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Отчеты\"/>
    </mc:Choice>
  </mc:AlternateContent>
  <xr:revisionPtr revIDLastSave="0" documentId="13_ncr:1_{0E264898-8C1C-464F-9C33-1B65FE9CD51D}" xr6:coauthVersionLast="47" xr6:coauthVersionMax="47" xr10:uidLastSave="{00000000-0000-0000-0000-000000000000}"/>
  <bookViews>
    <workbookView xWindow="-120" yWindow="-120" windowWidth="29040" windowHeight="15720" tabRatio="867" activeTab="23" xr2:uid="{00000000-000D-0000-FFFF-FFFF00000000}"/>
  </bookViews>
  <sheets>
    <sheet name="43" sheetId="161" r:id="rId1"/>
    <sheet name="44" sheetId="163" r:id="rId2"/>
    <sheet name="45" sheetId="164" r:id="rId3"/>
    <sheet name="46" sheetId="165" r:id="rId4"/>
    <sheet name="47" sheetId="189" r:id="rId5"/>
    <sheet name="48" sheetId="190" r:id="rId6"/>
    <sheet name="49" sheetId="191" r:id="rId7"/>
    <sheet name="50" sheetId="192" r:id="rId8"/>
    <sheet name="Лист1" sheetId="210" state="hidden" r:id="rId9"/>
    <sheet name="51" sheetId="193" r:id="rId10"/>
    <sheet name="52" sheetId="194" r:id="rId11"/>
    <sheet name="53" sheetId="195" r:id="rId12"/>
    <sheet name="54" sheetId="196" r:id="rId13"/>
    <sheet name="55" sheetId="197" r:id="rId14"/>
    <sheet name="56" sheetId="198" r:id="rId15"/>
    <sheet name="57" sheetId="199" r:id="rId16"/>
    <sheet name="58" sheetId="200" r:id="rId17"/>
    <sheet name="59" sheetId="201" r:id="rId18"/>
    <sheet name="60" sheetId="202" r:id="rId19"/>
    <sheet name="61" sheetId="203" r:id="rId20"/>
    <sheet name="62" sheetId="204" r:id="rId21"/>
    <sheet name="63" sheetId="205" r:id="rId22"/>
    <sheet name="64" sheetId="206" r:id="rId23"/>
    <sheet name="65" sheetId="207" r:id="rId24"/>
    <sheet name="66" sheetId="208" r:id="rId25"/>
    <sheet name="67" sheetId="209" r:id="rId26"/>
    <sheet name="68" sheetId="211" r:id="rId27"/>
    <sheet name="69" sheetId="213" r:id="rId28"/>
    <sheet name="70" sheetId="212" r:id="rId29"/>
    <sheet name="71" sheetId="214" r:id="rId30"/>
    <sheet name="72" sheetId="215" r:id="rId31"/>
    <sheet name="73" sheetId="216" r:id="rId32"/>
    <sheet name="74" sheetId="217" r:id="rId33"/>
    <sheet name="75" sheetId="218" r:id="rId34"/>
    <sheet name="76" sheetId="219" r:id="rId35"/>
    <sheet name="77" sheetId="220" r:id="rId36"/>
    <sheet name="78" sheetId="221" r:id="rId37"/>
    <sheet name="79" sheetId="224" r:id="rId38"/>
    <sheet name="80" sheetId="223" r:id="rId39"/>
    <sheet name="81" sheetId="222" r:id="rId40"/>
    <sheet name="82" sheetId="225" r:id="rId41"/>
    <sheet name="83" sheetId="227" r:id="rId42"/>
    <sheet name="84" sheetId="236" r:id="rId43"/>
    <sheet name="85" sheetId="229" r:id="rId44"/>
    <sheet name="86" sheetId="232" r:id="rId45"/>
    <sheet name="87" sheetId="230" r:id="rId46"/>
    <sheet name="88" sheetId="238" r:id="rId47"/>
    <sheet name="89" sheetId="235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4" i="207" l="1"/>
  <c r="J133" i="223"/>
  <c r="J428" i="208"/>
  <c r="J380" i="218"/>
  <c r="J474" i="196"/>
  <c r="J474" i="161"/>
  <c r="J480" i="194"/>
  <c r="J477" i="202"/>
  <c r="J477" i="189"/>
  <c r="J418" i="212"/>
  <c r="J476" i="163"/>
  <c r="J373" i="220"/>
  <c r="J417" i="212"/>
  <c r="J473" i="196"/>
  <c r="J479" i="190"/>
  <c r="J436" i="205"/>
  <c r="J134" i="222"/>
  <c r="J475" i="165"/>
  <c r="J477" i="191"/>
  <c r="J427" i="208"/>
  <c r="J474" i="200"/>
  <c r="J132" i="223"/>
  <c r="J478" i="192"/>
  <c r="J84" i="232"/>
  <c r="J475" i="191"/>
  <c r="J416" i="212"/>
  <c r="J72" i="238"/>
  <c r="J399" i="214"/>
  <c r="J80" i="235"/>
  <c r="J393" i="216"/>
  <c r="J477" i="192"/>
  <c r="J415" i="212"/>
  <c r="J102" i="227"/>
  <c r="J473" i="195"/>
  <c r="J69" i="238"/>
  <c r="J475" i="202"/>
  <c r="J101" i="227"/>
  <c r="J398" i="214"/>
  <c r="J132" i="222"/>
  <c r="J473" i="165"/>
  <c r="J82" i="232"/>
  <c r="J474" i="191"/>
  <c r="J414" i="212"/>
  <c r="J70" i="238"/>
  <c r="J475" i="203"/>
  <c r="J469" i="164"/>
  <c r="J131" i="222"/>
  <c r="J416" i="209"/>
  <c r="J476" i="192"/>
  <c r="J377" i="218"/>
  <c r="J470" i="198"/>
  <c r="J469" i="193"/>
  <c r="J403" i="213"/>
  <c r="C376" i="218" l="1"/>
  <c r="J469" i="196"/>
  <c r="J88" i="230"/>
  <c r="J474" i="203"/>
  <c r="J468" i="197"/>
  <c r="J473" i="199"/>
  <c r="J430" i="207"/>
  <c r="J473" i="203"/>
  <c r="J475" i="192"/>
  <c r="J428" i="206"/>
  <c r="J473" i="202"/>
  <c r="J123" i="224"/>
  <c r="J413" i="212"/>
  <c r="J374" i="219"/>
  <c r="J390" i="216"/>
  <c r="J472" i="191"/>
  <c r="J423" i="208"/>
  <c r="J471" i="191"/>
  <c r="J413" i="211"/>
  <c r="J80" i="232"/>
  <c r="J470" i="165"/>
  <c r="J422" i="208"/>
  <c r="J471" i="163"/>
  <c r="J469" i="161"/>
  <c r="J474" i="190"/>
  <c r="J388" i="216"/>
  <c r="J373" i="219"/>
  <c r="J389" i="215"/>
  <c r="J468" i="198"/>
  <c r="J412" i="212"/>
  <c r="J468" i="204"/>
  <c r="J466" i="201"/>
  <c r="J475" i="194"/>
  <c r="J470" i="191"/>
  <c r="J467" i="204"/>
  <c r="J473" i="190"/>
  <c r="J469" i="195"/>
  <c r="J372" i="219"/>
  <c r="J128" i="222"/>
  <c r="J469" i="191"/>
  <c r="J121" i="224"/>
  <c r="J467" i="198"/>
  <c r="J471" i="203"/>
  <c r="J471" i="189"/>
  <c r="J411" i="212"/>
  <c r="J410" i="212"/>
  <c r="J89" i="229"/>
  <c r="J465" i="164"/>
  <c r="J88" i="229"/>
  <c r="J411" i="211"/>
  <c r="J469" i="163"/>
  <c r="J468" i="191"/>
  <c r="J373" i="218"/>
  <c r="J378" i="217"/>
  <c r="J468" i="165"/>
  <c r="J467" i="200"/>
  <c r="J419" i="208"/>
  <c r="J469" i="189"/>
  <c r="J428" i="205"/>
  <c r="J467" i="191"/>
  <c r="J68" i="236"/>
  <c r="J408" i="212"/>
  <c r="J377" i="217"/>
  <c r="J471" i="190"/>
  <c r="J365" i="220"/>
  <c r="J464" i="164"/>
  <c r="J468" i="189"/>
  <c r="J466" i="161"/>
  <c r="J360" i="221"/>
  <c r="J469" i="202"/>
  <c r="J464" i="204"/>
  <c r="J463" i="193" l="1"/>
  <c r="J468" i="203"/>
  <c r="J466" i="195"/>
  <c r="J471" i="194"/>
  <c r="J465" i="161"/>
  <c r="J410" i="209"/>
  <c r="J470" i="190"/>
  <c r="J427" i="205"/>
  <c r="J68" i="230"/>
  <c r="J468" i="202"/>
  <c r="J470" i="194"/>
  <c r="J466" i="191"/>
  <c r="J467" i="163"/>
  <c r="J467" i="189"/>
  <c r="J400" i="209"/>
  <c r="J93" i="227"/>
  <c r="J467" i="203"/>
  <c r="J123" i="223"/>
  <c r="J469" i="192"/>
  <c r="J465" i="200"/>
  <c r="J463" i="196"/>
  <c r="J465" i="165"/>
  <c r="J469" i="190"/>
  <c r="J460" i="201"/>
  <c r="J461" i="201"/>
  <c r="J390" i="211"/>
  <c r="J409" i="209"/>
  <c r="J467" i="199"/>
  <c r="J369" i="218"/>
  <c r="J462" i="196"/>
  <c r="J382" i="216"/>
  <c r="J81" i="230"/>
  <c r="J366" i="219"/>
  <c r="J463" i="161"/>
  <c r="J464" i="200"/>
  <c r="J405" i="212"/>
  <c r="J465" i="189"/>
  <c r="J408" i="209"/>
  <c r="J362" i="220"/>
  <c r="J123" i="222"/>
  <c r="J423" i="207"/>
  <c r="J467" i="194"/>
  <c r="J415" i="208"/>
  <c r="J69" i="235"/>
  <c r="J462" i="165"/>
  <c r="J422" i="207"/>
  <c r="J388" i="214"/>
  <c r="J467" i="192"/>
  <c r="J465" i="199"/>
  <c r="J466" i="192"/>
  <c r="J463" i="200"/>
  <c r="J424" i="205"/>
  <c r="J381" i="216"/>
  <c r="J463" i="195"/>
  <c r="J404" i="212"/>
  <c r="J91" i="227"/>
  <c r="J466" i="194"/>
  <c r="J380" i="216"/>
  <c r="J406" i="209"/>
  <c r="J464" i="202"/>
  <c r="J466" i="190"/>
  <c r="J367" i="218"/>
  <c r="J465" i="192"/>
  <c r="J60" i="238"/>
  <c r="J460" i="196"/>
  <c r="J381" i="215"/>
  <c r="J403" i="212"/>
  <c r="J121" i="222"/>
  <c r="J72" i="232"/>
  <c r="J418" i="206" l="1"/>
  <c r="J62" i="236"/>
  <c r="J459" i="196"/>
  <c r="J459" i="198"/>
  <c r="J458" i="193"/>
  <c r="J402" i="212"/>
  <c r="J463" i="203"/>
  <c r="J386" i="214"/>
  <c r="J461" i="191"/>
  <c r="J458" i="164"/>
  <c r="J461" i="200"/>
  <c r="J359" i="218" l="1"/>
  <c r="J451" i="193"/>
  <c r="J451" i="197"/>
  <c r="J398" i="209"/>
  <c r="J452" i="196"/>
  <c r="J415" i="205"/>
  <c r="J397" i="211"/>
  <c r="J458" i="190"/>
  <c r="J454" i="200"/>
  <c r="J352" i="220"/>
  <c r="J454" i="191"/>
  <c r="J452" i="198"/>
  <c r="J112" i="223"/>
  <c r="J455" i="189"/>
  <c r="J395" i="212"/>
  <c r="J457" i="194"/>
  <c r="J412" i="207" l="1"/>
  <c r="J358" i="218"/>
  <c r="J456" i="192"/>
  <c r="J453" i="200"/>
  <c r="J351" i="220"/>
  <c r="J112" i="222"/>
  <c r="J452" i="161"/>
  <c r="J456" i="194"/>
  <c r="J451" i="196"/>
  <c r="J371" i="216"/>
  <c r="J69" i="230"/>
  <c r="J80" i="227"/>
  <c r="J450" i="196"/>
  <c r="J452" i="195"/>
  <c r="J53" i="236"/>
  <c r="J393" i="212"/>
  <c r="J404" i="208"/>
  <c r="J450" i="198"/>
  <c r="J377" i="214"/>
  <c r="J77" i="225" l="1"/>
  <c r="J447" i="197"/>
  <c r="J409" i="207"/>
  <c r="J450" i="200"/>
  <c r="J453" i="192"/>
  <c r="J449" i="161"/>
  <c r="J381" i="213"/>
  <c r="J448" i="198"/>
  <c r="J368" i="216"/>
  <c r="J447" i="193"/>
  <c r="J51" i="236"/>
  <c r="J452" i="203"/>
  <c r="J447" i="198"/>
  <c r="J451" i="199" l="1"/>
  <c r="J354" i="218"/>
  <c r="J367" i="216"/>
  <c r="J406" i="206"/>
  <c r="J449" i="195"/>
  <c r="J59" i="232"/>
  <c r="J351" i="219"/>
  <c r="J449" i="191"/>
  <c r="J445" i="201"/>
  <c r="J101" i="224"/>
  <c r="J401" i="208"/>
  <c r="J342" i="221" l="1"/>
  <c r="J448" i="161"/>
  <c r="J446" i="197"/>
  <c r="J46" i="238" l="1"/>
  <c r="J448" i="200"/>
  <c r="J49" i="236"/>
  <c r="J448" i="165"/>
  <c r="J446" i="196"/>
  <c r="J367" i="215"/>
  <c r="J448" i="191"/>
  <c r="J448" i="202" l="1"/>
  <c r="J56" i="232"/>
  <c r="J398" i="208"/>
  <c r="J447" i="189"/>
  <c r="J47" i="236"/>
  <c r="J443" i="164"/>
  <c r="J446" i="191"/>
  <c r="J389" i="211"/>
  <c r="J450" i="190"/>
  <c r="J66" i="229"/>
  <c r="J443" i="193"/>
  <c r="J356" i="217"/>
  <c r="J449" i="190" l="1"/>
  <c r="J446" i="189"/>
  <c r="J65" i="229"/>
  <c r="J361" i="215" l="1"/>
  <c r="J52" i="232"/>
  <c r="J403" i="205"/>
  <c r="J367" i="214"/>
  <c r="J440" i="196"/>
  <c r="J340" i="220"/>
  <c r="J48" i="235"/>
  <c r="J445" i="192"/>
  <c r="J445" i="194"/>
  <c r="J401" i="207"/>
  <c r="J445" i="190" l="1"/>
  <c r="J440" i="200" l="1"/>
  <c r="J436" i="201"/>
  <c r="J358" i="216"/>
  <c r="J442" i="203"/>
  <c r="J67" i="225"/>
  <c r="J99" i="222"/>
  <c r="J345" i="218"/>
  <c r="J399" i="207"/>
  <c r="J365" i="214"/>
  <c r="J437" i="164"/>
  <c r="J440" i="195"/>
  <c r="J46" i="235"/>
  <c r="J443" i="192"/>
  <c r="J440" i="165"/>
  <c r="J437" i="197"/>
  <c r="J438" i="196"/>
  <c r="J436" i="193" l="1"/>
  <c r="J441" i="194"/>
  <c r="J436" i="198"/>
  <c r="J438" i="200"/>
  <c r="J440" i="199"/>
  <c r="J340" i="219"/>
  <c r="J395" i="206"/>
  <c r="J97" i="222"/>
  <c r="J48" i="232"/>
  <c r="J440" i="202"/>
  <c r="J435" i="193"/>
  <c r="J357" i="215"/>
  <c r="J438" i="191"/>
  <c r="J436" i="161" l="1"/>
  <c r="J355" i="216"/>
  <c r="J437" i="195"/>
  <c r="J437" i="191"/>
  <c r="J378" i="212"/>
  <c r="J342" i="218"/>
  <c r="J57" i="229"/>
  <c r="J437" i="165"/>
  <c r="J434" i="193"/>
  <c r="J380" i="211"/>
  <c r="J47" i="232"/>
  <c r="J51" i="230" l="1"/>
  <c r="J436" i="194"/>
  <c r="J434" i="189"/>
  <c r="J91" i="223"/>
  <c r="J377" i="209"/>
  <c r="J434" i="163"/>
  <c r="J326" i="221"/>
  <c r="J338" i="218"/>
  <c r="J432" i="189" l="1"/>
  <c r="J356" i="214"/>
  <c r="J59" i="227"/>
  <c r="J433" i="199"/>
  <c r="J372" i="212"/>
  <c r="J430" i="195" l="1"/>
  <c r="J28" i="238"/>
  <c r="J433" i="194"/>
  <c r="J434" i="190"/>
  <c r="J31" i="236"/>
  <c r="J389" i="207"/>
  <c r="J427" i="164"/>
  <c r="J335" i="218"/>
  <c r="J430" i="165"/>
  <c r="J425" i="201"/>
  <c r="J431" i="203"/>
  <c r="J49" i="229"/>
  <c r="J426" i="193"/>
  <c r="J88" i="222"/>
  <c r="J373" i="209"/>
  <c r="J429" i="195"/>
  <c r="J427" i="196"/>
  <c r="J39" i="232"/>
  <c r="J56" i="225"/>
  <c r="J360" i="213"/>
  <c r="J431" i="192"/>
  <c r="J80" i="224"/>
  <c r="J429" i="189"/>
  <c r="J425" i="197"/>
  <c r="J428" i="200"/>
  <c r="J38" i="232"/>
  <c r="J430" i="199"/>
  <c r="J428" i="165"/>
  <c r="J432" i="190"/>
  <c r="J426" i="198"/>
  <c r="J26" i="238"/>
  <c r="J330" i="219"/>
  <c r="J429" i="199"/>
  <c r="J358" i="213"/>
  <c r="J431" i="190"/>
  <c r="J384" i="206"/>
  <c r="J37" i="232"/>
  <c r="J427" i="191"/>
  <c r="J426" i="161"/>
  <c r="J320" i="221"/>
  <c r="J429" i="203"/>
  <c r="J371" i="209"/>
  <c r="J346" i="215"/>
  <c r="J424" i="164"/>
  <c r="J424" i="193"/>
  <c r="J428" i="199"/>
  <c r="J423" i="201"/>
  <c r="J24" i="238"/>
  <c r="J425" i="204"/>
  <c r="J424" i="196"/>
  <c r="J422" i="201"/>
  <c r="J369" i="211"/>
  <c r="J426" i="191"/>
  <c r="J385" i="207"/>
  <c r="J426" i="195"/>
  <c r="J424" i="198"/>
  <c r="J425" i="161"/>
  <c r="J46" i="229"/>
  <c r="J367" i="212"/>
  <c r="J421" i="201"/>
  <c r="J335" i="217"/>
  <c r="J327" i="219"/>
  <c r="J426" i="189"/>
  <c r="J425" i="200"/>
  <c r="J427" i="202"/>
  <c r="J422" i="204"/>
  <c r="J423" i="204"/>
  <c r="J84" i="222"/>
  <c r="J429" i="190"/>
  <c r="J368" i="211"/>
  <c r="J377" i="208"/>
  <c r="J342" i="216"/>
  <c r="J426" i="203"/>
  <c r="J317" i="221"/>
  <c r="J341" i="216"/>
  <c r="J423" i="161"/>
  <c r="J421" i="197"/>
  <c r="J25" i="236"/>
  <c r="J385" i="205"/>
  <c r="J419" i="201"/>
  <c r="J427" i="190" l="1"/>
  <c r="J51" i="227"/>
  <c r="J40" i="230"/>
  <c r="J24" i="236"/>
  <c r="J424" i="189"/>
  <c r="J425" i="202"/>
  <c r="J422" i="161"/>
  <c r="J81" i="223"/>
  <c r="J325" i="219"/>
  <c r="J420" i="193"/>
  <c r="J421" i="196"/>
  <c r="J426" i="194"/>
  <c r="J417" i="201"/>
  <c r="J366" i="209"/>
  <c r="J327" i="218"/>
  <c r="J323" i="219"/>
  <c r="J324" i="219"/>
  <c r="J50" i="227"/>
  <c r="J23" i="236"/>
  <c r="J81" i="222"/>
  <c r="J426" i="190"/>
  <c r="J423" i="189"/>
  <c r="J424" i="202"/>
  <c r="J423" i="163"/>
  <c r="J424" i="194"/>
  <c r="J424" i="192"/>
  <c r="J338" i="216"/>
  <c r="J419" i="198"/>
  <c r="J380" i="207"/>
  <c r="J322" i="219"/>
  <c r="J314" i="221"/>
  <c r="J423" i="202"/>
  <c r="J27" i="235"/>
  <c r="J420" i="161" l="1"/>
  <c r="J419" i="204"/>
  <c r="J419" i="196"/>
  <c r="J319" i="220"/>
  <c r="J346" i="214"/>
  <c r="J421" i="189"/>
  <c r="J48" i="227"/>
  <c r="J337" i="216"/>
  <c r="J361" i="212"/>
  <c r="J423" i="192"/>
  <c r="J417" i="193"/>
  <c r="J418" i="204"/>
  <c r="J79" i="222"/>
  <c r="J418" i="196"/>
  <c r="J18" i="238"/>
  <c r="J420" i="195"/>
  <c r="J418" i="161"/>
  <c r="J336" i="216"/>
  <c r="J419" i="165"/>
  <c r="J378" i="207"/>
  <c r="J419" i="200"/>
  <c r="J416" i="164"/>
  <c r="J329" i="217"/>
  <c r="J78" i="222"/>
  <c r="J20" i="236"/>
  <c r="J417" i="196"/>
  <c r="J335" i="216"/>
  <c r="J423" i="190"/>
  <c r="J421" i="203"/>
  <c r="J379" i="205"/>
  <c r="J415" i="193"/>
  <c r="J418" i="195"/>
  <c r="J45" i="225"/>
  <c r="J416" i="198"/>
  <c r="J349" i="213"/>
  <c r="J415" i="164"/>
  <c r="J420" i="203"/>
  <c r="J418" i="200"/>
  <c r="J70" i="224"/>
  <c r="J422" i="190"/>
  <c r="J415" i="197"/>
  <c r="J374" i="206"/>
  <c r="J361" i="209"/>
  <c r="J417" i="200"/>
  <c r="J310" i="221"/>
  <c r="J378" i="205"/>
  <c r="J418" i="199"/>
  <c r="J333" i="216"/>
  <c r="J75" i="223"/>
  <c r="J421" i="190"/>
  <c r="J418" i="189"/>
  <c r="J412" i="201"/>
  <c r="J27" i="232"/>
  <c r="J415" i="196"/>
  <c r="J414" i="193"/>
  <c r="J416" i="161"/>
  <c r="J336" i="215"/>
  <c r="J417" i="165"/>
  <c r="J416" i="200"/>
  <c r="J419" i="192"/>
  <c r="J417" i="189"/>
  <c r="J317" i="219"/>
  <c r="J414" i="196"/>
  <c r="J417" i="163"/>
  <c r="J416" i="195"/>
  <c r="J417" i="199"/>
  <c r="J413" i="196"/>
  <c r="J413" i="193"/>
  <c r="J416" i="191"/>
  <c r="J416" i="189"/>
  <c r="J415" i="165"/>
  <c r="J412" i="196"/>
  <c r="J35" i="229"/>
  <c r="J16" i="236"/>
  <c r="J372" i="206"/>
  <c r="J325" i="217"/>
  <c r="J358" i="211"/>
  <c r="J13" i="238"/>
  <c r="J413" i="204"/>
  <c r="J356" i="212"/>
  <c r="J331" i="216"/>
  <c r="J74" i="222"/>
  <c r="J367" i="208"/>
  <c r="J415" i="199"/>
  <c r="J409" i="201"/>
  <c r="J418" i="190"/>
  <c r="J416" i="203"/>
  <c r="J357" i="211"/>
  <c r="J414" i="200"/>
  <c r="J412" i="198"/>
  <c r="J307" i="221"/>
  <c r="J411" i="198"/>
  <c r="J414" i="189"/>
  <c r="J14" i="236"/>
  <c r="J71" i="223"/>
  <c r="J70" i="223"/>
  <c r="J417" i="190"/>
  <c r="J374" i="205"/>
  <c r="J415" i="190"/>
  <c r="J29" i="230"/>
  <c r="J69" i="223"/>
  <c r="J409" i="193"/>
  <c r="J413" i="163"/>
  <c r="J322" i="217"/>
  <c r="J22" i="232"/>
  <c r="J412" i="191"/>
  <c r="J68" i="223"/>
  <c r="J415" i="194"/>
  <c r="J317" i="218"/>
  <c r="J412" i="163"/>
  <c r="J355" i="209"/>
  <c r="J70" i="222"/>
  <c r="J370" i="207"/>
  <c r="J9" i="238"/>
  <c r="J413" i="202"/>
  <c r="J412" i="189"/>
  <c r="J69" i="222"/>
  <c r="J414" i="194"/>
  <c r="J414" i="190"/>
  <c r="J327" i="216"/>
  <c r="J17" i="235"/>
  <c r="J8" i="238"/>
  <c r="J308" i="220"/>
  <c r="J413" i="190"/>
  <c r="J335" i="214"/>
  <c r="J412" i="202"/>
  <c r="J315" i="218"/>
  <c r="J408" i="198"/>
  <c r="J407" i="196"/>
  <c r="J68" i="222"/>
  <c r="J303" i="221"/>
  <c r="J38" i="227"/>
  <c r="J411" i="199"/>
  <c r="J351" i="212"/>
  <c r="J407" i="193"/>
  <c r="J412" i="190"/>
  <c r="J412" i="192"/>
  <c r="J26" i="230"/>
  <c r="J6" i="238"/>
  <c r="J319" i="217"/>
  <c r="J10" i="236"/>
  <c r="J411" i="190"/>
  <c r="J407" i="198"/>
  <c r="J408" i="161"/>
  <c r="J19" i="232"/>
  <c r="J325" i="216"/>
  <c r="J406" i="197"/>
  <c r="J411" i="203"/>
  <c r="J5" i="238"/>
  <c r="J352" i="211"/>
  <c r="J366" i="206"/>
  <c r="J409" i="195"/>
  <c r="J408" i="165"/>
  <c r="J408" i="195"/>
  <c r="J411" i="192"/>
  <c r="J35" i="225"/>
  <c r="J60" i="224"/>
  <c r="J360" i="208"/>
  <c r="J405" i="193"/>
  <c r="J403" i="201"/>
  <c r="J313" i="218"/>
  <c r="J339" i="213"/>
  <c r="J410" i="203"/>
  <c r="J300" i="221"/>
  <c r="J405" i="204"/>
  <c r="J410" i="192"/>
  <c r="J63" i="223"/>
  <c r="J323" i="216"/>
  <c r="J408" i="189"/>
  <c r="J338" i="213"/>
  <c r="J404" i="197"/>
  <c r="J22" i="230" l="1"/>
  <c r="J7" i="236"/>
  <c r="J406" i="200"/>
  <c r="J405" i="161"/>
  <c r="J16" i="232"/>
  <c r="J406" i="191"/>
  <c r="J349" i="211"/>
  <c r="J64" i="222"/>
  <c r="J403" i="196"/>
  <c r="J409" i="192"/>
  <c r="J325" i="215"/>
  <c r="J407" i="199"/>
  <c r="J26" i="229"/>
  <c r="J307" i="219"/>
  <c r="J58" i="224"/>
  <c r="J322" i="216"/>
  <c r="J362" i="206"/>
  <c r="J357" i="208"/>
  <c r="J403" i="198"/>
  <c r="J25" i="229"/>
  <c r="J405" i="165"/>
  <c r="J11" i="235"/>
  <c r="J6" i="236"/>
  <c r="J348" i="209"/>
  <c r="J298" i="221"/>
  <c r="J405" i="191"/>
  <c r="J56" i="224"/>
  <c r="J406" i="190"/>
  <c r="J404" i="200"/>
  <c r="J402" i="204"/>
  <c r="J62" i="222"/>
  <c r="J347" i="211"/>
  <c r="J406" i="203"/>
  <c r="J405" i="189"/>
  <c r="J32" i="227"/>
  <c r="J404" i="195"/>
  <c r="J297" i="221"/>
  <c r="J404" i="191"/>
  <c r="J5" i="236"/>
  <c r="J356" i="208"/>
  <c r="J398" i="201"/>
  <c r="J404" i="189"/>
  <c r="J402" i="161"/>
  <c r="J304" i="219"/>
  <c r="J405" i="190"/>
  <c r="J403" i="200"/>
  <c r="J334" i="213"/>
  <c r="J344" i="212"/>
  <c r="J313" i="217"/>
  <c r="J360" i="206"/>
  <c r="J61" i="222"/>
  <c r="J343" i="212"/>
  <c r="J9" i="235"/>
  <c r="J19" i="230"/>
  <c r="J296" i="221"/>
  <c r="J401" i="204"/>
  <c r="J346" i="211"/>
  <c r="J395" i="200"/>
  <c r="J396" i="199"/>
  <c r="J23" i="227"/>
  <c r="J396" i="190"/>
  <c r="J390" i="190"/>
  <c r="J392" i="192" l="1"/>
  <c r="J47" i="222"/>
  <c r="J339" i="208" l="1"/>
  <c r="J13" i="227"/>
  <c r="J386" i="200"/>
  <c r="J384" i="198"/>
  <c r="J297" i="217"/>
  <c r="J386" i="165"/>
  <c r="J381" i="201"/>
  <c r="J390" i="192"/>
  <c r="J382" i="191" l="1"/>
  <c r="J334" i="208"/>
  <c r="J380" i="161"/>
  <c r="J292" i="217"/>
  <c r="J367" i="161" l="1"/>
  <c r="J312" i="209"/>
  <c r="J367" i="204"/>
  <c r="J25" i="223"/>
  <c r="J370" i="202"/>
  <c r="J372" i="194"/>
  <c r="J285" i="216"/>
  <c r="J368" i="165"/>
  <c r="J370" i="189"/>
  <c r="J284" i="216"/>
  <c r="J293" i="214"/>
  <c r="J327" i="207"/>
  <c r="J362" i="201"/>
  <c r="J26" i="222"/>
  <c r="J266" i="220"/>
  <c r="J310" i="211"/>
  <c r="J368" i="189"/>
  <c r="J272" i="218"/>
  <c r="J366" i="165"/>
  <c r="J18" i="224"/>
  <c r="J368" i="199"/>
  <c r="J365" i="165"/>
  <c r="J309" i="211"/>
  <c r="J368" i="190"/>
  <c r="J366" i="200"/>
  <c r="J283" i="216"/>
  <c r="J267" i="219"/>
  <c r="J305" i="212"/>
  <c r="J363" i="196"/>
  <c r="J367" i="189"/>
  <c r="J362" i="196"/>
  <c r="J308" i="211"/>
  <c r="J366" i="189"/>
  <c r="J370" i="192"/>
  <c r="J366" i="195"/>
  <c r="J363" i="161"/>
  <c r="J366" i="199"/>
  <c r="J361" i="193"/>
  <c r="J365" i="163"/>
  <c r="J365" i="189"/>
  <c r="J366" i="190"/>
  <c r="J364" i="200"/>
  <c r="J361" i="164"/>
  <c r="J281" i="216"/>
  <c r="J363" i="200"/>
  <c r="J304" i="212"/>
  <c r="J16" i="224"/>
  <c r="J321" i="206"/>
  <c r="J294" i="213"/>
  <c r="J365" i="202"/>
  <c r="J362" i="200"/>
  <c r="J364" i="195"/>
  <c r="J280" i="216"/>
  <c r="J366" i="203"/>
  <c r="J367" i="194"/>
  <c r="J359" i="196"/>
  <c r="J359" i="164"/>
  <c r="J282" i="215"/>
  <c r="J320" i="206"/>
  <c r="J361" i="200"/>
  <c r="J365" i="203"/>
  <c r="J364" i="199"/>
  <c r="J364" i="202"/>
  <c r="J264" i="219"/>
  <c r="J306" i="209"/>
  <c r="J360" i="161" l="1"/>
  <c r="J359" i="198"/>
  <c r="J359" i="197"/>
  <c r="J304" i="211"/>
  <c r="J358" i="196"/>
  <c r="J360" i="204"/>
  <c r="J364" i="203"/>
  <c r="J303" i="211"/>
  <c r="J362" i="191"/>
  <c r="J17" i="223"/>
  <c r="J359" i="200" l="1"/>
  <c r="J358" i="197"/>
  <c r="J359" i="165"/>
  <c r="J362" i="199"/>
  <c r="J313" i="208"/>
  <c r="J364" i="192"/>
  <c r="J262" i="219"/>
  <c r="J271" i="217"/>
  <c r="J359" i="161"/>
  <c r="J354" i="201"/>
  <c r="J299" i="212"/>
  <c r="J358" i="165"/>
  <c r="J357" i="165"/>
  <c r="J301" i="211"/>
  <c r="J261" i="219"/>
  <c r="J357" i="200"/>
  <c r="J320" i="205"/>
  <c r="J10" i="224"/>
  <c r="J359" i="189"/>
  <c r="J252" i="221"/>
  <c r="J362" i="194"/>
  <c r="J359" i="191"/>
  <c r="J360" i="203"/>
  <c r="J358" i="189"/>
  <c r="J359" i="202"/>
  <c r="J355" i="165"/>
  <c r="J361" i="194"/>
  <c r="J16" i="222"/>
  <c r="J355" i="198"/>
  <c r="J354" i="198"/>
  <c r="J317" i="207"/>
  <c r="J355" i="161"/>
  <c r="J8" i="224"/>
  <c r="J258" i="219"/>
  <c r="J282" i="214"/>
  <c r="J262" i="218"/>
  <c r="J354" i="165"/>
  <c r="J255" i="220"/>
  <c r="J354" i="197"/>
  <c r="J360" i="194"/>
  <c r="J356" i="195"/>
  <c r="J352" i="198"/>
  <c r="J354" i="200"/>
  <c r="J357" i="190"/>
  <c r="J353" i="165"/>
  <c r="J272" i="216"/>
  <c r="J7" i="224"/>
  <c r="J299" i="209"/>
  <c r="J254" i="220"/>
  <c r="J356" i="189"/>
  <c r="J353" i="200"/>
  <c r="J352" i="196"/>
  <c r="J358" i="192"/>
  <c r="J355" i="195"/>
  <c r="J351" i="198"/>
  <c r="J13" i="222"/>
  <c r="J355" i="163"/>
  <c r="J351" i="193"/>
  <c r="J293" i="212"/>
  <c r="J350" i="196"/>
  <c r="J354" i="189"/>
  <c r="J350" i="164"/>
  <c r="J329" i="165"/>
  <c r="J356" i="203"/>
  <c r="J356" i="192"/>
  <c r="J350" i="200"/>
  <c r="J349" i="196"/>
  <c r="J11" i="222"/>
  <c r="J254" i="219"/>
  <c r="J283" i="213"/>
  <c r="J354" i="190"/>
  <c r="J353" i="195"/>
  <c r="J349" i="193"/>
  <c r="J272" i="215"/>
  <c r="J348" i="198"/>
  <c r="J352" i="163"/>
  <c r="J348" i="196"/>
  <c r="J349" i="165"/>
  <c r="J350" i="161"/>
  <c r="J309" i="206"/>
  <c r="J268" i="216"/>
  <c r="J349" i="200"/>
  <c r="J7" i="223"/>
  <c r="J295" i="209"/>
  <c r="J355" i="192"/>
  <c r="J354" i="203"/>
  <c r="J250" i="220"/>
  <c r="J253" i="219"/>
  <c r="J347" i="193"/>
  <c r="J347" i="164"/>
  <c r="J349" i="161"/>
  <c r="J351" i="195"/>
  <c r="J349" i="204"/>
  <c r="J303" i="208"/>
  <c r="J6" i="223"/>
  <c r="J348" i="197"/>
  <c r="J8" i="222"/>
  <c r="J346" i="196"/>
  <c r="J350" i="191"/>
  <c r="J351" i="199"/>
  <c r="J350" i="163"/>
  <c r="J289" i="212"/>
  <c r="J351" i="202"/>
  <c r="J260" i="217"/>
  <c r="J348" i="204"/>
  <c r="J347" i="165"/>
  <c r="J343" i="201"/>
  <c r="J346" i="200"/>
  <c r="J290" i="211"/>
  <c r="J274" i="214"/>
  <c r="J7" i="222"/>
  <c r="J242" i="221"/>
  <c r="J310" i="205"/>
  <c r="J348" i="163"/>
  <c r="J342" i="201"/>
  <c r="J348" i="191"/>
  <c r="J307" i="207"/>
  <c r="J349" i="199"/>
  <c r="J347" i="191"/>
  <c r="J273" i="214"/>
  <c r="J348" i="202"/>
  <c r="J347" i="189"/>
  <c r="J348" i="199"/>
  <c r="J344" i="165"/>
  <c r="J346" i="191"/>
  <c r="J306" i="207"/>
  <c r="J272" i="214"/>
  <c r="J244" i="220"/>
  <c r="J345" i="190"/>
  <c r="J343" i="191"/>
  <c r="J344" i="195"/>
  <c r="J340" i="193"/>
  <c r="J340" i="196"/>
  <c r="J344" i="189"/>
  <c r="J344" i="163"/>
  <c r="J347" i="192"/>
  <c r="J282" i="212"/>
  <c r="J259" i="216"/>
  <c r="J345" i="194"/>
  <c r="J345" i="203"/>
  <c r="J344" i="199"/>
  <c r="J339" i="164"/>
  <c r="J343" i="163"/>
  <c r="J343" i="190"/>
  <c r="J338" i="193"/>
  <c r="J272" i="213"/>
  <c r="J261" i="215"/>
  <c r="J343" i="199"/>
  <c r="J342" i="195"/>
  <c r="J299" i="206"/>
  <c r="J339" i="200"/>
  <c r="J337" i="193"/>
  <c r="J242" i="219"/>
  <c r="J284" i="209"/>
  <c r="J339" i="161"/>
  <c r="J337" i="196"/>
  <c r="J337" i="198"/>
  <c r="J336" i="193"/>
  <c r="J241" i="219"/>
  <c r="J337" i="197"/>
  <c r="J338" i="204"/>
  <c r="J250" i="217"/>
  <c r="J338" i="191"/>
  <c r="J333" i="201"/>
  <c r="J336" i="165"/>
  <c r="J280" i="211"/>
  <c r="J340" i="199"/>
  <c r="J338" i="195" l="1"/>
  <c r="J335" i="197"/>
  <c r="J299" i="205"/>
  <c r="J231" i="221"/>
  <c r="J332" i="201"/>
  <c r="J268" i="213"/>
  <c r="J290" i="208"/>
  <c r="C229" i="221"/>
  <c r="C234" i="220"/>
  <c r="C246" i="217"/>
  <c r="C252" i="216"/>
  <c r="C275" i="212"/>
  <c r="C266" i="213"/>
  <c r="C277" i="211"/>
  <c r="C293" i="206"/>
  <c r="C334" i="204"/>
  <c r="C338" i="203"/>
  <c r="C330" i="201"/>
  <c r="C333" i="197"/>
  <c r="C332" i="196"/>
  <c r="C339" i="194"/>
  <c r="C339" i="192"/>
  <c r="C335" i="191"/>
  <c r="C336" i="163"/>
  <c r="C232" i="220"/>
  <c r="C231" i="220"/>
  <c r="C230" i="220"/>
  <c r="C229" i="220"/>
  <c r="C228" i="220"/>
  <c r="C227" i="220"/>
  <c r="C226" i="220"/>
  <c r="C225" i="220"/>
  <c r="C224" i="220"/>
  <c r="C223" i="220"/>
  <c r="C228" i="221"/>
  <c r="C240" i="218"/>
  <c r="C245" i="217"/>
  <c r="C251" i="216"/>
  <c r="C254" i="215"/>
  <c r="C274" i="212"/>
  <c r="C265" i="213"/>
  <c r="C276" i="211"/>
  <c r="C287" i="208"/>
  <c r="C292" i="206"/>
  <c r="C333" i="204"/>
  <c r="C337" i="203"/>
  <c r="C329" i="201"/>
  <c r="C336" i="199"/>
  <c r="C337" i="199" s="1"/>
  <c r="C331" i="198"/>
  <c r="C332" i="198" s="1"/>
  <c r="C332" i="197"/>
  <c r="C331" i="196"/>
  <c r="C335" i="195"/>
  <c r="C336" i="195" s="1"/>
  <c r="C338" i="192"/>
  <c r="C334" i="191"/>
  <c r="C335" i="163"/>
  <c r="C333" i="161"/>
  <c r="C227" i="221"/>
  <c r="C239" i="218"/>
  <c r="C244" i="217"/>
  <c r="C273" i="212"/>
  <c r="C264" i="213"/>
  <c r="C275" i="211"/>
  <c r="C286" i="208"/>
  <c r="C291" i="206"/>
  <c r="C332" i="204"/>
  <c r="C336" i="203"/>
  <c r="C328" i="201"/>
  <c r="C331" i="197"/>
  <c r="C334" i="195"/>
  <c r="C337" i="194"/>
  <c r="C333" i="191"/>
  <c r="C335" i="190"/>
  <c r="C330" i="164"/>
  <c r="C331" i="164" s="1"/>
  <c r="C334" i="163"/>
  <c r="C226" i="221"/>
  <c r="C238" i="218"/>
  <c r="C243" i="217"/>
  <c r="C263" i="213"/>
  <c r="C274" i="211"/>
  <c r="C285" i="208"/>
  <c r="C290" i="206"/>
  <c r="C331" i="204"/>
  <c r="C335" i="203"/>
  <c r="C327" i="201"/>
  <c r="C330" i="197"/>
  <c r="C329" i="196"/>
  <c r="C332" i="191"/>
  <c r="C333" i="189"/>
  <c r="C334" i="189" s="1"/>
  <c r="C333" i="163"/>
  <c r="C225" i="221"/>
  <c r="C237" i="218"/>
  <c r="C242" i="217"/>
  <c r="C248" i="216"/>
  <c r="C251" i="215"/>
  <c r="C252" i="215" s="1"/>
  <c r="C271" i="212"/>
  <c r="C262" i="213"/>
  <c r="C273" i="211"/>
  <c r="C284" i="208"/>
  <c r="C289" i="206"/>
  <c r="C330" i="204"/>
  <c r="C326" i="201"/>
  <c r="C329" i="200"/>
  <c r="C330" i="200" s="1"/>
  <c r="C331" i="200" s="1"/>
  <c r="C332" i="200" s="1"/>
  <c r="C333" i="200" s="1"/>
  <c r="C329" i="197"/>
  <c r="C335" i="194"/>
  <c r="C328" i="193"/>
  <c r="C329" i="193" s="1"/>
  <c r="C330" i="193" s="1"/>
  <c r="C331" i="193" s="1"/>
  <c r="C332" i="193" s="1"/>
  <c r="C335" i="192"/>
  <c r="C328" i="164"/>
  <c r="C331" i="163"/>
  <c r="C224" i="221"/>
  <c r="C232" i="219"/>
  <c r="C233" i="219" s="1"/>
  <c r="C234" i="219" s="1"/>
  <c r="C235" i="219" s="1"/>
  <c r="C236" i="219" s="1"/>
  <c r="C237" i="219" s="1"/>
  <c r="C236" i="218"/>
  <c r="C241" i="217"/>
  <c r="C247" i="216"/>
  <c r="C270" i="212"/>
  <c r="C272" i="211"/>
  <c r="C274" i="209"/>
  <c r="C275" i="209" s="1"/>
  <c r="C276" i="209" s="1"/>
  <c r="C277" i="209" s="1"/>
  <c r="C278" i="209" s="1"/>
  <c r="C279" i="209" s="1"/>
  <c r="C283" i="208"/>
  <c r="C329" i="204"/>
  <c r="C333" i="203"/>
  <c r="C325" i="201"/>
  <c r="C327" i="198"/>
  <c r="C328" i="198" s="1"/>
  <c r="C329" i="198" s="1"/>
  <c r="C328" i="197"/>
  <c r="C334" i="194"/>
  <c r="C330" i="191"/>
  <c r="C328" i="165"/>
  <c r="C329" i="165" s="1"/>
  <c r="C330" i="165" s="1"/>
  <c r="C331" i="165" s="1"/>
  <c r="C332" i="165" s="1"/>
  <c r="C333" i="165" s="1"/>
  <c r="C327" i="165"/>
  <c r="J329" i="161"/>
  <c r="C330" i="163"/>
  <c r="C223" i="221" l="1"/>
  <c r="C235" i="218"/>
  <c r="C240" i="217"/>
  <c r="C269" i="212"/>
  <c r="C260" i="213"/>
  <c r="C271" i="211"/>
  <c r="C282" i="208"/>
  <c r="C287" i="206"/>
  <c r="C328" i="204"/>
  <c r="C332" i="203"/>
  <c r="C324" i="201"/>
  <c r="C327" i="197"/>
  <c r="C326" i="196"/>
  <c r="C333" i="194"/>
  <c r="C333" i="192"/>
  <c r="C329" i="191"/>
  <c r="J328" i="161"/>
  <c r="J327" i="161"/>
  <c r="C234" i="218"/>
  <c r="C245" i="216"/>
  <c r="C268" i="212"/>
  <c r="C259" i="213"/>
  <c r="C270" i="211"/>
  <c r="C281" i="208"/>
  <c r="C286" i="206"/>
  <c r="C331" i="203"/>
  <c r="C329" i="195"/>
  <c r="C330" i="195" s="1"/>
  <c r="C331" i="195" s="1"/>
  <c r="C332" i="194"/>
  <c r="C332" i="192"/>
  <c r="C330" i="190"/>
  <c r="C331" i="190" s="1"/>
  <c r="C329" i="163"/>
  <c r="J331" i="192"/>
  <c r="J329" i="199"/>
  <c r="J326" i="161"/>
  <c r="J269" i="211"/>
  <c r="J244" i="216"/>
  <c r="J330" i="203"/>
  <c r="J327" i="191"/>
  <c r="C221" i="221" l="1"/>
  <c r="C233" i="218"/>
  <c r="C238" i="217"/>
  <c r="C244" i="216"/>
  <c r="C267" i="212"/>
  <c r="C258" i="213"/>
  <c r="C269" i="211"/>
  <c r="C280" i="208"/>
  <c r="C285" i="206"/>
  <c r="C326" i="204"/>
  <c r="C330" i="203"/>
  <c r="C322" i="201"/>
  <c r="C325" i="197"/>
  <c r="C324" i="196"/>
  <c r="C331" i="194"/>
  <c r="C331" i="192"/>
  <c r="C328" i="163"/>
  <c r="C232" i="218"/>
  <c r="C237" i="217"/>
  <c r="C243" i="216"/>
  <c r="C266" i="212"/>
  <c r="C257" i="213"/>
  <c r="C268" i="211"/>
  <c r="C279" i="208"/>
  <c r="C286" i="207"/>
  <c r="C287" i="207" s="1"/>
  <c r="C288" i="207" s="1"/>
  <c r="C289" i="207" s="1"/>
  <c r="C290" i="207" s="1"/>
  <c r="C291" i="207" s="1"/>
  <c r="C292" i="207" s="1"/>
  <c r="C293" i="207" s="1"/>
  <c r="C294" i="207" s="1"/>
  <c r="C284" i="206"/>
  <c r="C325" i="204"/>
  <c r="C329" i="203"/>
  <c r="C328" i="202"/>
  <c r="C329" i="202" s="1"/>
  <c r="C330" i="202" s="1"/>
  <c r="C331" i="202" s="1"/>
  <c r="C332" i="202" s="1"/>
  <c r="C333" i="202" s="1"/>
  <c r="C334" i="202" s="1"/>
  <c r="C335" i="202" s="1"/>
  <c r="C336" i="202" s="1"/>
  <c r="C337" i="202" s="1"/>
  <c r="C321" i="201"/>
  <c r="C324" i="197"/>
  <c r="C323" i="196"/>
  <c r="C330" i="194"/>
  <c r="C330" i="192"/>
  <c r="C327" i="163"/>
  <c r="C325" i="161"/>
  <c r="C326" i="161" s="1"/>
  <c r="C327" i="161" s="1"/>
  <c r="C328" i="161" s="1"/>
  <c r="C329" i="161" s="1"/>
  <c r="C330" i="161" s="1"/>
  <c r="C331" i="161" s="1"/>
  <c r="C322" i="161"/>
  <c r="C323" i="161" s="1"/>
  <c r="C219" i="221"/>
  <c r="C231" i="218"/>
  <c r="C236" i="217"/>
  <c r="C242" i="216"/>
  <c r="C251" i="214"/>
  <c r="C252" i="214" s="1"/>
  <c r="C253" i="214" s="1"/>
  <c r="C254" i="214" s="1"/>
  <c r="C255" i="214" s="1"/>
  <c r="C256" i="214" s="1"/>
  <c r="C257" i="214" s="1"/>
  <c r="C258" i="214" s="1"/>
  <c r="C259" i="214" s="1"/>
  <c r="C265" i="212"/>
  <c r="C256" i="213"/>
  <c r="C267" i="211"/>
  <c r="C278" i="208"/>
  <c r="C283" i="206"/>
  <c r="C324" i="204"/>
  <c r="C328" i="203"/>
  <c r="C320" i="201"/>
  <c r="C323" i="200"/>
  <c r="C324" i="200" s="1"/>
  <c r="C325" i="200" s="1"/>
  <c r="C326" i="200" s="1"/>
  <c r="C327" i="200" s="1"/>
  <c r="C323" i="197"/>
  <c r="C322" i="196"/>
  <c r="C329" i="194"/>
  <c r="C329" i="192"/>
  <c r="C326" i="189"/>
  <c r="C327" i="189" s="1"/>
  <c r="C328" i="189" s="1"/>
  <c r="C329" i="189" s="1"/>
  <c r="C330" i="189" s="1"/>
  <c r="C331" i="189" s="1"/>
  <c r="J326" i="163"/>
  <c r="J325" i="163"/>
  <c r="C326" i="163"/>
  <c r="C218" i="221"/>
  <c r="C230" i="218"/>
  <c r="C235" i="217"/>
  <c r="C264" i="212"/>
  <c r="C255" i="213"/>
  <c r="C282" i="206"/>
  <c r="C286" i="205"/>
  <c r="C287" i="205" s="1"/>
  <c r="C288" i="205" s="1"/>
  <c r="C289" i="205" s="1"/>
  <c r="C290" i="205" s="1"/>
  <c r="C291" i="205" s="1"/>
  <c r="C292" i="205" s="1"/>
  <c r="C293" i="205" s="1"/>
  <c r="C294" i="205" s="1"/>
  <c r="C295" i="205" s="1"/>
  <c r="C296" i="205" s="1"/>
  <c r="C323" i="204"/>
  <c r="C327" i="203"/>
  <c r="C319" i="201"/>
  <c r="C322" i="200"/>
  <c r="C321" i="196"/>
  <c r="C328" i="192"/>
  <c r="C324" i="191"/>
  <c r="C326" i="190"/>
  <c r="C327" i="190" s="1"/>
  <c r="C325" i="163"/>
  <c r="C217" i="221"/>
  <c r="C234" i="217"/>
  <c r="C240" i="216"/>
  <c r="C263" i="212"/>
  <c r="C254" i="213"/>
  <c r="C265" i="211"/>
  <c r="C276" i="208"/>
  <c r="C281" i="206"/>
  <c r="C322" i="204"/>
  <c r="C326" i="203"/>
  <c r="C321" i="197"/>
  <c r="C320" i="196"/>
  <c r="C324" i="195"/>
  <c r="C325" i="195" s="1"/>
  <c r="C326" i="195" s="1"/>
  <c r="C327" i="194"/>
  <c r="C326" i="194"/>
  <c r="C327" i="192"/>
  <c r="C323" i="191"/>
  <c r="J324" i="163"/>
  <c r="J323" i="163"/>
  <c r="J322" i="163"/>
  <c r="J321" i="163"/>
  <c r="C324" i="163"/>
  <c r="C323" i="163"/>
  <c r="C322" i="163"/>
  <c r="C321" i="163"/>
  <c r="C316" i="163"/>
  <c r="J275" i="208"/>
  <c r="J326" i="192"/>
  <c r="J325" i="203"/>
  <c r="J239" i="216"/>
  <c r="J319" i="196"/>
  <c r="C216" i="221" l="1"/>
  <c r="C221" i="220"/>
  <c r="C228" i="218"/>
  <c r="C233" i="217"/>
  <c r="C262" i="212"/>
  <c r="C253" i="213"/>
  <c r="C264" i="211"/>
  <c r="C280" i="206"/>
  <c r="C321" i="204"/>
  <c r="C325" i="203"/>
  <c r="C317" i="201"/>
  <c r="C318" i="201" s="1"/>
  <c r="C320" i="200"/>
  <c r="C320" i="197"/>
  <c r="C319" i="193"/>
  <c r="C320" i="193" s="1"/>
  <c r="C321" i="193" s="1"/>
  <c r="C322" i="193" s="1"/>
  <c r="C323" i="193" s="1"/>
  <c r="C324" i="193" s="1"/>
  <c r="C325" i="193" s="1"/>
  <c r="C326" i="193" s="1"/>
  <c r="C326" i="192"/>
  <c r="C322" i="191"/>
  <c r="J318" i="193"/>
  <c r="J215" i="221"/>
  <c r="J325" i="194"/>
  <c r="J325" i="192"/>
  <c r="J261" i="212"/>
  <c r="J316" i="201"/>
  <c r="J319" i="200"/>
  <c r="J324" i="203"/>
  <c r="C314" i="203"/>
  <c r="C315" i="203"/>
  <c r="C316" i="203"/>
  <c r="C317" i="203"/>
  <c r="C318" i="203" s="1"/>
  <c r="C319" i="203" s="1"/>
  <c r="C320" i="203" s="1"/>
  <c r="C321" i="203" s="1"/>
  <c r="C322" i="203" s="1"/>
  <c r="C323" i="203" s="1"/>
  <c r="C313" i="203"/>
  <c r="C220" i="220"/>
  <c r="C227" i="218"/>
  <c r="C232" i="217"/>
  <c r="C238" i="216"/>
  <c r="C252" i="213"/>
  <c r="C263" i="211"/>
  <c r="C274" i="208"/>
  <c r="C279" i="206"/>
  <c r="C320" i="204"/>
  <c r="C318" i="198"/>
  <c r="C319" i="198" s="1"/>
  <c r="C320" i="198" s="1"/>
  <c r="C321" i="198" s="1"/>
  <c r="C322" i="198" s="1"/>
  <c r="C323" i="198" s="1"/>
  <c r="C324" i="198" s="1"/>
  <c r="C325" i="198" s="1"/>
  <c r="C319" i="197"/>
  <c r="C325" i="192"/>
  <c r="C321" i="191"/>
  <c r="C323" i="190"/>
  <c r="C324" i="190" s="1"/>
  <c r="C318" i="164"/>
  <c r="C319" i="164" s="1"/>
  <c r="C320" i="164" s="1"/>
  <c r="C321" i="164" s="1"/>
  <c r="C322" i="164" s="1"/>
  <c r="C323" i="164" s="1"/>
  <c r="C324" i="164" s="1"/>
  <c r="C325" i="164" s="1"/>
  <c r="C326" i="164" s="1"/>
  <c r="C320" i="161"/>
  <c r="J319" i="161"/>
  <c r="J324" i="194"/>
  <c r="J319" i="204"/>
  <c r="J317" i="198"/>
  <c r="J322" i="190"/>
  <c r="J317" i="164"/>
  <c r="J278" i="206"/>
  <c r="C214" i="221" l="1"/>
  <c r="C219" i="220"/>
  <c r="C226" i="218"/>
  <c r="C231" i="217"/>
  <c r="C237" i="216"/>
  <c r="C240" i="215"/>
  <c r="C241" i="215" s="1"/>
  <c r="C242" i="215" s="1"/>
  <c r="C243" i="215" s="1"/>
  <c r="C244" i="215" s="1"/>
  <c r="C245" i="215" s="1"/>
  <c r="C246" i="215" s="1"/>
  <c r="C247" i="215" s="1"/>
  <c r="C248" i="215" s="1"/>
  <c r="C249" i="215" s="1"/>
  <c r="C260" i="212"/>
  <c r="C251" i="213"/>
  <c r="C262" i="211"/>
  <c r="C273" i="208"/>
  <c r="C322" i="202"/>
  <c r="C323" i="202" s="1"/>
  <c r="C324" i="202" s="1"/>
  <c r="C325" i="202" s="1"/>
  <c r="C318" i="200"/>
  <c r="C318" i="197"/>
  <c r="C317" i="196"/>
  <c r="C324" i="192"/>
  <c r="C320" i="191"/>
  <c r="C321" i="189"/>
  <c r="C322" i="189" s="1"/>
  <c r="C323" i="189" s="1"/>
  <c r="C324" i="189" s="1"/>
  <c r="C213" i="221"/>
  <c r="C218" i="220"/>
  <c r="C221" i="219"/>
  <c r="C222" i="219" s="1"/>
  <c r="C223" i="219" s="1"/>
  <c r="C224" i="219" s="1"/>
  <c r="C225" i="219" s="1"/>
  <c r="C226" i="219" s="1"/>
  <c r="C227" i="219" s="1"/>
  <c r="C228" i="219" s="1"/>
  <c r="C229" i="219" s="1"/>
  <c r="C230" i="219" s="1"/>
  <c r="C225" i="218"/>
  <c r="C230" i="217"/>
  <c r="C259" i="212"/>
  <c r="C261" i="211"/>
  <c r="C263" i="209"/>
  <c r="C264" i="209" s="1"/>
  <c r="C265" i="209" s="1"/>
  <c r="C266" i="209" s="1"/>
  <c r="C267" i="209" s="1"/>
  <c r="C268" i="209" s="1"/>
  <c r="C269" i="209" s="1"/>
  <c r="C270" i="209" s="1"/>
  <c r="C271" i="209" s="1"/>
  <c r="C272" i="209" s="1"/>
  <c r="C272" i="208"/>
  <c r="C277" i="206"/>
  <c r="C318" i="204"/>
  <c r="C316" i="196"/>
  <c r="C323" i="194"/>
  <c r="C319" i="191"/>
  <c r="J262" i="209"/>
  <c r="J220" i="219"/>
  <c r="J315" i="196"/>
  <c r="C314" i="196"/>
  <c r="J320" i="202"/>
  <c r="J260" i="211"/>
  <c r="J316" i="197"/>
  <c r="C212" i="221" l="1"/>
  <c r="C217" i="220"/>
  <c r="C224" i="218"/>
  <c r="C229" i="217"/>
  <c r="C258" i="212"/>
  <c r="C249" i="213"/>
  <c r="C271" i="208"/>
  <c r="C276" i="206"/>
  <c r="C317" i="204"/>
  <c r="C313" i="201"/>
  <c r="C314" i="201" s="1"/>
  <c r="C315" i="201" s="1"/>
  <c r="C315" i="198"/>
  <c r="C322" i="194"/>
  <c r="C321" i="192"/>
  <c r="C318" i="191"/>
  <c r="J316" i="204"/>
  <c r="J261" i="209"/>
  <c r="J312" i="201"/>
  <c r="J314" i="198"/>
  <c r="J228" i="217"/>
  <c r="C211" i="221" l="1"/>
  <c r="C216" i="220"/>
  <c r="C223" i="218"/>
  <c r="C257" i="212"/>
  <c r="C248" i="213"/>
  <c r="C259" i="211"/>
  <c r="C270" i="208"/>
  <c r="C275" i="206"/>
  <c r="C279" i="205"/>
  <c r="C280" i="205" s="1"/>
  <c r="C281" i="205" s="1"/>
  <c r="C282" i="205" s="1"/>
  <c r="C283" i="205" s="1"/>
  <c r="C284" i="205" s="1"/>
  <c r="C316" i="204"/>
  <c r="C319" i="199"/>
  <c r="C320" i="199" s="1"/>
  <c r="C321" i="199" s="1"/>
  <c r="C322" i="199" s="1"/>
  <c r="C323" i="199" s="1"/>
  <c r="C324" i="199" s="1"/>
  <c r="C325" i="199" s="1"/>
  <c r="C326" i="199" s="1"/>
  <c r="C327" i="199" s="1"/>
  <c r="C328" i="199" s="1"/>
  <c r="C329" i="199" s="1"/>
  <c r="C330" i="199" s="1"/>
  <c r="C331" i="199" s="1"/>
  <c r="C332" i="199" s="1"/>
  <c r="C333" i="199" s="1"/>
  <c r="C334" i="199" s="1"/>
  <c r="C314" i="197"/>
  <c r="C321" i="194"/>
  <c r="C320" i="192"/>
  <c r="C317" i="191"/>
  <c r="C318" i="189"/>
  <c r="C319" i="189" s="1"/>
  <c r="C315" i="165"/>
  <c r="C316" i="165" s="1"/>
  <c r="C317" i="165" s="1"/>
  <c r="C318" i="165" s="1"/>
  <c r="C319" i="165" s="1"/>
  <c r="C320" i="165" s="1"/>
  <c r="C321" i="165" s="1"/>
  <c r="C322" i="165" s="1"/>
  <c r="C323" i="165" s="1"/>
  <c r="C324" i="165" s="1"/>
  <c r="J258" i="211"/>
  <c r="J316" i="191"/>
  <c r="J317" i="189"/>
  <c r="J257" i="211"/>
  <c r="J315" i="165"/>
  <c r="J278" i="205"/>
  <c r="C210" i="221" l="1"/>
  <c r="C215" i="220"/>
  <c r="C222" i="218"/>
  <c r="C227" i="217"/>
  <c r="C256" i="212"/>
  <c r="C247" i="213"/>
  <c r="C269" i="208"/>
  <c r="C276" i="207"/>
  <c r="C277" i="207" s="1"/>
  <c r="C278" i="207" s="1"/>
  <c r="C279" i="207" s="1"/>
  <c r="C280" i="207" s="1"/>
  <c r="C281" i="207" s="1"/>
  <c r="C282" i="207" s="1"/>
  <c r="C283" i="207" s="1"/>
  <c r="C284" i="207" s="1"/>
  <c r="C274" i="206"/>
  <c r="C315" i="204"/>
  <c r="C313" i="197"/>
  <c r="C313" i="196"/>
  <c r="C320" i="194"/>
  <c r="C319" i="192"/>
  <c r="C317" i="163"/>
  <c r="C318" i="163" s="1"/>
  <c r="C319" i="163" s="1"/>
  <c r="C320" i="163" s="1"/>
  <c r="C315" i="161"/>
  <c r="C316" i="161" s="1"/>
  <c r="C317" i="161" s="1"/>
  <c r="C318" i="161" s="1"/>
  <c r="J313" i="200"/>
  <c r="J275" i="207"/>
  <c r="J255" i="212"/>
  <c r="J209" i="221"/>
  <c r="J312" i="196"/>
  <c r="J315" i="191"/>
  <c r="J313" i="165"/>
  <c r="J314" i="161"/>
  <c r="C214" i="220" l="1"/>
  <c r="C221" i="218"/>
  <c r="C226" i="217"/>
  <c r="C241" i="214"/>
  <c r="C242" i="214" s="1"/>
  <c r="C243" i="214" s="1"/>
  <c r="C244" i="214" s="1"/>
  <c r="C245" i="214" s="1"/>
  <c r="C246" i="214" s="1"/>
  <c r="C247" i="214" s="1"/>
  <c r="C248" i="214" s="1"/>
  <c r="C249" i="214" s="1"/>
  <c r="C246" i="213"/>
  <c r="C268" i="208"/>
  <c r="C273" i="206"/>
  <c r="C314" i="204"/>
  <c r="C317" i="202"/>
  <c r="C318" i="202" s="1"/>
  <c r="C319" i="202" s="1"/>
  <c r="C312" i="197"/>
  <c r="C319" i="194"/>
  <c r="C318" i="192"/>
  <c r="C208" i="221"/>
  <c r="C213" i="220"/>
  <c r="C216" i="219"/>
  <c r="C217" i="219" s="1"/>
  <c r="C218" i="219" s="1"/>
  <c r="C219" i="219" s="1"/>
  <c r="C220" i="218"/>
  <c r="C225" i="217"/>
  <c r="C240" i="214"/>
  <c r="C254" i="212"/>
  <c r="C245" i="213"/>
  <c r="C267" i="208"/>
  <c r="C272" i="206"/>
  <c r="C313" i="204"/>
  <c r="C312" i="200"/>
  <c r="C313" i="200" s="1"/>
  <c r="C314" i="200" s="1"/>
  <c r="C315" i="200" s="1"/>
  <c r="C316" i="200" s="1"/>
  <c r="C311" i="197"/>
  <c r="C311" i="196"/>
  <c r="C318" i="194"/>
  <c r="C311" i="193"/>
  <c r="C312" i="193" s="1"/>
  <c r="C313" i="193" s="1"/>
  <c r="C314" i="193" s="1"/>
  <c r="C315" i="193" s="1"/>
  <c r="C316" i="193" s="1"/>
  <c r="C317" i="193" s="1"/>
  <c r="C317" i="192"/>
  <c r="C314" i="191"/>
  <c r="C315" i="189"/>
  <c r="C316" i="189" s="1"/>
  <c r="C315" i="163"/>
  <c r="C207" i="221"/>
  <c r="C212" i="220"/>
  <c r="C224" i="217"/>
  <c r="C253" i="212"/>
  <c r="C244" i="213"/>
  <c r="C266" i="208"/>
  <c r="C271" i="206"/>
  <c r="C312" i="204"/>
  <c r="C308" i="201"/>
  <c r="C309" i="201" s="1"/>
  <c r="C310" i="201" s="1"/>
  <c r="C311" i="201" s="1"/>
  <c r="C315" i="199"/>
  <c r="C316" i="199" s="1"/>
  <c r="C317" i="199" s="1"/>
  <c r="C310" i="197"/>
  <c r="C310" i="196"/>
  <c r="C316" i="192"/>
  <c r="C314" i="163"/>
  <c r="J314" i="199"/>
  <c r="J307" i="201"/>
  <c r="J211" i="220" l="1"/>
  <c r="J223" i="217"/>
  <c r="J314" i="190"/>
  <c r="J218" i="218"/>
  <c r="J265" i="208"/>
  <c r="C206" i="221"/>
  <c r="C252" i="212"/>
  <c r="C243" i="213"/>
  <c r="C270" i="206"/>
  <c r="C311" i="204"/>
  <c r="C309" i="197"/>
  <c r="C309" i="196"/>
  <c r="C316" i="194"/>
  <c r="C315" i="192"/>
  <c r="C312" i="191"/>
  <c r="J306" i="191"/>
  <c r="C313" i="163"/>
  <c r="J228" i="216" l="1"/>
  <c r="C205" i="221"/>
  <c r="C210" i="220"/>
  <c r="C222" i="217"/>
  <c r="C251" i="212"/>
  <c r="C242" i="213"/>
  <c r="C269" i="206"/>
  <c r="C310" i="204"/>
  <c r="C308" i="197"/>
  <c r="C312" i="195"/>
  <c r="C313" i="195" s="1"/>
  <c r="C314" i="195" s="1"/>
  <c r="C315" i="195" s="1"/>
  <c r="C316" i="195" s="1"/>
  <c r="C317" i="195" s="1"/>
  <c r="C318" i="195" s="1"/>
  <c r="C319" i="195" s="1"/>
  <c r="C320" i="195" s="1"/>
  <c r="C321" i="195" s="1"/>
  <c r="C322" i="195" s="1"/>
  <c r="C315" i="194"/>
  <c r="C308" i="193"/>
  <c r="C309" i="193" s="1"/>
  <c r="C311" i="191"/>
  <c r="C312" i="163"/>
  <c r="J307" i="193"/>
  <c r="J250" i="212"/>
  <c r="J311" i="195"/>
  <c r="J310" i="191"/>
  <c r="C211" i="219" l="1"/>
  <c r="C212" i="219" s="1"/>
  <c r="C213" i="219" s="1"/>
  <c r="C221" i="217"/>
  <c r="C227" i="216"/>
  <c r="C228" i="216" s="1"/>
  <c r="C229" i="216" s="1"/>
  <c r="C230" i="216" s="1"/>
  <c r="C231" i="216" s="1"/>
  <c r="C232" i="216" s="1"/>
  <c r="C233" i="216" s="1"/>
  <c r="C234" i="216" s="1"/>
  <c r="C235" i="216" s="1"/>
  <c r="C230" i="215"/>
  <c r="C231" i="215" s="1"/>
  <c r="C232" i="215" s="1"/>
  <c r="C233" i="215" s="1"/>
  <c r="C234" i="215" s="1"/>
  <c r="C235" i="215" s="1"/>
  <c r="C236" i="215" s="1"/>
  <c r="C237" i="215" s="1"/>
  <c r="C238" i="215" s="1"/>
  <c r="C241" i="213"/>
  <c r="C263" i="208"/>
  <c r="C270" i="207"/>
  <c r="C271" i="207" s="1"/>
  <c r="C272" i="207" s="1"/>
  <c r="C273" i="207" s="1"/>
  <c r="C268" i="206"/>
  <c r="C309" i="204"/>
  <c r="C305" i="201"/>
  <c r="C306" i="201" s="1"/>
  <c r="C307" i="197"/>
  <c r="C307" i="196"/>
  <c r="C314" i="194"/>
  <c r="C313" i="192"/>
  <c r="C312" i="190"/>
  <c r="C313" i="190" s="1"/>
  <c r="C314" i="190" s="1"/>
  <c r="C315" i="190" s="1"/>
  <c r="C316" i="190" s="1"/>
  <c r="C317" i="190" s="1"/>
  <c r="C318" i="190" s="1"/>
  <c r="C319" i="190" s="1"/>
  <c r="C320" i="190" s="1"/>
  <c r="C321" i="190" s="1"/>
  <c r="C307" i="164"/>
  <c r="C308" i="164" s="1"/>
  <c r="C309" i="164" s="1"/>
  <c r="C310" i="164" s="1"/>
  <c r="C311" i="164" s="1"/>
  <c r="C312" i="164" s="1"/>
  <c r="C313" i="164" s="1"/>
  <c r="C314" i="164" s="1"/>
  <c r="C315" i="164" s="1"/>
  <c r="C316" i="164" s="1"/>
  <c r="C311" i="163"/>
  <c r="C309" i="161"/>
  <c r="C310" i="161" s="1"/>
  <c r="C311" i="161" s="1"/>
  <c r="C312" i="161" s="1"/>
  <c r="J312" i="203"/>
  <c r="J312" i="192"/>
  <c r="J311" i="190"/>
  <c r="J306" i="164"/>
  <c r="J226" i="216"/>
  <c r="J308" i="161"/>
  <c r="J311" i="192"/>
  <c r="J267" i="206"/>
  <c r="J311" i="203"/>
  <c r="J240" i="213"/>
  <c r="C203" i="221"/>
  <c r="C208" i="220"/>
  <c r="C215" i="218"/>
  <c r="C220" i="217"/>
  <c r="C229" i="215"/>
  <c r="C235" i="214"/>
  <c r="C236" i="214" s="1"/>
  <c r="C237" i="214" s="1"/>
  <c r="C238" i="214" s="1"/>
  <c r="C249" i="212"/>
  <c r="C240" i="213"/>
  <c r="C250" i="211"/>
  <c r="C251" i="211" s="1"/>
  <c r="C252" i="211" s="1"/>
  <c r="C253" i="211" s="1"/>
  <c r="C254" i="211" s="1"/>
  <c r="C255" i="211" s="1"/>
  <c r="C256" i="211" s="1"/>
  <c r="C253" i="209"/>
  <c r="C254" i="209" s="1"/>
  <c r="C255" i="209" s="1"/>
  <c r="C256" i="209" s="1"/>
  <c r="C257" i="209" s="1"/>
  <c r="C258" i="209" s="1"/>
  <c r="C259" i="209" s="1"/>
  <c r="C260" i="209" s="1"/>
  <c r="C262" i="208"/>
  <c r="C269" i="207"/>
  <c r="C270" i="205"/>
  <c r="C271" i="205" s="1"/>
  <c r="C272" i="205" s="1"/>
  <c r="C273" i="205" s="1"/>
  <c r="C274" i="205" s="1"/>
  <c r="C275" i="205" s="1"/>
  <c r="C276" i="205" s="1"/>
  <c r="C308" i="204"/>
  <c r="C311" i="203"/>
  <c r="C311" i="202"/>
  <c r="C312" i="202" s="1"/>
  <c r="C313" i="202" s="1"/>
  <c r="C314" i="202" s="1"/>
  <c r="C315" i="202" s="1"/>
  <c r="C304" i="201"/>
  <c r="C307" i="200"/>
  <c r="C308" i="200" s="1"/>
  <c r="C309" i="200" s="1"/>
  <c r="C310" i="200" s="1"/>
  <c r="C311" i="199"/>
  <c r="C312" i="199" s="1"/>
  <c r="C313" i="199" s="1"/>
  <c r="C306" i="198"/>
  <c r="C307" i="198" s="1"/>
  <c r="C308" i="198" s="1"/>
  <c r="C309" i="198" s="1"/>
  <c r="C310" i="198" s="1"/>
  <c r="C311" i="198" s="1"/>
  <c r="C312" i="198" s="1"/>
  <c r="C313" i="198" s="1"/>
  <c r="C306" i="197"/>
  <c r="C306" i="196"/>
  <c r="C310" i="195"/>
  <c r="C313" i="194"/>
  <c r="C306" i="193"/>
  <c r="C309" i="191"/>
  <c r="C310" i="189"/>
  <c r="C311" i="189" s="1"/>
  <c r="C312" i="189" s="1"/>
  <c r="C313" i="189" s="1"/>
  <c r="C307" i="165"/>
  <c r="C308" i="165" s="1"/>
  <c r="C309" i="165" s="1"/>
  <c r="C310" i="165" s="1"/>
  <c r="C311" i="165" s="1"/>
  <c r="C312" i="165" s="1"/>
  <c r="C310" i="163"/>
  <c r="J306" i="200"/>
  <c r="J252" i="209"/>
  <c r="J306" i="204" l="1"/>
  <c r="J268" i="205"/>
  <c r="J208" i="219"/>
  <c r="J267" i="207"/>
  <c r="J304" i="196"/>
  <c r="J304" i="197"/>
  <c r="J301" i="201"/>
  <c r="J303" i="198"/>
  <c r="J305" i="161"/>
  <c r="J246" i="212"/>
  <c r="J305" i="204"/>
  <c r="J216" i="217"/>
  <c r="J266" i="205"/>
  <c r="J303" i="200"/>
  <c r="J246" i="211"/>
  <c r="J303" i="161"/>
  <c r="J302" i="200"/>
  <c r="J305" i="163"/>
  <c r="J264" i="207"/>
  <c r="J304" i="191"/>
  <c r="J306" i="199"/>
  <c r="J302" i="161"/>
  <c r="J300" i="164"/>
  <c r="J305" i="202"/>
  <c r="J301" i="165"/>
  <c r="J256" i="208"/>
  <c r="J305" i="199"/>
  <c r="J304" i="189"/>
  <c r="J262" i="207"/>
  <c r="J228" i="214"/>
  <c r="J306" i="194"/>
  <c r="J305" i="194"/>
  <c r="J303" i="192"/>
  <c r="J302" i="163"/>
  <c r="J207" i="218"/>
  <c r="J300" i="204"/>
  <c r="J221" i="215"/>
  <c r="J303" i="190"/>
  <c r="J302" i="195"/>
  <c r="J299" i="161"/>
  <c r="J302" i="192"/>
  <c r="J217" i="216"/>
  <c r="J301" i="195"/>
  <c r="J297" i="193"/>
  <c r="J297" i="196"/>
  <c r="J301" i="190"/>
  <c r="J294" i="201"/>
  <c r="J301" i="192"/>
  <c r="J239" i="212"/>
  <c r="J259" i="207"/>
  <c r="J243" i="209"/>
  <c r="J296" i="197"/>
  <c r="J298" i="204"/>
  <c r="J216" i="216"/>
  <c r="J301" i="203" l="1"/>
  <c r="J296" i="164"/>
  <c r="J299" i="189"/>
  <c r="J199" i="219"/>
  <c r="J256" i="206"/>
  <c r="J301" i="194"/>
  <c r="J300" i="192"/>
  <c r="J300" i="202"/>
  <c r="J299" i="163"/>
  <c r="J295" i="196"/>
  <c r="J300" i="194"/>
  <c r="J218" i="215"/>
  <c r="J241" i="209"/>
  <c r="J198" i="219"/>
  <c r="J299" i="192"/>
  <c r="J295" i="200"/>
  <c r="J292" i="201"/>
  <c r="J298" i="192"/>
  <c r="J228" i="213"/>
  <c r="J293" i="196"/>
  <c r="J293" i="197"/>
  <c r="J291" i="201"/>
  <c r="J190" i="221"/>
  <c r="J295" i="204"/>
  <c r="J236" i="211"/>
  <c r="J256" i="205"/>
  <c r="J296" i="163"/>
  <c r="J293" i="200"/>
  <c r="J196" i="219"/>
  <c r="J292" i="198"/>
  <c r="J295" i="163"/>
  <c r="J293" i="165"/>
  <c r="J295" i="191"/>
  <c r="J255" i="205"/>
  <c r="J252" i="206"/>
  <c r="J235" i="211"/>
  <c r="J296" i="203"/>
  <c r="J295" i="192"/>
  <c r="J293" i="204"/>
  <c r="J204" i="217"/>
  <c r="J290" i="164"/>
  <c r="J295" i="203"/>
  <c r="J293" i="163"/>
  <c r="J295" i="202"/>
  <c r="J295" i="199"/>
  <c r="J290" i="197"/>
  <c r="J192" i="220"/>
  <c r="J294" i="202"/>
  <c r="J193" i="219"/>
  <c r="J245" i="208"/>
  <c r="J290" i="165"/>
  <c r="J293" i="189"/>
  <c r="J293" i="202"/>
  <c r="J223" i="213"/>
  <c r="J292" i="189"/>
  <c r="J292" i="192"/>
  <c r="J217" i="214"/>
  <c r="J288" i="196"/>
  <c r="J251" i="207"/>
  <c r="J289" i="200"/>
  <c r="J197" i="218"/>
  <c r="J293" i="190"/>
  <c r="J292" i="190"/>
  <c r="J290" i="161"/>
  <c r="J230" i="212"/>
  <c r="J251" i="205"/>
  <c r="J292" i="194"/>
  <c r="J291" i="195"/>
  <c r="J290" i="195"/>
  <c r="J291" i="190"/>
  <c r="J287" i="164"/>
  <c r="J289" i="204"/>
  <c r="J216" i="214"/>
  <c r="J290" i="190"/>
  <c r="J289" i="195"/>
  <c r="J290" i="189"/>
  <c r="J242" i="208"/>
  <c r="J206" i="216"/>
  <c r="J286" i="196"/>
  <c r="J209" i="215"/>
  <c r="J289" i="190"/>
  <c r="J290" i="192"/>
  <c r="J246" i="206"/>
  <c r="J219" i="213"/>
  <c r="J285" i="193"/>
  <c r="J248" i="207"/>
  <c r="J228" i="212"/>
  <c r="J213" i="214"/>
  <c r="J289" i="203"/>
  <c r="J218" i="213"/>
  <c r="J284" i="164"/>
  <c r="J245" i="206"/>
  <c r="J284" i="198"/>
  <c r="J247" i="207"/>
  <c r="J287" i="190"/>
  <c r="J284" i="196"/>
  <c r="J207" i="215"/>
  <c r="J230" i="209"/>
  <c r="J283" i="198"/>
  <c r="J185" i="220"/>
  <c r="J227" i="211"/>
  <c r="J284" i="200"/>
  <c r="J284" i="161"/>
  <c r="J287" i="194"/>
  <c r="J216" i="213"/>
  <c r="J280" i="201"/>
  <c r="J286" i="192"/>
  <c r="J282" i="197"/>
  <c r="J283" i="189"/>
  <c r="J183" i="220"/>
  <c r="J281" i="198"/>
  <c r="J190" i="218"/>
  <c r="J282" i="165"/>
  <c r="J284" i="191"/>
  <c r="J284" i="163"/>
  <c r="J283" i="204"/>
  <c r="J282" i="204"/>
  <c r="J184" i="219"/>
  <c r="J244" i="205"/>
  <c r="J283" i="163"/>
  <c r="J189" i="218"/>
  <c r="J183" i="219"/>
  <c r="J284" i="199"/>
  <c r="J284" i="203"/>
  <c r="J282" i="163"/>
  <c r="J223" i="211"/>
  <c r="J281" i="163"/>
  <c r="J175" i="221"/>
  <c r="J278" i="198"/>
  <c r="J242" i="205"/>
  <c r="J280" i="161"/>
  <c r="J282" i="202"/>
  <c r="J234" i="208"/>
  <c r="J182" i="219"/>
  <c r="J241" i="207"/>
  <c r="J279" i="161"/>
  <c r="J279" i="200"/>
  <c r="J233" i="208"/>
  <c r="J279" i="204"/>
  <c r="J278" i="164"/>
  <c r="J174" i="221"/>
  <c r="J278" i="161"/>
  <c r="J277" i="161"/>
  <c r="J191" i="217"/>
  <c r="J238" i="206"/>
  <c r="J173" i="221"/>
  <c r="J206" i="214"/>
  <c r="J232" i="208"/>
  <c r="J278" i="200"/>
  <c r="J186" i="218"/>
  <c r="J282" i="194"/>
  <c r="J279" i="189"/>
  <c r="J281" i="194"/>
  <c r="J205" i="214"/>
  <c r="J278" i="195"/>
  <c r="J204" i="214"/>
  <c r="J172" i="221"/>
  <c r="J279" i="190"/>
  <c r="J278" i="189"/>
  <c r="J238" i="207"/>
  <c r="J273" i="201"/>
  <c r="J275" i="193"/>
  <c r="J280" i="194"/>
  <c r="J195" i="216"/>
  <c r="J278" i="190"/>
  <c r="J275" i="196"/>
  <c r="J279" i="192"/>
  <c r="J274" i="193"/>
  <c r="J217" i="212"/>
  <c r="J274" i="198"/>
  <c r="J176" i="220"/>
  <c r="J274" i="196"/>
  <c r="J275" i="200"/>
  <c r="J183" i="218"/>
  <c r="J202" i="214"/>
  <c r="J274" i="164"/>
  <c r="J182" i="218"/>
  <c r="J238" i="205"/>
  <c r="J181" i="218"/>
  <c r="J278" i="203"/>
  <c r="J201" i="214"/>
  <c r="J234" i="206"/>
  <c r="J236" i="207"/>
  <c r="J273" i="161"/>
  <c r="J274" i="200"/>
  <c r="J277" i="192"/>
  <c r="J235" i="207"/>
  <c r="J196" i="215"/>
  <c r="C187" i="217" l="1"/>
  <c r="C193" i="216"/>
  <c r="C216" i="212"/>
  <c r="C207" i="213"/>
  <c r="C220" i="209"/>
  <c r="C228" i="208"/>
  <c r="C274" i="204"/>
  <c r="C271" i="201"/>
  <c r="C273" i="197"/>
  <c r="C273" i="196"/>
  <c r="C275" i="195"/>
  <c r="C278" i="194"/>
  <c r="C276" i="190"/>
  <c r="C273" i="164"/>
  <c r="C275" i="163"/>
  <c r="J275" i="190"/>
  <c r="J219" i="209"/>
  <c r="J272" i="164"/>
  <c r="J274" i="195"/>
  <c r="J272" i="196"/>
  <c r="J176" i="219"/>
  <c r="J192" i="216"/>
  <c r="J186" i="217"/>
  <c r="J216" i="211"/>
  <c r="J273" i="200"/>
  <c r="C215" i="212"/>
  <c r="C206" i="213"/>
  <c r="C227" i="208"/>
  <c r="C233" i="206"/>
  <c r="C273" i="204"/>
  <c r="C277" i="203"/>
  <c r="C270" i="201"/>
  <c r="C272" i="197"/>
  <c r="C277" i="194"/>
  <c r="C274" i="163"/>
  <c r="J271" i="196"/>
  <c r="J269" i="201"/>
  <c r="J185" i="217"/>
  <c r="C182" i="217"/>
  <c r="C183" i="217" s="1"/>
  <c r="C184" i="217" s="1"/>
  <c r="J205" i="213"/>
  <c r="J271" i="197"/>
  <c r="J274" i="189"/>
  <c r="C214" i="212"/>
  <c r="C226" i="208"/>
  <c r="C232" i="206"/>
  <c r="C235" i="205"/>
  <c r="C236" i="205" s="1"/>
  <c r="C237" i="205" s="1"/>
  <c r="C272" i="204"/>
  <c r="C276" i="203"/>
  <c r="C276" i="199"/>
  <c r="C277" i="199" s="1"/>
  <c r="C278" i="199" s="1"/>
  <c r="C271" i="198"/>
  <c r="C272" i="198" s="1"/>
  <c r="C273" i="198" s="1"/>
  <c r="C273" i="195"/>
  <c r="C276" i="194"/>
  <c r="C274" i="191"/>
  <c r="C275" i="191" s="1"/>
  <c r="C276" i="191" s="1"/>
  <c r="C274" i="189"/>
  <c r="C275" i="189" s="1"/>
  <c r="C276" i="189" s="1"/>
  <c r="C272" i="165"/>
  <c r="C273" i="165" s="1"/>
  <c r="C274" i="165" s="1"/>
  <c r="C273" i="163"/>
  <c r="J273" i="189"/>
  <c r="J271" i="165"/>
  <c r="J273" i="191"/>
  <c r="J272" i="195"/>
  <c r="J270" i="198"/>
  <c r="J271" i="204"/>
  <c r="J275" i="199"/>
  <c r="J234" i="205"/>
  <c r="C213" i="212" l="1"/>
  <c r="C204" i="213"/>
  <c r="C225" i="208"/>
  <c r="C231" i="206"/>
  <c r="C275" i="203"/>
  <c r="C270" i="196"/>
  <c r="C275" i="194"/>
  <c r="C272" i="163"/>
  <c r="J274" i="203"/>
  <c r="J269" i="198"/>
  <c r="J271" i="195"/>
  <c r="J271" i="200"/>
  <c r="C173" i="219" l="1"/>
  <c r="C174" i="219" s="1"/>
  <c r="C175" i="219" s="1"/>
  <c r="C189" i="216"/>
  <c r="C190" i="216" s="1"/>
  <c r="C191" i="216" s="1"/>
  <c r="C192" i="215"/>
  <c r="C193" i="215" s="1"/>
  <c r="C194" i="215" s="1"/>
  <c r="C195" i="215" s="1"/>
  <c r="C212" i="212"/>
  <c r="C203" i="213"/>
  <c r="C224" i="208"/>
  <c r="C230" i="206"/>
  <c r="C270" i="204"/>
  <c r="C270" i="200"/>
  <c r="C271" i="200" s="1"/>
  <c r="C274" i="199"/>
  <c r="C269" i="196"/>
  <c r="C274" i="194"/>
  <c r="C272" i="191"/>
  <c r="C271" i="163"/>
  <c r="C269" i="161"/>
  <c r="C270" i="161" s="1"/>
  <c r="C271" i="161" s="1"/>
  <c r="C272" i="161" s="1"/>
  <c r="J270" i="200"/>
  <c r="J191" i="215"/>
  <c r="J270" i="163"/>
  <c r="C270" i="163"/>
  <c r="J273" i="194"/>
  <c r="J188" i="216"/>
  <c r="J273" i="199"/>
  <c r="J271" i="191"/>
  <c r="J172" i="219"/>
  <c r="J268" i="161"/>
  <c r="J202" i="213"/>
  <c r="C170" i="220" l="1"/>
  <c r="C171" i="220" s="1"/>
  <c r="C172" i="220" s="1"/>
  <c r="C173" i="220" s="1"/>
  <c r="C174" i="220" s="1"/>
  <c r="C175" i="220" s="1"/>
  <c r="C211" i="212"/>
  <c r="C212" i="211"/>
  <c r="C213" i="211" s="1"/>
  <c r="C214" i="211" s="1"/>
  <c r="C215" i="211" s="1"/>
  <c r="C216" i="211" s="1"/>
  <c r="C217" i="211" s="1"/>
  <c r="C223" i="208"/>
  <c r="C229" i="206"/>
  <c r="C269" i="204"/>
  <c r="C273" i="203"/>
  <c r="C272" i="202"/>
  <c r="C273" i="202" s="1"/>
  <c r="C274" i="202" s="1"/>
  <c r="C275" i="202" s="1"/>
  <c r="C276" i="202" s="1"/>
  <c r="C277" i="202" s="1"/>
  <c r="C268" i="196"/>
  <c r="C271" i="190"/>
  <c r="C272" i="190" s="1"/>
  <c r="C273" i="190" s="1"/>
  <c r="C274" i="190" s="1"/>
  <c r="C269" i="165"/>
  <c r="C270" i="165" s="1"/>
  <c r="J169" i="220"/>
  <c r="J211" i="211"/>
  <c r="J271" i="202"/>
  <c r="J267" i="196"/>
  <c r="J181" i="217"/>
  <c r="J187" i="216"/>
  <c r="J270" i="190"/>
  <c r="J268" i="165"/>
  <c r="J222" i="208"/>
  <c r="C175" i="218"/>
  <c r="C176" i="218" s="1"/>
  <c r="C177" i="218" s="1"/>
  <c r="C178" i="218" s="1"/>
  <c r="C179" i="218" s="1"/>
  <c r="C180" i="218" s="1"/>
  <c r="C210" i="212"/>
  <c r="C201" i="213"/>
  <c r="C229" i="207"/>
  <c r="C230" i="207" s="1"/>
  <c r="C231" i="207" s="1"/>
  <c r="C232" i="207" s="1"/>
  <c r="C233" i="207" s="1"/>
  <c r="C234" i="207" s="1"/>
  <c r="C228" i="206"/>
  <c r="C268" i="204"/>
  <c r="C272" i="203"/>
  <c r="C265" i="201"/>
  <c r="C266" i="201" s="1"/>
  <c r="C267" i="201" s="1"/>
  <c r="C268" i="201" s="1"/>
  <c r="C268" i="200"/>
  <c r="C272" i="199"/>
  <c r="C267" i="197"/>
  <c r="C268" i="197" s="1"/>
  <c r="C269" i="197" s="1"/>
  <c r="C270" i="197" s="1"/>
  <c r="C272" i="194"/>
  <c r="C269" i="163" l="1"/>
  <c r="C267" i="161"/>
  <c r="J228" i="207"/>
  <c r="J271" i="199"/>
  <c r="J266" i="161"/>
  <c r="J267" i="200"/>
  <c r="J271" i="203"/>
  <c r="J264" i="201"/>
  <c r="J209" i="212"/>
  <c r="J174" i="218"/>
  <c r="C186" i="216"/>
  <c r="C194" i="214"/>
  <c r="C195" i="214" s="1"/>
  <c r="C196" i="214" s="1"/>
  <c r="C197" i="214" s="1"/>
  <c r="C198" i="214" s="1"/>
  <c r="C199" i="214" s="1"/>
  <c r="C200" i="214" s="1"/>
  <c r="C200" i="213"/>
  <c r="C221" i="208"/>
  <c r="C227" i="206"/>
  <c r="C267" i="204"/>
  <c r="C266" i="196"/>
  <c r="C271" i="194"/>
  <c r="C266" i="193"/>
  <c r="C267" i="193" s="1"/>
  <c r="C268" i="193" s="1"/>
  <c r="C269" i="193" s="1"/>
  <c r="C270" i="193" s="1"/>
  <c r="C271" i="193" s="1"/>
  <c r="C272" i="193" s="1"/>
  <c r="C273" i="193" s="1"/>
  <c r="C269" i="190"/>
  <c r="C268" i="163"/>
  <c r="J220" i="208"/>
  <c r="J193" i="214"/>
  <c r="J263" i="201"/>
  <c r="J265" i="193"/>
  <c r="J185" i="216"/>
  <c r="J270" i="194"/>
  <c r="J268" i="190"/>
  <c r="J265" i="196"/>
  <c r="C208" i="212" l="1"/>
  <c r="C199" i="213"/>
  <c r="C226" i="206"/>
  <c r="C229" i="205"/>
  <c r="C230" i="205" s="1"/>
  <c r="C231" i="205" s="1"/>
  <c r="C232" i="205" s="1"/>
  <c r="C233" i="205" s="1"/>
  <c r="C266" i="204"/>
  <c r="C270" i="203"/>
  <c r="C269" i="202"/>
  <c r="C270" i="202" s="1"/>
  <c r="C266" i="200"/>
  <c r="C267" i="195"/>
  <c r="C268" i="195" s="1"/>
  <c r="C269" i="195" s="1"/>
  <c r="C270" i="195" s="1"/>
  <c r="C269" i="192"/>
  <c r="C270" i="192" s="1"/>
  <c r="C271" i="192" s="1"/>
  <c r="C272" i="192" s="1"/>
  <c r="C273" i="192" s="1"/>
  <c r="C274" i="192" s="1"/>
  <c r="C275" i="192" s="1"/>
  <c r="C276" i="192" s="1"/>
  <c r="C268" i="189"/>
  <c r="C269" i="189" s="1"/>
  <c r="C270" i="189" s="1"/>
  <c r="C271" i="189" s="1"/>
  <c r="C272" i="189" s="1"/>
  <c r="C266" i="165"/>
  <c r="C267" i="165" s="1"/>
  <c r="C267" i="163"/>
  <c r="J266" i="195"/>
  <c r="J265" i="165"/>
  <c r="J268" i="202"/>
  <c r="J184" i="216"/>
  <c r="J228" i="205"/>
  <c r="J268" i="192"/>
  <c r="J265" i="200" l="1"/>
  <c r="J264" i="196"/>
  <c r="J267" i="202"/>
  <c r="J264" i="193"/>
  <c r="J267" i="189"/>
  <c r="C160" i="221" l="1"/>
  <c r="C161" i="221" s="1"/>
  <c r="C162" i="221" s="1"/>
  <c r="C163" i="221" s="1"/>
  <c r="C164" i="221" s="1"/>
  <c r="C165" i="221" s="1"/>
  <c r="C166" i="221" s="1"/>
  <c r="C167" i="221" s="1"/>
  <c r="C168" i="221" s="1"/>
  <c r="C169" i="221" s="1"/>
  <c r="C166" i="220"/>
  <c r="C167" i="220" s="1"/>
  <c r="C168" i="220" s="1"/>
  <c r="C207" i="212"/>
  <c r="C198" i="213"/>
  <c r="C219" i="208"/>
  <c r="C225" i="206"/>
  <c r="C265" i="204"/>
  <c r="C269" i="203"/>
  <c r="C264" i="198"/>
  <c r="C265" i="198" s="1"/>
  <c r="C266" i="198" s="1"/>
  <c r="C267" i="198" s="1"/>
  <c r="C268" i="198" s="1"/>
  <c r="C264" i="196"/>
  <c r="C269" i="194"/>
  <c r="C266" i="163"/>
  <c r="J165" i="220"/>
  <c r="J164" i="220"/>
  <c r="J263" i="198"/>
  <c r="J159" i="221"/>
  <c r="J158" i="221"/>
  <c r="J206" i="212"/>
  <c r="J205" i="212"/>
  <c r="J264" i="204"/>
  <c r="J224" i="206"/>
  <c r="J265" i="195"/>
  <c r="J223" i="206"/>
  <c r="J268" i="203"/>
  <c r="J263" i="204" l="1"/>
  <c r="J264" i="200"/>
  <c r="J263" i="193"/>
  <c r="J267" i="203"/>
  <c r="J265" i="163"/>
  <c r="J262" i="193"/>
  <c r="C186" i="215"/>
  <c r="C187" i="215" s="1"/>
  <c r="C188" i="215" s="1"/>
  <c r="C189" i="215" s="1"/>
  <c r="C190" i="215" s="1"/>
  <c r="C197" i="213"/>
  <c r="C218" i="208"/>
  <c r="C227" i="205"/>
  <c r="C263" i="196"/>
  <c r="C268" i="194"/>
  <c r="C266" i="190" l="1"/>
  <c r="C267" i="190" s="1"/>
  <c r="C264" i="165"/>
  <c r="C263" i="164"/>
  <c r="C264" i="164" s="1"/>
  <c r="C265" i="164" s="1"/>
  <c r="C266" i="164" s="1"/>
  <c r="C267" i="164" s="1"/>
  <c r="C268" i="164" s="1"/>
  <c r="C269" i="164" s="1"/>
  <c r="C270" i="164" s="1"/>
  <c r="C271" i="164" s="1"/>
  <c r="J266" i="203"/>
  <c r="J263" i="165"/>
  <c r="C264" i="163"/>
  <c r="J262" i="164"/>
  <c r="J265" i="190"/>
  <c r="J264" i="195"/>
  <c r="J262" i="165"/>
  <c r="J185" i="215"/>
  <c r="J226" i="205"/>
  <c r="J262" i="196"/>
  <c r="J263" i="195"/>
  <c r="J222" i="206"/>
  <c r="J221" i="206"/>
  <c r="C220" i="206"/>
  <c r="C219" i="206"/>
  <c r="C163" i="220"/>
  <c r="C196" i="213"/>
  <c r="C209" i="209"/>
  <c r="C210" i="209" s="1"/>
  <c r="C211" i="209" s="1"/>
  <c r="C212" i="209" s="1"/>
  <c r="C213" i="209" s="1"/>
  <c r="C214" i="209" s="1"/>
  <c r="C215" i="209" s="1"/>
  <c r="C216" i="209" s="1"/>
  <c r="C217" i="209" s="1"/>
  <c r="C218" i="209" s="1"/>
  <c r="C217" i="208"/>
  <c r="C262" i="204"/>
  <c r="C267" i="194"/>
  <c r="C265" i="189"/>
  <c r="C266" i="189" s="1"/>
  <c r="C263" i="163"/>
  <c r="J208" i="209"/>
  <c r="J262" i="195"/>
  <c r="J162" i="220"/>
  <c r="J225" i="205"/>
  <c r="J264" i="190"/>
  <c r="J264" i="189"/>
  <c r="C175" i="217" l="1"/>
  <c r="C176" i="217" s="1"/>
  <c r="C203" i="212"/>
  <c r="C204" i="212" s="1"/>
  <c r="C195" i="213"/>
  <c r="C216" i="208"/>
  <c r="C261" i="204"/>
  <c r="C265" i="203"/>
  <c r="C261" i="198"/>
  <c r="C262" i="198" s="1"/>
  <c r="C261" i="197"/>
  <c r="C262" i="197" s="1"/>
  <c r="C263" i="197" s="1"/>
  <c r="C264" i="197" s="1"/>
  <c r="C265" i="197" s="1"/>
  <c r="C261" i="196"/>
  <c r="C266" i="194"/>
  <c r="C262" i="163"/>
  <c r="J202" i="212"/>
  <c r="J260" i="165"/>
  <c r="J201" i="212"/>
  <c r="J194" i="213"/>
  <c r="J258" i="201"/>
  <c r="J260" i="197"/>
  <c r="J260" i="198"/>
  <c r="J174" i="217"/>
  <c r="C215" i="208"/>
  <c r="C260" i="204"/>
  <c r="C264" i="203"/>
  <c r="C258" i="201"/>
  <c r="C259" i="201" s="1"/>
  <c r="C260" i="201" s="1"/>
  <c r="C261" i="201" s="1"/>
  <c r="C262" i="201" s="1"/>
  <c r="C261" i="200"/>
  <c r="C262" i="200" s="1"/>
  <c r="C263" i="200" s="1"/>
  <c r="C260" i="196"/>
  <c r="C261" i="195"/>
  <c r="C265" i="194"/>
  <c r="C263" i="191"/>
  <c r="C264" i="191" s="1"/>
  <c r="C265" i="191" s="1"/>
  <c r="C266" i="191" s="1"/>
  <c r="C267" i="191" s="1"/>
  <c r="C268" i="191" s="1"/>
  <c r="C269" i="191" s="1"/>
  <c r="C270" i="191" s="1"/>
  <c r="C261" i="163"/>
  <c r="J262" i="191"/>
  <c r="J259" i="198"/>
  <c r="J259" i="204"/>
  <c r="J257" i="201"/>
  <c r="J258" i="204"/>
  <c r="J260" i="200"/>
  <c r="J259" i="165"/>
  <c r="C167" i="218" l="1"/>
  <c r="C168" i="218" s="1"/>
  <c r="C169" i="218" s="1"/>
  <c r="C170" i="218" s="1"/>
  <c r="C171" i="218" s="1"/>
  <c r="C172" i="218" s="1"/>
  <c r="C173" i="218" s="1"/>
  <c r="C187" i="214"/>
  <c r="C188" i="214" s="1"/>
  <c r="C189" i="214" s="1"/>
  <c r="C190" i="214" s="1"/>
  <c r="C191" i="214" s="1"/>
  <c r="C192" i="214" s="1"/>
  <c r="C193" i="213"/>
  <c r="C214" i="208"/>
  <c r="C218" i="206"/>
  <c r="C223" i="205"/>
  <c r="C224" i="205" s="1"/>
  <c r="C263" i="203"/>
  <c r="C259" i="196"/>
  <c r="C264" i="194"/>
  <c r="C262" i="189"/>
  <c r="C263" i="189" s="1"/>
  <c r="C259" i="164"/>
  <c r="C260" i="164" s="1"/>
  <c r="C261" i="164" s="1"/>
  <c r="C260" i="163"/>
  <c r="J186" i="214"/>
  <c r="J185" i="214"/>
  <c r="J261" i="189"/>
  <c r="J166" i="218"/>
  <c r="J192" i="213"/>
  <c r="J222" i="205"/>
  <c r="J259" i="163"/>
  <c r="C259" i="163"/>
  <c r="J258" i="196"/>
  <c r="J258" i="163"/>
  <c r="J221" i="205" l="1"/>
  <c r="J258" i="164"/>
  <c r="J256" i="201"/>
  <c r="J199" i="212"/>
  <c r="J259" i="195"/>
  <c r="J261" i="191"/>
  <c r="J259" i="200"/>
  <c r="C162" i="219"/>
  <c r="C163" i="219" s="1"/>
  <c r="C164" i="219" s="1"/>
  <c r="C165" i="219" s="1"/>
  <c r="C166" i="219" s="1"/>
  <c r="C167" i="219" s="1"/>
  <c r="C168" i="219" s="1"/>
  <c r="C169" i="219" s="1"/>
  <c r="C170" i="219" s="1"/>
  <c r="C171" i="219" s="1"/>
  <c r="C213" i="208"/>
  <c r="C217" i="206"/>
  <c r="C257" i="204"/>
  <c r="C262" i="203"/>
  <c r="C261" i="202"/>
  <c r="C262" i="202" s="1"/>
  <c r="C263" i="202" s="1"/>
  <c r="C264" i="202" s="1"/>
  <c r="C265" i="202" s="1"/>
  <c r="C266" i="202" s="1"/>
  <c r="C263" i="199"/>
  <c r="C264" i="199" s="1"/>
  <c r="C265" i="199" s="1"/>
  <c r="C266" i="199" s="1"/>
  <c r="C267" i="199" s="1"/>
  <c r="C268" i="199" s="1"/>
  <c r="C269" i="199" s="1"/>
  <c r="C270" i="199" s="1"/>
  <c r="C263" i="194"/>
  <c r="J255" i="201"/>
  <c r="J220" i="205"/>
  <c r="J161" i="219"/>
  <c r="J260" i="202"/>
  <c r="J164" i="218"/>
  <c r="J257" i="163"/>
  <c r="C191" i="213"/>
  <c r="C201" i="211"/>
  <c r="C202" i="211" s="1"/>
  <c r="C203" i="211" s="1"/>
  <c r="C204" i="211" s="1"/>
  <c r="C205" i="211" s="1"/>
  <c r="C206" i="211" s="1"/>
  <c r="C207" i="211" s="1"/>
  <c r="C208" i="211" s="1"/>
  <c r="C209" i="211" s="1"/>
  <c r="C210" i="211" s="1"/>
  <c r="C212" i="208"/>
  <c r="C219" i="207"/>
  <c r="C220" i="207" s="1"/>
  <c r="C221" i="207" s="1"/>
  <c r="C222" i="207" s="1"/>
  <c r="C223" i="207" s="1"/>
  <c r="C224" i="207" s="1"/>
  <c r="C225" i="207" s="1"/>
  <c r="C226" i="207" s="1"/>
  <c r="C227" i="207" s="1"/>
  <c r="C216" i="206"/>
  <c r="C256" i="204"/>
  <c r="C261" i="203"/>
  <c r="C257" i="196"/>
  <c r="C262" i="194"/>
  <c r="C257" i="165"/>
  <c r="C258" i="165" s="1"/>
  <c r="C257" i="161"/>
  <c r="C258" i="161" s="1"/>
  <c r="C259" i="161" s="1"/>
  <c r="C260" i="161" s="1"/>
  <c r="C261" i="161" s="1"/>
  <c r="C262" i="161" s="1"/>
  <c r="C263" i="161" s="1"/>
  <c r="C264" i="161" s="1"/>
  <c r="C265" i="161" s="1"/>
  <c r="J200" i="211"/>
  <c r="J261" i="199"/>
  <c r="J259" i="202"/>
  <c r="J260" i="199"/>
  <c r="J211" i="208"/>
  <c r="J190" i="213"/>
  <c r="J254" i="201"/>
  <c r="J256" i="196"/>
  <c r="J259" i="190"/>
  <c r="J256" i="165"/>
  <c r="J258" i="202"/>
  <c r="J256" i="161"/>
  <c r="C157" i="220"/>
  <c r="C158" i="220" s="1"/>
  <c r="C159" i="220" s="1"/>
  <c r="C160" i="220" s="1"/>
  <c r="C161" i="220" s="1"/>
  <c r="C164" i="218"/>
  <c r="C183" i="214"/>
  <c r="C184" i="214" s="1"/>
  <c r="C203" i="209"/>
  <c r="C204" i="209" s="1"/>
  <c r="C205" i="209" s="1"/>
  <c r="C206" i="209" s="1"/>
  <c r="C207" i="209" s="1"/>
  <c r="C211" i="208"/>
  <c r="C218" i="207"/>
  <c r="C215" i="206"/>
  <c r="C255" i="204"/>
  <c r="C261" i="194"/>
  <c r="C255" i="193"/>
  <c r="C256" i="193" s="1"/>
  <c r="C257" i="193" s="1"/>
  <c r="C258" i="193" s="1"/>
  <c r="C259" i="193" s="1"/>
  <c r="C260" i="193" s="1"/>
  <c r="C261" i="193" s="1"/>
  <c r="C256" i="163"/>
  <c r="J217" i="207"/>
  <c r="J163" i="218"/>
  <c r="J254" i="204"/>
  <c r="J156" i="220"/>
  <c r="J155" i="220"/>
  <c r="J202" i="209"/>
  <c r="J182" i="214"/>
  <c r="C150" i="221"/>
  <c r="C151" i="221" s="1"/>
  <c r="C152" i="221" s="1"/>
  <c r="C153" i="221" s="1"/>
  <c r="C154" i="221" s="1"/>
  <c r="C155" i="221" s="1"/>
  <c r="C156" i="221" s="1"/>
  <c r="C157" i="221" s="1"/>
  <c r="C159" i="219"/>
  <c r="C160" i="219" s="1"/>
  <c r="C189" i="213"/>
  <c r="C210" i="208"/>
  <c r="C214" i="206"/>
  <c r="C255" i="198"/>
  <c r="C256" i="198" s="1"/>
  <c r="C257" i="198" s="1"/>
  <c r="C258" i="198" s="1"/>
  <c r="C255" i="196"/>
  <c r="C260" i="194"/>
  <c r="J254" i="193"/>
  <c r="C259" i="192" l="1"/>
  <c r="C260" i="192" s="1"/>
  <c r="C261" i="192" s="1"/>
  <c r="C262" i="192" s="1"/>
  <c r="C263" i="192" s="1"/>
  <c r="C264" i="192" s="1"/>
  <c r="C265" i="192" s="1"/>
  <c r="C266" i="192" s="1"/>
  <c r="C267" i="192" s="1"/>
  <c r="C258" i="190"/>
  <c r="C259" i="190" s="1"/>
  <c r="C260" i="190" s="1"/>
  <c r="C261" i="190" s="1"/>
  <c r="C262" i="190" s="1"/>
  <c r="C263" i="190" s="1"/>
  <c r="C255" i="163"/>
  <c r="J257" i="190"/>
  <c r="J158" i="219"/>
  <c r="J254" i="198"/>
  <c r="J259" i="194"/>
  <c r="J201" i="209"/>
  <c r="J254" i="196"/>
  <c r="J258" i="192"/>
  <c r="C154" i="220" l="1"/>
  <c r="C168" i="217"/>
  <c r="C169" i="217" s="1"/>
  <c r="C170" i="217" s="1"/>
  <c r="C171" i="217" s="1"/>
  <c r="C172" i="217" s="1"/>
  <c r="C173" i="217" s="1"/>
  <c r="C174" i="216"/>
  <c r="C175" i="216" s="1"/>
  <c r="C176" i="216" s="1"/>
  <c r="C177" i="216" s="1"/>
  <c r="C178" i="216" s="1"/>
  <c r="C179" i="216" s="1"/>
  <c r="C180" i="216" s="1"/>
  <c r="C181" i="216" s="1"/>
  <c r="C182" i="216" s="1"/>
  <c r="C183" i="216" s="1"/>
  <c r="C177" i="215"/>
  <c r="C178" i="215" s="1"/>
  <c r="C179" i="215" s="1"/>
  <c r="C180" i="215" s="1"/>
  <c r="C181" i="215" s="1"/>
  <c r="C182" i="215" s="1"/>
  <c r="C183" i="215" s="1"/>
  <c r="C184" i="215" s="1"/>
  <c r="C188" i="213"/>
  <c r="C209" i="208"/>
  <c r="C216" i="207"/>
  <c r="C213" i="206"/>
  <c r="C253" i="204"/>
  <c r="C258" i="203"/>
  <c r="C259" i="203" s="1"/>
  <c r="C260" i="203" s="1"/>
  <c r="C254" i="197"/>
  <c r="C255" i="197" s="1"/>
  <c r="C256" i="197" s="1"/>
  <c r="C257" i="197" s="1"/>
  <c r="C258" i="197" s="1"/>
  <c r="C259" i="197" s="1"/>
  <c r="C255" i="195"/>
  <c r="C256" i="195" s="1"/>
  <c r="C257" i="195" s="1"/>
  <c r="C258" i="195" s="1"/>
  <c r="J253" i="193"/>
  <c r="C257" i="189"/>
  <c r="C258" i="189" s="1"/>
  <c r="C259" i="189" s="1"/>
  <c r="C260" i="189" s="1"/>
  <c r="C254" i="163"/>
  <c r="C254" i="161"/>
  <c r="C255" i="161" s="1"/>
  <c r="J254" i="195"/>
  <c r="J253" i="161"/>
  <c r="J252" i="161"/>
  <c r="J173" i="216"/>
  <c r="J215" i="207"/>
  <c r="J153" i="220"/>
  <c r="J256" i="189"/>
  <c r="J257" i="203"/>
  <c r="J256" i="190"/>
  <c r="C252" i="163"/>
  <c r="J253" i="197"/>
  <c r="J148" i="221"/>
  <c r="J167" i="217"/>
  <c r="C176" i="215"/>
  <c r="C194" i="212"/>
  <c r="C195" i="212" s="1"/>
  <c r="C196" i="212" s="1"/>
  <c r="C197" i="212" s="1"/>
  <c r="C198" i="212" s="1"/>
  <c r="C187" i="213"/>
  <c r="C208" i="208"/>
  <c r="C212" i="206"/>
  <c r="C216" i="205"/>
  <c r="C217" i="205" s="1"/>
  <c r="C218" i="205" s="1"/>
  <c r="C219" i="205" s="1"/>
  <c r="C252" i="204"/>
  <c r="C255" i="202"/>
  <c r="C256" i="202" s="1"/>
  <c r="C257" i="202" s="1"/>
  <c r="C253" i="196"/>
  <c r="C258" i="194"/>
  <c r="J252" i="193"/>
  <c r="J256" i="203"/>
  <c r="J193" i="212"/>
  <c r="J255" i="203"/>
  <c r="J172" i="216"/>
  <c r="J192" i="212"/>
  <c r="J152" i="220"/>
  <c r="J251" i="204"/>
  <c r="J253" i="195"/>
  <c r="J215" i="205"/>
  <c r="J254" i="202"/>
  <c r="J254" i="203"/>
  <c r="C175" i="215"/>
  <c r="C186" i="213"/>
  <c r="C207" i="208"/>
  <c r="C211" i="206"/>
  <c r="C252" i="196"/>
  <c r="C257" i="194"/>
  <c r="J251" i="193"/>
  <c r="C252" i="164"/>
  <c r="C253" i="164" s="1"/>
  <c r="C254" i="164" s="1"/>
  <c r="C255" i="164" s="1"/>
  <c r="C256" i="164" s="1"/>
  <c r="C257" i="164" s="1"/>
  <c r="J251" i="161"/>
  <c r="J253" i="202"/>
  <c r="J253" i="203"/>
  <c r="J174" i="215"/>
  <c r="J251" i="197"/>
  <c r="J251" i="164"/>
  <c r="C185" i="213" l="1"/>
  <c r="C195" i="211"/>
  <c r="C196" i="211" s="1"/>
  <c r="C197" i="211" s="1"/>
  <c r="C198" i="211" s="1"/>
  <c r="C199" i="211" s="1"/>
  <c r="C198" i="209"/>
  <c r="C199" i="209" s="1"/>
  <c r="C200" i="209" s="1"/>
  <c r="C206" i="208"/>
  <c r="C210" i="206"/>
  <c r="C250" i="204"/>
  <c r="C252" i="200"/>
  <c r="C253" i="200" s="1"/>
  <c r="C254" i="200" s="1"/>
  <c r="C255" i="200" s="1"/>
  <c r="C256" i="200" s="1"/>
  <c r="C257" i="200" s="1"/>
  <c r="C258" i="200" s="1"/>
  <c r="C251" i="197"/>
  <c r="C252" i="197" s="1"/>
  <c r="C251" i="196"/>
  <c r="C256" i="194"/>
  <c r="J250" i="193"/>
  <c r="C254" i="189"/>
  <c r="C255" i="189" s="1"/>
  <c r="C251" i="165"/>
  <c r="C252" i="165" s="1"/>
  <c r="C253" i="165" s="1"/>
  <c r="C254" i="165" s="1"/>
  <c r="C255" i="165" s="1"/>
  <c r="C251" i="163"/>
  <c r="J250" i="161"/>
  <c r="J197" i="209"/>
  <c r="J252" i="202"/>
  <c r="J194" i="211"/>
  <c r="J250" i="196"/>
  <c r="J253" i="189"/>
  <c r="J250" i="197"/>
  <c r="J251" i="200"/>
  <c r="J249" i="161" l="1"/>
  <c r="J249" i="193"/>
  <c r="J250" i="165"/>
  <c r="J209" i="206"/>
  <c r="C164" i="217" l="1"/>
  <c r="C165" i="217" s="1"/>
  <c r="C166" i="217" s="1"/>
  <c r="C173" i="215"/>
  <c r="C184" i="213"/>
  <c r="C205" i="208"/>
  <c r="C213" i="205"/>
  <c r="C214" i="205" s="1"/>
  <c r="C249" i="204"/>
  <c r="C252" i="203"/>
  <c r="C248" i="201"/>
  <c r="C249" i="201" s="1"/>
  <c r="C250" i="201" s="1"/>
  <c r="C251" i="201" s="1"/>
  <c r="C252" i="201" s="1"/>
  <c r="C253" i="201" s="1"/>
  <c r="C250" i="198"/>
  <c r="C251" i="198" s="1"/>
  <c r="C252" i="198" s="1"/>
  <c r="C253" i="198" s="1"/>
  <c r="C251" i="195"/>
  <c r="C252" i="195" s="1"/>
  <c r="C255" i="194"/>
  <c r="C253" i="191"/>
  <c r="C254" i="191" s="1"/>
  <c r="C255" i="191" s="1"/>
  <c r="C256" i="191" s="1"/>
  <c r="C257" i="191" s="1"/>
  <c r="C258" i="191" s="1"/>
  <c r="C259" i="191" s="1"/>
  <c r="C260" i="191" s="1"/>
  <c r="C253" i="190"/>
  <c r="C254" i="190" s="1"/>
  <c r="C255" i="190" s="1"/>
  <c r="C250" i="163"/>
  <c r="J183" i="213"/>
  <c r="J250" i="195"/>
  <c r="J251" i="203"/>
  <c r="J247" i="201"/>
  <c r="J249" i="197"/>
  <c r="J250" i="203"/>
  <c r="J251" i="202"/>
  <c r="J252" i="191"/>
  <c r="J249" i="198"/>
  <c r="J162" i="217"/>
  <c r="J171" i="215"/>
  <c r="J251" i="189"/>
  <c r="J251" i="190"/>
  <c r="J247" i="204"/>
  <c r="C249" i="196"/>
  <c r="J248" i="196"/>
  <c r="J249" i="203"/>
  <c r="J248" i="165"/>
  <c r="C249" i="165"/>
  <c r="C252" i="190"/>
  <c r="C252" i="189"/>
  <c r="C248" i="163"/>
  <c r="C249" i="163" s="1"/>
  <c r="J246" i="201"/>
  <c r="J248" i="203"/>
  <c r="J247" i="196"/>
  <c r="J249" i="200"/>
  <c r="J211" i="205"/>
  <c r="J251" i="191"/>
  <c r="J193" i="211"/>
  <c r="C152" i="219"/>
  <c r="C153" i="219" s="1"/>
  <c r="C154" i="219" s="1"/>
  <c r="C155" i="219" s="1"/>
  <c r="C156" i="219" s="1"/>
  <c r="C157" i="219" s="1"/>
  <c r="C163" i="217"/>
  <c r="C172" i="215"/>
  <c r="C182" i="213"/>
  <c r="C193" i="211"/>
  <c r="C196" i="209"/>
  <c r="C195" i="209"/>
  <c r="C203" i="208"/>
  <c r="C204" i="208"/>
  <c r="C207" i="206"/>
  <c r="C208" i="206"/>
  <c r="C212" i="205"/>
  <c r="C248" i="204"/>
  <c r="C250" i="202"/>
  <c r="C250" i="200"/>
  <c r="C253" i="199"/>
  <c r="C254" i="199" s="1"/>
  <c r="C255" i="199" s="1"/>
  <c r="C256" i="199" s="1"/>
  <c r="C257" i="199" s="1"/>
  <c r="C258" i="199" s="1"/>
  <c r="C259" i="199" s="1"/>
  <c r="C252" i="199"/>
  <c r="C254" i="194"/>
  <c r="C253" i="194"/>
  <c r="J248" i="193"/>
  <c r="J247" i="193"/>
  <c r="J246" i="193"/>
  <c r="J245" i="193"/>
  <c r="J244" i="193"/>
  <c r="J247" i="165"/>
  <c r="J161" i="217"/>
  <c r="J252" i="194"/>
  <c r="J251" i="199"/>
  <c r="J194" i="209"/>
  <c r="J181" i="213"/>
  <c r="J249" i="202"/>
  <c r="J151" i="219"/>
  <c r="J180" i="213"/>
  <c r="J250" i="189"/>
  <c r="J210" i="205"/>
  <c r="C174" i="214"/>
  <c r="C175" i="214" s="1"/>
  <c r="C176" i="214" s="1"/>
  <c r="C177" i="214" s="1"/>
  <c r="C178" i="214" s="1"/>
  <c r="C179" i="214" s="1"/>
  <c r="C180" i="214" s="1"/>
  <c r="C181" i="214" s="1"/>
  <c r="C187" i="212"/>
  <c r="C188" i="212" s="1"/>
  <c r="C189" i="212" s="1"/>
  <c r="C190" i="212" s="1"/>
  <c r="C191" i="212" s="1"/>
  <c r="C202" i="208"/>
  <c r="C209" i="207"/>
  <c r="C210" i="207" s="1"/>
  <c r="C211" i="207" s="1"/>
  <c r="C212" i="207" s="1"/>
  <c r="C213" i="207" s="1"/>
  <c r="C214" i="207" s="1"/>
  <c r="C206" i="206"/>
  <c r="C246" i="204"/>
  <c r="C246" i="196"/>
  <c r="C247" i="163"/>
  <c r="C246" i="161"/>
  <c r="C247" i="161" s="1"/>
  <c r="C248" i="161" s="1"/>
  <c r="J249" i="189"/>
  <c r="J150" i="219"/>
  <c r="J208" i="207"/>
  <c r="J245" i="161"/>
  <c r="J186" i="212"/>
  <c r="J201" i="208"/>
  <c r="J190" i="211"/>
  <c r="J173" i="214"/>
  <c r="J250" i="199"/>
  <c r="J248" i="189"/>
  <c r="J248" i="202"/>
  <c r="C179" i="213"/>
  <c r="C190" i="211"/>
  <c r="C191" i="211" s="1"/>
  <c r="C205" i="206"/>
  <c r="C245" i="204"/>
  <c r="C245" i="196"/>
  <c r="C251" i="194"/>
  <c r="C246" i="163"/>
  <c r="J200" i="208"/>
  <c r="J249" i="199"/>
  <c r="J245" i="163"/>
  <c r="J189" i="211"/>
  <c r="J207" i="207"/>
  <c r="J244" i="161"/>
  <c r="C153" i="218"/>
  <c r="C154" i="218" s="1"/>
  <c r="C155" i="218" s="1"/>
  <c r="C156" i="218" s="1"/>
  <c r="C157" i="218" s="1"/>
  <c r="C158" i="218" s="1"/>
  <c r="C159" i="218" s="1"/>
  <c r="C160" i="218" s="1"/>
  <c r="C161" i="218" s="1"/>
  <c r="C162" i="218" s="1"/>
  <c r="C159" i="217"/>
  <c r="C160" i="217" s="1"/>
  <c r="C172" i="214"/>
  <c r="C178" i="213"/>
  <c r="C204" i="206"/>
  <c r="C244" i="204"/>
  <c r="C243" i="201"/>
  <c r="C244" i="201" s="1"/>
  <c r="C245" i="201" s="1"/>
  <c r="C244" i="196"/>
  <c r="C246" i="195"/>
  <c r="C247" i="195" s="1"/>
  <c r="C248" i="195" s="1"/>
  <c r="C249" i="195" s="1"/>
  <c r="C250" i="194"/>
  <c r="C248" i="190"/>
  <c r="C249" i="190" s="1"/>
  <c r="C250" i="190" s="1"/>
  <c r="C245" i="165"/>
  <c r="C246" i="165" s="1"/>
  <c r="J152" i="218"/>
  <c r="J243" i="193"/>
  <c r="J158" i="217"/>
  <c r="J245" i="195"/>
  <c r="J243" i="196"/>
  <c r="J171" i="214"/>
  <c r="J249" i="194"/>
  <c r="J242" i="201"/>
  <c r="J248" i="194"/>
  <c r="J244" i="165"/>
  <c r="J247" i="194"/>
  <c r="C148" i="219"/>
  <c r="C149" i="219" s="1"/>
  <c r="C184" i="212"/>
  <c r="C185" i="212" s="1"/>
  <c r="C177" i="213"/>
  <c r="C199" i="208"/>
  <c r="C203" i="206"/>
  <c r="C243" i="204"/>
  <c r="C248" i="192"/>
  <c r="C249" i="192" s="1"/>
  <c r="C250" i="192" s="1"/>
  <c r="C251" i="192" s="1"/>
  <c r="C252" i="192" s="1"/>
  <c r="C253" i="192" s="1"/>
  <c r="C254" i="192" s="1"/>
  <c r="C255" i="192" s="1"/>
  <c r="C256" i="192" s="1"/>
  <c r="C257" i="192" s="1"/>
  <c r="C247" i="190"/>
  <c r="C246" i="189"/>
  <c r="C247" i="189" s="1"/>
  <c r="C244" i="163"/>
  <c r="J183" i="212"/>
  <c r="J242" i="196"/>
  <c r="J198" i="208"/>
  <c r="J242" i="161"/>
  <c r="J246" i="190"/>
  <c r="J147" i="219"/>
  <c r="J244" i="195"/>
  <c r="J247" i="192"/>
  <c r="C138" i="221"/>
  <c r="C139" i="221" s="1"/>
  <c r="C140" i="221" s="1"/>
  <c r="C141" i="221" s="1"/>
  <c r="C142" i="221" s="1"/>
  <c r="C143" i="221" s="1"/>
  <c r="C144" i="221" s="1"/>
  <c r="C145" i="221" s="1"/>
  <c r="C146" i="221" s="1"/>
  <c r="C147" i="221" s="1"/>
  <c r="C163" i="216"/>
  <c r="C164" i="216" s="1"/>
  <c r="C165" i="216" s="1"/>
  <c r="C166" i="216" s="1"/>
  <c r="C167" i="216" s="1"/>
  <c r="C168" i="216" s="1"/>
  <c r="C169" i="216" s="1"/>
  <c r="C170" i="216" s="1"/>
  <c r="C171" i="216" s="1"/>
  <c r="C176" i="213"/>
  <c r="C202" i="206"/>
  <c r="C242" i="204"/>
  <c r="C246" i="194"/>
  <c r="C245" i="189"/>
  <c r="C243" i="163"/>
  <c r="J137" i="221"/>
  <c r="J243" i="195"/>
  <c r="J244" i="189"/>
  <c r="C142" i="220"/>
  <c r="C143" i="220" s="1"/>
  <c r="C144" i="220" s="1"/>
  <c r="C145" i="220" s="1"/>
  <c r="C146" i="220" s="1"/>
  <c r="C147" i="220" s="1"/>
  <c r="C148" i="220" s="1"/>
  <c r="C149" i="220" s="1"/>
  <c r="C150" i="220" s="1"/>
  <c r="C151" i="220" s="1"/>
  <c r="C152" i="220" s="1"/>
  <c r="C182" i="212"/>
  <c r="C175" i="213"/>
  <c r="C197" i="208"/>
  <c r="C201" i="206"/>
  <c r="C241" i="204"/>
  <c r="C241" i="196"/>
  <c r="C245" i="194"/>
  <c r="C241" i="193"/>
  <c r="C242" i="193" s="1"/>
  <c r="C242" i="164"/>
  <c r="C243" i="164" s="1"/>
  <c r="C244" i="164" s="1"/>
  <c r="C245" i="164" s="1"/>
  <c r="C246" i="164" s="1"/>
  <c r="C247" i="164" s="1"/>
  <c r="C248" i="164" s="1"/>
  <c r="C249" i="164" s="1"/>
  <c r="C250" i="164" s="1"/>
  <c r="C242" i="163"/>
  <c r="C241" i="161"/>
  <c r="J240" i="161"/>
  <c r="J160" i="216"/>
  <c r="J161" i="216"/>
  <c r="J181" i="212"/>
  <c r="J240" i="196"/>
  <c r="J141" i="220"/>
  <c r="J240" i="193"/>
  <c r="J239" i="196"/>
  <c r="J241" i="164"/>
  <c r="C136" i="221"/>
  <c r="C164" i="215"/>
  <c r="C165" i="215" s="1"/>
  <c r="C166" i="215" s="1"/>
  <c r="C167" i="215" s="1"/>
  <c r="C168" i="215" s="1"/>
  <c r="C169" i="215" s="1"/>
  <c r="C170" i="215" s="1"/>
  <c r="C174" i="213"/>
  <c r="C188" i="209"/>
  <c r="C189" i="209" s="1"/>
  <c r="C190" i="209" s="1"/>
  <c r="C191" i="209" s="1"/>
  <c r="C192" i="209" s="1"/>
  <c r="C193" i="209" s="1"/>
  <c r="C196" i="208"/>
  <c r="C200" i="206"/>
  <c r="C240" i="204"/>
  <c r="C241" i="203"/>
  <c r="C242" i="203" s="1"/>
  <c r="C243" i="203" s="1"/>
  <c r="C244" i="203" s="1"/>
  <c r="C245" i="203" s="1"/>
  <c r="C246" i="203" s="1"/>
  <c r="C247" i="203" s="1"/>
  <c r="C244" i="194"/>
  <c r="C245" i="192"/>
  <c r="C246" i="192" s="1"/>
  <c r="C244" i="190"/>
  <c r="C245" i="190" s="1"/>
  <c r="C241" i="165"/>
  <c r="C242" i="165" s="1"/>
  <c r="C243" i="165" s="1"/>
  <c r="C241" i="163"/>
  <c r="J240" i="164"/>
  <c r="J243" i="190"/>
  <c r="J244" i="192"/>
  <c r="J163" i="215"/>
  <c r="J240" i="165"/>
  <c r="J135" i="221"/>
  <c r="J187" i="209"/>
  <c r="J240" i="203"/>
  <c r="C144" i="219"/>
  <c r="C145" i="219" s="1"/>
  <c r="C146" i="219" s="1"/>
  <c r="C167" i="214"/>
  <c r="C168" i="214" s="1"/>
  <c r="C169" i="214" s="1"/>
  <c r="C170" i="214" s="1"/>
  <c r="C173" i="213"/>
  <c r="C195" i="208" l="1"/>
  <c r="C199" i="206"/>
  <c r="C239" i="204"/>
  <c r="C238" i="201"/>
  <c r="C239" i="201" s="1"/>
  <c r="C240" i="201" s="1"/>
  <c r="C241" i="201" s="1"/>
  <c r="C244" i="199"/>
  <c r="C245" i="199" s="1"/>
  <c r="C246" i="199" s="1"/>
  <c r="C247" i="199" s="1"/>
  <c r="C248" i="199" s="1"/>
  <c r="C249" i="199" s="1"/>
  <c r="C240" i="197"/>
  <c r="C241" i="197" s="1"/>
  <c r="C242" i="197" s="1"/>
  <c r="C243" i="197" s="1"/>
  <c r="C244" i="197" s="1"/>
  <c r="C245" i="197" s="1"/>
  <c r="C246" i="197" s="1"/>
  <c r="C247" i="197" s="1"/>
  <c r="C248" i="197" s="1"/>
  <c r="C238" i="196"/>
  <c r="C243" i="194"/>
  <c r="C240" i="163"/>
  <c r="C239" i="161"/>
  <c r="J166" i="214"/>
  <c r="J143" i="219"/>
  <c r="J238" i="161"/>
  <c r="J172" i="213"/>
  <c r="J243" i="199"/>
  <c r="J237" i="201"/>
  <c r="J198" i="206"/>
  <c r="J239" i="197"/>
  <c r="C153" i="217" l="1"/>
  <c r="C154" i="217" s="1"/>
  <c r="C155" i="217" s="1"/>
  <c r="C156" i="217" s="1"/>
  <c r="C157" i="217" s="1"/>
  <c r="C194" i="208"/>
  <c r="C198" i="206"/>
  <c r="C238" i="204"/>
  <c r="C239" i="198"/>
  <c r="C240" i="198" s="1"/>
  <c r="C241" i="198" s="1"/>
  <c r="C242" i="198" s="1"/>
  <c r="C243" i="198" s="1"/>
  <c r="C244" i="198" s="1"/>
  <c r="C245" i="198" s="1"/>
  <c r="C246" i="198" s="1"/>
  <c r="C247" i="198" s="1"/>
  <c r="C248" i="198" s="1"/>
  <c r="C237" i="196"/>
  <c r="C240" i="195"/>
  <c r="C241" i="195" s="1"/>
  <c r="C242" i="195" s="1"/>
  <c r="C242" i="194"/>
  <c r="C242" i="191"/>
  <c r="C243" i="191" s="1"/>
  <c r="C244" i="191" s="1"/>
  <c r="C245" i="191" s="1"/>
  <c r="C246" i="191" s="1"/>
  <c r="C247" i="191" s="1"/>
  <c r="C248" i="191" s="1"/>
  <c r="C249" i="191" s="1"/>
  <c r="C250" i="191" s="1"/>
  <c r="C242" i="190"/>
  <c r="C241" i="189"/>
  <c r="C242" i="189" s="1"/>
  <c r="C243" i="189" s="1"/>
  <c r="C238" i="165"/>
  <c r="C239" i="165" s="1"/>
  <c r="C239" i="163"/>
  <c r="J236" i="201"/>
  <c r="J239" i="195"/>
  <c r="J241" i="194"/>
  <c r="J152" i="217"/>
  <c r="J238" i="198"/>
  <c r="J241" i="190"/>
  <c r="J240" i="194"/>
  <c r="J241" i="191"/>
  <c r="J171" i="213"/>
  <c r="J240" i="189"/>
  <c r="C138" i="220"/>
  <c r="C139" i="220" s="1"/>
  <c r="C140" i="220" s="1"/>
  <c r="C193" i="208"/>
  <c r="C197" i="206"/>
  <c r="C237" i="204"/>
  <c r="C236" i="196"/>
  <c r="C238" i="163"/>
  <c r="J238" i="195"/>
  <c r="J236" i="204"/>
  <c r="J237" i="198"/>
  <c r="J240" i="191"/>
  <c r="J137" i="220"/>
  <c r="J236" i="198"/>
  <c r="J237" i="165"/>
  <c r="C160" i="215" l="1"/>
  <c r="C161" i="215" s="1"/>
  <c r="C162" i="215" s="1"/>
  <c r="C170" i="213"/>
  <c r="C192" i="208"/>
  <c r="C196" i="206"/>
  <c r="C200" i="205"/>
  <c r="C201" i="205" s="1"/>
  <c r="C202" i="205" s="1"/>
  <c r="C203" i="205" s="1"/>
  <c r="C204" i="205" s="1"/>
  <c r="C205" i="205" s="1"/>
  <c r="C206" i="205" s="1"/>
  <c r="C207" i="205" s="1"/>
  <c r="C208" i="205" s="1"/>
  <c r="C209" i="205" s="1"/>
  <c r="C237" i="203"/>
  <c r="C238" i="203" s="1"/>
  <c r="C239" i="203" s="1"/>
  <c r="C239" i="202"/>
  <c r="C240" i="202" s="1"/>
  <c r="C241" i="202" s="1"/>
  <c r="C242" i="202" s="1"/>
  <c r="C243" i="202" s="1"/>
  <c r="C244" i="202" s="1"/>
  <c r="C245" i="202" s="1"/>
  <c r="C246" i="202" s="1"/>
  <c r="C247" i="202" s="1"/>
  <c r="C238" i="200"/>
  <c r="C239" i="200" s="1"/>
  <c r="C240" i="200" s="1"/>
  <c r="C241" i="200" s="1"/>
  <c r="C242" i="200" s="1"/>
  <c r="C243" i="200" s="1"/>
  <c r="C244" i="200" s="1"/>
  <c r="C245" i="200" s="1"/>
  <c r="C246" i="200" s="1"/>
  <c r="C247" i="200" s="1"/>
  <c r="C248" i="200" s="1"/>
  <c r="C241" i="199"/>
  <c r="C242" i="199" s="1"/>
  <c r="C235" i="196"/>
  <c r="C239" i="194"/>
  <c r="C237" i="163"/>
  <c r="J238" i="202"/>
  <c r="J236" i="203"/>
  <c r="J235" i="198"/>
  <c r="J159" i="215"/>
  <c r="J199" i="205"/>
  <c r="J240" i="199"/>
  <c r="J236" i="163"/>
  <c r="J237" i="200"/>
  <c r="J239" i="191"/>
  <c r="C131" i="221" l="1"/>
  <c r="C132" i="221" s="1"/>
  <c r="C133" i="221" s="1"/>
  <c r="C134" i="221" s="1"/>
  <c r="C136" i="220"/>
  <c r="C140" i="219"/>
  <c r="C141" i="219" s="1"/>
  <c r="C142" i="219" s="1"/>
  <c r="C144" i="218"/>
  <c r="C145" i="218" s="1"/>
  <c r="C146" i="218" s="1"/>
  <c r="C147" i="218" s="1"/>
  <c r="C148" i="218" s="1"/>
  <c r="C149" i="218" s="1"/>
  <c r="C150" i="218" s="1"/>
  <c r="C151" i="218" s="1"/>
  <c r="C150" i="217"/>
  <c r="C151" i="217" s="1"/>
  <c r="C155" i="216"/>
  <c r="C156" i="216" s="1"/>
  <c r="C157" i="216" s="1"/>
  <c r="C158" i="216" s="1"/>
  <c r="C159" i="216" s="1"/>
  <c r="C163" i="214"/>
  <c r="C164" i="214" s="1"/>
  <c r="C165" i="214" s="1"/>
  <c r="C176" i="212"/>
  <c r="C177" i="212" s="1"/>
  <c r="C178" i="212" s="1"/>
  <c r="C179" i="212" s="1"/>
  <c r="C180" i="212" s="1"/>
  <c r="C169" i="213"/>
  <c r="C180" i="211"/>
  <c r="C181" i="211" s="1"/>
  <c r="C182" i="211" s="1"/>
  <c r="C183" i="211" s="1"/>
  <c r="C184" i="211" s="1"/>
  <c r="C185" i="211" s="1"/>
  <c r="C186" i="211" s="1"/>
  <c r="C187" i="211" s="1"/>
  <c r="C188" i="211" s="1"/>
  <c r="C183" i="209"/>
  <c r="C184" i="209" s="1"/>
  <c r="C185" i="209" s="1"/>
  <c r="C186" i="209" s="1"/>
  <c r="C191" i="208"/>
  <c r="C198" i="207"/>
  <c r="C199" i="207" s="1"/>
  <c r="C200" i="207" s="1"/>
  <c r="C201" i="207" s="1"/>
  <c r="C202" i="207" s="1"/>
  <c r="C203" i="207" s="1"/>
  <c r="C204" i="207" s="1"/>
  <c r="C205" i="207" s="1"/>
  <c r="C206" i="207" s="1"/>
  <c r="C195" i="206"/>
  <c r="C235" i="204"/>
  <c r="C234" i="201"/>
  <c r="C235" i="201" s="1"/>
  <c r="C236" i="197"/>
  <c r="C237" i="197" s="1"/>
  <c r="C238" i="197" s="1"/>
  <c r="C234" i="196"/>
  <c r="C237" i="195"/>
  <c r="C238" i="194"/>
  <c r="C235" i="193"/>
  <c r="C236" i="193" s="1"/>
  <c r="C237" i="193" s="1"/>
  <c r="C238" i="193" s="1"/>
  <c r="C239" i="193" s="1"/>
  <c r="C240" i="192"/>
  <c r="C241" i="192" s="1"/>
  <c r="C242" i="192" s="1"/>
  <c r="C243" i="192" s="1"/>
  <c r="C239" i="190"/>
  <c r="C240" i="190" s="1"/>
  <c r="C238" i="189"/>
  <c r="C239" i="189" s="1"/>
  <c r="C236" i="165"/>
  <c r="C236" i="164"/>
  <c r="C237" i="164" s="1"/>
  <c r="C238" i="164" s="1"/>
  <c r="C239" i="164" s="1"/>
  <c r="C235" i="161"/>
  <c r="C236" i="161" s="1"/>
  <c r="C237" i="161" s="1"/>
  <c r="J154" i="216"/>
  <c r="J139" i="219"/>
  <c r="J179" i="211"/>
  <c r="J236" i="200"/>
  <c r="J238" i="191"/>
  <c r="J190" i="208"/>
  <c r="J233" i="201"/>
  <c r="J235" i="164"/>
  <c r="J138" i="219"/>
  <c r="J237" i="202"/>
  <c r="J234" i="163"/>
  <c r="J142" i="218"/>
  <c r="J196" i="207"/>
  <c r="J238" i="192"/>
  <c r="J234" i="165"/>
  <c r="J161" i="214"/>
  <c r="J238" i="199"/>
  <c r="J136" i="219"/>
  <c r="J235" i="194"/>
  <c r="J232" i="193"/>
  <c r="J231" i="196" l="1"/>
  <c r="J236" i="190"/>
  <c r="J180" i="209"/>
  <c r="C128" i="221"/>
  <c r="C152" i="216"/>
  <c r="C160" i="214"/>
  <c r="C173" i="212"/>
  <c r="C166" i="213"/>
  <c r="C188" i="208"/>
  <c r="C234" i="200"/>
  <c r="C234" i="195"/>
  <c r="C237" i="192"/>
  <c r="J233" i="200"/>
  <c r="J235" i="190"/>
  <c r="J236" i="192"/>
  <c r="J233" i="195"/>
  <c r="J172" i="212"/>
  <c r="J127" i="221"/>
  <c r="J232" i="200"/>
  <c r="J187" i="208"/>
  <c r="J151" i="216"/>
  <c r="C132" i="220" l="1"/>
  <c r="C133" i="220" s="1"/>
  <c r="C135" i="219"/>
  <c r="C136" i="219" s="1"/>
  <c r="C140" i="218"/>
  <c r="C141" i="218" s="1"/>
  <c r="C165" i="213"/>
  <c r="C187" i="208"/>
  <c r="C195" i="205" l="1"/>
  <c r="C196" i="205" s="1"/>
  <c r="J139" i="218"/>
  <c r="J231" i="200"/>
  <c r="J134" i="219"/>
  <c r="J194" i="205"/>
  <c r="J171" i="212"/>
  <c r="J131" i="220"/>
  <c r="J234" i="190"/>
  <c r="J233" i="189"/>
  <c r="C126" i="221" l="1"/>
  <c r="C145" i="217"/>
  <c r="C146" i="217" s="1"/>
  <c r="C147" i="217" s="1"/>
  <c r="C150" i="216"/>
  <c r="C154" i="215"/>
  <c r="C155" i="215" s="1"/>
  <c r="C156" i="215" s="1"/>
  <c r="C158" i="214"/>
  <c r="C164" i="213"/>
  <c r="C175" i="211"/>
  <c r="C176" i="211" s="1"/>
  <c r="C177" i="211" s="1"/>
  <c r="C178" i="209"/>
  <c r="C179" i="209" s="1"/>
  <c r="C186" i="208"/>
  <c r="C193" i="207"/>
  <c r="C194" i="207" s="1"/>
  <c r="C195" i="207" s="1"/>
  <c r="C190" i="206"/>
  <c r="C191" i="206" s="1"/>
  <c r="C192" i="206" s="1"/>
  <c r="C230" i="204"/>
  <c r="C231" i="204" s="1"/>
  <c r="C232" i="204" s="1"/>
  <c r="C231" i="203"/>
  <c r="C232" i="203" s="1"/>
  <c r="C233" i="203" s="1"/>
  <c r="C233" i="202"/>
  <c r="C234" i="202" s="1"/>
  <c r="C235" i="202" s="1"/>
  <c r="C229" i="201"/>
  <c r="C230" i="201" s="1"/>
  <c r="C231" i="201" s="1"/>
  <c r="C235" i="199"/>
  <c r="C236" i="199" s="1"/>
  <c r="C237" i="199" s="1"/>
  <c r="C230" i="198"/>
  <c r="C231" i="198" s="1"/>
  <c r="C232" i="198" s="1"/>
  <c r="C231" i="197"/>
  <c r="C232" i="197" s="1"/>
  <c r="C233" i="197" s="1"/>
  <c r="C229" i="196"/>
  <c r="C230" i="196" s="1"/>
  <c r="C232" i="195"/>
  <c r="C233" i="194"/>
  <c r="C234" i="194" s="1"/>
  <c r="C235" i="194" s="1"/>
  <c r="C230" i="193"/>
  <c r="C231" i="193" s="1"/>
  <c r="C235" i="192"/>
  <c r="C234" i="191"/>
  <c r="C235" i="191" s="1"/>
  <c r="C236" i="191" s="1"/>
  <c r="C233" i="189"/>
  <c r="C234" i="189" s="1"/>
  <c r="C235" i="189" s="1"/>
  <c r="C231" i="165"/>
  <c r="C232" i="165" s="1"/>
  <c r="C233" i="165" s="1"/>
  <c r="C231" i="164"/>
  <c r="C232" i="164" s="1"/>
  <c r="C233" i="164" s="1"/>
  <c r="C231" i="163"/>
  <c r="C232" i="163" s="1"/>
  <c r="C233" i="163" s="1"/>
  <c r="C230" i="161"/>
  <c r="C231" i="161" s="1"/>
  <c r="C232" i="161" s="1"/>
  <c r="J138" i="218"/>
  <c r="J231" i="195"/>
  <c r="J230" i="164"/>
  <c r="J230" i="200"/>
  <c r="J229" i="193"/>
  <c r="J153" i="215"/>
  <c r="J230" i="195"/>
  <c r="J232" i="194"/>
  <c r="J177" i="209"/>
  <c r="J232" i="199"/>
  <c r="J228" i="193"/>
  <c r="J228" i="203"/>
  <c r="J184" i="208"/>
  <c r="J228" i="161"/>
  <c r="J227" i="196"/>
  <c r="J188" i="206"/>
  <c r="J229" i="164"/>
  <c r="J191" i="205"/>
  <c r="J131" i="219"/>
  <c r="J161" i="213"/>
  <c r="J228" i="197"/>
  <c r="J231" i="199"/>
  <c r="J228" i="165"/>
  <c r="J232" i="192"/>
  <c r="J230" i="189"/>
  <c r="J183" i="208"/>
  <c r="J227" i="204"/>
  <c r="J122" i="221"/>
  <c r="J229" i="189"/>
  <c r="J225" i="201"/>
  <c r="J230" i="191"/>
  <c r="J227" i="197"/>
  <c r="J182" i="208"/>
  <c r="J154" i="214"/>
  <c r="J141" i="217"/>
  <c r="J230" i="190"/>
  <c r="J227" i="195"/>
  <c r="J226" i="200"/>
  <c r="J145" i="216" l="1"/>
  <c r="J226" i="197"/>
  <c r="J228" i="189"/>
  <c r="J226" i="164"/>
  <c r="J226" i="165"/>
  <c r="J224" i="193"/>
  <c r="J223" i="201"/>
  <c r="J223" i="196"/>
  <c r="J228" i="191"/>
  <c r="J224" i="198"/>
  <c r="J188" i="205"/>
  <c r="J128" i="219"/>
  <c r="J225" i="165"/>
  <c r="J169" i="211"/>
  <c r="J143" i="216"/>
  <c r="J226" i="202" l="1"/>
  <c r="J179" i="208"/>
  <c r="J224" i="165"/>
  <c r="J227" i="199"/>
  <c r="J138" i="217"/>
  <c r="J228" i="192"/>
  <c r="J186" i="207"/>
  <c r="J226" i="189"/>
  <c r="J224" i="163"/>
  <c r="J226" i="199"/>
  <c r="J223" i="195"/>
  <c r="J125" i="219"/>
  <c r="J126" i="219"/>
  <c r="J131" i="218"/>
  <c r="J150" i="214"/>
  <c r="J225" i="199"/>
  <c r="J185" i="207"/>
  <c r="J156" i="213"/>
  <c r="J222" i="195"/>
  <c r="J222" i="193"/>
  <c r="J224" i="194"/>
  <c r="J224" i="202" l="1"/>
  <c r="J221" i="203"/>
  <c r="J221" i="198"/>
  <c r="J225" i="190"/>
  <c r="J122" i="220"/>
  <c r="J220" i="196"/>
  <c r="J224" i="189"/>
  <c r="J221" i="195"/>
  <c r="J116" i="221"/>
  <c r="J110" i="220"/>
  <c r="J219" i="196"/>
  <c r="J225" i="192"/>
  <c r="J224" i="192"/>
  <c r="J218" i="196"/>
  <c r="J160" i="212"/>
  <c r="J222" i="189"/>
  <c r="J222" i="194"/>
  <c r="J159" i="212"/>
  <c r="J120" i="220"/>
  <c r="J219" i="164"/>
  <c r="J221" i="202"/>
  <c r="J221" i="199"/>
  <c r="J220" i="202"/>
  <c r="J138" i="216"/>
  <c r="J222" i="190"/>
  <c r="J219" i="200"/>
  <c r="J217" i="196"/>
  <c r="J221" i="189"/>
  <c r="J220" i="199"/>
  <c r="J158" i="212"/>
  <c r="J142" i="215"/>
  <c r="J166" i="209"/>
  <c r="J218" i="200"/>
  <c r="J220" i="189"/>
  <c r="J217" i="161"/>
  <c r="J219" i="199"/>
  <c r="J177" i="206"/>
  <c r="J217" i="204"/>
  <c r="J216" i="161"/>
  <c r="J216" i="196"/>
  <c r="J219" i="189"/>
  <c r="J217" i="203"/>
  <c r="J151" i="213"/>
  <c r="J180" i="205"/>
  <c r="J220" i="190"/>
  <c r="J136" i="216"/>
  <c r="J217" i="164"/>
  <c r="J218" i="199"/>
  <c r="J216" i="204"/>
  <c r="J215" i="161"/>
  <c r="J215" i="196"/>
  <c r="J217" i="200"/>
  <c r="J217" i="163"/>
  <c r="J217" i="197"/>
  <c r="J214" i="201"/>
  <c r="J220" i="192"/>
  <c r="J216" i="200"/>
  <c r="J130" i="217"/>
  <c r="J216" i="165"/>
  <c r="J218" i="194"/>
  <c r="J215" i="198"/>
  <c r="J178" i="205"/>
  <c r="J215" i="164"/>
  <c r="J218" i="191"/>
  <c r="J215" i="200"/>
  <c r="J159" i="211"/>
  <c r="J213" i="201"/>
  <c r="J163" i="206"/>
  <c r="J215" i="165"/>
  <c r="J154" i="212"/>
  <c r="J214" i="195"/>
  <c r="J214" i="203"/>
  <c r="J217" i="191"/>
  <c r="J215" i="199"/>
  <c r="J158" i="211"/>
  <c r="J213" i="204"/>
  <c r="J218" i="192"/>
  <c r="J215" i="189"/>
  <c r="J116" i="219"/>
  <c r="J169" i="208"/>
  <c r="J214" i="202"/>
  <c r="J212" i="198"/>
  <c r="J213" i="163"/>
  <c r="J175" i="207"/>
  <c r="J140" i="214"/>
  <c r="J176" i="205"/>
  <c r="J115" i="219"/>
  <c r="J212" i="163"/>
  <c r="J216" i="190"/>
  <c r="J211" i="195"/>
  <c r="J120" i="218"/>
  <c r="J210" i="195"/>
  <c r="J139" i="214"/>
  <c r="J156" i="211"/>
  <c r="J210" i="193"/>
  <c r="J210" i="196"/>
  <c r="J216" i="192"/>
  <c r="J213" i="199"/>
  <c r="N138" i="214"/>
  <c r="C107" i="221" l="1"/>
  <c r="C145" i="213"/>
  <c r="C167" i="208"/>
  <c r="C211" i="193"/>
  <c r="C215" i="190"/>
  <c r="C212" i="164"/>
  <c r="C211" i="163"/>
  <c r="J214" i="190"/>
  <c r="J213" i="190"/>
  <c r="J155" i="211"/>
  <c r="J210" i="163"/>
  <c r="J106" i="221"/>
  <c r="J212" i="190"/>
  <c r="J215" i="192"/>
  <c r="J211" i="164"/>
  <c r="J209" i="193"/>
  <c r="J209" i="195"/>
  <c r="C144" i="213"/>
  <c r="C166" i="208"/>
  <c r="C211" i="200"/>
  <c r="C212" i="200" s="1"/>
  <c r="C210" i="198"/>
  <c r="C209" i="196"/>
  <c r="C213" i="194"/>
  <c r="C214" i="194" s="1"/>
  <c r="C215" i="192"/>
  <c r="C212" i="189"/>
  <c r="C213" i="189" s="1"/>
  <c r="J210" i="165" l="1"/>
  <c r="J212" i="194"/>
  <c r="J214" i="192"/>
  <c r="J208" i="193"/>
  <c r="J105" i="221"/>
  <c r="J211" i="189"/>
  <c r="J210" i="200"/>
  <c r="J208" i="196"/>
  <c r="J209" i="198"/>
  <c r="J210" i="189"/>
  <c r="C129" i="216" l="1"/>
  <c r="C130" i="216" s="1"/>
  <c r="C131" i="216" s="1"/>
  <c r="C136" i="214"/>
  <c r="C137" i="214" s="1"/>
  <c r="C149" i="212"/>
  <c r="C150" i="212" s="1"/>
  <c r="C151" i="212" s="1"/>
  <c r="C143" i="213"/>
  <c r="C156" i="209"/>
  <c r="C157" i="209" s="1"/>
  <c r="C158" i="209" s="1"/>
  <c r="C159" i="209" s="1"/>
  <c r="C165" i="208"/>
  <c r="C208" i="195"/>
  <c r="J211" i="194"/>
  <c r="J208" i="198"/>
  <c r="J213" i="192"/>
  <c r="J207" i="195"/>
  <c r="J212" i="192"/>
  <c r="J148" i="212"/>
  <c r="J137" i="212"/>
  <c r="J128" i="216"/>
  <c r="J135" i="214"/>
  <c r="C104" i="221" l="1"/>
  <c r="C109" i="220"/>
  <c r="C110" i="220" s="1"/>
  <c r="C111" i="220" s="1"/>
  <c r="C112" i="220" s="1"/>
  <c r="C132" i="215"/>
  <c r="C133" i="215" s="1"/>
  <c r="C134" i="215" s="1"/>
  <c r="C135" i="215" s="1"/>
  <c r="C142" i="213"/>
  <c r="C164" i="208"/>
  <c r="C209" i="200"/>
  <c r="C207" i="196"/>
  <c r="C209" i="189"/>
  <c r="C209" i="165"/>
  <c r="C210" i="165" s="1"/>
  <c r="C211" i="165" s="1"/>
  <c r="C212" i="165" s="1"/>
  <c r="C209" i="164"/>
  <c r="C210" i="164" s="1"/>
  <c r="C207" i="161"/>
  <c r="C208" i="161" s="1"/>
  <c r="C209" i="161" s="1"/>
  <c r="C210" i="161" s="1"/>
  <c r="J208" i="164"/>
  <c r="J208" i="200"/>
  <c r="J131" i="215"/>
  <c r="J108" i="220"/>
  <c r="J208" i="165"/>
  <c r="J103" i="221"/>
  <c r="J206" i="196"/>
  <c r="J208" i="189"/>
  <c r="J141" i="213"/>
  <c r="J155" i="209"/>
  <c r="J206" i="161"/>
  <c r="J130" i="215"/>
  <c r="C163" i="208"/>
  <c r="C167" i="206"/>
  <c r="C168" i="206" s="1"/>
  <c r="C169" i="206" s="1"/>
  <c r="C170" i="206" s="1"/>
  <c r="C171" i="206" s="1"/>
  <c r="C207" i="203"/>
  <c r="C208" i="203" s="1"/>
  <c r="C209" i="203" s="1"/>
  <c r="C210" i="203" s="1"/>
  <c r="C211" i="203" s="1"/>
  <c r="C207" i="198"/>
  <c r="C209" i="194"/>
  <c r="C210" i="194" s="1"/>
  <c r="J206" i="198" l="1"/>
  <c r="J166" i="206"/>
  <c r="J207" i="200"/>
  <c r="J208" i="194"/>
  <c r="J205" i="198"/>
  <c r="J206" i="203"/>
  <c r="J207" i="189"/>
  <c r="J162" i="208"/>
  <c r="J140" i="213"/>
  <c r="C126" i="216"/>
  <c r="C127" i="216" s="1"/>
  <c r="C150" i="211"/>
  <c r="C151" i="211" s="1"/>
  <c r="C152" i="211" s="1"/>
  <c r="C153" i="211" s="1"/>
  <c r="C154" i="211" s="1"/>
  <c r="C206" i="204"/>
  <c r="C207" i="204" s="1"/>
  <c r="C208" i="204" s="1"/>
  <c r="C209" i="204" s="1"/>
  <c r="C210" i="204" s="1"/>
  <c r="C211" i="204" s="1"/>
  <c r="C207" i="197"/>
  <c r="C208" i="197" s="1"/>
  <c r="C209" i="197" s="1"/>
  <c r="C210" i="197" s="1"/>
  <c r="C211" i="197" s="1"/>
  <c r="C212" i="197" s="1"/>
  <c r="C205" i="196"/>
  <c r="J204" i="196"/>
  <c r="J153" i="209"/>
  <c r="J161" i="208" l="1"/>
  <c r="J125" i="216"/>
  <c r="J139" i="213"/>
  <c r="J205" i="204"/>
  <c r="J206" i="197"/>
  <c r="J204" i="198"/>
  <c r="C106" i="220"/>
  <c r="C107" i="220" s="1"/>
  <c r="C108" i="219"/>
  <c r="C109" i="219" s="1"/>
  <c r="C110" i="219" s="1"/>
  <c r="C111" i="219" s="1"/>
  <c r="C112" i="219" s="1"/>
  <c r="C113" i="219" s="1"/>
  <c r="C114" i="219" s="1"/>
  <c r="C132" i="214"/>
  <c r="C133" i="214" s="1"/>
  <c r="C169" i="205"/>
  <c r="C170" i="205" s="1"/>
  <c r="C171" i="205" s="1"/>
  <c r="C172" i="205" s="1"/>
  <c r="C173" i="205" s="1"/>
  <c r="C174" i="205" s="1"/>
  <c r="C175" i="205" s="1"/>
  <c r="C204" i="201"/>
  <c r="C205" i="201" s="1"/>
  <c r="C206" i="201" s="1"/>
  <c r="C207" i="201" s="1"/>
  <c r="C208" i="201" s="1"/>
  <c r="C209" i="201" s="1"/>
  <c r="C210" i="201" s="1"/>
  <c r="C207" i="199"/>
  <c r="C208" i="199" s="1"/>
  <c r="C209" i="199" s="1"/>
  <c r="C210" i="199" s="1"/>
  <c r="C211" i="199" s="1"/>
  <c r="C212" i="199" s="1"/>
  <c r="C206" i="165"/>
  <c r="C207" i="165" s="1"/>
  <c r="J203" i="201"/>
  <c r="J131" i="214"/>
  <c r="J138" i="213"/>
  <c r="J149" i="211"/>
  <c r="J107" i="219"/>
  <c r="J168" i="205"/>
  <c r="J105" i="220"/>
  <c r="J205" i="165"/>
  <c r="J206" i="199"/>
  <c r="C119" i="217" l="1"/>
  <c r="C120" i="217" s="1"/>
  <c r="C121" i="217" s="1"/>
  <c r="C122" i="217" s="1"/>
  <c r="C123" i="217" s="1"/>
  <c r="C124" i="217" s="1"/>
  <c r="C125" i="217" s="1"/>
  <c r="C126" i="217" s="1"/>
  <c r="C160" i="208"/>
  <c r="C159" i="208"/>
  <c r="C204" i="204"/>
  <c r="C206" i="202"/>
  <c r="C207" i="202" s="1"/>
  <c r="C208" i="202" s="1"/>
  <c r="C209" i="202" s="1"/>
  <c r="C210" i="202" s="1"/>
  <c r="C211" i="202" s="1"/>
  <c r="C212" i="202" s="1"/>
  <c r="C213" i="202" s="1"/>
  <c r="C205" i="200"/>
  <c r="C206" i="200" s="1"/>
  <c r="C203" i="198"/>
  <c r="C208" i="192"/>
  <c r="C209" i="192" s="1"/>
  <c r="C210" i="192" s="1"/>
  <c r="C211" i="192" s="1"/>
  <c r="C208" i="191"/>
  <c r="C209" i="191" s="1"/>
  <c r="C210" i="191" s="1"/>
  <c r="C211" i="191" s="1"/>
  <c r="C212" i="191" s="1"/>
  <c r="C213" i="191" s="1"/>
  <c r="C214" i="191" s="1"/>
  <c r="C215" i="191" s="1"/>
  <c r="C204" i="163"/>
  <c r="C205" i="163" s="1"/>
  <c r="C206" i="163" s="1"/>
  <c r="C207" i="163" s="1"/>
  <c r="C208" i="163" s="1"/>
  <c r="C209" i="163" s="1"/>
  <c r="J207" i="191"/>
  <c r="J204" i="165"/>
  <c r="J203" i="165"/>
  <c r="J204" i="200"/>
  <c r="J206" i="191"/>
  <c r="J202" i="198"/>
  <c r="J207" i="192"/>
  <c r="J167" i="205"/>
  <c r="J118" i="217"/>
  <c r="J203" i="163"/>
  <c r="J205" i="202"/>
  <c r="C99" i="221"/>
  <c r="C100" i="221" s="1"/>
  <c r="C101" i="221" s="1"/>
  <c r="C102" i="221" s="1"/>
  <c r="C106" i="219"/>
  <c r="C130" i="214"/>
  <c r="C137" i="213"/>
  <c r="C148" i="211"/>
  <c r="C204" i="197"/>
  <c r="C205" i="197" s="1"/>
  <c r="C205" i="190"/>
  <c r="C206" i="190" s="1"/>
  <c r="C207" i="190" s="1"/>
  <c r="C208" i="190" s="1"/>
  <c r="C209" i="190" s="1"/>
  <c r="C210" i="190" s="1"/>
  <c r="C211" i="190" s="1"/>
  <c r="J205" i="191"/>
  <c r="J204" i="190"/>
  <c r="J147" i="211"/>
  <c r="J203" i="190"/>
  <c r="J203" i="197"/>
  <c r="J105" i="219"/>
  <c r="J202" i="197"/>
  <c r="J201" i="197"/>
  <c r="J204" i="202"/>
  <c r="J202" i="163"/>
  <c r="J129" i="214"/>
  <c r="J158" i="208"/>
  <c r="J202" i="190"/>
  <c r="J98" i="221"/>
  <c r="J203" i="202"/>
  <c r="C111" i="218"/>
  <c r="C112" i="218" s="1"/>
  <c r="C113" i="218" s="1"/>
  <c r="C114" i="218" s="1"/>
  <c r="C115" i="218" s="1"/>
  <c r="C116" i="218" s="1"/>
  <c r="C117" i="218" s="1"/>
  <c r="C118" i="218" s="1"/>
  <c r="C119" i="218" s="1"/>
  <c r="C136" i="213"/>
  <c r="C150" i="209"/>
  <c r="C151" i="209" s="1"/>
  <c r="C152" i="209" s="1"/>
  <c r="C153" i="209" s="1"/>
  <c r="C154" i="209" s="1"/>
  <c r="C165" i="207"/>
  <c r="C166" i="207" s="1"/>
  <c r="C167" i="207" s="1"/>
  <c r="C168" i="207" s="1"/>
  <c r="C169" i="207" s="1"/>
  <c r="C170" i="207" s="1"/>
  <c r="C171" i="207" s="1"/>
  <c r="C172" i="207" s="1"/>
  <c r="C173" i="207" s="1"/>
  <c r="C174" i="207" s="1"/>
  <c r="C204" i="199"/>
  <c r="C205" i="199" s="1"/>
  <c r="C204" i="194"/>
  <c r="C205" i="194" s="1"/>
  <c r="C206" i="194" s="1"/>
  <c r="C207" i="194" s="1"/>
  <c r="C201" i="193"/>
  <c r="C202" i="193" s="1"/>
  <c r="C203" i="193" s="1"/>
  <c r="C204" i="193" s="1"/>
  <c r="C205" i="193" s="1"/>
  <c r="C206" i="193" s="1"/>
  <c r="C207" i="193" s="1"/>
  <c r="C202" i="190"/>
  <c r="C203" i="164"/>
  <c r="C204" i="164" s="1"/>
  <c r="C205" i="164" s="1"/>
  <c r="C206" i="164" s="1"/>
  <c r="C207" i="164" s="1"/>
  <c r="J200" i="193"/>
  <c r="J203" i="191"/>
  <c r="J164" i="207"/>
  <c r="J203" i="194"/>
  <c r="J201" i="163"/>
  <c r="J203" i="199"/>
  <c r="J149" i="209"/>
  <c r="J110" i="218"/>
  <c r="J201" i="190"/>
  <c r="J202" i="191"/>
  <c r="J201" i="191"/>
  <c r="J202" i="164"/>
  <c r="J200" i="190"/>
  <c r="J201" i="165"/>
  <c r="C124" i="215"/>
  <c r="C125" i="215" s="1"/>
  <c r="C126" i="215" s="1"/>
  <c r="C127" i="215" s="1"/>
  <c r="C128" i="215" s="1"/>
  <c r="C129" i="215" s="1"/>
  <c r="C128" i="214"/>
  <c r="C141" i="212"/>
  <c r="C142" i="212" s="1"/>
  <c r="C143" i="212" s="1"/>
  <c r="C144" i="212" s="1"/>
  <c r="C145" i="212" s="1"/>
  <c r="C146" i="212" s="1"/>
  <c r="C147" i="212" s="1"/>
  <c r="C135" i="213"/>
  <c r="C157" i="208"/>
  <c r="C165" i="205"/>
  <c r="C166" i="205" s="1"/>
  <c r="C200" i="196"/>
  <c r="C201" i="196" s="1"/>
  <c r="C202" i="196" s="1"/>
  <c r="C203" i="196" s="1"/>
  <c r="C205" i="192"/>
  <c r="C206" i="192" s="1"/>
  <c r="J202" i="194"/>
  <c r="J201" i="194"/>
  <c r="J204" i="192"/>
  <c r="J200" i="194"/>
  <c r="J199" i="196"/>
  <c r="J127" i="214"/>
  <c r="J203" i="192"/>
  <c r="J202" i="192"/>
  <c r="J202" i="199"/>
  <c r="J199" i="193"/>
  <c r="J164" i="205"/>
  <c r="J123" i="215"/>
  <c r="C120" i="215"/>
  <c r="C121" i="215" s="1"/>
  <c r="C122" i="215" s="1"/>
  <c r="C119" i="215"/>
  <c r="C96" i="221"/>
  <c r="C97" i="221" s="1"/>
  <c r="C140" i="212"/>
  <c r="C134" i="213"/>
  <c r="C147" i="209"/>
  <c r="C156" i="208"/>
  <c r="C201" i="164"/>
  <c r="J197" i="195"/>
  <c r="J198" i="190"/>
  <c r="J139" i="212"/>
  <c r="J146" i="209"/>
  <c r="J198" i="196"/>
  <c r="J200" i="164"/>
  <c r="J201" i="192"/>
  <c r="J95" i="221"/>
  <c r="J199" i="164"/>
  <c r="J200" i="192" l="1"/>
  <c r="J198" i="164"/>
  <c r="C133" i="213"/>
  <c r="C155" i="208"/>
  <c r="C201" i="199"/>
  <c r="C198" i="197"/>
  <c r="C199" i="197" s="1"/>
  <c r="C200" i="197" s="1"/>
  <c r="C198" i="195"/>
  <c r="C199" i="195" s="1"/>
  <c r="C200" i="195" s="1"/>
  <c r="C201" i="195" s="1"/>
  <c r="C202" i="195" s="1"/>
  <c r="C203" i="195" s="1"/>
  <c r="C204" i="195" s="1"/>
  <c r="C205" i="195" s="1"/>
  <c r="C199" i="194"/>
  <c r="C200" i="189" l="1"/>
  <c r="C201" i="189" s="1"/>
  <c r="C202" i="189" s="1"/>
  <c r="C203" i="189" s="1"/>
  <c r="C204" i="189" s="1"/>
  <c r="C205" i="189" s="1"/>
  <c r="C206" i="189" s="1"/>
  <c r="C198" i="161"/>
  <c r="C199" i="161" s="1"/>
  <c r="C200" i="161" s="1"/>
  <c r="C201" i="161" s="1"/>
  <c r="C202" i="161" s="1"/>
  <c r="C203" i="161" s="1"/>
  <c r="C204" i="161" s="1"/>
  <c r="C205" i="161" s="1"/>
  <c r="J200" i="199"/>
  <c r="J198" i="194"/>
  <c r="J199" i="189"/>
  <c r="J197" i="161"/>
  <c r="J197" i="196"/>
  <c r="J197" i="194"/>
  <c r="J197" i="164"/>
  <c r="J197" i="197"/>
  <c r="J94" i="221"/>
  <c r="C99" i="220" l="1"/>
  <c r="C100" i="220" s="1"/>
  <c r="C101" i="220" s="1"/>
  <c r="C102" i="220" s="1"/>
  <c r="C103" i="220" s="1"/>
  <c r="C104" i="220" s="1"/>
  <c r="C118" i="216"/>
  <c r="C119" i="216" s="1"/>
  <c r="C120" i="216" s="1"/>
  <c r="C121" i="216" s="1"/>
  <c r="C122" i="216" s="1"/>
  <c r="C123" i="216" s="1"/>
  <c r="C124" i="216" s="1"/>
  <c r="C138" i="212"/>
  <c r="C132" i="213"/>
  <c r="C145" i="209"/>
  <c r="C154" i="208"/>
  <c r="C199" i="192"/>
  <c r="J196" i="194"/>
  <c r="J93" i="221"/>
  <c r="J198" i="189"/>
  <c r="J144" i="209"/>
  <c r="J117" i="216"/>
  <c r="J199" i="199"/>
  <c r="J92" i="221"/>
  <c r="J98" i="220"/>
  <c r="J198" i="200"/>
  <c r="J196" i="196"/>
  <c r="J196" i="195"/>
  <c r="J198" i="199"/>
  <c r="J196" i="164"/>
  <c r="J198" i="192"/>
  <c r="C131" i="213"/>
  <c r="C153" i="208"/>
  <c r="C152" i="208"/>
  <c r="C161" i="205"/>
  <c r="C162" i="205" s="1"/>
  <c r="C163" i="205" s="1"/>
  <c r="C197" i="203"/>
  <c r="C198" i="203" s="1"/>
  <c r="C199" i="203" s="1"/>
  <c r="C200" i="203" s="1"/>
  <c r="C201" i="203" s="1"/>
  <c r="C202" i="203" s="1"/>
  <c r="C203" i="203" s="1"/>
  <c r="C204" i="203" s="1"/>
  <c r="C205" i="203" s="1"/>
  <c r="C196" i="196"/>
  <c r="C196" i="190"/>
  <c r="C197" i="190" s="1"/>
  <c r="C196" i="161"/>
  <c r="J196" i="203" l="1"/>
  <c r="J97" i="220"/>
  <c r="N160" i="205"/>
  <c r="J197" i="199"/>
  <c r="J195" i="190"/>
  <c r="J196" i="199"/>
  <c r="J195" i="161"/>
  <c r="J195" i="196"/>
  <c r="J195" i="199"/>
  <c r="J197" i="189"/>
  <c r="C130" i="213" l="1"/>
  <c r="C140" i="211"/>
  <c r="C141" i="211" s="1"/>
  <c r="C142" i="211" s="1"/>
  <c r="C143" i="211" s="1"/>
  <c r="C144" i="211" s="1"/>
  <c r="C145" i="211" s="1"/>
  <c r="C146" i="211" s="1"/>
  <c r="C156" i="206"/>
  <c r="C157" i="206" s="1"/>
  <c r="C158" i="206" s="1"/>
  <c r="C159" i="206" s="1"/>
  <c r="C160" i="206" s="1"/>
  <c r="C161" i="206" s="1"/>
  <c r="C162" i="206" s="1"/>
  <c r="C163" i="206" s="1"/>
  <c r="C164" i="206" s="1"/>
  <c r="C165" i="206" s="1"/>
  <c r="C196" i="204"/>
  <c r="C197" i="204" s="1"/>
  <c r="C198" i="204" s="1"/>
  <c r="C199" i="204" s="1"/>
  <c r="C200" i="204" s="1"/>
  <c r="C201" i="204" s="1"/>
  <c r="C202" i="204" s="1"/>
  <c r="C197" i="202"/>
  <c r="C198" i="202" s="1"/>
  <c r="C199" i="202" s="1"/>
  <c r="C200" i="202" s="1"/>
  <c r="C201" i="202" s="1"/>
  <c r="C202" i="202" s="1"/>
  <c r="N184" i="161"/>
  <c r="C194" i="196"/>
  <c r="C195" i="194"/>
  <c r="C196" i="163"/>
  <c r="C197" i="163" s="1"/>
  <c r="C198" i="163" s="1"/>
  <c r="C199" i="163" s="1"/>
  <c r="C200" i="163" s="1"/>
  <c r="J194" i="194"/>
  <c r="J151" i="208"/>
  <c r="J195" i="163"/>
  <c r="J195" i="204"/>
  <c r="J155" i="206"/>
  <c r="J139" i="211"/>
  <c r="J118" i="215"/>
  <c r="J129" i="213"/>
  <c r="J194" i="199"/>
  <c r="J194" i="163"/>
  <c r="J196" i="202"/>
  <c r="J194" i="204"/>
  <c r="J128" i="213"/>
  <c r="J195" i="202"/>
  <c r="C195" i="203" l="1"/>
  <c r="C194" i="197"/>
  <c r="C195" i="197" s="1"/>
  <c r="C196" i="197" s="1"/>
  <c r="C195" i="165"/>
  <c r="C196" i="165" s="1"/>
  <c r="C197" i="165" s="1"/>
  <c r="C198" i="165" s="1"/>
  <c r="C199" i="165" s="1"/>
  <c r="C200" i="165" s="1"/>
  <c r="J127" i="213"/>
  <c r="J194" i="203"/>
  <c r="J193" i="196"/>
  <c r="J193" i="203"/>
  <c r="J194" i="165"/>
  <c r="J193" i="204"/>
  <c r="J193" i="197"/>
  <c r="C149" i="208"/>
  <c r="C150" i="208" s="1"/>
  <c r="C193" i="201"/>
  <c r="C194" i="201" s="1"/>
  <c r="C195" i="201" s="1"/>
  <c r="C196" i="201" s="1"/>
  <c r="C197" i="201" s="1"/>
  <c r="C198" i="201" s="1"/>
  <c r="C199" i="201" s="1"/>
  <c r="C200" i="201" s="1"/>
  <c r="C201" i="201" s="1"/>
  <c r="C202" i="201" s="1"/>
  <c r="C195" i="200"/>
  <c r="C196" i="200" s="1"/>
  <c r="C197" i="200" s="1"/>
  <c r="C198" i="200" s="1"/>
  <c r="C199" i="200" s="1"/>
  <c r="C200" i="200" s="1"/>
  <c r="C201" i="200" s="1"/>
  <c r="C202" i="200" s="1"/>
  <c r="C203" i="200" s="1"/>
  <c r="C193" i="199"/>
  <c r="C193" i="198"/>
  <c r="C194" i="198" s="1"/>
  <c r="C195" i="198" s="1"/>
  <c r="C196" i="198" s="1"/>
  <c r="C197" i="198" s="1"/>
  <c r="C198" i="198" s="1"/>
  <c r="C199" i="198" s="1"/>
  <c r="C200" i="198" s="1"/>
  <c r="C201" i="198" s="1"/>
  <c r="C195" i="192"/>
  <c r="C196" i="192" s="1"/>
  <c r="C197" i="192" s="1"/>
  <c r="J192" i="201"/>
  <c r="J148" i="208"/>
  <c r="J192" i="199"/>
  <c r="J194" i="192"/>
  <c r="J193" i="192"/>
  <c r="J192" i="192"/>
  <c r="J193" i="165"/>
  <c r="J194" i="200"/>
  <c r="J192" i="198"/>
  <c r="C96" i="219"/>
  <c r="C97" i="219" s="1"/>
  <c r="C98" i="219" s="1"/>
  <c r="C99" i="219" s="1"/>
  <c r="C100" i="219" s="1"/>
  <c r="C101" i="219" s="1"/>
  <c r="C102" i="219" s="1"/>
  <c r="C103" i="219" s="1"/>
  <c r="C104" i="219" s="1"/>
  <c r="C126" i="213"/>
  <c r="C157" i="205"/>
  <c r="C158" i="205" s="1"/>
  <c r="C159" i="205" s="1"/>
  <c r="C192" i="197"/>
  <c r="C193" i="191"/>
  <c r="C194" i="191" s="1"/>
  <c r="C195" i="191" s="1"/>
  <c r="C196" i="191" s="1"/>
  <c r="C197" i="191" s="1"/>
  <c r="C198" i="191" s="1"/>
  <c r="C199" i="191" s="1"/>
  <c r="J191" i="204" l="1"/>
  <c r="J156" i="205"/>
  <c r="J155" i="205"/>
  <c r="J192" i="165"/>
  <c r="J191" i="197"/>
  <c r="J125" i="213"/>
  <c r="J192" i="191"/>
  <c r="J191" i="165"/>
  <c r="J95" i="219"/>
  <c r="C107" i="217"/>
  <c r="C108" i="217" s="1"/>
  <c r="C109" i="217" s="1"/>
  <c r="C110" i="217" s="1"/>
  <c r="C111" i="217" s="1"/>
  <c r="C112" i="217" s="1"/>
  <c r="C113" i="217" s="1"/>
  <c r="C114" i="217" s="1"/>
  <c r="C115" i="217" s="1"/>
  <c r="C116" i="217" s="1"/>
  <c r="C136" i="211"/>
  <c r="C137" i="211" s="1"/>
  <c r="C138" i="211" s="1"/>
  <c r="C139" i="209"/>
  <c r="C140" i="209" s="1"/>
  <c r="C141" i="209" s="1"/>
  <c r="C142" i="209" s="1"/>
  <c r="C143" i="209" s="1"/>
  <c r="C147" i="208"/>
  <c r="C192" i="202"/>
  <c r="C193" i="202" s="1"/>
  <c r="C194" i="202" s="1"/>
  <c r="C193" i="200"/>
  <c r="J138" i="209" l="1"/>
  <c r="J135" i="211"/>
  <c r="J192" i="200"/>
  <c r="J191" i="191"/>
  <c r="J146" i="208"/>
  <c r="J191" i="202"/>
  <c r="J106" i="217"/>
  <c r="J190" i="204"/>
  <c r="C100" i="218"/>
  <c r="C101" i="218" s="1"/>
  <c r="C102" i="218" s="1"/>
  <c r="C103" i="218" s="1"/>
  <c r="C104" i="218" s="1"/>
  <c r="C105" i="218" s="1"/>
  <c r="C106" i="218" s="1"/>
  <c r="C107" i="218" s="1"/>
  <c r="C108" i="218" s="1"/>
  <c r="C109" i="218" s="1"/>
  <c r="C118" i="214"/>
  <c r="C119" i="214" s="1"/>
  <c r="C120" i="214" s="1"/>
  <c r="C121" i="214" s="1"/>
  <c r="C122" i="214" s="1"/>
  <c r="C123" i="214" s="1"/>
  <c r="C124" i="214" s="1"/>
  <c r="C125" i="214" s="1"/>
  <c r="C126" i="214" s="1"/>
  <c r="C154" i="207"/>
  <c r="C155" i="207" s="1"/>
  <c r="C156" i="207" s="1"/>
  <c r="C157" i="207" s="1"/>
  <c r="C158" i="207" s="1"/>
  <c r="C159" i="207" s="1"/>
  <c r="C160" i="207" s="1"/>
  <c r="C161" i="207" s="1"/>
  <c r="C162" i="207" s="1"/>
  <c r="C163" i="207" s="1"/>
  <c r="C190" i="194"/>
  <c r="C191" i="194" s="1"/>
  <c r="C192" i="194" s="1"/>
  <c r="C193" i="194" s="1"/>
  <c r="C190" i="163"/>
  <c r="C191" i="163" s="1"/>
  <c r="C192" i="163" s="1"/>
  <c r="C193" i="163" s="1"/>
  <c r="J99" i="218"/>
  <c r="J153" i="207"/>
  <c r="J189" i="194"/>
  <c r="J105" i="217"/>
  <c r="J189" i="163"/>
  <c r="J117" i="214"/>
  <c r="C91" i="220"/>
  <c r="C92" i="220" s="1"/>
  <c r="C93" i="220" s="1"/>
  <c r="C94" i="220" s="1"/>
  <c r="C95" i="220" s="1"/>
  <c r="C96" i="220" s="1"/>
  <c r="C129" i="212"/>
  <c r="C130" i="212" s="1"/>
  <c r="C131" i="212" s="1"/>
  <c r="C132" i="212" s="1"/>
  <c r="C133" i="212" s="1"/>
  <c r="C134" i="212" s="1"/>
  <c r="C135" i="212" s="1"/>
  <c r="C136" i="212" s="1"/>
  <c r="C134" i="211"/>
  <c r="C189" i="199"/>
  <c r="C190" i="199" s="1"/>
  <c r="C191" i="199" s="1"/>
  <c r="C189" i="193"/>
  <c r="C190" i="193" s="1"/>
  <c r="C191" i="193" s="1"/>
  <c r="C192" i="193" s="1"/>
  <c r="C193" i="193" s="1"/>
  <c r="C194" i="193" s="1"/>
  <c r="C195" i="193" s="1"/>
  <c r="C196" i="193" s="1"/>
  <c r="C197" i="193" s="1"/>
  <c r="C198" i="193" s="1"/>
  <c r="C189" i="190"/>
  <c r="C190" i="190" s="1"/>
  <c r="C191" i="190" s="1"/>
  <c r="C192" i="190" s="1"/>
  <c r="C193" i="190" s="1"/>
  <c r="C194" i="190" s="1"/>
  <c r="C191" i="189"/>
  <c r="C192" i="189" s="1"/>
  <c r="C193" i="189" s="1"/>
  <c r="C194" i="189" s="1"/>
  <c r="C195" i="189" s="1"/>
  <c r="C196" i="189" s="1"/>
  <c r="J190" i="189"/>
  <c r="J129" i="212"/>
  <c r="J188" i="193"/>
  <c r="J116" i="214"/>
  <c r="J188" i="190"/>
  <c r="J188" i="199"/>
  <c r="C152" i="205"/>
  <c r="C153" i="205" s="1"/>
  <c r="C154" i="205" s="1"/>
  <c r="C188" i="195"/>
  <c r="C189" i="195" s="1"/>
  <c r="C190" i="195" s="1"/>
  <c r="C191" i="195" s="1"/>
  <c r="C192" i="195" s="1"/>
  <c r="C193" i="195" s="1"/>
  <c r="C194" i="195" s="1"/>
  <c r="C195" i="195" s="1"/>
  <c r="C188" i="165"/>
  <c r="C189" i="165" s="1"/>
  <c r="C190" i="165" s="1"/>
  <c r="J189" i="189"/>
  <c r="J187" i="165"/>
  <c r="J89" i="220"/>
  <c r="J128" i="212"/>
  <c r="J88" i="220"/>
  <c r="J188" i="189"/>
  <c r="J151" i="205"/>
  <c r="J187" i="190"/>
  <c r="J127" i="212"/>
  <c r="J187" i="195"/>
  <c r="C83" i="221"/>
  <c r="C84" i="221" s="1"/>
  <c r="C85" i="221" s="1"/>
  <c r="C86" i="221" s="1"/>
  <c r="C87" i="221" s="1"/>
  <c r="C88" i="221" s="1"/>
  <c r="C89" i="221" s="1"/>
  <c r="C90" i="221" s="1"/>
  <c r="C91" i="221" s="1"/>
  <c r="C108" i="216"/>
  <c r="C109" i="216" s="1"/>
  <c r="C110" i="216" s="1"/>
  <c r="C111" i="216" s="1"/>
  <c r="C112" i="216" s="1"/>
  <c r="C113" i="216" s="1"/>
  <c r="C114" i="216" s="1"/>
  <c r="C115" i="216" s="1"/>
  <c r="C116" i="216" s="1"/>
  <c r="C187" i="203"/>
  <c r="C188" i="203" s="1"/>
  <c r="C189" i="203" s="1"/>
  <c r="C190" i="203" s="1"/>
  <c r="C191" i="203" s="1"/>
  <c r="C192" i="203" s="1"/>
  <c r="C189" i="200"/>
  <c r="C190" i="200" s="1"/>
  <c r="C191" i="200" s="1"/>
  <c r="C187" i="196"/>
  <c r="C188" i="196" s="1"/>
  <c r="C189" i="196" s="1"/>
  <c r="C190" i="196" s="1"/>
  <c r="C191" i="196" s="1"/>
  <c r="C192" i="196" s="1"/>
  <c r="C187" i="193"/>
  <c r="J131" i="211"/>
  <c r="J186" i="196"/>
  <c r="J87" i="220"/>
  <c r="J187" i="189"/>
  <c r="J188" i="200"/>
  <c r="J82" i="221"/>
  <c r="J150" i="205"/>
  <c r="J186" i="203"/>
  <c r="J107" i="216"/>
  <c r="J186" i="195"/>
  <c r="J186" i="189"/>
  <c r="C110" i="215"/>
  <c r="C111" i="215" s="1"/>
  <c r="C112" i="215" s="1"/>
  <c r="C113" i="215" s="1"/>
  <c r="C114" i="215" s="1"/>
  <c r="C115" i="215" s="1"/>
  <c r="C116" i="215" s="1"/>
  <c r="C117" i="215" s="1"/>
  <c r="C126" i="212"/>
  <c r="C186" i="201"/>
  <c r="C187" i="201" s="1"/>
  <c r="C188" i="201" s="1"/>
  <c r="C189" i="201" s="1"/>
  <c r="C190" i="201" s="1"/>
  <c r="C191" i="201" s="1"/>
  <c r="C186" i="197"/>
  <c r="C187" i="197" s="1"/>
  <c r="C188" i="197" s="1"/>
  <c r="C189" i="197" s="1"/>
  <c r="C190" i="197" s="1"/>
  <c r="C186" i="194"/>
  <c r="C187" i="194" s="1"/>
  <c r="C188" i="194" s="1"/>
  <c r="C186" i="192"/>
  <c r="C187" i="192" s="1"/>
  <c r="C188" i="192" s="1"/>
  <c r="C189" i="192" s="1"/>
  <c r="C190" i="192" s="1"/>
  <c r="C191" i="192" s="1"/>
  <c r="C186" i="190"/>
  <c r="C186" i="164"/>
  <c r="C187" i="164" s="1"/>
  <c r="C188" i="164" s="1"/>
  <c r="C189" i="164" s="1"/>
  <c r="C190" i="164" s="1"/>
  <c r="C191" i="164" s="1"/>
  <c r="C192" i="164" s="1"/>
  <c r="C193" i="164" s="1"/>
  <c r="C194" i="164" s="1"/>
  <c r="C195" i="164" s="1"/>
  <c r="C186" i="161"/>
  <c r="C187" i="161" s="1"/>
  <c r="C188" i="161" s="1"/>
  <c r="C189" i="161" s="1"/>
  <c r="C190" i="161" s="1"/>
  <c r="C191" i="161" s="1"/>
  <c r="C192" i="161" s="1"/>
  <c r="C193" i="161" s="1"/>
  <c r="C194" i="161" s="1"/>
  <c r="J185" i="192"/>
  <c r="J185" i="197"/>
  <c r="J185" i="194"/>
  <c r="J185" i="196"/>
  <c r="J185" i="189"/>
  <c r="J125" i="212"/>
  <c r="J185" i="164"/>
  <c r="J185" i="201"/>
  <c r="J86" i="220"/>
  <c r="J109" i="215"/>
  <c r="J185" i="190"/>
  <c r="C133" i="209" l="1"/>
  <c r="C134" i="209" s="1"/>
  <c r="C135" i="209" s="1"/>
  <c r="C136" i="209" s="1"/>
  <c r="C137" i="209" s="1"/>
  <c r="C185" i="204"/>
  <c r="C186" i="204" s="1"/>
  <c r="C187" i="204" s="1"/>
  <c r="C188" i="204" s="1"/>
  <c r="C189" i="204" s="1"/>
  <c r="C186" i="202"/>
  <c r="C187" i="202" s="1"/>
  <c r="C188" i="202" s="1"/>
  <c r="C189" i="202" s="1"/>
  <c r="C190" i="202" s="1"/>
  <c r="C187" i="200"/>
  <c r="C185" i="191"/>
  <c r="C186" i="191" s="1"/>
  <c r="C187" i="191" s="1"/>
  <c r="C188" i="191" s="1"/>
  <c r="C189" i="191" s="1"/>
  <c r="C190" i="191" s="1"/>
  <c r="J185" i="202" l="1"/>
  <c r="J184" i="161"/>
  <c r="J184" i="204"/>
  <c r="J186" i="200"/>
  <c r="J132" i="209"/>
  <c r="J184" i="189"/>
  <c r="J184" i="203"/>
  <c r="C108" i="215"/>
  <c r="C145" i="206"/>
  <c r="C146" i="206" s="1"/>
  <c r="C147" i="206" s="1"/>
  <c r="C148" i="206" s="1"/>
  <c r="C149" i="206" s="1"/>
  <c r="C150" i="206" s="1"/>
  <c r="C151" i="206" s="1"/>
  <c r="C152" i="206" s="1"/>
  <c r="C153" i="206" s="1"/>
  <c r="C154" i="206" s="1"/>
  <c r="C148" i="205"/>
  <c r="C149" i="205" s="1"/>
  <c r="C184" i="201"/>
  <c r="C184" i="198"/>
  <c r="C185" i="198" s="1"/>
  <c r="C186" i="198" s="1"/>
  <c r="C187" i="198" s="1"/>
  <c r="C188" i="198" s="1"/>
  <c r="C189" i="198" s="1"/>
  <c r="C190" i="198" s="1"/>
  <c r="C191" i="198" s="1"/>
  <c r="J147" i="205"/>
  <c r="J107" i="215"/>
  <c r="J117" i="213"/>
  <c r="J184" i="202"/>
  <c r="J183" i="193"/>
  <c r="J183" i="202"/>
  <c r="J184" i="191"/>
  <c r="J131" i="209"/>
  <c r="J144" i="206"/>
  <c r="J179" i="204"/>
  <c r="C183" i="204" l="1"/>
  <c r="C79" i="221"/>
  <c r="C80" i="221" s="1"/>
  <c r="C84" i="220"/>
  <c r="C85" i="220" s="1"/>
  <c r="C87" i="219"/>
  <c r="C88" i="219" s="1"/>
  <c r="C89" i="219" s="1"/>
  <c r="C90" i="219" s="1"/>
  <c r="C91" i="219" s="1"/>
  <c r="C92" i="219" s="1"/>
  <c r="C93" i="219" s="1"/>
  <c r="C94" i="219" s="1"/>
  <c r="C93" i="218"/>
  <c r="C94" i="218" s="1"/>
  <c r="C95" i="218" s="1"/>
  <c r="C96" i="218" s="1"/>
  <c r="C97" i="218" s="1"/>
  <c r="C98" i="218" s="1"/>
  <c r="C99" i="217"/>
  <c r="C100" i="217" s="1"/>
  <c r="C101" i="217" s="1"/>
  <c r="C102" i="217" s="1"/>
  <c r="C103" i="217" s="1"/>
  <c r="C104" i="217" s="1"/>
  <c r="C105" i="217" s="1"/>
  <c r="C104" i="216"/>
  <c r="C105" i="216" s="1"/>
  <c r="C106" i="216" s="1"/>
  <c r="C111" i="214"/>
  <c r="C112" i="214" s="1"/>
  <c r="C113" i="214" s="1"/>
  <c r="C114" i="214" s="1"/>
  <c r="C115" i="214" s="1"/>
  <c r="C123" i="212"/>
  <c r="C124" i="212" s="1"/>
  <c r="C117" i="213"/>
  <c r="C118" i="213" s="1"/>
  <c r="C119" i="213" s="1"/>
  <c r="C120" i="213" s="1"/>
  <c r="C121" i="213" s="1"/>
  <c r="C122" i="213" s="1"/>
  <c r="C123" i="213" s="1"/>
  <c r="C124" i="213" s="1"/>
  <c r="C128" i="211"/>
  <c r="C129" i="211" s="1"/>
  <c r="C130" i="211" s="1"/>
  <c r="C139" i="208"/>
  <c r="C140" i="208" s="1"/>
  <c r="C141" i="208" s="1"/>
  <c r="C142" i="208" s="1"/>
  <c r="C143" i="208" s="1"/>
  <c r="C144" i="208" s="1"/>
  <c r="C145" i="208" s="1"/>
  <c r="C147" i="207"/>
  <c r="C148" i="207" s="1"/>
  <c r="C149" i="207" s="1"/>
  <c r="C150" i="207" s="1"/>
  <c r="C151" i="207" s="1"/>
  <c r="C152" i="207" s="1"/>
  <c r="C183" i="203"/>
  <c r="C184" i="203" s="1"/>
  <c r="C185" i="203" s="1"/>
  <c r="C185" i="200"/>
  <c r="C183" i="199"/>
  <c r="C184" i="199" s="1"/>
  <c r="C185" i="199" s="1"/>
  <c r="C186" i="199" s="1"/>
  <c r="C187" i="199" s="1"/>
  <c r="C183" i="197" l="1"/>
  <c r="C184" i="197" s="1"/>
  <c r="C183" i="196"/>
  <c r="C184" i="196" s="1"/>
  <c r="C183" i="195"/>
  <c r="C184" i="195" s="1"/>
  <c r="C185" i="195" s="1"/>
  <c r="C183" i="194"/>
  <c r="C184" i="194" s="1"/>
  <c r="C183" i="192"/>
  <c r="C183" i="190"/>
  <c r="C184" i="190" s="1"/>
  <c r="C183" i="189"/>
  <c r="C183" i="165"/>
  <c r="C184" i="165" s="1"/>
  <c r="C185" i="165" s="1"/>
  <c r="C186" i="165" s="1"/>
  <c r="C183" i="164"/>
  <c r="C184" i="164" s="1"/>
  <c r="C183" i="163"/>
  <c r="C184" i="163" s="1"/>
  <c r="C185" i="163" s="1"/>
  <c r="C186" i="163" s="1"/>
  <c r="C187" i="163" s="1"/>
  <c r="C188" i="163" s="1"/>
  <c r="C183" i="161"/>
  <c r="J183" i="204" l="1"/>
  <c r="J103" i="216"/>
  <c r="J182" i="197"/>
  <c r="J116" i="213"/>
  <c r="J182" i="164"/>
  <c r="J182" i="201"/>
  <c r="J102" i="216"/>
  <c r="J130" i="209"/>
  <c r="J182" i="189"/>
  <c r="J82" i="220"/>
  <c r="J183" i="200"/>
  <c r="J182" i="200"/>
  <c r="J97" i="217"/>
  <c r="J181" i="204"/>
  <c r="J181" i="200"/>
  <c r="C181" i="202"/>
  <c r="C182" i="191"/>
  <c r="J144" i="205"/>
  <c r="J181" i="191"/>
  <c r="J76" i="221"/>
  <c r="J180" i="202"/>
  <c r="J180" i="191"/>
  <c r="J125" i="211"/>
  <c r="J84" i="219"/>
  <c r="C180" i="195"/>
  <c r="C181" i="195" s="1"/>
  <c r="C96" i="217" l="1"/>
  <c r="C108" i="214"/>
  <c r="C136" i="208"/>
  <c r="J107" i="214"/>
  <c r="J179" i="195"/>
  <c r="J179" i="202"/>
  <c r="J95" i="217"/>
  <c r="J143" i="207"/>
  <c r="J135" i="208"/>
  <c r="C80" i="220"/>
  <c r="C81" i="220" s="1"/>
  <c r="C83" i="219"/>
  <c r="C84" i="219" s="1"/>
  <c r="C85" i="219" s="1"/>
  <c r="C89" i="218"/>
  <c r="C90" i="218" s="1"/>
  <c r="C99" i="216"/>
  <c r="C100" i="216" s="1"/>
  <c r="C101" i="216" s="1"/>
  <c r="C103" i="215"/>
  <c r="C104" i="215" s="1"/>
  <c r="C119" i="212"/>
  <c r="C120" i="212" s="1"/>
  <c r="C113" i="213"/>
  <c r="C114" i="213" s="1"/>
  <c r="C124" i="211"/>
  <c r="C127" i="209"/>
  <c r="C128" i="209" s="1"/>
  <c r="C129" i="209" s="1"/>
  <c r="C143" i="207"/>
  <c r="C144" i="207" s="1"/>
  <c r="C145" i="207" s="1"/>
  <c r="C140" i="206"/>
  <c r="C141" i="206" s="1"/>
  <c r="C142" i="206" s="1"/>
  <c r="C143" i="206" s="1"/>
  <c r="C143" i="205"/>
  <c r="C144" i="205" s="1"/>
  <c r="C179" i="203"/>
  <c r="C180" i="203" s="1"/>
  <c r="C181" i="203" s="1"/>
  <c r="C179" i="201"/>
  <c r="C180" i="201" s="1"/>
  <c r="C181" i="201" s="1"/>
  <c r="C182" i="201" s="1"/>
  <c r="C179" i="200"/>
  <c r="C180" i="200" s="1"/>
  <c r="C179" i="199"/>
  <c r="C180" i="199" s="1"/>
  <c r="C181" i="199" s="1"/>
  <c r="C179" i="197"/>
  <c r="C180" i="197" s="1"/>
  <c r="C181" i="197" s="1"/>
  <c r="C179" i="196"/>
  <c r="C180" i="196" s="1"/>
  <c r="C181" i="196" s="1"/>
  <c r="C179" i="194"/>
  <c r="C180" i="194" s="1"/>
  <c r="C181" i="194" s="1"/>
  <c r="C179" i="193"/>
  <c r="C180" i="193" s="1"/>
  <c r="C181" i="193" s="1"/>
  <c r="C179" i="192"/>
  <c r="C180" i="192" s="1"/>
  <c r="C181" i="192" s="1"/>
  <c r="C179" i="191"/>
  <c r="C179" i="190"/>
  <c r="C180" i="190" s="1"/>
  <c r="C181" i="190" s="1"/>
  <c r="C179" i="189"/>
  <c r="C180" i="189" s="1"/>
  <c r="C181" i="189" s="1"/>
  <c r="C179" i="165"/>
  <c r="C180" i="165" s="1"/>
  <c r="C181" i="165" s="1"/>
  <c r="C179" i="164"/>
  <c r="C180" i="164" s="1"/>
  <c r="C181" i="164" s="1"/>
  <c r="C179" i="163"/>
  <c r="C180" i="163" s="1"/>
  <c r="C181" i="163" s="1"/>
  <c r="C179" i="161"/>
  <c r="C180" i="161" s="1"/>
  <c r="C181" i="161" s="1"/>
  <c r="J74" i="221"/>
  <c r="J79" i="220"/>
  <c r="J88" i="218"/>
  <c r="J94" i="217"/>
  <c r="J98" i="216"/>
  <c r="J102" i="215"/>
  <c r="J106" i="214"/>
  <c r="J118" i="212"/>
  <c r="J112" i="213"/>
  <c r="J123" i="211"/>
  <c r="J126" i="209"/>
  <c r="J134" i="208"/>
  <c r="J142" i="207"/>
  <c r="J139" i="206"/>
  <c r="J142" i="205"/>
  <c r="J178" i="204"/>
  <c r="J178" i="203"/>
  <c r="J178" i="202"/>
  <c r="J178" i="201"/>
  <c r="J178" i="200"/>
  <c r="J178" i="199"/>
  <c r="J178" i="198"/>
  <c r="J178" i="197"/>
  <c r="J178" i="196"/>
  <c r="J178" i="195"/>
  <c r="J178" i="194"/>
  <c r="J178" i="193"/>
  <c r="J178" i="192"/>
  <c r="J178" i="191"/>
  <c r="J178" i="190"/>
  <c r="J178" i="189"/>
  <c r="J178" i="165"/>
  <c r="J178" i="164"/>
  <c r="J178" i="163"/>
  <c r="J178" i="161"/>
  <c r="C38" i="219"/>
  <c r="C43" i="218"/>
  <c r="C44" i="218" s="1"/>
  <c r="C50" i="217"/>
  <c r="C97" i="207"/>
  <c r="C98" i="207" s="1"/>
  <c r="C95" i="206"/>
  <c r="C134" i="204"/>
  <c r="C133" i="200"/>
  <c r="C134" i="200" s="1"/>
  <c r="C133" i="199"/>
  <c r="C134" i="199" s="1"/>
  <c r="C133" i="198"/>
  <c r="C134" i="198" s="1"/>
  <c r="C134" i="196"/>
  <c r="C134" i="193"/>
  <c r="C80" i="209"/>
  <c r="C81" i="209" s="1"/>
  <c r="C82" i="209" s="1"/>
  <c r="C132" i="165"/>
  <c r="C132" i="163"/>
  <c r="C132" i="161"/>
  <c r="C133" i="161" s="1"/>
  <c r="C134" i="161" s="1"/>
  <c r="C27" i="221"/>
  <c r="C28" i="221" s="1"/>
  <c r="C29" i="221" s="1"/>
  <c r="C59" i="214"/>
  <c r="C60" i="214" s="1"/>
  <c r="C61" i="214" s="1"/>
  <c r="C62" i="214" s="1"/>
  <c r="C92" i="206"/>
  <c r="C93" i="206" s="1"/>
  <c r="C131" i="203"/>
  <c r="C132" i="203" s="1"/>
  <c r="C133" i="203" s="1"/>
  <c r="C134" i="203" s="1"/>
  <c r="C131" i="192"/>
  <c r="C132" i="192" s="1"/>
  <c r="C133" i="192" s="1"/>
  <c r="C131" i="163"/>
  <c r="C40" i="218"/>
  <c r="C41" i="218" s="1"/>
  <c r="C46" i="217"/>
  <c r="C70" i="212"/>
  <c r="C71" i="212" s="1"/>
  <c r="C72" i="212" s="1"/>
  <c r="C73" i="212" s="1"/>
  <c r="C74" i="212" s="1"/>
  <c r="C78" i="209"/>
  <c r="C130" i="198"/>
  <c r="C131" i="198" s="1"/>
  <c r="C130" i="195"/>
  <c r="C131" i="195" s="1"/>
  <c r="C132" i="195" s="1"/>
  <c r="C130" i="194"/>
  <c r="C131" i="194" s="1"/>
  <c r="C130" i="190"/>
  <c r="C131" i="190" s="1"/>
  <c r="C130" i="189"/>
  <c r="C131" i="189" s="1"/>
  <c r="C130" i="164"/>
  <c r="C131" i="164" s="1"/>
  <c r="C132" i="164" s="1"/>
  <c r="C133" i="164" s="1"/>
  <c r="C134" i="164" s="1"/>
  <c r="C49" i="216"/>
  <c r="C50" i="216" s="1"/>
  <c r="C51" i="216" s="1"/>
  <c r="C52" i="216" s="1"/>
  <c r="C129" i="204"/>
  <c r="C130" i="204" s="1"/>
  <c r="C131" i="204" s="1"/>
  <c r="C129" i="199"/>
  <c r="C130" i="199" s="1"/>
  <c r="C131" i="199" s="1"/>
  <c r="C129" i="197"/>
  <c r="C130" i="197" s="1"/>
  <c r="C131" i="197" s="1"/>
  <c r="C132" i="197" s="1"/>
  <c r="C133" i="197" s="1"/>
  <c r="C134" i="197" s="1"/>
  <c r="C129" i="163"/>
  <c r="C130" i="163" s="1"/>
  <c r="C129" i="161"/>
  <c r="C130" i="161" s="1"/>
  <c r="C76" i="209"/>
  <c r="C128" i="201"/>
  <c r="C129" i="201" s="1"/>
  <c r="C130" i="201" s="1"/>
  <c r="C131" i="201" s="1"/>
  <c r="C132" i="201" s="1"/>
  <c r="C133" i="201" s="1"/>
  <c r="C134" i="201" s="1"/>
  <c r="C128" i="189"/>
  <c r="C28" i="220"/>
  <c r="C29" i="220" s="1"/>
  <c r="C30" i="220" s="1"/>
  <c r="C31" i="220" s="1"/>
  <c r="C32" i="220" s="1"/>
  <c r="C33" i="220" s="1"/>
  <c r="C34" i="220" s="1"/>
  <c r="C35" i="220" s="1"/>
  <c r="C72" i="211"/>
  <c r="C73" i="211" s="1"/>
  <c r="C74" i="211" s="1"/>
  <c r="C75" i="211" s="1"/>
  <c r="C76" i="211" s="1"/>
  <c r="C77" i="211" s="1"/>
  <c r="C78" i="211" s="1"/>
  <c r="C79" i="211" s="1"/>
  <c r="C127" i="203"/>
  <c r="C128" i="203" s="1"/>
  <c r="C129" i="203" s="1"/>
  <c r="C127" i="202"/>
  <c r="C128" i="202" s="1"/>
  <c r="C129" i="202" s="1"/>
  <c r="C130" i="202" s="1"/>
  <c r="C131" i="202" s="1"/>
  <c r="C132" i="202" s="1"/>
  <c r="C133" i="202" s="1"/>
  <c r="C134" i="202" s="1"/>
  <c r="C127" i="200"/>
  <c r="C128" i="200" s="1"/>
  <c r="C129" i="200" s="1"/>
  <c r="C130" i="200" s="1"/>
  <c r="C131" i="200" s="1"/>
  <c r="C127" i="194"/>
  <c r="C127" i="191"/>
  <c r="C128" i="191" s="1"/>
  <c r="C129" i="191" s="1"/>
  <c r="C130" i="191" s="1"/>
  <c r="C131" i="191" s="1"/>
  <c r="C132" i="191" s="1"/>
  <c r="C133" i="191" s="1"/>
  <c r="C134" i="191" s="1"/>
  <c r="C127" i="190"/>
  <c r="C36" i="218"/>
  <c r="C37" i="218" s="1"/>
  <c r="C38" i="218" s="1"/>
  <c r="C50" i="215"/>
  <c r="C51" i="215" s="1"/>
  <c r="C52" i="215" s="1"/>
  <c r="C53" i="215" s="1"/>
  <c r="C54" i="215" s="1"/>
  <c r="C55" i="215" s="1"/>
  <c r="C56" i="215" s="1"/>
  <c r="C57" i="215" s="1"/>
  <c r="C58" i="215" s="1"/>
  <c r="C74" i="209"/>
  <c r="C82" i="208"/>
  <c r="C83" i="208" s="1"/>
  <c r="C84" i="208" s="1"/>
  <c r="C85" i="208" s="1"/>
  <c r="C86" i="208" s="1"/>
  <c r="C87" i="208" s="1"/>
  <c r="C88" i="208" s="1"/>
  <c r="C89" i="208" s="1"/>
  <c r="C90" i="208" s="1"/>
  <c r="C90" i="207"/>
  <c r="C91" i="207" s="1"/>
  <c r="C92" i="207" s="1"/>
  <c r="C93" i="207" s="1"/>
  <c r="C94" i="207" s="1"/>
  <c r="C87" i="206"/>
  <c r="C88" i="206" s="1"/>
  <c r="C89" i="206" s="1"/>
  <c r="C90" i="206" s="1"/>
  <c r="C90" i="205"/>
  <c r="C91" i="205" s="1"/>
  <c r="C92" i="205" s="1"/>
  <c r="C93" i="205" s="1"/>
  <c r="C94" i="205" s="1"/>
  <c r="C95" i="205" s="1"/>
  <c r="C96" i="205" s="1"/>
  <c r="C97" i="205" s="1"/>
  <c r="C98" i="205" s="1"/>
  <c r="C59" i="213"/>
  <c r="C60" i="213" s="1"/>
  <c r="C61" i="213" s="1"/>
  <c r="C62" i="213" s="1"/>
  <c r="C63" i="213" s="1"/>
  <c r="C64" i="213" s="1"/>
  <c r="C65" i="213" s="1"/>
  <c r="C66" i="213" s="1"/>
  <c r="C67" i="213" s="1"/>
  <c r="C125" i="201"/>
  <c r="C126" i="201" s="1"/>
  <c r="C125" i="161"/>
  <c r="C126" i="161" s="1"/>
  <c r="C127" i="161" s="1"/>
  <c r="C65" i="212"/>
  <c r="C66" i="212" s="1"/>
  <c r="C67" i="212" s="1"/>
  <c r="C68" i="212" s="1"/>
  <c r="C85" i="206"/>
  <c r="C124" i="191"/>
  <c r="C125" i="191" s="1"/>
  <c r="C27" i="219"/>
  <c r="C28" i="219" s="1"/>
  <c r="C29" i="219" s="1"/>
  <c r="C30" i="219" s="1"/>
  <c r="C31" i="219" s="1"/>
  <c r="C32" i="219" s="1"/>
  <c r="C33" i="219" s="1"/>
  <c r="C34" i="219" s="1"/>
  <c r="C35" i="219" s="1"/>
  <c r="C36" i="219" s="1"/>
  <c r="C39" i="217"/>
  <c r="C40" i="217" s="1"/>
  <c r="C41" i="217" s="1"/>
  <c r="C42" i="217" s="1"/>
  <c r="C43" i="217" s="1"/>
  <c r="C44" i="217" s="1"/>
  <c r="C123" i="202"/>
  <c r="C124" i="202" s="1"/>
  <c r="C123" i="199"/>
  <c r="C124" i="199" s="1"/>
  <c r="C125" i="199" s="1"/>
  <c r="C126" i="199" s="1"/>
  <c r="C127" i="199" s="1"/>
  <c r="C123" i="198"/>
  <c r="C124" i="198" s="1"/>
  <c r="C125" i="198" s="1"/>
  <c r="C126" i="198" s="1"/>
  <c r="C127" i="198" s="1"/>
  <c r="C128" i="198" s="1"/>
  <c r="C123" i="195"/>
  <c r="C124" i="195" s="1"/>
  <c r="C125" i="195" s="1"/>
  <c r="C126" i="195" s="1"/>
  <c r="C127" i="195" s="1"/>
  <c r="C123" i="194"/>
  <c r="C124" i="194" s="1"/>
  <c r="C125" i="194" s="1"/>
  <c r="C123" i="193"/>
  <c r="C124" i="193" s="1"/>
  <c r="C125" i="193" s="1"/>
  <c r="C126" i="193" s="1"/>
  <c r="C127" i="193" s="1"/>
  <c r="C128" i="193" s="1"/>
  <c r="C129" i="193" s="1"/>
  <c r="C130" i="193" s="1"/>
  <c r="C131" i="193" s="1"/>
  <c r="C123" i="165"/>
  <c r="C124" i="165" s="1"/>
  <c r="C125" i="165" s="1"/>
  <c r="C126" i="165" s="1"/>
  <c r="C127" i="165" s="1"/>
  <c r="C128" i="165" s="1"/>
  <c r="C129" i="165" s="1"/>
  <c r="C130" i="165" s="1"/>
  <c r="C123" i="163"/>
  <c r="C124" i="163" s="1"/>
  <c r="C125" i="163" s="1"/>
  <c r="C62" i="212" l="1"/>
  <c r="C63" i="212" s="1"/>
  <c r="C122" i="204"/>
  <c r="C123" i="204" s="1"/>
  <c r="C124" i="204" s="1"/>
  <c r="C125" i="204" s="1"/>
  <c r="C126" i="204" s="1"/>
  <c r="C127" i="204" s="1"/>
  <c r="C121" i="195"/>
  <c r="C122" i="190"/>
  <c r="C123" i="190" s="1"/>
  <c r="C122" i="189"/>
  <c r="C123" i="189" s="1"/>
  <c r="C124" i="189" s="1"/>
  <c r="C125" i="189" s="1"/>
  <c r="C126" i="189" s="1"/>
  <c r="C69" i="209"/>
  <c r="C70" i="209" s="1"/>
  <c r="C71" i="209" s="1"/>
  <c r="C72" i="209" s="1"/>
  <c r="C121" i="200"/>
  <c r="C122" i="200" s="1"/>
  <c r="C123" i="200" s="1"/>
  <c r="C124" i="200" s="1"/>
  <c r="C121" i="196"/>
  <c r="C122" i="196" s="1"/>
  <c r="C123" i="196" s="1"/>
  <c r="C124" i="196" s="1"/>
  <c r="C125" i="196" s="1"/>
  <c r="C126" i="196" s="1"/>
  <c r="C127" i="196" s="1"/>
  <c r="C128" i="196" s="1"/>
  <c r="C129" i="196" s="1"/>
  <c r="C130" i="196" s="1"/>
  <c r="C121" i="191"/>
  <c r="C122" i="191" s="1"/>
  <c r="C121" i="165"/>
  <c r="C121" i="161"/>
  <c r="C122" i="161" s="1"/>
  <c r="C123" i="161" s="1"/>
  <c r="C16" i="221"/>
  <c r="C17" i="221" s="1"/>
  <c r="C18" i="221" s="1"/>
  <c r="C19" i="221" s="1"/>
  <c r="C20" i="221" s="1"/>
  <c r="C21" i="221" s="1"/>
  <c r="C22" i="221" s="1"/>
  <c r="C23" i="221" s="1"/>
  <c r="C24" i="221" s="1"/>
  <c r="C25" i="221" s="1"/>
  <c r="C22" i="220"/>
  <c r="C23" i="220" s="1"/>
  <c r="C24" i="220" s="1"/>
  <c r="C25" i="220" s="1"/>
  <c r="C26" i="220" s="1"/>
  <c r="C49" i="214"/>
  <c r="C50" i="214" s="1"/>
  <c r="C51" i="214" s="1"/>
  <c r="C52" i="214" s="1"/>
  <c r="C53" i="214" s="1"/>
  <c r="C54" i="214" s="1"/>
  <c r="C55" i="214" s="1"/>
  <c r="C56" i="214" s="1"/>
  <c r="C57" i="214" s="1"/>
  <c r="C81" i="206"/>
  <c r="C82" i="206" s="1"/>
  <c r="C83" i="206" s="1"/>
  <c r="C120" i="202"/>
  <c r="C121" i="202" s="1"/>
  <c r="C121" i="199"/>
  <c r="C120" i="192"/>
  <c r="C121" i="192" s="1"/>
  <c r="C122" i="192" s="1"/>
  <c r="C123" i="192" s="1"/>
  <c r="C124" i="192" s="1"/>
  <c r="C125" i="192" s="1"/>
  <c r="C126" i="192" s="1"/>
  <c r="C127" i="192" s="1"/>
  <c r="C128" i="192" s="1"/>
  <c r="C129" i="192" s="1"/>
  <c r="C120" i="164"/>
  <c r="C121" i="164" s="1"/>
  <c r="C122" i="164" s="1"/>
  <c r="C123" i="164" s="1"/>
  <c r="C124" i="164" s="1"/>
  <c r="C125" i="164" s="1"/>
  <c r="C126" i="164" s="1"/>
  <c r="C127" i="164" s="1"/>
  <c r="C128" i="164" s="1"/>
  <c r="C29" i="218"/>
  <c r="C30" i="218" s="1"/>
  <c r="C31" i="218" s="1"/>
  <c r="C32" i="218" s="1"/>
  <c r="C33" i="218" s="1"/>
  <c r="C34" i="218" s="1"/>
  <c r="C39" i="216"/>
  <c r="C40" i="216" s="1"/>
  <c r="C41" i="216" s="1"/>
  <c r="C42" i="216" s="1"/>
  <c r="C43" i="216" s="1"/>
  <c r="C44" i="216" s="1"/>
  <c r="C45" i="216" s="1"/>
  <c r="C46" i="216" s="1"/>
  <c r="C47" i="216" s="1"/>
  <c r="C59" i="212"/>
  <c r="C60" i="212" s="1"/>
  <c r="C67" i="209"/>
  <c r="C83" i="205"/>
  <c r="C84" i="205" s="1"/>
  <c r="C85" i="205" s="1"/>
  <c r="C86" i="205" s="1"/>
  <c r="C87" i="205" s="1"/>
  <c r="C119" i="203"/>
  <c r="C120" i="203" s="1"/>
  <c r="C121" i="203" s="1"/>
  <c r="C122" i="203" s="1"/>
  <c r="C123" i="203" s="1"/>
  <c r="C124" i="203" s="1"/>
  <c r="C125" i="203" s="1"/>
  <c r="C119" i="195"/>
  <c r="C119" i="189"/>
  <c r="C118" i="201"/>
  <c r="C119" i="201" s="1"/>
  <c r="C120" i="201" s="1"/>
  <c r="C121" i="201" s="1"/>
  <c r="C122" i="201" s="1"/>
  <c r="C123" i="201" s="1"/>
  <c r="C118" i="197"/>
  <c r="C119" i="197" s="1"/>
  <c r="C120" i="197" s="1"/>
  <c r="C121" i="197" s="1"/>
  <c r="C122" i="197" s="1"/>
  <c r="C123" i="197" s="1"/>
  <c r="C124" i="197" s="1"/>
  <c r="C125" i="197" s="1"/>
  <c r="C126" i="197" s="1"/>
  <c r="C127" i="197" s="1"/>
  <c r="C80" i="207"/>
  <c r="C81" i="207" s="1"/>
  <c r="C82" i="207" s="1"/>
  <c r="C83" i="207" s="1"/>
  <c r="C84" i="207" s="1"/>
  <c r="C85" i="207" s="1"/>
  <c r="C86" i="207" s="1"/>
  <c r="C87" i="207" s="1"/>
  <c r="C88" i="207" s="1"/>
  <c r="C116" i="202"/>
  <c r="C117" i="202" s="1"/>
  <c r="C118" i="202" s="1"/>
  <c r="C116" i="200"/>
  <c r="C117" i="200" s="1"/>
  <c r="C118" i="200" s="1"/>
  <c r="C119" i="200" s="1"/>
  <c r="C16" i="220"/>
  <c r="C17" i="220" s="1"/>
  <c r="C18" i="220" s="1"/>
  <c r="C19" i="220" s="1"/>
  <c r="C71" i="208"/>
  <c r="C72" i="208" s="1"/>
  <c r="C73" i="208" s="1"/>
  <c r="C74" i="208" s="1"/>
  <c r="C75" i="208" s="1"/>
  <c r="C76" i="208" s="1"/>
  <c r="C77" i="208" s="1"/>
  <c r="C78" i="208" s="1"/>
  <c r="C79" i="208" s="1"/>
  <c r="C80" i="208" s="1"/>
  <c r="C115" i="191"/>
  <c r="C116" i="191" s="1"/>
  <c r="C117" i="191" s="1"/>
  <c r="C115" i="163"/>
  <c r="C116" i="163" s="1"/>
  <c r="C117" i="163" s="1"/>
  <c r="C118" i="163" s="1"/>
  <c r="C119" i="163" s="1"/>
  <c r="C120" i="163" s="1"/>
  <c r="C121" i="163" s="1"/>
  <c r="C38" i="215"/>
  <c r="C39" i="215" s="1"/>
  <c r="C40" i="215" s="1"/>
  <c r="C41" i="215" s="1"/>
  <c r="C42" i="215" s="1"/>
  <c r="C43" i="215" s="1"/>
  <c r="C44" i="215" s="1"/>
  <c r="C45" i="215" s="1"/>
  <c r="C46" i="215" s="1"/>
  <c r="C47" i="215" s="1"/>
  <c r="C48" i="213"/>
  <c r="C49" i="213" s="1"/>
  <c r="C50" i="213" s="1"/>
  <c r="C51" i="213" s="1"/>
  <c r="C52" i="213" s="1"/>
  <c r="C53" i="213" s="1"/>
  <c r="C54" i="213" s="1"/>
  <c r="C55" i="213" s="1"/>
  <c r="C56" i="213" s="1"/>
  <c r="C57" i="213" s="1"/>
  <c r="C58" i="211" l="1"/>
  <c r="C59" i="211" s="1"/>
  <c r="C60" i="211" s="1"/>
  <c r="C61" i="211" s="1"/>
  <c r="C62" i="211" s="1"/>
  <c r="C63" i="211" s="1"/>
  <c r="C64" i="211" s="1"/>
  <c r="C65" i="211" s="1"/>
  <c r="C66" i="211" s="1"/>
  <c r="C67" i="211" s="1"/>
  <c r="C68" i="211" s="1"/>
  <c r="C69" i="211" s="1"/>
  <c r="C70" i="211" s="1"/>
  <c r="C113" i="196"/>
  <c r="C114" i="196" s="1"/>
  <c r="C115" i="196" s="1"/>
  <c r="C116" i="196" s="1"/>
  <c r="C117" i="196" s="1"/>
  <c r="C118" i="196" s="1"/>
  <c r="C119" i="196" s="1"/>
  <c r="C113" i="165"/>
  <c r="C114" i="165" s="1"/>
  <c r="C115" i="165" s="1"/>
  <c r="C116" i="165" s="1"/>
  <c r="C117" i="165" s="1"/>
  <c r="C118" i="165" s="1"/>
  <c r="C119" i="165" s="1"/>
  <c r="C8" i="221"/>
  <c r="C9" i="221" s="1"/>
  <c r="C10" i="221" s="1"/>
  <c r="C11" i="221" s="1"/>
  <c r="C12" i="221" s="1"/>
  <c r="C13" i="221" s="1"/>
  <c r="C14" i="221" s="1"/>
  <c r="C16" i="219"/>
  <c r="C17" i="219" s="1"/>
  <c r="C18" i="219" s="1"/>
  <c r="C19" i="219" s="1"/>
  <c r="C20" i="219" s="1"/>
  <c r="C21" i="219" s="1"/>
  <c r="C22" i="219" s="1"/>
  <c r="C23" i="219" s="1"/>
  <c r="C24" i="219" s="1"/>
  <c r="C25" i="219" s="1"/>
  <c r="C112" i="198"/>
  <c r="C113" i="198" s="1"/>
  <c r="C114" i="198" s="1"/>
  <c r="C115" i="198" s="1"/>
  <c r="C116" i="198" s="1"/>
  <c r="C117" i="198" s="1"/>
  <c r="C118" i="198" s="1"/>
  <c r="C119" i="198" s="1"/>
  <c r="C120" i="198" s="1"/>
  <c r="C121" i="198" s="1"/>
  <c r="C112" i="194"/>
  <c r="C113" i="194" s="1"/>
  <c r="C114" i="194" s="1"/>
  <c r="C115" i="194" s="1"/>
  <c r="C116" i="194" s="1"/>
  <c r="C117" i="194" s="1"/>
  <c r="C118" i="194" s="1"/>
  <c r="C119" i="194" s="1"/>
  <c r="C120" i="194" s="1"/>
  <c r="C121" i="194" s="1"/>
  <c r="C112" i="193"/>
  <c r="C113" i="193" s="1"/>
  <c r="C114" i="193" s="1"/>
  <c r="C115" i="193" s="1"/>
  <c r="C116" i="193" s="1"/>
  <c r="C117" i="193" s="1"/>
  <c r="C118" i="193" s="1"/>
  <c r="C27" i="217"/>
  <c r="C28" i="217" s="1"/>
  <c r="C29" i="217" s="1"/>
  <c r="C30" i="217" s="1"/>
  <c r="C31" i="217" s="1"/>
  <c r="C32" i="217" s="1"/>
  <c r="C33" i="217" s="1"/>
  <c r="C111" i="204"/>
  <c r="C112" i="204" s="1"/>
  <c r="C113" i="204" s="1"/>
  <c r="C114" i="204" s="1"/>
  <c r="C115" i="204" s="1"/>
  <c r="C116" i="204" s="1"/>
  <c r="C117" i="204" s="1"/>
  <c r="C118" i="204" s="1"/>
  <c r="C119" i="204" s="1"/>
  <c r="C120" i="204" s="1"/>
  <c r="C111" i="190"/>
  <c r="C112" i="190" s="1"/>
  <c r="C113" i="190" s="1"/>
  <c r="C114" i="190" s="1"/>
  <c r="C115" i="190" s="1"/>
  <c r="C116" i="190" s="1"/>
  <c r="C117" i="190" s="1"/>
  <c r="C111" i="161"/>
  <c r="C112" i="161" s="1"/>
  <c r="C113" i="161" s="1"/>
  <c r="C114" i="161" s="1"/>
  <c r="C115" i="161" s="1"/>
  <c r="C116" i="161" s="1"/>
  <c r="C117" i="161" s="1"/>
  <c r="C118" i="161" s="1"/>
  <c r="C119" i="161" s="1"/>
  <c r="C6" i="221"/>
  <c r="C38" i="214"/>
  <c r="C39" i="214" s="1"/>
  <c r="C40" i="214" s="1"/>
  <c r="C41" i="214" s="1"/>
  <c r="C42" i="214" s="1"/>
  <c r="C43" i="214" s="1"/>
  <c r="C44" i="214" s="1"/>
  <c r="C45" i="214" s="1"/>
  <c r="C46" i="214" s="1"/>
  <c r="C47" i="214" s="1"/>
  <c r="C110" i="192"/>
  <c r="C111" i="192" s="1"/>
  <c r="C112" i="192" s="1"/>
  <c r="C113" i="192" s="1"/>
  <c r="C114" i="192" s="1"/>
  <c r="C115" i="192" s="1"/>
  <c r="C116" i="192" s="1"/>
  <c r="C117" i="192" s="1"/>
  <c r="C118" i="192" s="1"/>
  <c r="C110" i="189"/>
  <c r="C111" i="189" s="1"/>
  <c r="C112" i="189" s="1"/>
  <c r="C113" i="189" s="1"/>
  <c r="C114" i="189" s="1"/>
  <c r="C115" i="189" s="1"/>
  <c r="C109" i="164"/>
  <c r="C110" i="164" s="1"/>
  <c r="C111" i="164" s="1"/>
  <c r="C112" i="164" s="1"/>
  <c r="C113" i="164" s="1"/>
  <c r="C114" i="164" s="1"/>
  <c r="C115" i="164" s="1"/>
  <c r="C116" i="164" s="1"/>
  <c r="C117" i="164" s="1"/>
  <c r="C118" i="164" s="1"/>
  <c r="C57" i="209"/>
  <c r="C58" i="209" s="1"/>
  <c r="C59" i="209" s="1"/>
  <c r="C60" i="209" s="1"/>
  <c r="C61" i="209" s="1"/>
  <c r="C62" i="209" s="1"/>
  <c r="C63" i="209" s="1"/>
  <c r="C64" i="209" s="1"/>
  <c r="C65" i="209" s="1"/>
  <c r="C70" i="206"/>
  <c r="C71" i="206" s="1"/>
  <c r="C72" i="206" s="1"/>
  <c r="C73" i="206" s="1"/>
  <c r="C74" i="206" s="1"/>
  <c r="C75" i="206" s="1"/>
  <c r="C76" i="206" s="1"/>
  <c r="C77" i="206" s="1"/>
  <c r="C78" i="206" s="1"/>
  <c r="C79" i="206" s="1"/>
  <c r="C109" i="203"/>
  <c r="C110" i="203" s="1"/>
  <c r="C111" i="203" s="1"/>
  <c r="C112" i="203" s="1"/>
  <c r="C113" i="203" s="1"/>
  <c r="C114" i="203" s="1"/>
  <c r="C115" i="203" s="1"/>
  <c r="C116" i="203" s="1"/>
  <c r="C117" i="203" s="1"/>
  <c r="C18" i="218" l="1"/>
  <c r="C19" i="218" s="1"/>
  <c r="C20" i="218" s="1"/>
  <c r="C21" i="218" s="1"/>
  <c r="C22" i="218" s="1"/>
  <c r="C23" i="218" s="1"/>
  <c r="C24" i="218" s="1"/>
  <c r="C25" i="218" s="1"/>
  <c r="C26" i="218" s="1"/>
  <c r="C27" i="218" s="1"/>
  <c r="C108" i="197"/>
  <c r="C109" i="197" s="1"/>
  <c r="C110" i="197" s="1"/>
  <c r="C111" i="197" s="1"/>
  <c r="C112" i="197" s="1"/>
  <c r="C113" i="197" s="1"/>
  <c r="C114" i="197" s="1"/>
  <c r="C115" i="197" s="1"/>
  <c r="C116" i="197" s="1"/>
  <c r="C108" i="163"/>
  <c r="C109" i="163" s="1"/>
  <c r="C8" i="220"/>
  <c r="C9" i="220" s="1"/>
  <c r="C10" i="220" s="1"/>
  <c r="C11" i="220" s="1"/>
  <c r="C12" i="220" s="1"/>
  <c r="C13" i="220" s="1"/>
  <c r="C14" i="220" s="1"/>
  <c r="C27" i="216"/>
  <c r="C28" i="216" s="1"/>
  <c r="C29" i="216" s="1"/>
  <c r="C30" i="216" s="1"/>
  <c r="C31" i="216" s="1"/>
  <c r="C32" i="216" s="1"/>
  <c r="C33" i="216" s="1"/>
  <c r="C34" i="216" s="1"/>
  <c r="C35" i="216" s="1"/>
  <c r="C36" i="216" s="1"/>
  <c r="C107" i="201"/>
  <c r="C108" i="201" s="1"/>
  <c r="C109" i="201" s="1"/>
  <c r="C110" i="201" s="1"/>
  <c r="C111" i="201" s="1"/>
  <c r="C112" i="201" s="1"/>
  <c r="C113" i="201" s="1"/>
  <c r="C114" i="201" s="1"/>
  <c r="C115" i="201" s="1"/>
  <c r="C116" i="201" s="1"/>
  <c r="C103" i="196"/>
  <c r="C104" i="196" s="1"/>
  <c r="C105" i="196" s="1"/>
  <c r="C106" i="196" s="1"/>
  <c r="C107" i="196" s="1"/>
  <c r="C108" i="196" s="1"/>
  <c r="C109" i="196" s="1"/>
  <c r="C110" i="196" s="1"/>
  <c r="C111" i="196" s="1"/>
  <c r="C69" i="207"/>
  <c r="C70" i="207" s="1"/>
  <c r="C71" i="207" s="1"/>
  <c r="C72" i="207" s="1"/>
  <c r="C73" i="207" s="1"/>
  <c r="C74" i="207" s="1"/>
  <c r="C75" i="207" s="1"/>
  <c r="C76" i="207" s="1"/>
  <c r="C77" i="207" s="1"/>
  <c r="C78" i="207" s="1"/>
  <c r="C105" i="202"/>
  <c r="C106" i="202" s="1"/>
  <c r="C107" i="202" s="1"/>
  <c r="C108" i="202" s="1"/>
  <c r="C109" i="202" s="1"/>
  <c r="C110" i="202" s="1"/>
  <c r="C111" i="202" s="1"/>
  <c r="C112" i="202" s="1"/>
  <c r="C113" i="202" s="1"/>
  <c r="C114" i="202" s="1"/>
  <c r="C105" i="200"/>
  <c r="C106" i="200" s="1"/>
  <c r="C107" i="200" s="1"/>
  <c r="C108" i="200" s="1"/>
  <c r="C109" i="200" s="1"/>
  <c r="C110" i="200" s="1"/>
  <c r="C111" i="200" s="1"/>
  <c r="C112" i="200" s="1"/>
  <c r="C113" i="200" s="1"/>
  <c r="C114" i="200" s="1"/>
  <c r="C8" i="219"/>
  <c r="C9" i="219" s="1"/>
  <c r="C10" i="219" s="1"/>
  <c r="C11" i="219" s="1"/>
  <c r="C12" i="219" s="1"/>
  <c r="C13" i="219" s="1"/>
  <c r="C14" i="219" s="1"/>
  <c r="C38" i="213"/>
  <c r="C39" i="213" s="1"/>
  <c r="C40" i="213" s="1"/>
  <c r="C41" i="213" s="1"/>
  <c r="C42" i="213" s="1"/>
  <c r="C43" i="213" s="1"/>
  <c r="C44" i="213" s="1"/>
  <c r="C45" i="213" s="1"/>
  <c r="C46" i="213" s="1"/>
  <c r="C60" i="208"/>
  <c r="C61" i="208" s="1"/>
  <c r="C62" i="208" s="1"/>
  <c r="C63" i="208" s="1"/>
  <c r="C64" i="208" s="1"/>
  <c r="C65" i="208" s="1"/>
  <c r="C66" i="208" s="1"/>
  <c r="C67" i="208" s="1"/>
  <c r="C68" i="208" s="1"/>
  <c r="C69" i="208" s="1"/>
  <c r="C68" i="205"/>
  <c r="C69" i="205" s="1"/>
  <c r="C70" i="205" s="1"/>
  <c r="C71" i="205" s="1"/>
  <c r="C72" i="205" s="1"/>
  <c r="C73" i="205" s="1"/>
  <c r="C74" i="205" s="1"/>
  <c r="C75" i="205" s="1"/>
  <c r="C76" i="205" s="1"/>
  <c r="C77" i="205" s="1"/>
  <c r="C78" i="205" s="1"/>
  <c r="C79" i="205" s="1"/>
  <c r="C80" i="205" s="1"/>
  <c r="C81" i="205" s="1"/>
  <c r="C104" i="191"/>
  <c r="C105" i="191" s="1"/>
  <c r="C106" i="191" s="1"/>
  <c r="C107" i="191" s="1"/>
  <c r="C108" i="191" s="1"/>
  <c r="C109" i="191" s="1"/>
  <c r="C110" i="191" s="1"/>
  <c r="C111" i="191" s="1"/>
  <c r="C112" i="191" s="1"/>
  <c r="C113" i="191" s="1"/>
  <c r="C27" i="215"/>
  <c r="C28" i="215" s="1"/>
  <c r="C29" i="215" s="1"/>
  <c r="C30" i="215" s="1"/>
  <c r="C31" i="215" s="1"/>
  <c r="C32" i="215" s="1"/>
  <c r="C33" i="215" s="1"/>
  <c r="C34" i="215" s="1"/>
  <c r="C35" i="215" s="1"/>
  <c r="C36" i="215" s="1"/>
  <c r="C6" i="219"/>
  <c r="C47" i="211"/>
  <c r="C48" i="211" s="1"/>
  <c r="C49" i="211" s="1"/>
  <c r="C50" i="211" s="1"/>
  <c r="C51" i="211" s="1"/>
  <c r="C52" i="211" s="1"/>
  <c r="C53" i="211" s="1"/>
  <c r="C54" i="211" s="1"/>
  <c r="C55" i="211" s="1"/>
  <c r="C56" i="211" s="1"/>
  <c r="C102" i="195"/>
  <c r="C103" i="195" s="1"/>
  <c r="C104" i="195" s="1"/>
  <c r="C105" i="195" s="1"/>
  <c r="C106" i="195" s="1"/>
  <c r="C107" i="195" s="1"/>
  <c r="C108" i="195" s="1"/>
  <c r="C109" i="195" s="1"/>
  <c r="C110" i="195" s="1"/>
  <c r="C111" i="195" s="1"/>
  <c r="C112" i="195" s="1"/>
  <c r="C113" i="195" s="1"/>
  <c r="C114" i="195" s="1"/>
  <c r="C115" i="195" s="1"/>
  <c r="C116" i="195" s="1"/>
  <c r="C117" i="195" s="1"/>
  <c r="C102" i="165"/>
  <c r="C103" i="165" s="1"/>
  <c r="C104" i="165" s="1"/>
  <c r="C105" i="165" s="1"/>
  <c r="C106" i="165" s="1"/>
  <c r="C107" i="165" s="1"/>
  <c r="C108" i="165" s="1"/>
  <c r="C109" i="165" s="1"/>
  <c r="C110" i="165" s="1"/>
  <c r="C111" i="165" s="1"/>
  <c r="C101" i="204"/>
  <c r="C102" i="204" s="1"/>
  <c r="C103" i="204" s="1"/>
  <c r="C104" i="204" s="1"/>
  <c r="C105" i="204" s="1"/>
  <c r="C106" i="204" s="1"/>
  <c r="C107" i="204" s="1"/>
  <c r="C108" i="204" s="1"/>
  <c r="C109" i="204" s="1"/>
  <c r="C101" i="198"/>
  <c r="C102" i="198" s="1"/>
  <c r="C103" i="198" s="1"/>
  <c r="C104" i="198" s="1"/>
  <c r="C105" i="198" s="1"/>
  <c r="C106" i="198" s="1"/>
  <c r="C107" i="198" s="1"/>
  <c r="C108" i="198" s="1"/>
  <c r="C109" i="198" s="1"/>
  <c r="C110" i="198" s="1"/>
  <c r="C101" i="194"/>
  <c r="C102" i="194" s="1"/>
  <c r="C103" i="194" s="1"/>
  <c r="C104" i="194" s="1"/>
  <c r="C105" i="194" s="1"/>
  <c r="C106" i="194" s="1"/>
  <c r="C107" i="194" s="1"/>
  <c r="C108" i="194" s="1"/>
  <c r="C109" i="194" s="1"/>
  <c r="C110" i="194" s="1"/>
  <c r="C101" i="193"/>
  <c r="C102" i="193" s="1"/>
  <c r="C103" i="193" s="1"/>
  <c r="C104" i="193" s="1"/>
  <c r="C105" i="193" s="1"/>
  <c r="C106" i="193" s="1"/>
  <c r="C107" i="193" s="1"/>
  <c r="C108" i="193" s="1"/>
  <c r="C109" i="193" s="1"/>
  <c r="C110" i="193" s="1"/>
  <c r="C16" i="217"/>
  <c r="C17" i="217" s="1"/>
  <c r="C18" i="217" s="1"/>
  <c r="C19" i="217" s="1"/>
  <c r="C20" i="217" s="1"/>
  <c r="C21" i="217" s="1"/>
  <c r="C22" i="217" s="1"/>
  <c r="C23" i="217" s="1"/>
  <c r="C24" i="217" s="1"/>
  <c r="C25" i="217" s="1"/>
  <c r="C100" i="161"/>
  <c r="C101" i="161" s="1"/>
  <c r="C102" i="161" s="1"/>
  <c r="C103" i="161" s="1"/>
  <c r="C104" i="161" s="1"/>
  <c r="C105" i="161" s="1"/>
  <c r="C106" i="161" s="1"/>
  <c r="C107" i="161" s="1"/>
  <c r="C108" i="161" s="1"/>
  <c r="C109" i="161" s="1"/>
  <c r="C9" i="218"/>
  <c r="C10" i="218" s="1"/>
  <c r="C11" i="218" s="1"/>
  <c r="C12" i="218" s="1"/>
  <c r="C13" i="218" s="1"/>
  <c r="C14" i="218" s="1"/>
  <c r="C15" i="218" s="1"/>
  <c r="C16" i="218" s="1"/>
  <c r="C27" i="214"/>
  <c r="C28" i="214" s="1"/>
  <c r="C29" i="214" s="1"/>
  <c r="C30" i="214" s="1"/>
  <c r="C31" i="214" s="1"/>
  <c r="C32" i="214" s="1"/>
  <c r="C33" i="214" s="1"/>
  <c r="C34" i="214" s="1"/>
  <c r="C35" i="214" s="1"/>
  <c r="C36" i="214" s="1"/>
  <c r="C46" i="209"/>
  <c r="C47" i="209" s="1"/>
  <c r="C48" i="209" s="1"/>
  <c r="C49" i="209" s="1"/>
  <c r="C50" i="209" s="1"/>
  <c r="C51" i="209" s="1"/>
  <c r="C52" i="209" s="1"/>
  <c r="C53" i="209" s="1"/>
  <c r="C54" i="209" s="1"/>
  <c r="C55" i="209" s="1"/>
  <c r="C99" i="192"/>
  <c r="C100" i="192" s="1"/>
  <c r="C101" i="192" s="1"/>
  <c r="C102" i="192" s="1"/>
  <c r="C103" i="192" s="1"/>
  <c r="C104" i="192" s="1"/>
  <c r="C105" i="192" s="1"/>
  <c r="C106" i="192" s="1"/>
  <c r="C107" i="192" s="1"/>
  <c r="C108" i="192" s="1"/>
  <c r="C99" i="190"/>
  <c r="C100" i="190" s="1"/>
  <c r="C101" i="190" s="1"/>
  <c r="C102" i="190" s="1"/>
  <c r="C103" i="190" s="1"/>
  <c r="C104" i="190" s="1"/>
  <c r="C105" i="190" s="1"/>
  <c r="C106" i="190" s="1"/>
  <c r="C107" i="190" s="1"/>
  <c r="C108" i="190" s="1"/>
  <c r="C109" i="190" s="1"/>
  <c r="C99" i="189"/>
  <c r="C100" i="189" s="1"/>
  <c r="C101" i="189" s="1"/>
  <c r="C102" i="189" s="1"/>
  <c r="C103" i="189" s="1"/>
  <c r="C104" i="189" s="1"/>
  <c r="C105" i="189" s="1"/>
  <c r="C106" i="189" s="1"/>
  <c r="C107" i="189" s="1"/>
  <c r="C108" i="189" s="1"/>
  <c r="C98" i="164"/>
  <c r="C99" i="164" s="1"/>
  <c r="C100" i="164" s="1"/>
  <c r="C101" i="164" s="1"/>
  <c r="C102" i="164" s="1"/>
  <c r="C103" i="164" s="1"/>
  <c r="C104" i="164" s="1"/>
  <c r="C105" i="164" s="1"/>
  <c r="C106" i="164" s="1"/>
  <c r="C107" i="164" s="1"/>
  <c r="C38" i="212"/>
  <c r="C39" i="212" s="1"/>
  <c r="C40" i="212" s="1"/>
  <c r="C41" i="212" s="1"/>
  <c r="C42" i="212" s="1"/>
  <c r="C43" i="212" s="1"/>
  <c r="C44" i="212" s="1"/>
  <c r="C45" i="212" s="1"/>
  <c r="C46" i="212" s="1"/>
  <c r="C47" i="212" s="1"/>
  <c r="C48" i="212" s="1"/>
  <c r="C49" i="212" s="1"/>
  <c r="C50" i="212" s="1"/>
  <c r="C51" i="212" s="1"/>
  <c r="C52" i="212" s="1"/>
  <c r="C53" i="212" s="1"/>
  <c r="C54" i="212" s="1"/>
  <c r="C55" i="212" s="1"/>
  <c r="C56" i="212" s="1"/>
  <c r="C57" i="212" s="1"/>
  <c r="C59" i="206"/>
  <c r="C60" i="206" s="1"/>
  <c r="C61" i="206" s="1"/>
  <c r="C62" i="206" s="1"/>
  <c r="C63" i="206" s="1"/>
  <c r="C64" i="206" s="1"/>
  <c r="C65" i="206" s="1"/>
  <c r="C66" i="206" s="1"/>
  <c r="C67" i="206" s="1"/>
  <c r="C68" i="206" s="1"/>
  <c r="C98" i="203"/>
  <c r="C99" i="203" s="1"/>
  <c r="C100" i="203" s="1"/>
  <c r="C101" i="203" s="1"/>
  <c r="C102" i="203" s="1"/>
  <c r="C103" i="203" s="1"/>
  <c r="C104" i="203" s="1"/>
  <c r="C105" i="203" s="1"/>
  <c r="C106" i="203" s="1"/>
  <c r="C107" i="203" s="1"/>
  <c r="C97" i="197"/>
  <c r="C98" i="197" s="1"/>
  <c r="C99" i="197" s="1"/>
  <c r="C100" i="197" s="1"/>
  <c r="C101" i="197" s="1"/>
  <c r="C102" i="197" s="1"/>
  <c r="C103" i="197" s="1"/>
  <c r="C104" i="197" s="1"/>
  <c r="C105" i="197" s="1"/>
  <c r="C106" i="197" s="1"/>
  <c r="C97" i="163"/>
  <c r="C98" i="163" s="1"/>
  <c r="C99" i="163" s="1"/>
  <c r="C100" i="163" s="1"/>
  <c r="C101" i="163" s="1"/>
  <c r="C102" i="163" s="1"/>
  <c r="C103" i="163" s="1"/>
  <c r="C104" i="163" s="1"/>
  <c r="C105" i="163" s="1"/>
  <c r="C106" i="163" s="1"/>
  <c r="C7" i="218"/>
  <c r="C16" i="216"/>
  <c r="C17" i="216" s="1"/>
  <c r="C18" i="216" s="1"/>
  <c r="C19" i="216" s="1"/>
  <c r="C20" i="216" s="1"/>
  <c r="C21" i="216" s="1"/>
  <c r="C22" i="216" s="1"/>
  <c r="C23" i="216" s="1"/>
  <c r="C24" i="216" s="1"/>
  <c r="C25" i="216" s="1"/>
  <c r="C58" i="205"/>
  <c r="C59" i="205" s="1"/>
  <c r="C60" i="205" s="1"/>
  <c r="C61" i="205" s="1"/>
  <c r="C62" i="205" s="1"/>
  <c r="C63" i="205" s="1"/>
  <c r="C64" i="205" s="1"/>
  <c r="C65" i="205" s="1"/>
  <c r="C66" i="205" s="1"/>
  <c r="C94" i="202"/>
  <c r="C95" i="202" s="1"/>
  <c r="C96" i="202" s="1"/>
  <c r="C97" i="202" s="1"/>
  <c r="C98" i="202" s="1"/>
  <c r="C99" i="202" s="1"/>
  <c r="C100" i="202" s="1"/>
  <c r="C101" i="202" s="1"/>
  <c r="C102" i="202" s="1"/>
  <c r="C103" i="202" s="1"/>
  <c r="C94" i="200"/>
  <c r="C95" i="200" s="1"/>
  <c r="C96" i="200" s="1"/>
  <c r="C97" i="200" s="1"/>
  <c r="C98" i="200" s="1"/>
  <c r="C99" i="200" s="1"/>
  <c r="C100" i="200" s="1"/>
  <c r="C101" i="200" s="1"/>
  <c r="C102" i="200" s="1"/>
  <c r="C103" i="200" s="1"/>
  <c r="C93" i="191"/>
  <c r="C94" i="191" s="1"/>
  <c r="C95" i="191" s="1"/>
  <c r="C96" i="191" s="1"/>
  <c r="C97" i="191" s="1"/>
  <c r="C98" i="191" s="1"/>
  <c r="C99" i="191" s="1"/>
  <c r="C100" i="191" s="1"/>
  <c r="C101" i="191" s="1"/>
  <c r="C102" i="191" s="1"/>
  <c r="C17" i="215"/>
  <c r="C18" i="215" s="1"/>
  <c r="C19" i="215" s="1"/>
  <c r="C20" i="215" s="1"/>
  <c r="C21" i="215" s="1"/>
  <c r="C22" i="215" s="1"/>
  <c r="C23" i="215" s="1"/>
  <c r="C24" i="215" s="1"/>
  <c r="C25" i="215" s="1"/>
  <c r="C27" i="213"/>
  <c r="C28" i="213" s="1"/>
  <c r="C29" i="213" s="1"/>
  <c r="C30" i="213" s="1"/>
  <c r="C31" i="213" s="1"/>
  <c r="C32" i="213" s="1"/>
  <c r="C33" i="213" s="1"/>
  <c r="C34" i="213" s="1"/>
  <c r="C35" i="213" s="1"/>
  <c r="C36" i="213" s="1"/>
  <c r="C37" i="211"/>
  <c r="C38" i="211" s="1"/>
  <c r="C39" i="211" s="1"/>
  <c r="C40" i="211" s="1"/>
  <c r="C41" i="211" s="1"/>
  <c r="C42" i="211" s="1"/>
  <c r="C43" i="211" s="1"/>
  <c r="C44" i="211" s="1"/>
  <c r="C45" i="211" s="1"/>
  <c r="C49" i="208"/>
  <c r="C50" i="208" s="1"/>
  <c r="C51" i="208" s="1"/>
  <c r="C52" i="208" s="1"/>
  <c r="C53" i="208" s="1"/>
  <c r="C54" i="208" s="1"/>
  <c r="C55" i="208" s="1"/>
  <c r="C56" i="208" s="1"/>
  <c r="C57" i="208" s="1"/>
  <c r="C58" i="208" s="1"/>
  <c r="C8" i="217"/>
  <c r="C9" i="217" s="1"/>
  <c r="C10" i="217" s="1"/>
  <c r="C11" i="217" s="1"/>
  <c r="C12" i="217" s="1"/>
  <c r="C13" i="217" s="1"/>
  <c r="C14" i="217" s="1"/>
  <c r="C11" i="216"/>
  <c r="C12" i="216" s="1"/>
  <c r="C13" i="216" s="1"/>
  <c r="C14" i="216" s="1"/>
  <c r="C15" i="215"/>
  <c r="C19" i="214"/>
  <c r="C20" i="214" s="1"/>
  <c r="C21" i="214" s="1"/>
  <c r="C22" i="214" s="1"/>
  <c r="C23" i="214" s="1"/>
  <c r="C24" i="214" s="1"/>
  <c r="C25" i="214" s="1"/>
  <c r="C31" i="212"/>
  <c r="C32" i="212" s="1"/>
  <c r="C33" i="212" s="1"/>
  <c r="C34" i="212" s="1"/>
  <c r="C35" i="212" s="1"/>
  <c r="C36" i="212" s="1"/>
  <c r="C25" i="213"/>
  <c r="C39" i="209"/>
  <c r="C40" i="209" s="1"/>
  <c r="C41" i="209" s="1"/>
  <c r="C42" i="209" s="1"/>
  <c r="C43" i="209" s="1"/>
  <c r="C44" i="209" s="1"/>
  <c r="C47" i="208"/>
  <c r="C55" i="207"/>
  <c r="C56" i="207" s="1"/>
  <c r="C57" i="207" s="1"/>
  <c r="C58" i="207" s="1"/>
  <c r="C59" i="207" s="1"/>
  <c r="C60" i="207" s="1"/>
  <c r="C61" i="207" s="1"/>
  <c r="C62" i="207" s="1"/>
  <c r="C63" i="207" s="1"/>
  <c r="C64" i="207" s="1"/>
  <c r="C65" i="207" s="1"/>
  <c r="C66" i="207" s="1"/>
  <c r="C67" i="207" s="1"/>
  <c r="C52" i="206"/>
  <c r="C53" i="206" s="1"/>
  <c r="C54" i="206" s="1"/>
  <c r="C55" i="206" s="1"/>
  <c r="C56" i="206" s="1"/>
  <c r="C57" i="206" s="1"/>
  <c r="C55" i="205"/>
  <c r="C56" i="205" s="1"/>
  <c r="C91" i="204"/>
  <c r="C92" i="204" s="1"/>
  <c r="C93" i="204" s="1"/>
  <c r="C94" i="204" s="1"/>
  <c r="C95" i="204" s="1"/>
  <c r="C96" i="204" s="1"/>
  <c r="C97" i="204" s="1"/>
  <c r="C98" i="204" s="1"/>
  <c r="C99" i="204" s="1"/>
  <c r="C91" i="203"/>
  <c r="C92" i="203" s="1"/>
  <c r="C93" i="203" s="1"/>
  <c r="C94" i="203" s="1"/>
  <c r="C95" i="203" s="1"/>
  <c r="C96" i="203" s="1"/>
  <c r="C91" i="202"/>
  <c r="C92" i="202" s="1"/>
  <c r="C91" i="201"/>
  <c r="C92" i="201" s="1"/>
  <c r="C93" i="201" s="1"/>
  <c r="C94" i="201" s="1"/>
  <c r="C95" i="201" s="1"/>
  <c r="C96" i="201" s="1"/>
  <c r="C97" i="201" s="1"/>
  <c r="C98" i="201" s="1"/>
  <c r="C99" i="201" s="1"/>
  <c r="C100" i="201" s="1"/>
  <c r="C101" i="201" s="1"/>
  <c r="C102" i="201" s="1"/>
  <c r="C103" i="201" s="1"/>
  <c r="C104" i="201" s="1"/>
  <c r="C105" i="201" s="1"/>
  <c r="C91" i="200"/>
  <c r="C92" i="200" s="1"/>
  <c r="C91" i="199"/>
  <c r="C92" i="199" s="1"/>
  <c r="C93" i="199" s="1"/>
  <c r="C94" i="199" s="1"/>
  <c r="C95" i="199" s="1"/>
  <c r="C96" i="199" s="1"/>
  <c r="C97" i="199" s="1"/>
  <c r="C98" i="199" s="1"/>
  <c r="C99" i="199" s="1"/>
  <c r="C100" i="199" s="1"/>
  <c r="C101" i="199" s="1"/>
  <c r="C91" i="198"/>
  <c r="C92" i="198" s="1"/>
  <c r="C93" i="198" s="1"/>
  <c r="C94" i="198" s="1"/>
  <c r="C95" i="198" s="1"/>
  <c r="C96" i="198" s="1"/>
  <c r="C97" i="198" s="1"/>
  <c r="C98" i="198" s="1"/>
  <c r="C99" i="198" s="1"/>
  <c r="C91" i="197"/>
  <c r="C92" i="197" s="1"/>
  <c r="C93" i="197" s="1"/>
  <c r="C94" i="197" s="1"/>
  <c r="C95" i="197" s="1"/>
  <c r="C91" i="196"/>
  <c r="C92" i="196" s="1"/>
  <c r="C93" i="196" s="1"/>
  <c r="C94" i="196" s="1"/>
  <c r="C95" i="196" s="1"/>
  <c r="C96" i="196" s="1"/>
  <c r="C97" i="196" s="1"/>
  <c r="C98" i="196" s="1"/>
  <c r="C99" i="196" s="1"/>
  <c r="C100" i="196" s="1"/>
  <c r="C101" i="196" s="1"/>
  <c r="C91" i="195"/>
  <c r="C92" i="195" s="1"/>
  <c r="C93" i="195" s="1"/>
  <c r="C94" i="195" s="1"/>
  <c r="C95" i="195" s="1"/>
  <c r="C96" i="195" s="1"/>
  <c r="C97" i="195" s="1"/>
  <c r="C98" i="195" s="1"/>
  <c r="C99" i="195" s="1"/>
  <c r="C100" i="195" s="1"/>
  <c r="C91" i="194"/>
  <c r="C92" i="194" s="1"/>
  <c r="C93" i="194" s="1"/>
  <c r="C94" i="194" s="1"/>
  <c r="C95" i="194" s="1"/>
  <c r="C96" i="194" s="1"/>
  <c r="C97" i="194" s="1"/>
  <c r="C98" i="194" s="1"/>
  <c r="C99" i="194" s="1"/>
  <c r="C91" i="193"/>
  <c r="C92" i="193" s="1"/>
  <c r="C93" i="193" s="1"/>
  <c r="C94" i="193" s="1"/>
  <c r="C95" i="193" s="1"/>
  <c r="C96" i="193" s="1"/>
  <c r="C97" i="193" s="1"/>
  <c r="C98" i="193" s="1"/>
  <c r="C99" i="193" s="1"/>
  <c r="C91" i="192"/>
  <c r="C92" i="192" s="1"/>
  <c r="C93" i="192" s="1"/>
  <c r="C94" i="192" s="1"/>
  <c r="C95" i="192" s="1"/>
  <c r="C96" i="192" s="1"/>
  <c r="C97" i="192" s="1"/>
  <c r="C91" i="191"/>
  <c r="C91" i="190"/>
  <c r="C92" i="190" s="1"/>
  <c r="C93" i="190" s="1"/>
  <c r="C94" i="190" s="1"/>
  <c r="C95" i="190" s="1"/>
  <c r="C96" i="190" s="1"/>
  <c r="C97" i="190" s="1"/>
  <c r="C91" i="189"/>
  <c r="C92" i="189" s="1"/>
  <c r="C93" i="189" s="1"/>
  <c r="C94" i="189" s="1"/>
  <c r="C95" i="189" s="1"/>
  <c r="C96" i="189" s="1"/>
  <c r="C97" i="189" s="1"/>
  <c r="C91" i="165"/>
  <c r="C92" i="165" s="1"/>
  <c r="C93" i="165" s="1"/>
  <c r="C94" i="165" s="1"/>
  <c r="C95" i="165" s="1"/>
  <c r="C96" i="165" s="1"/>
  <c r="C97" i="165" s="1"/>
  <c r="C98" i="165" s="1"/>
  <c r="C99" i="165" s="1"/>
  <c r="C100" i="165" s="1"/>
  <c r="C91" i="164"/>
  <c r="C92" i="164" s="1"/>
  <c r="C93" i="164" s="1"/>
  <c r="C94" i="164" s="1"/>
  <c r="C95" i="164" s="1"/>
  <c r="C96" i="164" s="1"/>
  <c r="C91" i="163"/>
  <c r="C92" i="163" s="1"/>
  <c r="C93" i="163" s="1"/>
  <c r="C94" i="163" s="1"/>
  <c r="C95" i="163" s="1"/>
  <c r="C91" i="161"/>
  <c r="C92" i="161" s="1"/>
  <c r="C93" i="161" s="1"/>
  <c r="C94" i="161" s="1"/>
  <c r="C95" i="161" s="1"/>
  <c r="C96" i="161" s="1"/>
  <c r="C97" i="161" s="1"/>
  <c r="C98" i="161" s="1"/>
  <c r="C19" i="208"/>
  <c r="C6" i="211"/>
  <c r="C17" i="208"/>
  <c r="C61" i="191"/>
  <c r="C60" i="196"/>
  <c r="C61" i="196" s="1"/>
  <c r="C59" i="195"/>
  <c r="C60" i="195" s="1"/>
  <c r="C61" i="195" s="1"/>
  <c r="C59" i="194"/>
  <c r="C60" i="194" s="1"/>
  <c r="C61" i="194" s="1"/>
  <c r="C59" i="165"/>
  <c r="C60" i="165" s="1"/>
  <c r="C61" i="165" s="1"/>
  <c r="C6" i="209"/>
  <c r="C7" i="209" s="1"/>
  <c r="C8" i="209" s="1"/>
  <c r="C9" i="209" s="1"/>
  <c r="C58" i="198"/>
  <c r="C59" i="198" s="1"/>
  <c r="C60" i="198" s="1"/>
  <c r="C61" i="198" s="1"/>
  <c r="C57" i="161"/>
  <c r="C58" i="161" s="1"/>
  <c r="C59" i="161" s="1"/>
  <c r="C60" i="161" s="1"/>
  <c r="C61" i="161" s="1"/>
  <c r="C56" i="192"/>
  <c r="C57" i="192" s="1"/>
  <c r="C58" i="192" s="1"/>
  <c r="C59" i="192" s="1"/>
  <c r="C60" i="192" s="1"/>
  <c r="C61" i="192" s="1"/>
  <c r="C56" i="189"/>
  <c r="C57" i="189" s="1"/>
  <c r="C58" i="189" s="1"/>
  <c r="C59" i="189" s="1"/>
  <c r="C60" i="189" s="1"/>
  <c r="C61" i="189" s="1"/>
  <c r="C56" i="164"/>
  <c r="C57" i="164" s="1"/>
  <c r="C58" i="164" s="1"/>
  <c r="C59" i="164" s="1"/>
  <c r="C60" i="164" s="1"/>
  <c r="C61" i="164" s="1"/>
  <c r="C16" i="206"/>
  <c r="C17" i="206" s="1"/>
  <c r="C18" i="206" s="1"/>
  <c r="C19" i="206" s="1"/>
  <c r="C20" i="206" s="1"/>
  <c r="C21" i="206" s="1"/>
  <c r="C22" i="206" s="1"/>
  <c r="C55" i="203"/>
  <c r="C56" i="203" s="1"/>
  <c r="C57" i="203" s="1"/>
  <c r="C58" i="203" s="1"/>
  <c r="C59" i="203" s="1"/>
  <c r="C60" i="203" s="1"/>
  <c r="C54" i="201"/>
  <c r="C55" i="201" s="1"/>
  <c r="C56" i="201" s="1"/>
  <c r="C57" i="201" s="1"/>
  <c r="C58" i="201" s="1"/>
  <c r="C59" i="201" s="1"/>
  <c r="C60" i="201" s="1"/>
  <c r="C61" i="201" s="1"/>
  <c r="C54" i="197"/>
  <c r="C55" i="197" s="1"/>
  <c r="C56" i="197" s="1"/>
  <c r="C57" i="197" s="1"/>
  <c r="C58" i="197" s="1"/>
  <c r="C59" i="197" s="1"/>
  <c r="C60" i="197" s="1"/>
  <c r="C61" i="197" s="1"/>
  <c r="C34" i="189"/>
  <c r="C35" i="189" s="1"/>
  <c r="C36" i="189" s="1"/>
  <c r="C37" i="189" s="1"/>
  <c r="C38" i="189" s="1"/>
  <c r="C39" i="189" s="1"/>
  <c r="C40" i="189" s="1"/>
  <c r="C41" i="189" s="1"/>
  <c r="C42" i="189" s="1"/>
  <c r="C43" i="189" s="1"/>
  <c r="C45" i="189" s="1"/>
  <c r="C46" i="189" s="1"/>
  <c r="C47" i="189" s="1"/>
  <c r="C48" i="189" s="1"/>
  <c r="C49" i="189" s="1"/>
  <c r="C50" i="189" s="1"/>
  <c r="C51" i="189" s="1"/>
  <c r="C52" i="189" s="1"/>
  <c r="C53" i="189" s="1"/>
  <c r="C54" i="189" s="1"/>
  <c r="C55" i="163"/>
  <c r="C56" i="163" s="1"/>
  <c r="C57" i="163" s="1"/>
  <c r="C58" i="163" s="1"/>
  <c r="C59" i="163" s="1"/>
  <c r="C60" i="163" s="1"/>
  <c r="C61" i="163" s="1"/>
  <c r="C9" i="208"/>
  <c r="C10" i="208" s="1"/>
  <c r="C11" i="208" s="1"/>
  <c r="C12" i="208" s="1"/>
  <c r="C13" i="208" s="1"/>
  <c r="C14" i="208" s="1"/>
  <c r="C15" i="208" s="1"/>
  <c r="C52" i="200"/>
  <c r="C53" i="200" s="1"/>
  <c r="C54" i="200" s="1"/>
  <c r="C55" i="200" s="1"/>
  <c r="C56" i="200" s="1"/>
  <c r="C57" i="200" s="1"/>
  <c r="C58" i="200" s="1"/>
  <c r="C59" i="200" s="1"/>
  <c r="C60" i="200" s="1"/>
  <c r="C61" i="200" s="1"/>
  <c r="C16" i="207"/>
  <c r="C17" i="207" s="1"/>
  <c r="C18" i="207" s="1"/>
  <c r="C19" i="207" s="1"/>
  <c r="C20" i="207" s="1"/>
  <c r="C21" i="207" s="1"/>
  <c r="C22" i="207" s="1"/>
  <c r="C23" i="207" s="1"/>
  <c r="C24" i="207" s="1"/>
  <c r="C25" i="207" s="1"/>
  <c r="C52" i="202"/>
  <c r="C53" i="202" s="1"/>
  <c r="C54" i="202" s="1"/>
  <c r="C55" i="202" s="1"/>
  <c r="C56" i="202" s="1"/>
  <c r="C57" i="202" s="1"/>
  <c r="C58" i="202" s="1"/>
  <c r="C59" i="202" s="1"/>
  <c r="C60" i="202" s="1"/>
  <c r="C61" i="202" s="1"/>
  <c r="C50" i="191"/>
  <c r="C51" i="191" s="1"/>
  <c r="C52" i="191" s="1"/>
  <c r="C53" i="191" s="1"/>
  <c r="C54" i="191" s="1"/>
  <c r="C55" i="191" s="1"/>
  <c r="C56" i="191" s="1"/>
  <c r="C57" i="191" s="1"/>
  <c r="C58" i="191" s="1"/>
  <c r="C59" i="191" s="1"/>
  <c r="C49" i="196"/>
  <c r="C50" i="196" s="1"/>
  <c r="C51" i="196" s="1"/>
  <c r="C52" i="196" s="1"/>
  <c r="C53" i="196" s="1"/>
  <c r="C54" i="196" s="1"/>
  <c r="C55" i="196" s="1"/>
  <c r="C56" i="196" s="1"/>
  <c r="C57" i="196" s="1"/>
  <c r="C58" i="196" s="1"/>
  <c r="C8" i="206"/>
  <c r="C9" i="206" s="1"/>
  <c r="C10" i="206" s="1"/>
  <c r="C11" i="206" s="1"/>
  <c r="C12" i="206" s="1"/>
  <c r="C13" i="206" s="1"/>
  <c r="C14" i="206" s="1"/>
  <c r="C48" i="204"/>
  <c r="C49" i="204" s="1"/>
  <c r="C50" i="204" s="1"/>
  <c r="C51" i="204" s="1"/>
  <c r="C52" i="204" s="1"/>
  <c r="C53" i="204" s="1"/>
  <c r="C54" i="204" s="1"/>
  <c r="C55" i="204" s="1"/>
  <c r="C56" i="204" s="1"/>
  <c r="C57" i="204" s="1"/>
  <c r="C58" i="204" s="1"/>
  <c r="C59" i="204" s="1"/>
  <c r="C60" i="204" s="1"/>
  <c r="C61" i="204" s="1"/>
  <c r="C48" i="198"/>
  <c r="C49" i="198" s="1"/>
  <c r="C50" i="198" s="1"/>
  <c r="C51" i="198" s="1"/>
  <c r="C52" i="198" s="1"/>
  <c r="C53" i="198" s="1"/>
  <c r="C54" i="198" s="1"/>
  <c r="C55" i="198" s="1"/>
  <c r="C56" i="198" s="1"/>
  <c r="C48" i="195"/>
  <c r="C49" i="195" s="1"/>
  <c r="C50" i="195" s="1"/>
  <c r="C51" i="195" s="1"/>
  <c r="C52" i="195" s="1"/>
  <c r="C53" i="195" s="1"/>
  <c r="C54" i="195" s="1"/>
  <c r="C55" i="195" s="1"/>
  <c r="C56" i="195" s="1"/>
  <c r="C57" i="195" s="1"/>
  <c r="C48" i="194"/>
  <c r="C49" i="194" s="1"/>
  <c r="C50" i="194" s="1"/>
  <c r="C51" i="194" s="1"/>
  <c r="C52" i="194" s="1"/>
  <c r="C53" i="194" s="1"/>
  <c r="C54" i="194" s="1"/>
  <c r="C55" i="194" s="1"/>
  <c r="C56" i="194" s="1"/>
  <c r="C57" i="194" s="1"/>
  <c r="C48" i="165"/>
  <c r="C49" i="165" s="1"/>
  <c r="C50" i="165" s="1"/>
  <c r="C51" i="165" s="1"/>
  <c r="C52" i="165" s="1"/>
  <c r="C53" i="165" s="1"/>
  <c r="C54" i="165" s="1"/>
  <c r="C55" i="165" s="1"/>
  <c r="C56" i="165" s="1"/>
  <c r="C57" i="165" s="1"/>
  <c r="C26" i="194"/>
  <c r="C27" i="194" s="1"/>
  <c r="C28" i="194" s="1"/>
  <c r="C29" i="194" s="1"/>
  <c r="C30" i="194" s="1"/>
  <c r="C31" i="194" s="1"/>
  <c r="C32" i="194" s="1"/>
  <c r="C33" i="194" s="1"/>
  <c r="C34" i="194" s="1"/>
  <c r="C35" i="194" s="1"/>
  <c r="C36" i="194" s="1"/>
  <c r="C37" i="194" s="1"/>
  <c r="C38" i="194" s="1"/>
  <c r="C39" i="194" s="1"/>
  <c r="C40" i="194" s="1"/>
  <c r="C41" i="194" s="1"/>
  <c r="C42" i="194" s="1"/>
  <c r="C43" i="194" s="1"/>
  <c r="C44" i="194" s="1"/>
  <c r="C45" i="194" s="1"/>
  <c r="C46" i="194" s="1"/>
  <c r="C47" i="161"/>
  <c r="C48" i="161" s="1"/>
  <c r="C49" i="161" s="1"/>
  <c r="C50" i="161" s="1"/>
  <c r="C51" i="161" s="1"/>
  <c r="C52" i="161" s="1"/>
  <c r="C53" i="161" s="1"/>
  <c r="C54" i="161" s="1"/>
  <c r="C55" i="161" s="1"/>
  <c r="C45" i="192"/>
  <c r="C46" i="192" s="1"/>
  <c r="C47" i="192" s="1"/>
  <c r="C48" i="192" s="1"/>
  <c r="C49" i="192" s="1"/>
  <c r="C50" i="192" s="1"/>
  <c r="C51" i="192" s="1"/>
  <c r="C52" i="192" s="1"/>
  <c r="C53" i="192" s="1"/>
  <c r="C54" i="192" s="1"/>
  <c r="C46" i="190"/>
  <c r="C47" i="190" s="1"/>
  <c r="C48" i="190" s="1"/>
  <c r="C49" i="190" s="1"/>
  <c r="C50" i="190" s="1"/>
  <c r="C51" i="190" s="1"/>
  <c r="C52" i="190" s="1"/>
  <c r="C53" i="190" s="1"/>
  <c r="C54" i="190" s="1"/>
  <c r="C55" i="190" s="1"/>
  <c r="C56" i="190" s="1"/>
  <c r="C57" i="190" s="1"/>
  <c r="C58" i="190" s="1"/>
  <c r="C59" i="190" s="1"/>
  <c r="C60" i="190" s="1"/>
  <c r="C61" i="190" s="1"/>
  <c r="C46" i="164"/>
  <c r="C47" i="164" s="1"/>
  <c r="C48" i="164" s="1"/>
  <c r="C49" i="164" s="1"/>
  <c r="C50" i="164" s="1"/>
  <c r="C51" i="164" s="1"/>
  <c r="C52" i="164" s="1"/>
  <c r="C53" i="164" s="1"/>
  <c r="C54" i="164" s="1"/>
  <c r="C6" i="206"/>
  <c r="C35" i="192"/>
  <c r="C36" i="192" s="1"/>
  <c r="C37" i="192" s="1"/>
  <c r="C38" i="192" s="1"/>
  <c r="C39" i="192" s="1"/>
  <c r="C40" i="192" s="1"/>
  <c r="C41" i="192" s="1"/>
  <c r="C42" i="192" s="1"/>
  <c r="C43" i="192" s="1"/>
  <c r="C110" i="199" l="1"/>
  <c r="C111" i="199" s="1"/>
  <c r="C112" i="199" s="1"/>
  <c r="C113" i="199" s="1"/>
  <c r="C114" i="199" s="1"/>
  <c r="C115" i="199" s="1"/>
  <c r="C116" i="199" s="1"/>
  <c r="C117" i="199" s="1"/>
  <c r="C118" i="199" s="1"/>
  <c r="C119" i="199" s="1"/>
  <c r="C6" i="207"/>
  <c r="C7" i="207" s="1"/>
  <c r="C8" i="207" s="1"/>
  <c r="C9" i="207" s="1"/>
  <c r="C10" i="207" s="1"/>
  <c r="C11" i="207" s="1"/>
  <c r="C12" i="207" s="1"/>
  <c r="C13" i="207" s="1"/>
  <c r="C14" i="207" s="1"/>
  <c r="C6" i="205"/>
  <c r="C7" i="205" s="1"/>
  <c r="C8" i="205" s="1"/>
  <c r="C9" i="205" s="1"/>
  <c r="C10" i="205" s="1"/>
  <c r="C11" i="205" s="1"/>
  <c r="C12" i="205" s="1"/>
  <c r="C13" i="205" s="1"/>
  <c r="C14" i="205" s="1"/>
  <c r="C15" i="205" s="1"/>
  <c r="C16" i="205" s="1"/>
  <c r="C17" i="205" s="1"/>
  <c r="C18" i="205" s="1"/>
  <c r="C19" i="205" s="1"/>
  <c r="C20" i="205" s="1"/>
  <c r="C21" i="205" s="1"/>
  <c r="C22" i="205" s="1"/>
  <c r="C23" i="205" s="1"/>
  <c r="C39" i="204"/>
  <c r="C40" i="204" s="1"/>
  <c r="C41" i="204" s="1"/>
  <c r="C42" i="204" s="1"/>
  <c r="C43" i="204" s="1"/>
  <c r="C44" i="204" s="1"/>
  <c r="C45" i="204" s="1"/>
  <c r="C46" i="204" s="1"/>
  <c r="C39" i="203"/>
  <c r="C40" i="203" s="1"/>
  <c r="C41" i="203" s="1"/>
  <c r="C42" i="203" s="1"/>
  <c r="C43" i="203" s="1"/>
  <c r="C44" i="203" s="1"/>
  <c r="C45" i="203" s="1"/>
  <c r="C46" i="203" s="1"/>
  <c r="C47" i="203" s="1"/>
  <c r="C48" i="203" s="1"/>
  <c r="C49" i="203" s="1"/>
  <c r="C50" i="203" s="1"/>
  <c r="C51" i="203" s="1"/>
  <c r="C52" i="203" s="1"/>
  <c r="C53" i="203" s="1"/>
  <c r="C41" i="202"/>
  <c r="C42" i="202" s="1"/>
  <c r="C43" i="202" s="1"/>
  <c r="C44" i="202" s="1"/>
  <c r="C45" i="202" s="1"/>
  <c r="C46" i="202" s="1"/>
  <c r="C47" i="202" s="1"/>
  <c r="C48" i="202" s="1"/>
  <c r="C49" i="202" s="1"/>
  <c r="C50" i="202" s="1"/>
  <c r="C39" i="202"/>
  <c r="C39" i="201"/>
  <c r="C40" i="201" s="1"/>
  <c r="C41" i="201" s="1"/>
  <c r="C43" i="201" s="1"/>
  <c r="C44" i="201" s="1"/>
  <c r="C45" i="201" s="1"/>
  <c r="C46" i="201" s="1"/>
  <c r="C47" i="201" s="1"/>
  <c r="C48" i="201" s="1"/>
  <c r="C49" i="201" s="1"/>
  <c r="C50" i="201" s="1"/>
  <c r="C51" i="201" s="1"/>
  <c r="C52" i="201" s="1"/>
  <c r="C41" i="200"/>
  <c r="C42" i="200" s="1"/>
  <c r="C43" i="200" s="1"/>
  <c r="C44" i="200" s="1"/>
  <c r="C45" i="200" s="1"/>
  <c r="C46" i="200" s="1"/>
  <c r="C47" i="200" s="1"/>
  <c r="C48" i="200" s="1"/>
  <c r="C49" i="200" s="1"/>
  <c r="C50" i="200" s="1"/>
  <c r="C39" i="200"/>
  <c r="C39" i="199"/>
  <c r="C40" i="199" s="1"/>
  <c r="C41" i="199" s="1"/>
  <c r="C42" i="199" s="1"/>
  <c r="C43" i="199" s="1"/>
  <c r="C44" i="199" s="1"/>
  <c r="C45" i="199" s="1"/>
  <c r="C46" i="199" s="1"/>
  <c r="C47" i="199" s="1"/>
  <c r="C48" i="199" s="1"/>
  <c r="C49" i="199" s="1"/>
  <c r="C50" i="199" s="1"/>
  <c r="C51" i="199" s="1"/>
  <c r="C52" i="199" s="1"/>
  <c r="C53" i="199" s="1"/>
  <c r="C54" i="199" s="1"/>
  <c r="C55" i="199" s="1"/>
  <c r="C56" i="199" s="1"/>
  <c r="C57" i="199" s="1"/>
  <c r="C58" i="199" s="1"/>
  <c r="C59" i="199" s="1"/>
  <c r="C60" i="199" s="1"/>
  <c r="C61" i="199" s="1"/>
  <c r="C39" i="198"/>
  <c r="C40" i="198" s="1"/>
  <c r="C41" i="198" s="1"/>
  <c r="C42" i="198" s="1"/>
  <c r="C43" i="198" s="1"/>
  <c r="C44" i="198" s="1"/>
  <c r="C45" i="198" s="1"/>
  <c r="C46" i="198" s="1"/>
  <c r="C39" i="197"/>
  <c r="C40" i="197" s="1"/>
  <c r="C41" i="197" s="1"/>
  <c r="C43" i="197" s="1"/>
  <c r="C44" i="197" s="1"/>
  <c r="C45" i="197" s="1"/>
  <c r="C46" i="197" s="1"/>
  <c r="C47" i="197" s="1"/>
  <c r="C48" i="197" s="1"/>
  <c r="C49" i="197" s="1"/>
  <c r="C50" i="197" s="1"/>
  <c r="C51" i="197" s="1"/>
  <c r="C52" i="197" s="1"/>
  <c r="C39" i="196"/>
  <c r="C40" i="196" s="1"/>
  <c r="C41" i="196" s="1"/>
  <c r="C42" i="196" s="1"/>
  <c r="C43" i="196" s="1"/>
  <c r="C44" i="196" s="1"/>
  <c r="C45" i="196" s="1"/>
  <c r="C46" i="196" s="1"/>
  <c r="C47" i="196" s="1"/>
  <c r="C39" i="195"/>
  <c r="C40" i="195" s="1"/>
  <c r="C41" i="195" s="1"/>
  <c r="C42" i="195" s="1"/>
  <c r="C43" i="195" s="1"/>
  <c r="C44" i="195" s="1"/>
  <c r="C45" i="195" s="1"/>
  <c r="C46" i="195" s="1"/>
  <c r="C39" i="193"/>
  <c r="C40" i="193" s="1"/>
  <c r="C41" i="193" s="1"/>
  <c r="C42" i="193" s="1"/>
  <c r="C43" i="193" s="1"/>
  <c r="C44" i="193" s="1"/>
  <c r="C45" i="193" s="1"/>
  <c r="C46" i="193" s="1"/>
  <c r="C47" i="193" s="1"/>
  <c r="C48" i="193" s="1"/>
  <c r="C49" i="193" s="1"/>
  <c r="C50" i="193" s="1"/>
  <c r="C51" i="193" s="1"/>
  <c r="C52" i="193" s="1"/>
  <c r="C53" i="193" s="1"/>
  <c r="C54" i="193" s="1"/>
  <c r="C55" i="193" s="1"/>
  <c r="C56" i="193" s="1"/>
  <c r="C57" i="193" s="1"/>
  <c r="C58" i="193" s="1"/>
  <c r="C59" i="193" s="1"/>
  <c r="C60" i="193" s="1"/>
  <c r="C61" i="193" s="1"/>
  <c r="C40" i="191"/>
  <c r="C41" i="191" s="1"/>
  <c r="C42" i="191" s="1"/>
  <c r="C43" i="191" s="1"/>
  <c r="C44" i="191" s="1"/>
  <c r="C45" i="191" s="1"/>
  <c r="C46" i="191" s="1"/>
  <c r="C47" i="191" s="1"/>
  <c r="C48" i="191" s="1"/>
  <c r="C39" i="190"/>
  <c r="C40" i="190" s="1"/>
  <c r="C41" i="190" s="1"/>
  <c r="C42" i="190" s="1"/>
  <c r="C43" i="190" s="1"/>
  <c r="C44" i="190" s="1"/>
  <c r="C39" i="165"/>
  <c r="C40" i="165" s="1"/>
  <c r="C41" i="165" s="1"/>
  <c r="C42" i="165" s="1"/>
  <c r="C43" i="165" s="1"/>
  <c r="C44" i="165" s="1"/>
  <c r="C45" i="165" s="1"/>
  <c r="C46" i="165" s="1"/>
  <c r="C39" i="164"/>
  <c r="C40" i="164" s="1"/>
  <c r="C41" i="164" s="1"/>
  <c r="C42" i="164" s="1"/>
  <c r="C43" i="164" s="1"/>
  <c r="C44" i="164" s="1"/>
  <c r="C39" i="163"/>
  <c r="C40" i="163" s="1"/>
  <c r="C41" i="163" s="1"/>
  <c r="C42" i="163" s="1"/>
  <c r="C44" i="163" s="1"/>
  <c r="C45" i="163" s="1"/>
  <c r="C46" i="163" s="1"/>
  <c r="C47" i="163" s="1"/>
  <c r="C48" i="163" s="1"/>
  <c r="C49" i="163" s="1"/>
  <c r="C50" i="163" s="1"/>
  <c r="C51" i="163" s="1"/>
  <c r="C52" i="163" s="1"/>
  <c r="C53" i="163" s="1"/>
  <c r="C39" i="161"/>
  <c r="C40" i="161" s="1"/>
  <c r="C41" i="161" s="1"/>
  <c r="C42" i="161" s="1"/>
  <c r="C43" i="161" s="1"/>
  <c r="C44" i="161" s="1"/>
  <c r="C45" i="161" s="1"/>
  <c r="C11" i="165"/>
  <c r="C12" i="165" s="1"/>
  <c r="I183" i="201"/>
</calcChain>
</file>

<file path=xl/sharedStrings.xml><?xml version="1.0" encoding="utf-8"?>
<sst xmlns="http://schemas.openxmlformats.org/spreadsheetml/2006/main" count="22229" uniqueCount="2373">
  <si>
    <t>Простои по вине заказчика</t>
  </si>
  <si>
    <t xml:space="preserve">Состояние </t>
  </si>
  <si>
    <t>Выполнение работы сервисной службой ООО "ГОРНАЯ ЕВРАЗИЯ" на конец смены</t>
  </si>
  <si>
    <t>Описание неисправности</t>
  </si>
  <si>
    <t>Меры для восстановления самосвала.</t>
  </si>
  <si>
    <t>Планируемая дата устранения неисправности</t>
  </si>
  <si>
    <t>Время в ремонте ГЕ</t>
  </si>
  <si>
    <t>Выполнение работ службой Заказчика</t>
  </si>
  <si>
    <t>Дата</t>
  </si>
  <si>
    <t>Пробег м\ч</t>
  </si>
  <si>
    <t xml:space="preserve">                                            Отчет о состоянии самосвала NHLT0ABPPB100078 гар№ 43 Полюс Магадан</t>
  </si>
  <si>
    <t>Отчет о состоянии самосвала NHLT0ABAKPB100079 гар№44  Полюс Магадан</t>
  </si>
  <si>
    <t xml:space="preserve">                                                                Отчет о состоянии самосвала  NHLT0ABATPB100080 гар№45 Полюс Магадан</t>
  </si>
  <si>
    <t xml:space="preserve">                                                                                Отчет о состоянии самосвала  NHLT0ABACPB100084 гар.№46  Полюс Магадан</t>
  </si>
  <si>
    <t xml:space="preserve">                                                                                  Отчет о состоянии самосвалов NHLT0ABAVPB100085 гар.№47 Полюс Магадан</t>
  </si>
  <si>
    <r>
      <t xml:space="preserve">                                                                                     Отчет о состоянии самосвала NHLT0АВАAPB100086 гар.№ 48</t>
    </r>
    <r>
      <rPr>
        <b/>
        <i/>
        <sz val="14"/>
        <color rgb="FF000000"/>
        <rFont val="Times New Roman"/>
        <family val="1"/>
        <charset val="204"/>
      </rPr>
      <t xml:space="preserve">  </t>
    </r>
    <r>
      <rPr>
        <b/>
        <sz val="14"/>
        <color rgb="FF000000"/>
        <rFont val="Times New Roman"/>
        <family val="1"/>
        <charset val="204"/>
      </rPr>
      <t>Полюс Магадан</t>
    </r>
  </si>
  <si>
    <t xml:space="preserve">                                                                                     Отчет о состоянии самосвала NHLT0ABAPPB100081 гар.№ 49  Полюс Магадан</t>
  </si>
  <si>
    <t xml:space="preserve">                                                           Отчет о состоянии самосвала NHLT0ABAKPB100082 гар.№ 50  Полюс Магадан</t>
  </si>
  <si>
    <t xml:space="preserve">                                                           Отчет о состоянии самосвала NHLT0ABAJPB100083 гар.№ 51  Полюс Магадан</t>
  </si>
  <si>
    <t xml:space="preserve">                                            Отчет о состоянии самосвала NHLT0ABALPB100087 гар№ 52 Полюс Магадан</t>
  </si>
  <si>
    <t xml:space="preserve">                                            Отчет о состоянии самосвала NHLT0ABAHPB100088 гар№ 53 Полюс Магадан</t>
  </si>
  <si>
    <t xml:space="preserve">                                            Отчет о состоянии самосвала NHLT0ABAEPB100089 гар№ 54 Полюс Магадан</t>
  </si>
  <si>
    <t xml:space="preserve">                                            Отчет о состоянии самосвала NHLT0ABAKPB100096 гар№ 55 Полюс Магадан</t>
  </si>
  <si>
    <t xml:space="preserve">                                            Отчет о состоянии самосвала NHLT0ABAHPB100091 гар№ 56 Полюс Магадан</t>
  </si>
  <si>
    <t xml:space="preserve">                                            Отчет о состоянии самосвала NHLT0ABATPB100094 гар№ 57 Полюс Магадан</t>
  </si>
  <si>
    <t xml:space="preserve">                                            Отчет о состоянии самосвала NHLT0ABAPPB100095 гар№ 58 Полюс Магадан</t>
  </si>
  <si>
    <t xml:space="preserve">                                            Отчет о состоянии самосвала NHLT0ABACPB100098 гар№ 59 Полюс Магадан</t>
  </si>
  <si>
    <t xml:space="preserve">                                            Отчет о состоянии самосвала NHLT0ABATPB100077 гар№ 60 Полюс Магадан </t>
  </si>
  <si>
    <t xml:space="preserve">                                            Отчет о состоянии самосвала NHLT0ABAEPB100092 гар№ 61 Полюс Магадан</t>
  </si>
  <si>
    <t xml:space="preserve">                                            Отчет о состоянии самосвала NHLT0ABACPB100093 гар№ 62 Полюс Магадан</t>
  </si>
  <si>
    <t>В работе</t>
  </si>
  <si>
    <t>Икрение щеток УВТР</t>
  </si>
  <si>
    <t xml:space="preserve">Замена щеток УВТР, регулировка зазора щеткодержателей , чистка колектора </t>
  </si>
  <si>
    <t>1ч 36 мин</t>
  </si>
  <si>
    <t>Ошибки ДВС 1484</t>
  </si>
  <si>
    <t xml:space="preserve">Диагностика ошибок </t>
  </si>
  <si>
    <t>4ч 25 мин</t>
  </si>
  <si>
    <t>Неисправность электро оборудования(Не запускается ДВС)</t>
  </si>
  <si>
    <t>Не исправен</t>
  </si>
  <si>
    <t>Диагностика электрооборудования ДВС</t>
  </si>
  <si>
    <t>ТО-2</t>
  </si>
  <si>
    <t>5ч 00 мин</t>
  </si>
  <si>
    <t>1ч 38 мин</t>
  </si>
  <si>
    <t>Не работает клавиша влючения фар ближнего света</t>
  </si>
  <si>
    <t xml:space="preserve">Очистка контактов </t>
  </si>
  <si>
    <t xml:space="preserve">Не запускался двигатель </t>
  </si>
  <si>
    <t xml:space="preserve">Замена стартеров, ремонт электооборудования </t>
  </si>
  <si>
    <t xml:space="preserve">29ч 15 мин </t>
  </si>
  <si>
    <t>ТО-1</t>
  </si>
  <si>
    <t xml:space="preserve">2ч 20 мин </t>
  </si>
  <si>
    <t>Замена Блока питания</t>
  </si>
  <si>
    <t xml:space="preserve">0ч 53 мин </t>
  </si>
  <si>
    <t>1ч 05 мин</t>
  </si>
  <si>
    <t>Пропал динамический тормоз</t>
  </si>
  <si>
    <t>Диагностика GE</t>
  </si>
  <si>
    <t>2ч 0 мин</t>
  </si>
  <si>
    <t xml:space="preserve">2ч 07 мин </t>
  </si>
  <si>
    <t xml:space="preserve">Неисправность отопителя кабины </t>
  </si>
  <si>
    <t xml:space="preserve">Диагностика эл. Двигателя отопителя </t>
  </si>
  <si>
    <t xml:space="preserve">0ч.43 мин </t>
  </si>
  <si>
    <t>2ч 42 мин</t>
  </si>
  <si>
    <t xml:space="preserve">2ч 22 мин </t>
  </si>
  <si>
    <t xml:space="preserve">2ч 35 мин </t>
  </si>
  <si>
    <t>ТО-5</t>
  </si>
  <si>
    <t xml:space="preserve">2ч 05 мин </t>
  </si>
  <si>
    <t>ТО-3</t>
  </si>
  <si>
    <t xml:space="preserve">2ч 40 мин </t>
  </si>
  <si>
    <t>4ч 0 мин</t>
  </si>
  <si>
    <t xml:space="preserve">2ч 47 мин </t>
  </si>
  <si>
    <t xml:space="preserve">2ч 35мин </t>
  </si>
  <si>
    <t>ТО-6</t>
  </si>
  <si>
    <t xml:space="preserve">4ч 46 мин </t>
  </si>
  <si>
    <t xml:space="preserve">1ч 40 мин </t>
  </si>
  <si>
    <t xml:space="preserve">1 ч 25 мин </t>
  </si>
  <si>
    <t xml:space="preserve">2ч 33 мин </t>
  </si>
  <si>
    <t xml:space="preserve">3ч 02 мин </t>
  </si>
  <si>
    <t xml:space="preserve">2ч 53 мин </t>
  </si>
  <si>
    <t xml:space="preserve">3ч 12 мин </t>
  </si>
  <si>
    <t xml:space="preserve">ТО-2 </t>
  </si>
  <si>
    <t xml:space="preserve">3ч 48 мин </t>
  </si>
  <si>
    <t xml:space="preserve">Течь антифриза </t>
  </si>
  <si>
    <t>Ремонт Радиатора</t>
  </si>
  <si>
    <t xml:space="preserve">1 ч 37 мин </t>
  </si>
  <si>
    <t>Ремонт Поручней</t>
  </si>
  <si>
    <t xml:space="preserve">4 ч 43 мин </t>
  </si>
  <si>
    <t xml:space="preserve">7 ч 40 мин </t>
  </si>
  <si>
    <t>2 ч 27 мин</t>
  </si>
  <si>
    <t>6 ч. 37 м.</t>
  </si>
  <si>
    <t>4 ч. 17 м.</t>
  </si>
  <si>
    <t xml:space="preserve">5 ч 32 мин </t>
  </si>
  <si>
    <t xml:space="preserve">3 ч 39 мин </t>
  </si>
  <si>
    <t xml:space="preserve">4 ч 32 мин </t>
  </si>
  <si>
    <t>В ремонте</t>
  </si>
  <si>
    <t>в результате ДТП (09.12. 03.00)  поврежден блок динамического замедления</t>
  </si>
  <si>
    <t xml:space="preserve">1 ч 53 мин </t>
  </si>
  <si>
    <t xml:space="preserve">2 ч 04 мин </t>
  </si>
  <si>
    <t xml:space="preserve">3 ч 14 мин </t>
  </si>
  <si>
    <t xml:space="preserve">4 ч 37 мин </t>
  </si>
  <si>
    <t>3 ч. 21 м.</t>
  </si>
  <si>
    <t>Выпустили в работу 10.12.24 18.10</t>
  </si>
  <si>
    <t xml:space="preserve">4 ч 44 мин </t>
  </si>
  <si>
    <t>в результате ДТП (11.12. 20.20)  поврежден блок динамического замедления</t>
  </si>
  <si>
    <t xml:space="preserve">4 ч 13 мин </t>
  </si>
  <si>
    <t xml:space="preserve">5 ч 11 мин </t>
  </si>
  <si>
    <t xml:space="preserve">3 ч 02 мин </t>
  </si>
  <si>
    <t>4 ч 00 мин</t>
  </si>
  <si>
    <t>2 ч. 58 м.</t>
  </si>
  <si>
    <t>2 ч. 29 м.</t>
  </si>
  <si>
    <t>10 ч. 01 м.</t>
  </si>
  <si>
    <t>2 ч. 38 м.</t>
  </si>
  <si>
    <t>2 ч. 49 м.</t>
  </si>
  <si>
    <t>2 ч. 13 м.</t>
  </si>
  <si>
    <t>2 ч. 55 м.</t>
  </si>
  <si>
    <t>6 ч. 46 м.</t>
  </si>
  <si>
    <t>5 ч. 19 м.</t>
  </si>
  <si>
    <t>3 ч. 23 м.</t>
  </si>
  <si>
    <t>3 ч. 18 м.</t>
  </si>
  <si>
    <t>4 ч. 24 м.</t>
  </si>
  <si>
    <t>6 ч. 28 м.</t>
  </si>
  <si>
    <t>3 ч. 34 м.</t>
  </si>
  <si>
    <t>3 ч. 32 м.</t>
  </si>
  <si>
    <t>4 ч. 59 м.</t>
  </si>
  <si>
    <t>6 ч. 21 м.</t>
  </si>
  <si>
    <t>3 ч. 35 м.</t>
  </si>
  <si>
    <t>5 ч. 09 м.</t>
  </si>
  <si>
    <t>5 ч. 06 м.</t>
  </si>
  <si>
    <t xml:space="preserve">                                            Отчет о состоянии самосвала NHLT0ABAPRB100102  гар№ 63 Полюс Магадан</t>
  </si>
  <si>
    <t xml:space="preserve">                                            Отчет о состоянии самосвала NHLT0ABALRB100108  гар№ 64 Полюс Магадан</t>
  </si>
  <si>
    <t xml:space="preserve">                                            Отчет о состоянии самосвала NHLT0ABAHRB100109 гар№ 65 Полюс Магадан</t>
  </si>
  <si>
    <t>4 ч. 11м.</t>
  </si>
  <si>
    <t>4 ч. 48 м.</t>
  </si>
  <si>
    <t>2 .ч 21 м.</t>
  </si>
  <si>
    <t>ТО-0</t>
  </si>
  <si>
    <t>6 ч. 56 м.</t>
  </si>
  <si>
    <t>3 ч. 31 м.</t>
  </si>
  <si>
    <t>4 ч. 55 м.</t>
  </si>
  <si>
    <t>3 ч. 07 м.</t>
  </si>
  <si>
    <t>3 ч. 16 м.</t>
  </si>
  <si>
    <t>2 ч. 01 м.</t>
  </si>
  <si>
    <t>4 ч. 15 м.</t>
  </si>
  <si>
    <t>3 ч. 42 м.</t>
  </si>
  <si>
    <t>5 ч. 01 м.</t>
  </si>
  <si>
    <t>1 ч. 44 м.</t>
  </si>
  <si>
    <t>5 ч. 57 м.</t>
  </si>
  <si>
    <t>2 ч. 15 м.</t>
  </si>
  <si>
    <t>3 ч. 05 м.</t>
  </si>
  <si>
    <t>2 ч. 37 м.</t>
  </si>
  <si>
    <t>3 ч. 26 м.</t>
  </si>
  <si>
    <t xml:space="preserve">                                            Отчет о состоянии самосвала NHLT0ABAARB100107 гар№ 66 Полюс Магадан</t>
  </si>
  <si>
    <t>2 ч. 46 м.</t>
  </si>
  <si>
    <t>4 ч. 23 м.</t>
  </si>
  <si>
    <t>2 ч. 30 м.</t>
  </si>
  <si>
    <t>2 ч. 28 м.</t>
  </si>
  <si>
    <t>5 ч. 07 м.</t>
  </si>
  <si>
    <t>4 ч. 47 м.</t>
  </si>
  <si>
    <t>2 ч. 31 м.</t>
  </si>
  <si>
    <t>1 ч. 30 м.</t>
  </si>
  <si>
    <t>2 ч. 57 м.</t>
  </si>
  <si>
    <t>1 ч. 41 м.</t>
  </si>
  <si>
    <t>3 ч. 29 м.</t>
  </si>
  <si>
    <t>1 ч. 53 м.</t>
  </si>
  <si>
    <t>2 ч. 18 м.</t>
  </si>
  <si>
    <t>5 ч. 26 м.</t>
  </si>
  <si>
    <t>ТО-4</t>
  </si>
  <si>
    <t>3 ч. 20 м.</t>
  </si>
  <si>
    <t>2 ч. 59 м.</t>
  </si>
  <si>
    <t>2 ч. 52 м.</t>
  </si>
  <si>
    <t xml:space="preserve">                                            Отчет о состоянии самосвала NHLT0ABATRB100101 гар№ 67 Полюс Магадан</t>
  </si>
  <si>
    <t>5 ч. 23 м.</t>
  </si>
  <si>
    <t>4 ч. 36 м.</t>
  </si>
  <si>
    <t>5 ч. 05 м.</t>
  </si>
  <si>
    <t>4 ч. 27 м.</t>
  </si>
  <si>
    <t xml:space="preserve">                                            Отчет о состоянии самосвала NHLT0ABACRB100100 гар№ 68 Полюс Магадан</t>
  </si>
  <si>
    <t xml:space="preserve">5ч.12 м </t>
  </si>
  <si>
    <t xml:space="preserve">2ч 00 мин </t>
  </si>
  <si>
    <t>Ошибки неотработаных газов</t>
  </si>
  <si>
    <t xml:space="preserve">0 ч 14 мин </t>
  </si>
  <si>
    <t xml:space="preserve">Осмотр и диагностика тормозной системы </t>
  </si>
  <si>
    <t xml:space="preserve">0 ч 15 мин </t>
  </si>
  <si>
    <t xml:space="preserve">5 ч 54 мин </t>
  </si>
  <si>
    <t xml:space="preserve">3 ч 35 мин </t>
  </si>
  <si>
    <t xml:space="preserve">3 ч 25 мин </t>
  </si>
  <si>
    <t>Лопнул ремень генератора</t>
  </si>
  <si>
    <t>Замена ремня</t>
  </si>
  <si>
    <t xml:space="preserve">0 ч 31 мин </t>
  </si>
  <si>
    <t xml:space="preserve">1 ч 45 мин </t>
  </si>
  <si>
    <t xml:space="preserve">2 ч 23 мин </t>
  </si>
  <si>
    <t>Ошибка ЦСС</t>
  </si>
  <si>
    <t xml:space="preserve">Диагностика ЦСС, забили 25 кг смазки </t>
  </si>
  <si>
    <t xml:space="preserve">0 ч 32 мин </t>
  </si>
  <si>
    <t xml:space="preserve">Лопнул кранштейн зеркала </t>
  </si>
  <si>
    <t xml:space="preserve">Сварочные работы </t>
  </si>
  <si>
    <t>0 ч 10 мин</t>
  </si>
  <si>
    <t xml:space="preserve">Регулировка давления подъема кузова </t>
  </si>
  <si>
    <t xml:space="preserve">0 ч 20 мин </t>
  </si>
  <si>
    <t xml:space="preserve">3 ч 41 мин </t>
  </si>
  <si>
    <t xml:space="preserve">Ремонт вентилятора печки </t>
  </si>
  <si>
    <t xml:space="preserve">2 ч 9 мин </t>
  </si>
  <si>
    <t xml:space="preserve">Ремонт отопителя печки </t>
  </si>
  <si>
    <t xml:space="preserve">1 ч 51 мин </t>
  </si>
  <si>
    <t xml:space="preserve">                                            Отчет о состоянии самосвала NHLT0ABAARB100110 гар№ 70 Полюс Магадан</t>
  </si>
  <si>
    <t xml:space="preserve">3 ч 05 мин </t>
  </si>
  <si>
    <t>2 ч 40 мин</t>
  </si>
  <si>
    <t>ДТП( Въехал в столб)</t>
  </si>
  <si>
    <t xml:space="preserve">Рехтовка крышки Воздушного фильтра икранштейна габарита, замена габарита, Замена воздушного фильтра </t>
  </si>
  <si>
    <t xml:space="preserve">8 ч 32 мин </t>
  </si>
  <si>
    <t xml:space="preserve">3 ч 31 мин </t>
  </si>
  <si>
    <t>2 ч 5 мин</t>
  </si>
  <si>
    <t xml:space="preserve">3 ч 04 мин </t>
  </si>
  <si>
    <t>Замена блока питания в шкафу GE</t>
  </si>
  <si>
    <t xml:space="preserve">0 ч 45 мин </t>
  </si>
  <si>
    <t xml:space="preserve">1ч 42 мин </t>
  </si>
  <si>
    <t xml:space="preserve">4 ч 10 мин </t>
  </si>
  <si>
    <t xml:space="preserve">2 ч 10 мин </t>
  </si>
  <si>
    <t>9ч 30 мин</t>
  </si>
  <si>
    <t xml:space="preserve">2 ч 38 мин </t>
  </si>
  <si>
    <t>3 ч 01 мин</t>
  </si>
  <si>
    <t>Замена блока PS</t>
  </si>
  <si>
    <t>1 ч 51 мин</t>
  </si>
  <si>
    <t xml:space="preserve">3 ч 43 мин </t>
  </si>
  <si>
    <t xml:space="preserve">2 ч 36 мин </t>
  </si>
  <si>
    <t>Ремонт ЦСС</t>
  </si>
  <si>
    <t>Не работает ЦСС</t>
  </si>
  <si>
    <t xml:space="preserve">1 ч 23 мин </t>
  </si>
  <si>
    <t>Ошибка блока PS</t>
  </si>
  <si>
    <t>Настройка системы ЦСС</t>
  </si>
  <si>
    <t>6 ч 20 мин</t>
  </si>
  <si>
    <t>Неисправность эл. двигателя отопителя</t>
  </si>
  <si>
    <t xml:space="preserve">0 ч 55 мин </t>
  </si>
  <si>
    <t>Ремонт выпрямителя генератора ( замена транзистеров )</t>
  </si>
  <si>
    <t xml:space="preserve">3 ч 15 мин </t>
  </si>
  <si>
    <t xml:space="preserve">2 ч 26 мин </t>
  </si>
  <si>
    <t xml:space="preserve">Ремонт отопителя , замена ремня генератора </t>
  </si>
  <si>
    <t xml:space="preserve">                                            Отчет о состоянии самосвала NHLT0ABAPRB100097 гар№ 69 Полюс Магадан</t>
  </si>
  <si>
    <t xml:space="preserve">2 ч 18 мин </t>
  </si>
  <si>
    <t>2 ч 7 мин</t>
  </si>
  <si>
    <t xml:space="preserve">3 ч 54 мин </t>
  </si>
  <si>
    <t>Замена ремня генератора</t>
  </si>
  <si>
    <t xml:space="preserve">4ч 24 мин </t>
  </si>
  <si>
    <t xml:space="preserve">Замена экрана весов </t>
  </si>
  <si>
    <t xml:space="preserve">1 ч 27 мин </t>
  </si>
  <si>
    <t xml:space="preserve">Регулировка стоек </t>
  </si>
  <si>
    <t xml:space="preserve">0ч 37 мин </t>
  </si>
  <si>
    <t>Замена контактов на Контакторах</t>
  </si>
  <si>
    <t xml:space="preserve">1 ч 10 мин </t>
  </si>
  <si>
    <t xml:space="preserve">2 ч 25 мин </t>
  </si>
  <si>
    <t>Отказ Динамического Тормоза</t>
  </si>
  <si>
    <t xml:space="preserve">1 ч 07 мин </t>
  </si>
  <si>
    <t xml:space="preserve">3ч 18 мин </t>
  </si>
  <si>
    <t>Лопнул РВД</t>
  </si>
  <si>
    <t>Замена РВД тормозной системы, долив гидравлики</t>
  </si>
  <si>
    <t>2 ч 11 мин</t>
  </si>
  <si>
    <t xml:space="preserve">2 ч 55 мин </t>
  </si>
  <si>
    <t xml:space="preserve">1 ч 36 мин </t>
  </si>
  <si>
    <t>Пракачка стоек замена весового Шланга</t>
  </si>
  <si>
    <t xml:space="preserve">1 ч 09 мин </t>
  </si>
  <si>
    <t>Отказ динамики</t>
  </si>
  <si>
    <t>Замена платы 173</t>
  </si>
  <si>
    <t xml:space="preserve">0ч 50 мин </t>
  </si>
  <si>
    <t>Посторонний шум в РМК</t>
  </si>
  <si>
    <t xml:space="preserve">В результате проверики проблем не обнаружено, РМК в норме, Машина под наблюдением </t>
  </si>
  <si>
    <t xml:space="preserve">9 ч 00 мин </t>
  </si>
  <si>
    <t xml:space="preserve">2 ч 58 мин </t>
  </si>
  <si>
    <t xml:space="preserve">3 ч 03 мин </t>
  </si>
  <si>
    <t>Замена генератора на ДВС</t>
  </si>
  <si>
    <t xml:space="preserve">3 ч 45 мин </t>
  </si>
  <si>
    <t>Прокачка стоек, притирка УВТР, ривизия контакторов</t>
  </si>
  <si>
    <t>7 ч 52 мин</t>
  </si>
  <si>
    <t xml:space="preserve">3 ч 46 мин </t>
  </si>
  <si>
    <t xml:space="preserve">0 ч 30 мин </t>
  </si>
  <si>
    <t xml:space="preserve">3 ч 12 мин </t>
  </si>
  <si>
    <t xml:space="preserve">Неисправность 173 карты </t>
  </si>
  <si>
    <t>Зачистка контактов, диагностика GE</t>
  </si>
  <si>
    <t xml:space="preserve">1 ч 32 мин </t>
  </si>
  <si>
    <t xml:space="preserve">                                            Отчет о состоянии самосвала NHLT0ABAVRB100090 гар№ 71 Полюс Магадан</t>
  </si>
  <si>
    <t>5 ч 17 мин</t>
  </si>
  <si>
    <t>2 ч 03 мин</t>
  </si>
  <si>
    <t xml:space="preserve">4 ч 05 мин </t>
  </si>
  <si>
    <t xml:space="preserve">2 ч 31 мин </t>
  </si>
  <si>
    <t xml:space="preserve">2 ч 03 мин </t>
  </si>
  <si>
    <t>3 ч 33 мин</t>
  </si>
  <si>
    <t xml:space="preserve">Сварочные работы кранштейна огнетушителя </t>
  </si>
  <si>
    <t xml:space="preserve">0ч 35 мин </t>
  </si>
  <si>
    <t>Замена блока IGBT</t>
  </si>
  <si>
    <t xml:space="preserve">1 ч 31 мин </t>
  </si>
  <si>
    <t xml:space="preserve">3 ч 19 мин </t>
  </si>
  <si>
    <t xml:space="preserve">2 ч 40 мин </t>
  </si>
  <si>
    <t xml:space="preserve">2 ч 21 мин </t>
  </si>
  <si>
    <t xml:space="preserve">                                            Отчет о состоянии самосвала NHLT0ABAVRB100106 гар№ 72 Полюс Магадан</t>
  </si>
  <si>
    <t xml:space="preserve">3 ч 40 мин </t>
  </si>
  <si>
    <t>Обрыв ремня генератора ДВС</t>
  </si>
  <si>
    <t>Замена ремня, устранение ошибки 1484</t>
  </si>
  <si>
    <t xml:space="preserve">1 ч 26 мин </t>
  </si>
  <si>
    <t xml:space="preserve">Обрыв ремня генератора </t>
  </si>
  <si>
    <t xml:space="preserve">0 ч 10 мин </t>
  </si>
  <si>
    <t xml:space="preserve">3 ч 21 мин </t>
  </si>
  <si>
    <t xml:space="preserve">Замена ролика натяжителя ремня вентилятора </t>
  </si>
  <si>
    <t xml:space="preserve">2 ч 00 мин </t>
  </si>
  <si>
    <t xml:space="preserve">ТО-1 </t>
  </si>
  <si>
    <t xml:space="preserve">ТО-3 </t>
  </si>
  <si>
    <t>3 ч 47 мин</t>
  </si>
  <si>
    <t xml:space="preserve">2 ч 17 мин </t>
  </si>
  <si>
    <t xml:space="preserve">Диагностика , Замена саленоида </t>
  </si>
  <si>
    <t xml:space="preserve">2 ч 46 мин </t>
  </si>
  <si>
    <t xml:space="preserve">Прокачка стоек , настройка весовой системы </t>
  </si>
  <si>
    <t xml:space="preserve">1 ч 22 мин </t>
  </si>
  <si>
    <t xml:space="preserve">4 ч 12 мин </t>
  </si>
  <si>
    <t xml:space="preserve">4 ч 50 мин </t>
  </si>
  <si>
    <t xml:space="preserve">3 ч 36 мин </t>
  </si>
  <si>
    <t xml:space="preserve">4 ч 01 мин </t>
  </si>
  <si>
    <t xml:space="preserve">Ремонт ЦСС </t>
  </si>
  <si>
    <t xml:space="preserve">0 ч 52 мин </t>
  </si>
  <si>
    <t xml:space="preserve">Замена щеток ретардера, чистка колектора </t>
  </si>
  <si>
    <t>Ремонт эл. проводки весовой</t>
  </si>
  <si>
    <t xml:space="preserve">                                            Отчет о состоянии самосвала NHLT0ABAHRB100112 гар№ 73 Полюс Магадан</t>
  </si>
  <si>
    <t xml:space="preserve">5 ч 50 мин </t>
  </si>
  <si>
    <t xml:space="preserve">4 ч 51 мин </t>
  </si>
  <si>
    <t xml:space="preserve">3 ч 23 мин </t>
  </si>
  <si>
    <t xml:space="preserve">2 ч 28 мин </t>
  </si>
  <si>
    <t xml:space="preserve">4 ч 41 мин </t>
  </si>
  <si>
    <t xml:space="preserve">Замена блока регулирующих клапанов </t>
  </si>
  <si>
    <t xml:space="preserve">3 ч 00 мин </t>
  </si>
  <si>
    <t xml:space="preserve">3 ч 33 мин </t>
  </si>
  <si>
    <t xml:space="preserve">2 ч 14 мин </t>
  </si>
  <si>
    <t xml:space="preserve">3 ч 30 мин </t>
  </si>
  <si>
    <t xml:space="preserve">1 ч 40 мин </t>
  </si>
  <si>
    <t xml:space="preserve">                                            Отчет о состоянии самосвала NHLT0ABALRB100111 гар№ 74 Полюс Магадан</t>
  </si>
  <si>
    <t>6 ч 25 мин</t>
  </si>
  <si>
    <t>2 ч 54 мин</t>
  </si>
  <si>
    <t>3 ч 57 мин</t>
  </si>
  <si>
    <t>5 ч 39 мин</t>
  </si>
  <si>
    <t>2 ч 19 мин</t>
  </si>
  <si>
    <t>2 ч 09 мин</t>
  </si>
  <si>
    <t>2 ч 25 мин</t>
  </si>
  <si>
    <t>4 ч 45 мин</t>
  </si>
  <si>
    <t>3 ч 32 мин</t>
  </si>
  <si>
    <t>3 ч 09 мин</t>
  </si>
  <si>
    <t>4 ч 04 мин</t>
  </si>
  <si>
    <t>5 ч 23 мин</t>
  </si>
  <si>
    <t>6 ч 18 мин</t>
  </si>
  <si>
    <t>2 ч 45 мин</t>
  </si>
  <si>
    <t>3 ч 07 мин</t>
  </si>
  <si>
    <t xml:space="preserve">                                            Отчет о состоянии самосвала NHLT0ABAJRB100099 гар№ 75 Полюс Магадан</t>
  </si>
  <si>
    <t>2 ч 39 мин</t>
  </si>
  <si>
    <t>2 ч 47 мин</t>
  </si>
  <si>
    <t>4 ч 50 мин</t>
  </si>
  <si>
    <t>3 ч 25 мин</t>
  </si>
  <si>
    <t>3 ч 52 мин</t>
  </si>
  <si>
    <t>2 ч 52 мин</t>
  </si>
  <si>
    <t>7 ч 16 мин</t>
  </si>
  <si>
    <t>6 ч 53 мин</t>
  </si>
  <si>
    <t>3 ч 26 мин</t>
  </si>
  <si>
    <t>4 ч 13 мин</t>
  </si>
  <si>
    <t>2 ч 28 мин</t>
  </si>
  <si>
    <t>2 ч 06 мин</t>
  </si>
  <si>
    <t>2 ч 42 мин</t>
  </si>
  <si>
    <t>5 ч 28 мин</t>
  </si>
  <si>
    <t>3 ч 30 мин</t>
  </si>
  <si>
    <t>2 ч 57 мин</t>
  </si>
  <si>
    <t>3 ч 40 мин</t>
  </si>
  <si>
    <t>4 ч 08 мин</t>
  </si>
  <si>
    <t>4 ч 02 мин</t>
  </si>
  <si>
    <t xml:space="preserve">                                            Отчет о состоянии самосвала NHLT0ABACRB100105 гар№ 76 Полюс Магадан</t>
  </si>
  <si>
    <t>2 ч 29 мин</t>
  </si>
  <si>
    <t>3 ч 00 мин</t>
  </si>
  <si>
    <t>8 ч 11 мин</t>
  </si>
  <si>
    <t>2 ч 23 мин</t>
  </si>
  <si>
    <t>3 ч 34 мин</t>
  </si>
  <si>
    <t>1 ч 46 мин</t>
  </si>
  <si>
    <t xml:space="preserve">                                            Отчет о состоянии самосвала NHLT0ABAKRB100103 гар№ 77 Полюс Магадан</t>
  </si>
  <si>
    <t>2 ч 20 мин</t>
  </si>
  <si>
    <t>1 ч 26 мин</t>
  </si>
  <si>
    <t>3 ч 45 мин</t>
  </si>
  <si>
    <t>3 ч 06 мин</t>
  </si>
  <si>
    <t>5 ч 06 мин</t>
  </si>
  <si>
    <t>3 ч 31 мин</t>
  </si>
  <si>
    <t>3 ч 20 мин</t>
  </si>
  <si>
    <t>3 ч 18 мин</t>
  </si>
  <si>
    <t>2 ч 48 мин</t>
  </si>
  <si>
    <t>3 ч 22 мин</t>
  </si>
  <si>
    <t xml:space="preserve">                                            Отчет о состоянии самосвалаNHLT0ABAJRB100104 гар№ 78 Полюс Магадан</t>
  </si>
  <si>
    <t>3 ч 17 мин</t>
  </si>
  <si>
    <t>2 ч 56 мин</t>
  </si>
  <si>
    <t>1 ч 34 мин</t>
  </si>
  <si>
    <t>2 ч 04 мин</t>
  </si>
  <si>
    <t>5 ч 36 мин</t>
  </si>
  <si>
    <t>Люфт шкворя. Правого переднего.</t>
  </si>
  <si>
    <t>Ремонт</t>
  </si>
  <si>
    <t>Износ шкворня. Восстановление</t>
  </si>
  <si>
    <t>6 ч 57 мин</t>
  </si>
  <si>
    <t>5 ч 41 мин</t>
  </si>
  <si>
    <t>5 ч 12 мин</t>
  </si>
  <si>
    <t>5 ч 33 мин</t>
  </si>
  <si>
    <t>1 ч 43 мин</t>
  </si>
  <si>
    <t>2 ч 17 мин</t>
  </si>
  <si>
    <t>1 ч 56 мин</t>
  </si>
  <si>
    <t>4 ч 25 мин</t>
  </si>
  <si>
    <t>2 ч 26 мин</t>
  </si>
  <si>
    <t>2 ч 41 мин</t>
  </si>
  <si>
    <t>Рестоврация правого пальца. Установка</t>
  </si>
  <si>
    <t>Демонтаж и ревизия левого шкворня.</t>
  </si>
  <si>
    <t>3 ч 08 мин</t>
  </si>
  <si>
    <t>2 ч 24 мин</t>
  </si>
  <si>
    <t>1 ч 31 мин</t>
  </si>
  <si>
    <t>2 ч 07 мин</t>
  </si>
  <si>
    <t>3 ч 05 мин</t>
  </si>
  <si>
    <t>2 ч 22 мин</t>
  </si>
  <si>
    <t>1 ч 59 мин</t>
  </si>
  <si>
    <t xml:space="preserve">Ревизия шкворней </t>
  </si>
  <si>
    <t>Ошибка по реле маслянного насоса</t>
  </si>
  <si>
    <t>Неисправность системы ЦСС</t>
  </si>
  <si>
    <t>0 ч 11 мин</t>
  </si>
  <si>
    <t>Диагностика GE. Залипание RP контактов</t>
  </si>
  <si>
    <t>0 ч 15 мин</t>
  </si>
  <si>
    <t>Диагностика давления подвески/прокачка подвески</t>
  </si>
  <si>
    <t>1 ч 57 мин</t>
  </si>
  <si>
    <t>3 ч 44 мин</t>
  </si>
  <si>
    <t>Диагностика GE, долив масла ДВС</t>
  </si>
  <si>
    <t>1 ч 20 мин</t>
  </si>
  <si>
    <t>ТО-1, диагностика системы ЦСС, ремонт силового кабеля РМК, перебило камнем.</t>
  </si>
  <si>
    <t>8 ч 38 мин</t>
  </si>
  <si>
    <t>Осмотр самосвала. Жалобы оператора на посторонние звуки</t>
  </si>
  <si>
    <t>2 ч 05 мин</t>
  </si>
  <si>
    <t>Произвели ремонт шкворней и замену втулок, нижнюю и верхнюю, обе стороны</t>
  </si>
  <si>
    <t>44 ч 46 мин</t>
  </si>
  <si>
    <t>1 ч 24 мин</t>
  </si>
  <si>
    <t>Замена контактов RP2. Диагностика IGBT</t>
  </si>
  <si>
    <t>5 ч 08 мин</t>
  </si>
  <si>
    <t>1 ч 30 мин</t>
  </si>
  <si>
    <t>Диагностика низковольной системы ДВС. Замена предохранителя реле маслянного насоса</t>
  </si>
  <si>
    <t>8 ч 10 мин</t>
  </si>
  <si>
    <t>Сварка трубки гидросистемы</t>
  </si>
  <si>
    <t>Диагностика тормозной системы</t>
  </si>
  <si>
    <t>0 ч 23 мин</t>
  </si>
  <si>
    <t>Прокачка подвесок. Диагностика GE</t>
  </si>
  <si>
    <t>4 ч 09 мин</t>
  </si>
  <si>
    <t>Диагностика системы GE. Продувка и очистка IGBT</t>
  </si>
  <si>
    <t>Доливка масла</t>
  </si>
  <si>
    <t>0 ч 09 мин</t>
  </si>
  <si>
    <t>Диагностика ДВС. Поменяли блок № 3</t>
  </si>
  <si>
    <t>Доливка масла ДВС. Продувка фильтра кабины</t>
  </si>
  <si>
    <t>0 ч 22 мин</t>
  </si>
  <si>
    <t>Доливка масла ДВС</t>
  </si>
  <si>
    <t>0 ч 03 мин</t>
  </si>
  <si>
    <t>Регулировка крепления гидронасоса</t>
  </si>
  <si>
    <t>3 ч 16 мин</t>
  </si>
  <si>
    <t>0 ч 52 мин</t>
  </si>
  <si>
    <t>0 ч 01 мин</t>
  </si>
  <si>
    <t>2 ч 51 мин</t>
  </si>
  <si>
    <t>Долив масла ДВС</t>
  </si>
  <si>
    <t>Замена натяжителя ремня</t>
  </si>
  <si>
    <t>0 ч 32 мин</t>
  </si>
  <si>
    <t>Замена левого переднего датчика скорости</t>
  </si>
  <si>
    <t>1 ч 08 мин</t>
  </si>
  <si>
    <t>1 ч 38 мин</t>
  </si>
  <si>
    <t>2 ч 55 мин</t>
  </si>
  <si>
    <t>5 ч 02 мин</t>
  </si>
  <si>
    <t>1 ч 40 мин</t>
  </si>
  <si>
    <t>Ошибка платы 173. Сброс ошибки. Проверка платы. Колибровка педали</t>
  </si>
  <si>
    <t>0 ч 35 мин</t>
  </si>
  <si>
    <t>При тряске появляется рябь монитора камер. Ослабла фишка на блок камер.</t>
  </si>
  <si>
    <t>1 ч 37 мин</t>
  </si>
  <si>
    <t>Проверка клапана и переключателя стояночного тормоза</t>
  </si>
  <si>
    <t>0 ч 06 мин</t>
  </si>
  <si>
    <t>Сварочные работы воздушных трактов ДВС. Доливка гидравлики 50 литров</t>
  </si>
  <si>
    <t>Сварочные работы воздушных трактов ДВС. Лестницы. Доливка антифриза 18 л.</t>
  </si>
  <si>
    <t>Доливка масла ДВС 10 л.</t>
  </si>
  <si>
    <t>0 ч 27 мин</t>
  </si>
  <si>
    <t>Осмотр самосвала</t>
  </si>
  <si>
    <t>Выбило реле Б4. Отключили привод жалюзи, выбивает реле Б5</t>
  </si>
  <si>
    <t>0 ч 07 мин</t>
  </si>
  <si>
    <t>Доливка антифриза</t>
  </si>
  <si>
    <t>0 ч 12 мин</t>
  </si>
  <si>
    <t>3 ч 4 мин</t>
  </si>
  <si>
    <t>4 ч 22 мин</t>
  </si>
  <si>
    <t>0 ч 57 мин</t>
  </si>
  <si>
    <t>0 ч 20 мин</t>
  </si>
  <si>
    <t>Осмотр КГШ</t>
  </si>
  <si>
    <t>3 ч 38 мин</t>
  </si>
  <si>
    <t>Измерение зазоров переднего моста</t>
  </si>
  <si>
    <t>5 ч 48 мин</t>
  </si>
  <si>
    <t>Потеря динамики. Диагностика GE</t>
  </si>
  <si>
    <t>Установка СПВЛ</t>
  </si>
  <si>
    <t>5 ч 10 мин</t>
  </si>
  <si>
    <t xml:space="preserve"> Прокачка подвесок</t>
  </si>
  <si>
    <t>1 ч 52 мин</t>
  </si>
  <si>
    <t xml:space="preserve">Доливка гидравлики </t>
  </si>
  <si>
    <t>Потеря хода/динамики. Диагностика GE</t>
  </si>
  <si>
    <t>9 ч 40 мин</t>
  </si>
  <si>
    <t>Потеря хода. Диагностика GE</t>
  </si>
  <si>
    <t>0 ч 13 мин</t>
  </si>
  <si>
    <t xml:space="preserve">Ошибка платы 173.  </t>
  </si>
  <si>
    <t>0 ч 14 мин</t>
  </si>
  <si>
    <t>Ремонт системы GE</t>
  </si>
  <si>
    <t>14 ч 11 мин</t>
  </si>
  <si>
    <t>Выход из строя IGBT. Сарка воздушных трактов ДВС. Продувка всех IGBT. Размен всех IGBT инв 1 на инв 2. Замена IGBT инв 2 фаза С-В+. Двух предохранителей на фазах С-/С+</t>
  </si>
  <si>
    <t>14 ч 30 мин</t>
  </si>
  <si>
    <t>Ремонт суппорта. Ошибки по инв 2 фаза А-. Размен IGBT инв 2 фаза А- на инв 1 фаза А-. Перенос фонаря из бочки РМК на левую сторону задний ход.</t>
  </si>
  <si>
    <t>13 ч 08 мин</t>
  </si>
  <si>
    <t>ТО -2</t>
  </si>
  <si>
    <t>3 ч 21 мин</t>
  </si>
  <si>
    <t>Ошибка 1131, Чистка фишек выпускного коллектора</t>
  </si>
  <si>
    <t>0 ч 28 мин</t>
  </si>
  <si>
    <t xml:space="preserve">Подтяжка ремня кондиционера. </t>
  </si>
  <si>
    <t>11 ч 30 мин</t>
  </si>
  <si>
    <t>Ремонт кожуха вентилятора силового генератора</t>
  </si>
  <si>
    <t>10 ч 40 мин</t>
  </si>
  <si>
    <t>Потеря хода. Диагностика GE. Ошибка по инв. 1 фаза С+ с инв. 2 Фазы С+</t>
  </si>
  <si>
    <t>4 ч 40 мин</t>
  </si>
  <si>
    <t>Потеря хода/динамики. Диагностика GE. Ревзизия шкафа, продувка, очистка</t>
  </si>
  <si>
    <t>10 ч 24 мин</t>
  </si>
  <si>
    <t>ТО-2. Замена втулки цилиндра передней подвески. Верхняя часть.</t>
  </si>
  <si>
    <t>3 ч 04 мин</t>
  </si>
  <si>
    <t>Ремонт штуцера РВД гидромуфты</t>
  </si>
  <si>
    <t>Залипло реле сигнала</t>
  </si>
  <si>
    <t>0 ч 16 мин</t>
  </si>
  <si>
    <t>Потеря хода. Ошибка по Инв. 1 фаса С-, Инв. 2 фаза С-</t>
  </si>
  <si>
    <t>0 ч 39 мин</t>
  </si>
  <si>
    <t>Ошибка блоков ЕСМ</t>
  </si>
  <si>
    <t>0 ч 34 мин</t>
  </si>
  <si>
    <t>Замена датчика впускного коллектора</t>
  </si>
  <si>
    <t>0 ч 40 мин</t>
  </si>
  <si>
    <t>Снятие данных GE. Замена IGBT фаза С+ инв 2</t>
  </si>
  <si>
    <t>3 ч 03 мин</t>
  </si>
  <si>
    <t>Замена датчика наличия воды в топливе</t>
  </si>
  <si>
    <t>1 ч 02 мин</t>
  </si>
  <si>
    <t>Ошибка по датчику отрботавших газов 3 цилиндра. Замена.</t>
  </si>
  <si>
    <t>1 ч 15 мин</t>
  </si>
  <si>
    <t>28 ч 58 мин</t>
  </si>
  <si>
    <t>Закрепление селектора передач, раскрутился</t>
  </si>
  <si>
    <t>0 ч 21 мин</t>
  </si>
  <si>
    <t>Ошибка датчика температуры переднего правого интеркулера. Поджали пины.</t>
  </si>
  <si>
    <t>Демонтаж всех IGBT-продувка. Размен по фазам.</t>
  </si>
  <si>
    <t>4 ч 37 мин.</t>
  </si>
  <si>
    <t>Замена натяжителя ремня генератора</t>
  </si>
  <si>
    <t>1 ч 50 мин</t>
  </si>
  <si>
    <t>4 ч 20 мин</t>
  </si>
  <si>
    <t>4 ч 15 мин</t>
  </si>
  <si>
    <t>Осмотр 6 цилиндра</t>
  </si>
  <si>
    <t>Диагностика ДВС</t>
  </si>
  <si>
    <t>11 ч 45 мин</t>
  </si>
  <si>
    <t>7 ч 58 мин</t>
  </si>
  <si>
    <t>4 ч 18 мин</t>
  </si>
  <si>
    <t>7 ч 12 мин</t>
  </si>
  <si>
    <t>Не в работе</t>
  </si>
  <si>
    <t xml:space="preserve">Выход из сторя IGBT </t>
  </si>
  <si>
    <t>Прокачка стоек</t>
  </si>
  <si>
    <t>1 ч 42 мин</t>
  </si>
  <si>
    <t>Сварка воздуховодов ДВС. Замена 8 щеток УВТР и 6 шт. генератора</t>
  </si>
  <si>
    <t>1 ч 47 мин</t>
  </si>
  <si>
    <t>Сварочные работы</t>
  </si>
  <si>
    <t>Замена мотора отопителя</t>
  </si>
  <si>
    <t>Потеря хода, ошибка 1 инв. А- В-</t>
  </si>
  <si>
    <t>24 ч 00 мин</t>
  </si>
  <si>
    <t>Долив гидравлики 22 л.</t>
  </si>
  <si>
    <t>2 ч 18 мин</t>
  </si>
  <si>
    <t>2 ч 15 мин</t>
  </si>
  <si>
    <t>ТО-3, перестановка IGBT</t>
  </si>
  <si>
    <t>11 ч 51 мин</t>
  </si>
  <si>
    <t>2 ч 44 мин</t>
  </si>
  <si>
    <t>Доливка антифриза 36 л. Восстановление датчика уровня антифриза</t>
  </si>
  <si>
    <t>0 ч 50 мин</t>
  </si>
  <si>
    <t>Долив масла ДВС 15 л.</t>
  </si>
  <si>
    <t>Замена отопителя салона</t>
  </si>
  <si>
    <t>0 ч 56 мин</t>
  </si>
  <si>
    <t xml:space="preserve">5ч 46 мин </t>
  </si>
  <si>
    <t xml:space="preserve">4 ч 0 мин </t>
  </si>
  <si>
    <t xml:space="preserve">4 ч 20 мин </t>
  </si>
  <si>
    <t>Ремонт патрубка Печки</t>
  </si>
  <si>
    <t xml:space="preserve">0 ч 12 мин </t>
  </si>
  <si>
    <t>Потеря хода</t>
  </si>
  <si>
    <t xml:space="preserve">Диагностика GE, зачистка массы </t>
  </si>
  <si>
    <t xml:space="preserve">Проверка уровня охлаждающей жидкости </t>
  </si>
  <si>
    <t xml:space="preserve">4 ч 42 мин </t>
  </si>
  <si>
    <t xml:space="preserve">Устранение течи антифриза </t>
  </si>
  <si>
    <t xml:space="preserve">0 ч 25 мин </t>
  </si>
  <si>
    <t>Регулировка грузовой платформы</t>
  </si>
  <si>
    <t xml:space="preserve">1 ч 21 мин </t>
  </si>
  <si>
    <t xml:space="preserve">Протяжка хомутов антифризных патрубков </t>
  </si>
  <si>
    <t xml:space="preserve">0 ч 26 мин </t>
  </si>
  <si>
    <t xml:space="preserve">Протяжка хомутов анитфризных патрубков </t>
  </si>
  <si>
    <t>Осмотр на утечку антифриза</t>
  </si>
  <si>
    <t xml:space="preserve">1 ч 48 мин </t>
  </si>
  <si>
    <t xml:space="preserve">Прокачка стоек </t>
  </si>
  <si>
    <t xml:space="preserve">0 ч 33 мин </t>
  </si>
  <si>
    <t>Ошибка 100/1</t>
  </si>
  <si>
    <t xml:space="preserve">Зачистка пинов датчика уровня масла </t>
  </si>
  <si>
    <t xml:space="preserve">0 ч 41 мин </t>
  </si>
  <si>
    <t xml:space="preserve">ТО-1, Залом шпилек в нижнем креплении шкворня </t>
  </si>
  <si>
    <t>В Ремонте</t>
  </si>
  <si>
    <t>Диагностика GE, замена местами оптоволокновых плат</t>
  </si>
  <si>
    <t xml:space="preserve">неисправность датчика давления в картере заднего моста </t>
  </si>
  <si>
    <t xml:space="preserve">диагностика ошибок , диска датчика давления масла </t>
  </si>
  <si>
    <t xml:space="preserve">0 ч 40 мин </t>
  </si>
  <si>
    <t>Лопнула шайба на площадке насоса</t>
  </si>
  <si>
    <t xml:space="preserve">Протяжка всех элемнетов на площадке, протяжка тяг </t>
  </si>
  <si>
    <t xml:space="preserve">2 ч 5 мин </t>
  </si>
  <si>
    <t xml:space="preserve">     </t>
  </si>
  <si>
    <t>Протяжка рамы</t>
  </si>
  <si>
    <t xml:space="preserve">0 ч 9 мин </t>
  </si>
  <si>
    <t xml:space="preserve">Чистка датчика </t>
  </si>
  <si>
    <t xml:space="preserve">Протяжка проводов стартера </t>
  </si>
  <si>
    <t>Диагностка ДВС(13:30-13:57) Отказ динамики (18:15 Начало ремонта)</t>
  </si>
  <si>
    <t xml:space="preserve">8 ч 05 мин </t>
  </si>
  <si>
    <t xml:space="preserve">Ремонт электро проводки линкольна , прокачка стоек </t>
  </si>
  <si>
    <t xml:space="preserve">1 ч 59 мин </t>
  </si>
  <si>
    <t xml:space="preserve">Долив антифриза </t>
  </si>
  <si>
    <t xml:space="preserve">0 ч 05 мин </t>
  </si>
  <si>
    <t xml:space="preserve">Осмотр машины </t>
  </si>
  <si>
    <t xml:space="preserve">0 ч 23 мин </t>
  </si>
  <si>
    <t xml:space="preserve">Установка шкорня на место , замена шпилек, сборка узла </t>
  </si>
  <si>
    <t xml:space="preserve">Замена отопителя салона </t>
  </si>
  <si>
    <t>Регулировка ЦСС</t>
  </si>
  <si>
    <t xml:space="preserve">Регулировка давления в рулевом контуре </t>
  </si>
  <si>
    <t xml:space="preserve">1 ч 50 мин </t>
  </si>
  <si>
    <t>Долив масла в ДВС 25 литров , ТО-1</t>
  </si>
  <si>
    <t xml:space="preserve">0 ч 05 мин, 1 ч 38 мин  </t>
  </si>
  <si>
    <t xml:space="preserve">1)ТО-4, 2) диагностика эл. оборудования, неисправность кнопки парковочного тормоза  </t>
  </si>
  <si>
    <t xml:space="preserve">4 ч 47 мин ; 2 ч 25 мин </t>
  </si>
  <si>
    <t xml:space="preserve">Замена топливных фильтров </t>
  </si>
  <si>
    <t xml:space="preserve">0 ч 16 мин </t>
  </si>
  <si>
    <t>1)Регулировка ЦСС, 2) Ошибка 1484, диагностика ДВС, сброс ошибок</t>
  </si>
  <si>
    <t xml:space="preserve">0 ч 10 мин ;  0ч 24 мин </t>
  </si>
  <si>
    <t xml:space="preserve">1 ч 16 мин </t>
  </si>
  <si>
    <t xml:space="preserve">1 ч 01 мин </t>
  </si>
  <si>
    <t xml:space="preserve">Ревизия датчика коленчатого вала </t>
  </si>
  <si>
    <t xml:space="preserve">0 ч 34 мин </t>
  </si>
  <si>
    <t>Замена фланца и кардана, ремонт кожуха крыльчатки генератора ( начало 18:15)</t>
  </si>
  <si>
    <t xml:space="preserve">Диагностика ДВС, замена форсунок(начало 04.04.25- 02:20 ) </t>
  </si>
  <si>
    <t xml:space="preserve">Регулировка датчика давления осевой буксы </t>
  </si>
  <si>
    <t xml:space="preserve">1 ч 18 мин </t>
  </si>
  <si>
    <t xml:space="preserve">Сварочные работы на раме </t>
  </si>
  <si>
    <t xml:space="preserve">5 ч 19 мин </t>
  </si>
  <si>
    <t xml:space="preserve">1 ч 06 мин </t>
  </si>
  <si>
    <t xml:space="preserve">Диагностика ДВС, замена форсунок(конец 04.04.25- 16:14 ) </t>
  </si>
  <si>
    <t xml:space="preserve">13 ч 54 мин </t>
  </si>
  <si>
    <t>Ремонт кожуха крыльчатки (закончили 04.04.25 11:01)</t>
  </si>
  <si>
    <t xml:space="preserve">16 ч 46 мин </t>
  </si>
  <si>
    <t xml:space="preserve">1 ч 00 мин </t>
  </si>
  <si>
    <t xml:space="preserve">замена крана на заправку антифриза, долив антифриза </t>
  </si>
  <si>
    <t xml:space="preserve">2 ч 32 мин </t>
  </si>
  <si>
    <t xml:space="preserve">1 ч 20 мин </t>
  </si>
  <si>
    <t xml:space="preserve">Замена ремня генератора </t>
  </si>
  <si>
    <t>Пропала зарядка на генератор, обрыв провода</t>
  </si>
  <si>
    <t xml:space="preserve">Ремонт электропроводки </t>
  </si>
  <si>
    <t xml:space="preserve">0 ч 53 мин </t>
  </si>
  <si>
    <t>Устранение течи датчика давления</t>
  </si>
  <si>
    <t xml:space="preserve">Замена блока питаня </t>
  </si>
  <si>
    <t xml:space="preserve">2 ч 09 мин </t>
  </si>
  <si>
    <t>Протяжка правого шкворня</t>
  </si>
  <si>
    <t xml:space="preserve">0 ч 29 мин </t>
  </si>
  <si>
    <t xml:space="preserve">1 ч 14 мин </t>
  </si>
  <si>
    <t xml:space="preserve">1 ч 14 мин ;  0 ч 05 мин </t>
  </si>
  <si>
    <t xml:space="preserve">2 ч 51 мин </t>
  </si>
  <si>
    <t xml:space="preserve">Регулировка камеры заднего хода </t>
  </si>
  <si>
    <t xml:space="preserve">0 ч 13 мин </t>
  </si>
  <si>
    <t>Ремонт эл. проводки датчика осевой буксы</t>
  </si>
  <si>
    <t xml:space="preserve">4ч 00 мин </t>
  </si>
  <si>
    <t xml:space="preserve">Долив масла ДВС </t>
  </si>
  <si>
    <t xml:space="preserve">0 ч 06 мин </t>
  </si>
  <si>
    <t xml:space="preserve">Протяжка болтов кожуха компрессора </t>
  </si>
  <si>
    <t xml:space="preserve">1 ч 30 мин </t>
  </si>
  <si>
    <t>Устранение ошибки 1484</t>
  </si>
  <si>
    <t xml:space="preserve">Ремонт передней левой камеры </t>
  </si>
  <si>
    <t xml:space="preserve">Диагностика видеонаблюдения , неисправность блока камер </t>
  </si>
  <si>
    <t xml:space="preserve">0 ч 17 мин </t>
  </si>
  <si>
    <t xml:space="preserve">Ремонт кнопки ближнего света </t>
  </si>
  <si>
    <t xml:space="preserve">1 ч 15 мин </t>
  </si>
  <si>
    <t xml:space="preserve">0ч 23 мин </t>
  </si>
  <si>
    <t xml:space="preserve">2 ч 15 мин </t>
  </si>
  <si>
    <t>Диагнотика ДВС</t>
  </si>
  <si>
    <t>Колибровка весовой системы</t>
  </si>
  <si>
    <t>Долив масла ДВС регулировка ЦСС</t>
  </si>
  <si>
    <t xml:space="preserve">1 ч 44 мин </t>
  </si>
  <si>
    <t xml:space="preserve">0 ч 19 мин </t>
  </si>
  <si>
    <t xml:space="preserve">Протяжка селектора подъема кузова </t>
  </si>
  <si>
    <t xml:space="preserve">0 ч 11 мин </t>
  </si>
  <si>
    <t>Осмотр машины( жалобы на скрип)</t>
  </si>
  <si>
    <t xml:space="preserve">Настройка задней камеры </t>
  </si>
  <si>
    <t xml:space="preserve">0 ч 07 мин </t>
  </si>
  <si>
    <t>Диагностика видеонаблюдения, замена монитора</t>
  </si>
  <si>
    <t>ТО-7</t>
  </si>
  <si>
    <t xml:space="preserve">10 ч 17 мин </t>
  </si>
  <si>
    <t xml:space="preserve">0 ч 09 мин </t>
  </si>
  <si>
    <t xml:space="preserve">2 ч 57 мин </t>
  </si>
  <si>
    <t xml:space="preserve">1 ч 43 мин </t>
  </si>
  <si>
    <t>1)Замена хомутов на патрубок антифриза, долив антифриза 2) замена патрубков системы охлаждения</t>
  </si>
  <si>
    <t xml:space="preserve">0 ч 53 мин;    1 ч 43 мин  </t>
  </si>
  <si>
    <t xml:space="preserve">3 ч 09 мин </t>
  </si>
  <si>
    <t xml:space="preserve">Ремонт эл. проводки, замена теплового рэле </t>
  </si>
  <si>
    <t xml:space="preserve">5 ч 45 мин </t>
  </si>
  <si>
    <t xml:space="preserve">Замена уплотнительного кольца на колбе гидравлического фильтра </t>
  </si>
  <si>
    <t>6 ч 32 мин</t>
  </si>
  <si>
    <t xml:space="preserve">Уплотнение соединений системы охлаждения </t>
  </si>
  <si>
    <t xml:space="preserve">4 ч 38 мин </t>
  </si>
  <si>
    <t>Ремонт кнопки селектора подъема кузова</t>
  </si>
  <si>
    <t xml:space="preserve">Замена генератора </t>
  </si>
  <si>
    <t xml:space="preserve">4 ч 58 мин </t>
  </si>
  <si>
    <t>Замена магнитного клапана, ремонт эл. проводки( начало 11.04.25 10:30- окончание 12.04.25 0:50)</t>
  </si>
  <si>
    <t xml:space="preserve">14ч 20 мин </t>
  </si>
  <si>
    <t xml:space="preserve">1 ч 46 мин </t>
  </si>
  <si>
    <t xml:space="preserve">Замена уплотнения на сепараторе </t>
  </si>
  <si>
    <t xml:space="preserve">ТО-4, ремонт левой двери моторного отсека </t>
  </si>
  <si>
    <t xml:space="preserve">1ч 30 мин </t>
  </si>
  <si>
    <t>Ремонт эл. проводки</t>
  </si>
  <si>
    <t xml:space="preserve">В ремонте </t>
  </si>
  <si>
    <t>Начало простоя 12.04.24_15:40</t>
  </si>
  <si>
    <t xml:space="preserve">Замена клапана охлаждения гидравлики </t>
  </si>
  <si>
    <t xml:space="preserve">1 ч 04 мин </t>
  </si>
  <si>
    <t xml:space="preserve">1 ч 12 мин </t>
  </si>
  <si>
    <t xml:space="preserve">Трещина коллектора фильтров гидравлической системы подъема кузова </t>
  </si>
  <si>
    <t>ТО-5 , установка доп оборудования СГЗ5</t>
  </si>
  <si>
    <t>Установка РВД</t>
  </si>
  <si>
    <t>Протяжка хомута на ДВС</t>
  </si>
  <si>
    <t xml:space="preserve">Протяжка болтовых соединений </t>
  </si>
  <si>
    <t xml:space="preserve">ТО-1, Установка СГЗ 5 </t>
  </si>
  <si>
    <t xml:space="preserve">1 ч 39 мин </t>
  </si>
  <si>
    <t>регулировка ЦСС</t>
  </si>
  <si>
    <t xml:space="preserve">0 ч 35 мин </t>
  </si>
  <si>
    <t xml:space="preserve">Замер щеток генератора </t>
  </si>
  <si>
    <t xml:space="preserve">Протяжка хомута патрубка охлаждения ДВС </t>
  </si>
  <si>
    <t xml:space="preserve">0 ч 08 мин </t>
  </si>
  <si>
    <t xml:space="preserve">ТО-3, установка СГЗ 5 </t>
  </si>
  <si>
    <t xml:space="preserve">69 ч 20 мин </t>
  </si>
  <si>
    <t>Ремонт коллектора фильтров гидравлической системы , закончили 15.04.25 13:00</t>
  </si>
  <si>
    <t xml:space="preserve">Устранение ошибок ДВС </t>
  </si>
  <si>
    <t xml:space="preserve">Протяжка хомутов печки </t>
  </si>
  <si>
    <t xml:space="preserve">ТО-2, установка СГЗ 5 </t>
  </si>
  <si>
    <t xml:space="preserve">2 ч 30 мин </t>
  </si>
  <si>
    <t xml:space="preserve">ТО-3 Установка СГЗ 5 </t>
  </si>
  <si>
    <t xml:space="preserve">4 ч 29 мин </t>
  </si>
  <si>
    <t xml:space="preserve">ТО-2 , установка СГЗ 5 </t>
  </si>
  <si>
    <t xml:space="preserve">ТО-4, установка СГЗ 5 </t>
  </si>
  <si>
    <t xml:space="preserve">Протяжка хомутов заднего моста </t>
  </si>
  <si>
    <t>ТО-1, установка СГЗ 5</t>
  </si>
  <si>
    <t xml:space="preserve">ТО-1, установка СГЗ 5 </t>
  </si>
  <si>
    <t xml:space="preserve">3 ч 01 мин </t>
  </si>
  <si>
    <t xml:space="preserve">1)Устранение ошибки 1484, долив антифриза 2)  ТО-3 установка СГЗ 5 </t>
  </si>
  <si>
    <t xml:space="preserve">0 ч 52 мин ;   2 ч 15 мин </t>
  </si>
  <si>
    <t xml:space="preserve">ТО-7, замена лобового стекла </t>
  </si>
  <si>
    <t xml:space="preserve">21ч 15 мин </t>
  </si>
  <si>
    <t>Не могли заправить полный бак топлива</t>
  </si>
  <si>
    <t xml:space="preserve">Чистка шланга сапуна </t>
  </si>
  <si>
    <t xml:space="preserve">Ремонт эл. проводки </t>
  </si>
  <si>
    <t xml:space="preserve">Диагностика форсунок </t>
  </si>
  <si>
    <t>Долив масла ДВС, устранение ошибки по ДВС</t>
  </si>
  <si>
    <t xml:space="preserve">Устранение ошибки 1484 </t>
  </si>
  <si>
    <t xml:space="preserve">Осмотр передней левой стойки </t>
  </si>
  <si>
    <t xml:space="preserve">0 ч 03 мин </t>
  </si>
  <si>
    <t xml:space="preserve">5 ч 05 мин </t>
  </si>
  <si>
    <t>ТО-1(начало 15:54-19:00) диагностика ДВС , замена форсунки ( окончание в 20.04.25 03:33)</t>
  </si>
  <si>
    <t xml:space="preserve">Ремонт механизма рулевой колонки </t>
  </si>
  <si>
    <t xml:space="preserve">1 ч 05 мин </t>
  </si>
  <si>
    <t>Устранение ошибки 1484; ТО-2</t>
  </si>
  <si>
    <t>0 ч 28 мин ;   3 ч 18 мин</t>
  </si>
  <si>
    <t>Долив масла ДВС; ТО-5</t>
  </si>
  <si>
    <t xml:space="preserve">0 ч 20 мин ;   3 ч 14 мин </t>
  </si>
  <si>
    <t xml:space="preserve">Замена уплотнительного кольца штуцера парковочного тормоза </t>
  </si>
  <si>
    <t xml:space="preserve">2 ч 02 мин </t>
  </si>
  <si>
    <t xml:space="preserve">10 ч 52 мин </t>
  </si>
  <si>
    <t xml:space="preserve">0 ч 44 мин </t>
  </si>
  <si>
    <t xml:space="preserve">11 ч 39 мин </t>
  </si>
  <si>
    <t xml:space="preserve">Диагностика ДВС  14:30 остановка </t>
  </si>
  <si>
    <t xml:space="preserve">9ч 30 мин </t>
  </si>
  <si>
    <t xml:space="preserve">1 ч 13 мин </t>
  </si>
  <si>
    <t>Долив гидравлики</t>
  </si>
  <si>
    <t>Перегрев гидравлики</t>
  </si>
  <si>
    <t xml:space="preserve">Ремонт эл. проводки магнитного клапана охлаждения гидравлики </t>
  </si>
  <si>
    <t xml:space="preserve">Обрыв провода фишки на катушку саленоида </t>
  </si>
  <si>
    <t xml:space="preserve">1 ч 34 мин </t>
  </si>
  <si>
    <t xml:space="preserve">Облом болта плашки стой левой сторны </t>
  </si>
  <si>
    <t xml:space="preserve">Замена уплотнения на стояночном тормозе </t>
  </si>
  <si>
    <t xml:space="preserve">0 ч 24 мин </t>
  </si>
  <si>
    <t xml:space="preserve">Устранение ошибки ДВС </t>
  </si>
  <si>
    <t>Жалобы на перекос стоек</t>
  </si>
  <si>
    <t xml:space="preserve">1) осмотр стоек, замер 2) прокачка стоек </t>
  </si>
  <si>
    <t xml:space="preserve"> 22.04.25        0 ч 26 мин ;   1 ч 07 мин </t>
  </si>
  <si>
    <t xml:space="preserve">Жалобы на прекос стоек </t>
  </si>
  <si>
    <t>Замена болта ; Ремонт системы ЦСС</t>
  </si>
  <si>
    <t xml:space="preserve">0 ч 15 мин ; 22.04.25- 0 ч 35 мин </t>
  </si>
  <si>
    <t xml:space="preserve">Замена головки цилиндра </t>
  </si>
  <si>
    <t xml:space="preserve">Осмотр стоек </t>
  </si>
  <si>
    <t xml:space="preserve">Протяжка РВД гидромуфты </t>
  </si>
  <si>
    <t>Нагрев гидравлики</t>
  </si>
  <si>
    <t xml:space="preserve">Ремонт датчика температуры гидравлики </t>
  </si>
  <si>
    <t xml:space="preserve">1 ч 35 мин </t>
  </si>
  <si>
    <t xml:space="preserve">Ремонт проводки педали акселератора </t>
  </si>
  <si>
    <t>Не работала печка</t>
  </si>
  <si>
    <t xml:space="preserve">Попал карандашь в венитлятор печки </t>
  </si>
  <si>
    <t xml:space="preserve">Неиспрвность кнопки стеклоподъемника </t>
  </si>
  <si>
    <t xml:space="preserve">1)ТО-4 ; 2) Настройка линкольна, подтяжка топливного фильта </t>
  </si>
  <si>
    <t>4 ч 05 мин ;    0 ч 34 мин 23.04.25</t>
  </si>
  <si>
    <t xml:space="preserve">Диагностика подвесок, замер высоты подвесок </t>
  </si>
  <si>
    <t xml:space="preserve">Протяжка тормозной трубки на заднем супорте </t>
  </si>
  <si>
    <t xml:space="preserve">1 ч 28 мин </t>
  </si>
  <si>
    <t>Диагностика ЦСС чистка контактов эл.проводки</t>
  </si>
  <si>
    <t xml:space="preserve">0 ч 20 миин </t>
  </si>
  <si>
    <t xml:space="preserve">7 ч 28 мин </t>
  </si>
  <si>
    <t xml:space="preserve">Диагностика GE, замена диодов на диодном модуле начало23.04.25 18:00 -  01:28 24.04.25 </t>
  </si>
  <si>
    <t xml:space="preserve">Замена датчика скорости на переднем левом колесе, замена шпильки и гайки на колесе ( делали во время простоя Венко) </t>
  </si>
  <si>
    <t xml:space="preserve">4 ч 30 мин </t>
  </si>
  <si>
    <t xml:space="preserve">Закончили 20.04.25- 23:00 </t>
  </si>
  <si>
    <t xml:space="preserve">Установка кнопки стеклоподъемника </t>
  </si>
  <si>
    <t xml:space="preserve">0 ч 04 мин </t>
  </si>
  <si>
    <t xml:space="preserve">Установка ремня кондиционера </t>
  </si>
  <si>
    <t xml:space="preserve">ТО-1 ( 25.04.25- 00:00- 01:50) </t>
  </si>
  <si>
    <t>Осмотр ходовой части, диагностика ЦСС</t>
  </si>
  <si>
    <t xml:space="preserve">2 ч 35 мин </t>
  </si>
  <si>
    <t xml:space="preserve">Ремонт эл.проводки монитора </t>
  </si>
  <si>
    <t xml:space="preserve">0 ч 28 мин </t>
  </si>
  <si>
    <t xml:space="preserve">0 ч 21 мин </t>
  </si>
  <si>
    <t>1)Регулировка ЦСС 2) Осмотр ходовой части 3) Замена рычага управления положения кузова</t>
  </si>
  <si>
    <t xml:space="preserve">0 ч 30 мин ; 0ч 25 мин;     0 ч 15 мин </t>
  </si>
  <si>
    <t>Течь гидравлики</t>
  </si>
  <si>
    <t xml:space="preserve">Диагностика, ремонт гидросистемы стояночного тормоза </t>
  </si>
  <si>
    <t xml:space="preserve">Неисправность венитлятора печки </t>
  </si>
  <si>
    <t xml:space="preserve">Замена вентилятора </t>
  </si>
  <si>
    <t>Жалобы на скрип</t>
  </si>
  <si>
    <t xml:space="preserve">Протянули тяги, смазали пальцы </t>
  </si>
  <si>
    <t>1) Регулировка датчика подъема кузова,2) ТО1</t>
  </si>
  <si>
    <t xml:space="preserve">0 ч 11 мин ;   2 ч 35 мин  </t>
  </si>
  <si>
    <t>Ревизия контакторов</t>
  </si>
  <si>
    <t>Ошибка 33/1</t>
  </si>
  <si>
    <t>Ошибка 1484</t>
  </si>
  <si>
    <t xml:space="preserve">Диагностика, сброс ошибок </t>
  </si>
  <si>
    <t xml:space="preserve">2 ч 19 мин </t>
  </si>
  <si>
    <t>Продувка воздушных фильтров ,ремонт эл.проводки весовой</t>
  </si>
  <si>
    <t xml:space="preserve">1 ч 02 мин </t>
  </si>
  <si>
    <t>Ремонт плунжера ЦСС</t>
  </si>
  <si>
    <t xml:space="preserve">9 ч 05 мин </t>
  </si>
  <si>
    <t>Течь на рулевом распреде</t>
  </si>
  <si>
    <t xml:space="preserve">Замена уплотнения </t>
  </si>
  <si>
    <t xml:space="preserve">Протяжка датчика скорости на левом колесе </t>
  </si>
  <si>
    <t xml:space="preserve">0ч 16 мин </t>
  </si>
  <si>
    <t xml:space="preserve">0 ч 39 мин ;    0 ч 20 мин </t>
  </si>
  <si>
    <t xml:space="preserve">1 ч 45 мин  </t>
  </si>
  <si>
    <t xml:space="preserve">1)Замена РВД на системе ЦСС; 2)Ремонт эл.проводки печки </t>
  </si>
  <si>
    <t xml:space="preserve">1 ч 33 мин </t>
  </si>
  <si>
    <t xml:space="preserve">2 ч 42  мин </t>
  </si>
  <si>
    <t xml:space="preserve">0 ч 15 мн </t>
  </si>
  <si>
    <t>Замена ремня генератора, долив масла ДВС</t>
  </si>
  <si>
    <t xml:space="preserve">3 ч 0 5 мин </t>
  </si>
  <si>
    <t xml:space="preserve">Протяжка ремня кондеционера </t>
  </si>
  <si>
    <t xml:space="preserve">Протяжка заглушки блока двигателя </t>
  </si>
  <si>
    <t xml:space="preserve">1 ч 55 мин </t>
  </si>
  <si>
    <t xml:space="preserve">1 ч 47 мин </t>
  </si>
  <si>
    <t xml:space="preserve">Неисправность клапана охлаждения гидравлики </t>
  </si>
  <si>
    <t xml:space="preserve">Диагностика, ремонт эл.проводки клапана </t>
  </si>
  <si>
    <t>Диагностика и ревизия проводки ДВС</t>
  </si>
  <si>
    <t xml:space="preserve">Неисправность замка вод. двери </t>
  </si>
  <si>
    <t xml:space="preserve">Ремонт замка </t>
  </si>
  <si>
    <t xml:space="preserve">Осмотр , протяжка  соединений гидромуфты ДВС </t>
  </si>
  <si>
    <t xml:space="preserve">Протяжка задних колес </t>
  </si>
  <si>
    <t xml:space="preserve">8 ч 09 мин </t>
  </si>
  <si>
    <t>1)Долив масла ДВС, замена гидромуфты ; 2)ТО-1 сделали после 00:00)</t>
  </si>
  <si>
    <t xml:space="preserve">4 ч 24 мин;   1 ч 20 мин  </t>
  </si>
  <si>
    <t>Упала передняя стойка</t>
  </si>
  <si>
    <t xml:space="preserve">2 ч 27 мин </t>
  </si>
  <si>
    <t xml:space="preserve">Ошибки по ДВС , течь гидросистемы рулевого механизма </t>
  </si>
  <si>
    <t xml:space="preserve">Диагностика, ревизия эл.проводки ДВС, замена уплотнительного кольца гидросистемы, долив гидравлики </t>
  </si>
  <si>
    <t>1)Замена измерительной линии давления манометра, подкача стоек 2) ТО-4</t>
  </si>
  <si>
    <t xml:space="preserve">3 ч 10 мин;      3 ч 10 мин  </t>
  </si>
  <si>
    <t xml:space="preserve">Диагностика ЦСС, ремонт эл. проводки </t>
  </si>
  <si>
    <t xml:space="preserve">Ремонт эл. проводки клапана </t>
  </si>
  <si>
    <t xml:space="preserve">3 ч 22 мин </t>
  </si>
  <si>
    <t xml:space="preserve">Неисправность системы задних тормозов </t>
  </si>
  <si>
    <t xml:space="preserve">Диагностика, замена челночного клапана </t>
  </si>
  <si>
    <t>Течь антифриза</t>
  </si>
  <si>
    <t xml:space="preserve">Протяжка соединений шлангов отопителя </t>
  </si>
  <si>
    <t xml:space="preserve">Протяжка палубы </t>
  </si>
  <si>
    <t xml:space="preserve">Протяжка дворников </t>
  </si>
  <si>
    <t>Замена двух плунжеров ЦСС</t>
  </si>
  <si>
    <t>Замена блока камер</t>
  </si>
  <si>
    <t xml:space="preserve">2 ч 05 мин </t>
  </si>
  <si>
    <t xml:space="preserve">ТО-1, подкачка стоек , заправка кондиционера </t>
  </si>
  <si>
    <t xml:space="preserve">4 ч 14 мин </t>
  </si>
  <si>
    <t xml:space="preserve">ТО-2, замена рулевой колонки </t>
  </si>
  <si>
    <t xml:space="preserve">Ремонт кнопки парковки </t>
  </si>
  <si>
    <t>Сварка рамы( правая сторона )</t>
  </si>
  <si>
    <t>Регулировка подвесок , прошив весовой</t>
  </si>
  <si>
    <t xml:space="preserve">0 ч 38 мин </t>
  </si>
  <si>
    <t xml:space="preserve">Диагностика ДВС </t>
  </si>
  <si>
    <t xml:space="preserve">Замена форсунки, протяжка рулевого насоса </t>
  </si>
  <si>
    <t xml:space="preserve">5 ч 25 мин </t>
  </si>
  <si>
    <t xml:space="preserve">Замена окна уровня топлива </t>
  </si>
  <si>
    <t xml:space="preserve">0 ч 50 мин </t>
  </si>
  <si>
    <t xml:space="preserve">ТО-5; Ремонт клапана охлаждения гидравлики </t>
  </si>
  <si>
    <t xml:space="preserve">4 ч 00 мин ;   0 ч 44 мин </t>
  </si>
  <si>
    <t xml:space="preserve">Ремонт эл. проводки ЦСС </t>
  </si>
  <si>
    <t xml:space="preserve">Замена клапана охлаждения гидросистемы </t>
  </si>
  <si>
    <t xml:space="preserve">Диагностика Замена эл.мотора стеклоочистителя </t>
  </si>
  <si>
    <t xml:space="preserve">Долив масла ДВС  </t>
  </si>
  <si>
    <t xml:space="preserve">Диагностика ЦСС, замена уплотнительной шайбы инжектора ЦСС </t>
  </si>
  <si>
    <t xml:space="preserve">Диагностика, ревизия контактов эл.проводки ДВС </t>
  </si>
  <si>
    <t xml:space="preserve">Ремонт силовой электропроводки </t>
  </si>
  <si>
    <t xml:space="preserve">4 ч 15 мин </t>
  </si>
  <si>
    <t xml:space="preserve">2 ч 16 мин </t>
  </si>
  <si>
    <t xml:space="preserve">2 ч 07 мин </t>
  </si>
  <si>
    <t xml:space="preserve">Замена Уплотнения на блоке весовой правой задней стойки </t>
  </si>
  <si>
    <t xml:space="preserve">Неисправность блока весовой системы </t>
  </si>
  <si>
    <t xml:space="preserve">Замена фланца </t>
  </si>
  <si>
    <t>ТО-2, замена контактов RP1</t>
  </si>
  <si>
    <t>Замена РВД , доливка Гидравлики и масла ДВС</t>
  </si>
  <si>
    <t xml:space="preserve">2 ч 42 мин </t>
  </si>
  <si>
    <t xml:space="preserve">Обломало ролик натяжителя ремня охлаждения ДВС </t>
  </si>
  <si>
    <t xml:space="preserve">Замена ролика </t>
  </si>
  <si>
    <t xml:space="preserve">1 ч 57 мин </t>
  </si>
  <si>
    <t xml:space="preserve">Ошибки по ДВС </t>
  </si>
  <si>
    <t>Устранение ошибок ; ТО-2</t>
  </si>
  <si>
    <t xml:space="preserve">0 ч 12 мин;    3 ч 25 мин </t>
  </si>
  <si>
    <t xml:space="preserve">0 ч 48 мин </t>
  </si>
  <si>
    <t xml:space="preserve">Сбой в электроклапане охлаждения гидравлики </t>
  </si>
  <si>
    <t xml:space="preserve">1 ч 03 мин </t>
  </si>
  <si>
    <t xml:space="preserve">ТО-1, сварочные работы на раме, сварка уголков на кузов </t>
  </si>
  <si>
    <t>Неисправность подъема кузова</t>
  </si>
  <si>
    <t xml:space="preserve"> Регулировка датчика подъема кузова </t>
  </si>
  <si>
    <t xml:space="preserve">Течь антифраза с отопителя кабины </t>
  </si>
  <si>
    <t xml:space="preserve">Протяжка хомутов </t>
  </si>
  <si>
    <t xml:space="preserve">Критический износ фланца привода гидро насосов </t>
  </si>
  <si>
    <t xml:space="preserve">2 ч 20 мин </t>
  </si>
  <si>
    <t>Время начала работы</t>
  </si>
  <si>
    <t>Время окончания работы</t>
  </si>
  <si>
    <t>Замена уплотнительного кольца рулевого распределителя. Ремонт натяжителя ремня генератора</t>
  </si>
  <si>
    <t>ТО-3.</t>
  </si>
  <si>
    <t>ТО-2. Произвели замену гидравлического масла на основании рекомендации лаборатории. Причина замены - низкая вязксоть масла в анализах от 23.04.25 (№ пробы М304.04.25)</t>
  </si>
  <si>
    <t>Обрыв ремня генератора</t>
  </si>
  <si>
    <t>Замена ремня генератора. Короткий</t>
  </si>
  <si>
    <t>Доливка ДВС 12 л. Антифриз 20. гидравлика 50</t>
  </si>
  <si>
    <t>Выход из строя блока питаня GE</t>
  </si>
  <si>
    <t>ТО-1. Заправка кондиционера</t>
  </si>
  <si>
    <t>Замена тавотницы заднего распределителя ЦСС</t>
  </si>
  <si>
    <t>Ремонт электропроводки СВПЛ</t>
  </si>
  <si>
    <t>Ремонт электропроводки кузова</t>
  </si>
  <si>
    <t>ТО-1. Замена фонаря стоп-сигнала</t>
  </si>
  <si>
    <t>ТО-1. Сварка воздуховодов ДВС. Замена фланца сдвоенного насоса. Замена РП1</t>
  </si>
  <si>
    <t>Замена трубки радиатора</t>
  </si>
  <si>
    <t>Протяжка двери шкафа</t>
  </si>
  <si>
    <t>Ремонт электрооборудования ДВС</t>
  </si>
  <si>
    <t>Выезд. Жалобы на низкий уровень антифриза. Водитель ошибся</t>
  </si>
  <si>
    <t>Загрязнение воздушных фильтров</t>
  </si>
  <si>
    <t>Очистка и продувка воздушных фильтров</t>
  </si>
  <si>
    <t>Осмотр правого суппорта</t>
  </si>
  <si>
    <t>Сварочные работы кронштейна правого зеркала. Крепления огнетушителя (2 шт). Замена правого зеркала, ремонт правой фары заднего хода</t>
  </si>
  <si>
    <t>Осмотр ДВС на утечку антифриза</t>
  </si>
  <si>
    <t>Сломали правую фару бокового освещения. Ремонт крепления, выкручивание заломов, правка защиты фары.</t>
  </si>
  <si>
    <t>Установка решетки вентилятора</t>
  </si>
  <si>
    <t>Замена хомута интеркулера. Протяжка соединений.</t>
  </si>
  <si>
    <t>Установка блока питания, запуск, проверка работоспособности.</t>
  </si>
  <si>
    <t>ТО - 1. Доливка гидравлики 62 л. Сварка воздуховодов ДВС. Сварка крепления лестницы. Доливка антифриза 25 литров</t>
  </si>
  <si>
    <t>Работа по модернизации диффузора</t>
  </si>
  <si>
    <t>Считывание ошибок GE и ДВС. Кратковременная потеря хода. Ошибка по топливу, кран на подогрев топлива перекрыт. Сброс ошибок.</t>
  </si>
  <si>
    <t>Течь масла с трубки смазки турбины, замена трубки.</t>
  </si>
  <si>
    <t>Осмотр гидрораспределителя на кузов</t>
  </si>
  <si>
    <t>Ремонт фланца насоса. Просели все 3 подушки площадки крепления сдвоенного насоса.</t>
  </si>
  <si>
    <t>Перегрев гидравлики/лопнула клемма на насос/долив гидравлики 60 л/ чстка контактов эл. клапана</t>
  </si>
  <si>
    <t>ТО-1, долив гидравлики 60 л.</t>
  </si>
  <si>
    <t>Ошибка датчика отработавших газов 14 цилиндр. Диагностика</t>
  </si>
  <si>
    <t xml:space="preserve">Антифриз  в масле. Диагностика и осмотр ДВС по рекомендации лаборатории. </t>
  </si>
  <si>
    <t>Замена воздушных фильтров</t>
  </si>
  <si>
    <t>ТО-5. Сварка впускного тракта ДВС. Долив гидравлики 52 л.</t>
  </si>
  <si>
    <t>Загорелась ошибка по температуре масла. Диагностика ошибок ДВС. Проверка датчиков давления и температуры масла.</t>
  </si>
  <si>
    <t>ТО-2. Линкольн 20 кг.</t>
  </si>
  <si>
    <t>Ошибка по давлению масла. Осмотр ДВС, проверка уровня масла. Диагностика ошибок.</t>
  </si>
  <si>
    <t>ТО-1. Сварка впускного тракта. Настройка АЦСС</t>
  </si>
  <si>
    <t>Диагностика диагностика гидронасоса ТС и РУ. Течь. Замена уплотнительных колец на обратке.</t>
  </si>
  <si>
    <t>Срабатывало ограничение скорости 30 км. Считывание ошбок GE. Диагностика ДВС. Проверка конфигурации настроек GE. Проведена калибровка педалей.</t>
  </si>
  <si>
    <t>ТО-1. Подтянули болты подушек генератора. Потеет голова 11 цилиндра. Ошибка 1484 - Низкий уровень масла в ДВС. Перепрошивка модуля ESM</t>
  </si>
  <si>
    <t>Установка ремня генератора</t>
  </si>
  <si>
    <t xml:space="preserve">ТО-1. Сварка трещины на кузове. Замена 8 щеток УВТР. Течь патрубка печки. </t>
  </si>
  <si>
    <t>Доливка гидравлики 50 л. Чистка контактов датчика скорости. Осмотр тормозной системы.</t>
  </si>
  <si>
    <t>Долив масла 17 л.</t>
  </si>
  <si>
    <t>ТО-1. Сварка юбки люка заднего моста</t>
  </si>
  <si>
    <t>Подкрутили кулису КПП</t>
  </si>
  <si>
    <t>ТО-7. Сварка воздушных трактов ДВС. Сварка крепления лестницы.</t>
  </si>
  <si>
    <t>Замена тормозного клапана</t>
  </si>
  <si>
    <t>Осмотр системы отопления. Течь антифриза РВД отопления. Долив масла ДВС</t>
  </si>
  <si>
    <t>ТО-1. Сварка крепления зеркала. Залом болта крепления палубы. Потеет 6 цилиндр. Нет проставочных колец на кузовном пальце (правая сторона)</t>
  </si>
  <si>
    <t>Ошибка по системе ЦСС</t>
  </si>
  <si>
    <t>Изменение ограничений скорости. Диагностика прошивки GE</t>
  </si>
  <si>
    <t>ТО-2. Сварка крепления зеркала (брак заводского шва). Подключение и проверка СПВЛ</t>
  </si>
  <si>
    <t>Ремонт фары заднего хода, ремонт защиты фары.</t>
  </si>
  <si>
    <t>ТО-3. Сварка впускного тракта ДВС. Сварка крепления внутреннего ограждения вентилятора. Сварка крепления лестницы.</t>
  </si>
  <si>
    <t>Замена селектора управления кузова</t>
  </si>
  <si>
    <t>ТО-2. Сварка трещины рамы. Лопнул стопор правой стойки. Сварка впускного тракта ДВС (лопнуло рядом со старой сваркой)</t>
  </si>
  <si>
    <t>ТО-1. Установка 3 новых пыльников</t>
  </si>
  <si>
    <t>Отключили СПВЛ</t>
  </si>
  <si>
    <t>Жалобы водителя на стук под кабиной. Протяжка тяг опрокидования.</t>
  </si>
  <si>
    <t>Замена челночного клапана системы тормозов.</t>
  </si>
  <si>
    <t xml:space="preserve">Выравнивание стоек. </t>
  </si>
  <si>
    <t>Установили регулировочные шайбы на кузовные пальцы.</t>
  </si>
  <si>
    <t xml:space="preserve">Перегрев гидравлики. Чистка контактов ЭМК (залип) на магистрали охлаждения. </t>
  </si>
  <si>
    <t>Диагностика селектора, очистка контактов на клеммах</t>
  </si>
  <si>
    <t>ТО-2. Ремонт-переходящий рукав с тройника на распределитель тормозной системы. Замена натяжителя генератора.</t>
  </si>
  <si>
    <t>Залип ЭМК стояночный, ремонт.</t>
  </si>
  <si>
    <t>Жалобы на скрип. При осмотре выявлено-оторваны 2 ограничителя поворота цилиндров подвески-левая сторона. Разбита ШСЛ левая-нижняя. Сильная течь стояночного тормоза левая сторона.</t>
  </si>
  <si>
    <t>Диагностика переднего правого датчика скорости</t>
  </si>
  <si>
    <t>Осмотр гидранасоса</t>
  </si>
  <si>
    <t>ТО-4. Замена РВД шкворня. Провели осмотр РМК на наличие подтеков, целостности уплотнений. Все в норме.</t>
  </si>
  <si>
    <t>Сварочные работы. Поставили карту памяти на блок камер.</t>
  </si>
  <si>
    <t>ТО-1.Погнут поручень лестницы. Не смогли прошприцевать фланец карданного вала. т.к. поставили обрезанный. Нет регулировочных кузовных колец. Замена РП1.</t>
  </si>
  <si>
    <t>Потеря хода. Диагностика GE, осмотр педали газа (выпал штекер). Не открывается пассажирская дверь. Ремонт замка двери.</t>
  </si>
  <si>
    <t>Упала стрела подьема ковша на кузов самосвала. Осмотр грузовой платформы (повреждений нет) Осмотр цилиндров опрокидывающего механизма. ШСЛ (повреждений нет. Люфтов нет)</t>
  </si>
  <si>
    <t>ТО-1. Дефектовка ШСЛ левой задней стойки</t>
  </si>
  <si>
    <t>ТО-1. Замена переключателя повротов</t>
  </si>
  <si>
    <t>ТО-1. Течь масла левого РМК</t>
  </si>
  <si>
    <t>Настройка АЦСС</t>
  </si>
  <si>
    <t>ТО-5. Закачка энергоаккумуляторов тормозной системы и рулевого управления</t>
  </si>
  <si>
    <t>Открутился блок управления на ДВС. Закрепили.</t>
  </si>
  <si>
    <t>ТО-3. Монтаж креплений для огнетушителя</t>
  </si>
  <si>
    <t>Шприцевание правого РМК</t>
  </si>
  <si>
    <t>ТО-7. Установка креплений для огнетушителя.</t>
  </si>
  <si>
    <t>Сварочные работы. Камнем пробило козырек кузова.</t>
  </si>
  <si>
    <t>Пропала динамика, ошибка 75/1. Проверка оптики. Протяжка. Проверка RP контактов. Размен 190 плат местами.</t>
  </si>
  <si>
    <t>Диагностика системы кондиционирования</t>
  </si>
  <si>
    <t>Потеря хода, отказ динамики, ошибка по двигателю УВТР. Проверка Вамов. Кабельных соединений и т.д.</t>
  </si>
  <si>
    <t>Разрушение ШСЛ левой задней стойки. Ожидание ТМЦ</t>
  </si>
  <si>
    <t>ТО-1. Лопнула правая подушка тягового генератора. Установка крепления огнетушителя.</t>
  </si>
  <si>
    <t>Ремонт кондиционера</t>
  </si>
  <si>
    <t>Диагностика GE (осмотр конфигурации, тест нагрузки, снятие данных) диагностика ДВС (считывание ошибок. Осмотр параметров данных в реальном времени, осмотр ДВС)</t>
  </si>
  <si>
    <t>Переткнули платы 187/173. Осмотр датчика вращения генератора. Осмотр тормозного РВД, подтекает. Требуется замена РВД.</t>
  </si>
  <si>
    <t>Замена РВД</t>
  </si>
  <si>
    <t>Обломался концевик, ремонт.</t>
  </si>
  <si>
    <t>Небольшие потертости на вентиляторе радиатора ДВС. Замена 8 щеток УВТР. 6 щеток генератора.</t>
  </si>
  <si>
    <t>Шприцевали левое РМК</t>
  </si>
  <si>
    <t>Диагностика электрооборудования. Замена натяжного болта ремня кондиционера, ремня кондиционера.</t>
  </si>
  <si>
    <t>Осмотр ТС. Долив гидравлики 46 л. Нет шариков в окошках уровня.</t>
  </si>
  <si>
    <t>Осмотр системы кондиционирования. Порван утеплитель выпускного тракта.</t>
  </si>
  <si>
    <t>Замена соединительного центрального патрубка кулеров на турбину, левый ряд</t>
  </si>
  <si>
    <t>Протяжка крепления сдвоенного насоса, центровка. Протяжка насоса.</t>
  </si>
  <si>
    <t>Протяжка селектора подъема кузова. Ремонт кондиционера (перенос датчика климат контроля)</t>
  </si>
  <si>
    <t>Шприцовка правого РМК. Нарезка резьбы под тавотницы.</t>
  </si>
  <si>
    <t>Замена карданного вала</t>
  </si>
  <si>
    <t>Замена маслянного радиатора</t>
  </si>
  <si>
    <t>Диагностика ДВС - ошибка 105. Неисправность датчиков температуры во впускном коллекторе 1-4, проверка соединений. Чистка контактов</t>
  </si>
  <si>
    <t xml:space="preserve">Прокачка стоек. Сопатила левая стойка задняя с переходника на датчик давления. </t>
  </si>
  <si>
    <t>не показывает передняя камера. Диагностика.</t>
  </si>
  <si>
    <t>Диагностика стеклоподьемника водительской двери.</t>
  </si>
  <si>
    <t>Осмотр тормозной системы. Скачивание данных, просмотр ошибок, оператор не удержал машину, использовал сервисный тормоз.</t>
  </si>
  <si>
    <t>Течь РВД</t>
  </si>
  <si>
    <t>Ремонт РВД тормозной системы</t>
  </si>
  <si>
    <t xml:space="preserve">Ошибка 87.1, 89.2 Диагностика GE. Переткнули платы 187 и 173. </t>
  </si>
  <si>
    <t>Диагностика ДВС. Проверка фишек 1,2,3,4 датчика впускного коллектора. Перестановка датчиков впускного коллектора 1-3, 2-4.</t>
  </si>
  <si>
    <t>Диагностика электрооборудования, осмотр силовых кабелей, Погорела обмотка стартера-отключили питание. Заменили нижний стартер.</t>
  </si>
  <si>
    <t>Диагностика электрооборудования. Чистка разъемов ЕСМ датчиков температуры впускного воздуха коллекторов 1-4</t>
  </si>
  <si>
    <t>ТО-3. Перекинули F1-F2</t>
  </si>
  <si>
    <t>Установка защиты (транспортерной ленты) для снижения пылеобразования от вращения вентилятора ДВС</t>
  </si>
  <si>
    <t>ТО-1. Замена шеток УВТР - 8 штук</t>
  </si>
  <si>
    <t>ТО-3. Сварка впускных трактов ДВС. Оторвало головку болта крепления топливного бака.</t>
  </si>
  <si>
    <t>Доливка масла 10 литров. Замена правого стеклоочистителя.</t>
  </si>
  <si>
    <t>Долив масла ДВС, гидравлики</t>
  </si>
  <si>
    <t>Ошибки ДВС: SPN1140 (Утоплен контакт в фишке датчик отработавших газов В2 цилиндра) SPN1484 (чистка контактов модуля ESM)</t>
  </si>
  <si>
    <t>Утечка масла между ГБЦ и проставкой 6L</t>
  </si>
  <si>
    <t>Протяжка подрулевого переключателя. Ошибка АЦСС (регулировка)</t>
  </si>
  <si>
    <t>ТО-7. Сварка впускного тракта ДВС. Пробит козырек кузова-заварили. Сварка кромки люка заднего моста.</t>
  </si>
  <si>
    <t>ТО-1. Под нагрузкой течь гидравлики с гидравлического блока распределителя фильтров.</t>
  </si>
  <si>
    <t>Перебои в работе СПВЛ. Диагностика</t>
  </si>
  <si>
    <t>Выпал провод с платы головы на распределитель бака АЦСС</t>
  </si>
  <si>
    <t>ТО-5. Сварка впускного тракта ДВС. Сварка "сапога"</t>
  </si>
  <si>
    <t>1. Потеря динамики, ошибка 75/1. 2. Неисправность заднего правого датчика скорости. 1. Проверка оптики на IGBT, на оптоволоконных платах. Проверка контактов 173,178 плат. 2. Демонтаж датчика скорости, очистка, продувка, прочистка.</t>
  </si>
  <si>
    <t>Посторонний шум при опускании кузова. Требуется демонтаж карданного вала с фланцем. Для определения причины.</t>
  </si>
  <si>
    <t>Посторонний шум при подьеме-опускании кузова. Выставили период на ЦСС 30 минут.</t>
  </si>
  <si>
    <t>Ощибка ДВС 1133. Замена пробки радиатора.</t>
  </si>
  <si>
    <t>ТО-1. Потеет 1 цилиндр. Установка пыльника на нижнюю левую тягу.</t>
  </si>
  <si>
    <t>Осмотр кузовных пальцев. Выставление интервала смазки между циклами. Поставили 1 час. Прогорел искрогаситель на РП1</t>
  </si>
  <si>
    <t>Диагностика ДВС. Нет правого сапуна на заднем мосту.</t>
  </si>
  <si>
    <t>Диагностика системы АЦСС</t>
  </si>
  <si>
    <t>Жалобы на стуки под кабиной. Протяжка тяг.</t>
  </si>
  <si>
    <t>Диагностика системы АЦСС, После замершения смазочного цикла, не срабатывает калапан сброса давления. При последующем цикле система уходит в аварию. Чистка, промывка клапана. Требуется замена.</t>
  </si>
  <si>
    <t>Диагностика системы УСПВЛ</t>
  </si>
  <si>
    <t>Работа по ходовой части, регулировка поперечных тяг.</t>
  </si>
  <si>
    <t>Неисправность АЦСС. Замена клапана.</t>
  </si>
  <si>
    <t>Попала грязь в БРС на антифриз. Клапан был чуть-чуть открыт.</t>
  </si>
  <si>
    <t>Жалобы оператора на посторонний шум со стороны тягового генератора. При осмотре постоянного шума не выявлено.</t>
  </si>
  <si>
    <t>Жалобы оператора на посторонние шумы со стороны зарядного генератора. При осмотре ничего не обнаружено.</t>
  </si>
  <si>
    <t>ТО-3. Течь суппорта правого. Поддтекание гидравлики из под заглушки (заваренной). Нет регулировочных кузовных колец (правая сторона)</t>
  </si>
  <si>
    <t>Диагностика данных GE. Диагностика ДВС</t>
  </si>
  <si>
    <t>Протяжка лестницы. Сварка крепления зеркала. Установка крепления огнетушителя.</t>
  </si>
  <si>
    <t>ТО-1.Сварка крепления лестницы (трещина)</t>
  </si>
  <si>
    <t xml:space="preserve">ТО-1. Сварка впускных трактов ДВС.  </t>
  </si>
  <si>
    <t>Диагностика ошибок ДВС. Течь масла из под лобовины (чистка, протяжка крышки, не было 1 болта)</t>
  </si>
  <si>
    <t>Диагностика электрооборудования ДВС. Ошибка по датчику температуры впускного воздуха коллектора 4. Поменяли местами 4-2. Чистка контактов блока ЕСМ.</t>
  </si>
  <si>
    <t>ТО-1. Ошибка 55/1. Демонтаж, очистка передних датчиков скорости.</t>
  </si>
  <si>
    <t>Ошибка АЦСС. Чистка датчика давления.</t>
  </si>
  <si>
    <t xml:space="preserve">Диагностика ДВС. Проверка нагрузки ДВС. Ошибка 1133 </t>
  </si>
  <si>
    <t>Не запускается ДВС. Не исправно реле зажигания. Запустили перемычкой</t>
  </si>
  <si>
    <t>Вибрация по кузову. Реле зажигания исправили</t>
  </si>
  <si>
    <t>Повышенный люфт в шкворнях переднего моста.</t>
  </si>
  <si>
    <t>Замена шкворней</t>
  </si>
  <si>
    <t>Жалоба на перегрев гидравлики. Чистка контактов соленоида на открытие большого контура. Доливка гидравлики 40 литров.</t>
  </si>
  <si>
    <t>Осмотр, демонтаж карданного вала, замена фланца карданного вала, регулировка насоса.</t>
  </si>
  <si>
    <t>ДВС - Осмотр двигателя. Лопнул патрубок между турбиной и интеркуллером</t>
  </si>
  <si>
    <t>Замена впускного патрубка. Очистка разьемов датчиков давления масла</t>
  </si>
  <si>
    <t>Осмотр работы парковочной системы, чистка контактов ЭМ клапана</t>
  </si>
  <si>
    <t>ТО-1. Сварка "сапога" выхлопной системы</t>
  </si>
  <si>
    <t>Ошибка по датчику температуры отработавших газов 4 цилиндра. Посторонние шумы под кабиной. Требуется проверка стоек.</t>
  </si>
  <si>
    <t>Диагностика системы охлаждения ДВс.</t>
  </si>
  <si>
    <t>ТО-2. Установлен обрезанный флянец, не прошприцевать. Нет кузовных регулировочных колец. На левой стороне. Замена 8 щеток УВТР</t>
  </si>
  <si>
    <t>Ошибка АЦСС. Чистка клапана (требуется замена) Регулировка настроек.</t>
  </si>
  <si>
    <t>ТО-1. Замена 6 щеток генератора. Закольцован топливный теплообменник.</t>
  </si>
  <si>
    <t>Ошибка ДВС 99/1 "Высокое сопротивление в маслянном датчике". Чистка контактов датчика. Диагностика в движении. Долив масла ДВС 10 литров.</t>
  </si>
  <si>
    <t>Замена патрубка с ТКР на ройник (левая сторона)</t>
  </si>
  <si>
    <t>Течь со штуцера погрузочного тормоза.</t>
  </si>
  <si>
    <t>Замена уплотнительных колец на фитингах шланга муфты. Протяжка штуцеров.</t>
  </si>
  <si>
    <t>ТО-2. Сварка впускных патрубков ДВС, сварка трещины крепления лестницы. Сварка стойки зеркала.</t>
  </si>
  <si>
    <t xml:space="preserve">Замена селектора управления кузовом </t>
  </si>
  <si>
    <t>Сработал индикатор на низкое давление в рулевом управлении. Машина не запускалась</t>
  </si>
  <si>
    <t>Перегрев гидравлики. Залип ЭМК на магистраль охлаждения.</t>
  </si>
  <si>
    <t>Перегрев гидравлики. Чистка клапана, проверка датчиков</t>
  </si>
  <si>
    <t>Перегрев гидравлики. Проверка контактов на фишках датчиков температуры гидравлики</t>
  </si>
  <si>
    <t>Потер\ хода. Ошибка "обрыв цепи генератора" Заменили 187 плату (сняли с 46) Изменили настройки платы (поменяли номер с 46 на 48)</t>
  </si>
  <si>
    <t>ТО-1. Демонтаж передних колесных датчиков (очистка), Размен левый с правыми местами. Чистка контактов в штекерах.</t>
  </si>
  <si>
    <t>Замена РВД на гидромуфту</t>
  </si>
  <si>
    <t>Чистка контактов датчика давления масла</t>
  </si>
  <si>
    <t>Замена одного топливного фильтра</t>
  </si>
  <si>
    <t>Замена селектора управления кузова, переподключение СПВЛ.</t>
  </si>
  <si>
    <t>Диагностика ошибок ДВС. Чистка датчиков температуры впускных коллекторов.</t>
  </si>
  <si>
    <t>Требуется сварка грузовой платформы. Требуется сварка кронштейна под огнетушитель. Замена ремня на зарядном генераторе.</t>
  </si>
  <si>
    <t>Ошибка 99/1 "Засорение маслянных фильтров". Замена маслянных фильтров. Долив масла 25 литров.</t>
  </si>
  <si>
    <t>Установка брызговика. Диагностика GE. Требуется замена РВД на гидромуфту.</t>
  </si>
  <si>
    <t>Замена вентилятора отопителя</t>
  </si>
  <si>
    <t>Ошибка-залипание RP. Осмотр чоперных модулей. Осмотр плат.</t>
  </si>
  <si>
    <t>Сварка стойки зеркала. Сварка "сапога" выхлопной системы. Диагностика дисплея камер, весовой системы.</t>
  </si>
  <si>
    <t>Сварка "сапога" выхлопной системы. Сварка крепления лестницы.</t>
  </si>
  <si>
    <t>Осмотр подключения СПВЛ, ремонт кнопки правого стеклоподьемника. Сварка стойки зеркала.</t>
  </si>
  <si>
    <t>Сварка "сапога" выхлопной системы. Сварка стойки зеркала</t>
  </si>
  <si>
    <t>Жалобы на течь с помпы охлаждения. Давит с сапуна, помпа сухая. Повышение температуры не наблюдалось.</t>
  </si>
  <si>
    <t>Ошибка "Низкий уровень смазки". Бочек полный. Настройка системы смазки</t>
  </si>
  <si>
    <t>Регулировка подвески. Неисправен датчик передней правой подвески. Сварка трещины с торцевой части кузова</t>
  </si>
  <si>
    <t>ТО-3. Сварка крепления зеркала, сварка крепления лестницы. Поменяли местами F-ки</t>
  </si>
  <si>
    <t>ТО-1. Антифриз в сепараторе. Подгорела изоляция на силовых клеммах, платы управления АЦСС. На правой пробке РМК мелкая стружка</t>
  </si>
  <si>
    <t>Нет подьема кузова. Настройка СПВЛ</t>
  </si>
  <si>
    <t>Нет подъема кузова. Настройка СПВЛ</t>
  </si>
  <si>
    <t>Изготовление, замена РВД на смазку рулевого цилиндра</t>
  </si>
  <si>
    <t xml:space="preserve">Сварка крепления зеркала, сварка крепления лестницы. Диагностика кондиционера   </t>
  </si>
  <si>
    <t>Течь левого РМК</t>
  </si>
  <si>
    <t>Доливка масла ДВС 25 л.</t>
  </si>
  <si>
    <t>Осмотр цилиндров подвески</t>
  </si>
  <si>
    <t>Протяжка трубки на рулевом распределителе</t>
  </si>
  <si>
    <t>Диагностика ДВС. Ошибка 1484, чистка контактов, проверка при нагрузке.</t>
  </si>
  <si>
    <t>Диагностика ДВС. Ошибка 1484. Установка ограничений при перегрузе.</t>
  </si>
  <si>
    <t xml:space="preserve">Сварка впускного тракта ДВС. </t>
  </si>
  <si>
    <t>ТО-3. Сварка рамы. Передняя правая часть.</t>
  </si>
  <si>
    <t>ТО-2. Сварка "сапога" выхлопной системы</t>
  </si>
  <si>
    <t>Осмотр  ДВС</t>
  </si>
  <si>
    <t>Осмотр самосвала. Течь рулевого распределителя</t>
  </si>
  <si>
    <t>ТО-1. потеет 6 ГБЦ слева. Прокачка стоек.</t>
  </si>
  <si>
    <t>Ошибка "низкий уровень антифриза" Ошибка "1484" 8L цилиндра. Блока ESM. Доливка антифриза 60 литров. Поджатие пиной на 8L. Чистка контактов ESM</t>
  </si>
  <si>
    <t>Ошибка блока ESM. Чистка контактов</t>
  </si>
  <si>
    <t xml:space="preserve">ТО-1. </t>
  </si>
  <si>
    <t>Регулировка стоек</t>
  </si>
  <si>
    <t>Ошибка 1133. Ошибка датчика во впускном коллекторе 4, очистка , поджатие контакта.</t>
  </si>
  <si>
    <t>не запускался, проверка эл. цепей ДВС. Диагностика ошибок. Замена реле давления системы предварительной смазки. Доливка масла ДВС 25 л.</t>
  </si>
  <si>
    <t>Нет болта крепления палубы, со смещением (новый не поставить). Замена 3-х щеток генератора. Левая сторона: верх-низ. Правая сторона - средняя.</t>
  </si>
  <si>
    <t>Неисправность переднего левого датчика давления в ПГП. Проверка питания, поджатие пинов, очистка контактов. Требуется замена датчиков.</t>
  </si>
  <si>
    <t>Требуется сварка юбки люка заднего моста. Нет поручня ограждения (средний -горизонтальный перед кабиной водителя)Прокачка стоек</t>
  </si>
  <si>
    <t>Отключение монитора весовой системы, снятие ограничения при перегрузе.</t>
  </si>
  <si>
    <t>ТО-7. при мойке перед ТО, выдавили смотровое стекло на баке. На части выхлопного тракта, отсутствуют теплоизоляционные маты-выгорели.</t>
  </si>
  <si>
    <t>Ошибка 1484 на 4 цилиндре. Фишка сломана, перебит провод. Ремонт разъема датчика температуры EGR</t>
  </si>
  <si>
    <t>Неисправность кондиционера, диагностика кондиционера/замена ремня</t>
  </si>
  <si>
    <t>Ремонт разъема датчика температуры интеркуллера</t>
  </si>
  <si>
    <t>Течь маслянного фильтра. Замена уплотнительного кольца, Долив масла .</t>
  </si>
  <si>
    <t>подтянули датчик уровня топлива</t>
  </si>
  <si>
    <t>ТО-1. Сварка крепления лестницы. Сварка крепления зеркала. Сварка впускных трактов ДВС.</t>
  </si>
  <si>
    <t>После мойки. Ошибки, чистка датчиков, засорение воздушных фильтров</t>
  </si>
  <si>
    <t>Очистка разьема 47 пин ДВС</t>
  </si>
  <si>
    <t>Ошибка 1133. Ошибка датчика во впускном коллекторе 4, диагностика ошибок, чистка контактов. Доливка масла ДВС 15 литров.</t>
  </si>
  <si>
    <t>Течь сепаратора, чистка резьбового соединения, протяжка</t>
  </si>
  <si>
    <t>Размен крышками расширительного бочка с № 50</t>
  </si>
  <si>
    <t>Диагностика кондиционера</t>
  </si>
  <si>
    <t>Диагностика ошибок ДВС. Перестановка местами датчика температуры выпускного коллектора 4-2. Замена пробки расширительного бака с № 73</t>
  </si>
  <si>
    <t>ТО-7. Потеет 5 ГБЦ. Перекинули F1-F2. течет маслянный радиатор.</t>
  </si>
  <si>
    <t>Заменили 3 щетки генератора с левой стороны. Заменили одну щетку генератора с правой стороны, самую верхнюю. Две щетки (б/у) по 58 поставили с правой стороны. Требуется замена прокладки поддона. Болты не тянутся.</t>
  </si>
  <si>
    <t>Жалобы на стуки и скрипы. Проверили, все узлы смазываются. Проехали с водителем, посторонних звуков нет.</t>
  </si>
  <si>
    <t>ТО-2. Протяжка рулевого распределителя, негерметичность. Протяжка помпы, негерметичность</t>
  </si>
  <si>
    <t>Диагностика ошибок ДВС. Настройка СПВЛ. Замена термостата.</t>
  </si>
  <si>
    <t>Чистка блока ЕСМ (попала вода после мойки)</t>
  </si>
  <si>
    <t xml:space="preserve">Течь гидрораспределителя, износ уплотнительного кольца. Долив гидравлики 180 л. </t>
  </si>
  <si>
    <t>Ошибки 1-99/16, 2-639/2. Очистка датчика давления, 2-отсмотре контактов ЕСМ.</t>
  </si>
  <si>
    <t>Ошибка 99/16. Диагностика под самонагрузкой (ошибка выскакивает при нагреве ДВС). Замена маслянных фильтров. Доливка масла ДВС 20 л.</t>
  </si>
  <si>
    <t xml:space="preserve">Течь с масляных фильтров </t>
  </si>
  <si>
    <t xml:space="preserve">Протяжка фильтров </t>
  </si>
  <si>
    <t xml:space="preserve">Ремонт эл. проводки кондеционера, замена глазка топливного бака </t>
  </si>
  <si>
    <t>Диагностика ходовой ( замечаний не обнаружено)</t>
  </si>
  <si>
    <t xml:space="preserve">Регурировка поперечных тяг, сварочные работы на кранштейне зеркала заднего вида </t>
  </si>
  <si>
    <t xml:space="preserve">Подтекание рулевого распределителя, протяжка соединений </t>
  </si>
  <si>
    <t>Ошибки по двигателю, потеря мощности</t>
  </si>
  <si>
    <t xml:space="preserve">Замена Масляных фильтров, диагностика ДВС </t>
  </si>
  <si>
    <t>Ошибки по двигателю</t>
  </si>
  <si>
    <t xml:space="preserve">Замена масляных фильтров </t>
  </si>
  <si>
    <t xml:space="preserve">Натяжка ремня кондиционера </t>
  </si>
  <si>
    <t xml:space="preserve">Неисправность датчика аварийного давления рулевого механизма </t>
  </si>
  <si>
    <t xml:space="preserve">Диагностика, замена датчика </t>
  </si>
  <si>
    <t xml:space="preserve">Жалобы на стук в подвеске </t>
  </si>
  <si>
    <t>Диагностика подвесок</t>
  </si>
  <si>
    <t>Ошибка 99 , потеря мощности</t>
  </si>
  <si>
    <t xml:space="preserve">Ошибка 99, потеря мощности </t>
  </si>
  <si>
    <t xml:space="preserve">Регулировка подушек кузова </t>
  </si>
  <si>
    <t>Протяжка масленых фильтров , долив масла</t>
  </si>
  <si>
    <t>Не запускался ДВС</t>
  </si>
  <si>
    <t>Ошибки на ДВС</t>
  </si>
  <si>
    <t xml:space="preserve">Диагностика , сброс ошибок </t>
  </si>
  <si>
    <t xml:space="preserve">ТО-1, замена переднего левого датчика весовой , ремонт эл. проводки </t>
  </si>
  <si>
    <t xml:space="preserve">Ремонт гидросистемы подъема кузова </t>
  </si>
  <si>
    <t xml:space="preserve">Ошибка 1484 </t>
  </si>
  <si>
    <t>Диагностика, ремонт эл. проводки ДВС</t>
  </si>
  <si>
    <t xml:space="preserve">Ошибка 99 , потеря мощности </t>
  </si>
  <si>
    <t xml:space="preserve">Неисправность эл. проводки весовой системы </t>
  </si>
  <si>
    <t xml:space="preserve">Диагностика весовой системы </t>
  </si>
  <si>
    <t xml:space="preserve">Ошибка 99 потеря мощности </t>
  </si>
  <si>
    <t xml:space="preserve">Протяжка патрубков ДВС </t>
  </si>
  <si>
    <t xml:space="preserve">Диагностика, ревизия контактов на ДВС </t>
  </si>
  <si>
    <t>Отказ подъема кузова</t>
  </si>
  <si>
    <t>Диагностика СПВЛ</t>
  </si>
  <si>
    <t>Долив малса ДВС</t>
  </si>
  <si>
    <t xml:space="preserve">Замена Воздушного патрубка ДВС </t>
  </si>
  <si>
    <t xml:space="preserve">Регулировка подвесок </t>
  </si>
  <si>
    <t xml:space="preserve">Не работает Противотуманная фара </t>
  </si>
  <si>
    <t xml:space="preserve">Чистка контактов фары </t>
  </si>
  <si>
    <t xml:space="preserve">Ошибка 99 </t>
  </si>
  <si>
    <t>Жалобы на Шум</t>
  </si>
  <si>
    <t xml:space="preserve">Осмотр ходовой </t>
  </si>
  <si>
    <t xml:space="preserve">ТО-1, замена фонарей заднего хода </t>
  </si>
  <si>
    <t xml:space="preserve">Осмотр узлов ходовой части </t>
  </si>
  <si>
    <t xml:space="preserve">Посторонние стуки </t>
  </si>
  <si>
    <t xml:space="preserve">Замена блока системы кондиционирования-отопителя </t>
  </si>
  <si>
    <t>сломана кнопка кондиционера</t>
  </si>
  <si>
    <t>Ошибка 610</t>
  </si>
  <si>
    <t>очистка контактов топливной форсунки</t>
  </si>
  <si>
    <t>очистка  контактов электропроводки ДВС</t>
  </si>
  <si>
    <t xml:space="preserve"> ТО-5</t>
  </si>
  <si>
    <t>ошибка 1484</t>
  </si>
  <si>
    <t>Очистка  контактов электропроводки ДВС</t>
  </si>
  <si>
    <t xml:space="preserve">Протяжка болтов соединения помпы </t>
  </si>
  <si>
    <t xml:space="preserve">Замена масляных фильтров ДВС </t>
  </si>
  <si>
    <t>Низкий уровень масла двс</t>
  </si>
  <si>
    <t xml:space="preserve">Доливка масла ДВС </t>
  </si>
  <si>
    <t xml:space="preserve">ошибка 99 </t>
  </si>
  <si>
    <t xml:space="preserve">Замена воздушного патрубка турбины ДВС </t>
  </si>
  <si>
    <t xml:space="preserve">Диагностика ЦСС , ремонт эл. проводки </t>
  </si>
  <si>
    <t xml:space="preserve">ошибка 99 , потеря мощности </t>
  </si>
  <si>
    <t xml:space="preserve">ТО-2 + Замена Шкворней </t>
  </si>
  <si>
    <t xml:space="preserve">Диагностика.Протяжка хомутов выхлопной системы </t>
  </si>
  <si>
    <t xml:space="preserve">Ремонт насоса стеклоомывателя. Ремонт эл. проводки штатного ведеонаблюдения </t>
  </si>
  <si>
    <t xml:space="preserve">Замена хомута крепления выхлопной трубы </t>
  </si>
  <si>
    <t xml:space="preserve">Замена шкворней </t>
  </si>
  <si>
    <t xml:space="preserve">Очистка контактов подрулевого переключателя </t>
  </si>
  <si>
    <t xml:space="preserve">Течь гидросистемы стояночного тормоза </t>
  </si>
  <si>
    <t xml:space="preserve">Замена уплотнительного кольца </t>
  </si>
  <si>
    <t xml:space="preserve">Регулировка ЦСС, осмотр узлов ходовой части </t>
  </si>
  <si>
    <t xml:space="preserve">Порыв ремня генератора </t>
  </si>
  <si>
    <t>ДТП, пробит топливный бак</t>
  </si>
  <si>
    <t xml:space="preserve">Замена топливного бака </t>
  </si>
  <si>
    <t xml:space="preserve">Ремонт эл. проводки кондиционера </t>
  </si>
  <si>
    <t xml:space="preserve">Ремонт эл. проводки правого указателя поворота </t>
  </si>
  <si>
    <t>Неисправность ЦСС</t>
  </si>
  <si>
    <t>очистка сбрасывающего клапана ЦСС</t>
  </si>
  <si>
    <t>Очистка контактов эл. проводки ДВС 6 цилиндр</t>
  </si>
  <si>
    <t>Ошибка по ДВС</t>
  </si>
  <si>
    <t>Сброс ошибки</t>
  </si>
  <si>
    <t xml:space="preserve">Натяжение рычага передней оси, Протяжка палубы и крепления воздушной трубы. Сварка стопора передней левой стойки. Замена пыльника </t>
  </si>
  <si>
    <t>Неисправность переключателя стеклоочистителя</t>
  </si>
  <si>
    <t xml:space="preserve">Замена переключателя </t>
  </si>
  <si>
    <t xml:space="preserve">Замена малсяных фильтров , долив масла ДВС </t>
  </si>
  <si>
    <t xml:space="preserve">Замена стартера </t>
  </si>
  <si>
    <t xml:space="preserve">Замена ремня кондиционера </t>
  </si>
  <si>
    <t xml:space="preserve">Установка хомута гофры вентиляции РМК. Протяжка хомутов </t>
  </si>
  <si>
    <t>Ошибка 1133</t>
  </si>
  <si>
    <t xml:space="preserve">Диагностика. Ревизия эл. проводки ДВС. Сброс ошибок </t>
  </si>
  <si>
    <t>Протяжка фильтров  ДВС</t>
  </si>
  <si>
    <t>Устранение  течи топливного бака</t>
  </si>
  <si>
    <t xml:space="preserve">Ремонт  силовых кабелей  главного генератора Земена термостата системы  охлаждение ДВС </t>
  </si>
  <si>
    <t xml:space="preserve">Протяжка хомутов системы охдаждения </t>
  </si>
  <si>
    <t xml:space="preserve">Диагностика педали газа </t>
  </si>
  <si>
    <t xml:space="preserve">Замена челночного клапана </t>
  </si>
  <si>
    <t>Ошибка 99</t>
  </si>
  <si>
    <t xml:space="preserve">Колибровка педали газа </t>
  </si>
  <si>
    <t xml:space="preserve">Протяжка РВД распределителя гидросистемы рулевого управления </t>
  </si>
  <si>
    <t xml:space="preserve">Замена ремня </t>
  </si>
  <si>
    <t xml:space="preserve">Замена селектора подъема кузова </t>
  </si>
  <si>
    <t xml:space="preserve">Долив гидравлики </t>
  </si>
  <si>
    <t>Замена масляных фильтров</t>
  </si>
  <si>
    <t xml:space="preserve">Ошибка 2/1, диагностика осмотр силовых кабелей , тест на землю . Востановление изоляции силовых линий главного генератора </t>
  </si>
  <si>
    <t xml:space="preserve">Неисправность эл. проводки нескольких модулей, чистка контактов </t>
  </si>
  <si>
    <t xml:space="preserve">Чистка контактов эл. проводки ДВС </t>
  </si>
  <si>
    <t xml:space="preserve">Протяжка РВД системы охлаждения </t>
  </si>
  <si>
    <t xml:space="preserve">Ремонт тросика горловины заправочного бака </t>
  </si>
  <si>
    <t xml:space="preserve">Порыв РВД, гидросистемы подъема кузова , Замена РВД </t>
  </si>
  <si>
    <t>Долив масла ДВС 20 л.</t>
  </si>
  <si>
    <t>Замена глазка уровня топливного бака</t>
  </si>
  <si>
    <t>Протяжка селектора подьема кузова</t>
  </si>
  <si>
    <t>Неисправность эл. проводки датчика температуры масла ДВС. Ревизия контактов эл. проводки.</t>
  </si>
  <si>
    <t>Неисправность эл. проводки датчика уровня ЦСС. Диагностика, ремонт эл. проводки ЦСС.</t>
  </si>
  <si>
    <t>Установка на место хомута и пыльника заднего моста</t>
  </si>
  <si>
    <t>Чистка контактов датчика температуры масла ДВС</t>
  </si>
  <si>
    <t>Натяжение рычага передней оси</t>
  </si>
  <si>
    <t>Ревизия эл. проводки ДВС</t>
  </si>
  <si>
    <t>Ремонт заднего габаритного фонаря</t>
  </si>
  <si>
    <t>Ошибка оператора</t>
  </si>
  <si>
    <t xml:space="preserve">Нажал кнопку аварийного тормоза </t>
  </si>
  <si>
    <t xml:space="preserve">Ремонт стопоров правой передней подвески. Замена верхней ШСЛ левой передней подвески </t>
  </si>
  <si>
    <t>Ремонт электропроводки стартера</t>
  </si>
  <si>
    <t>Ремонт стеклоподьемника</t>
  </si>
  <si>
    <t>ТО-1, течь левого РМК</t>
  </si>
  <si>
    <t>Регулировка эксцентриков подвески</t>
  </si>
  <si>
    <t>Чистка сапуна датчика давления осевой буксы</t>
  </si>
  <si>
    <t>ТО-3, Установили защиту на радиатор (от пыли)</t>
  </si>
  <si>
    <t>ТО-5. Установили защиту на радиатор (от пыли)</t>
  </si>
  <si>
    <t>Течь антифриза системы охлаждения ДВС. Слив-залив антифриза, замена хомута. Долив антифриза 20 л.</t>
  </si>
  <si>
    <t>Долив масла</t>
  </si>
  <si>
    <t>Замена крана на слив масла, замена масла ДВС</t>
  </si>
  <si>
    <t>Диагностика системы привода, замена фары заднего хода</t>
  </si>
  <si>
    <t>Течь правого суппорта задних тормозов. Замена суппорта.</t>
  </si>
  <si>
    <t>Диагностика система охлаждения ДВС.</t>
  </si>
  <si>
    <t>Ошибка 1484 (ДТВГ 4-9-12) Ревизия контактов эл. проводки ДВС. Натяжка ремня кондиционера.</t>
  </si>
  <si>
    <t>Диагностика, ревизия, очистка дренажного шланга системы кондиционирования кабины.</t>
  </si>
  <si>
    <t xml:space="preserve">Ремонт электропроводки ЦСС </t>
  </si>
  <si>
    <t>Замена датчика температуры ДВС, замена гидромуфты</t>
  </si>
  <si>
    <t>Ошибка "99". Замена маслянных фильтров ДВС. Долив моторного масла 10 л.</t>
  </si>
  <si>
    <t>Долив масла ДВС 15 литров</t>
  </si>
  <si>
    <t>Замена внутреннего и наружного фильтра кабины</t>
  </si>
  <si>
    <t>Замена уплотнения сепаратора</t>
  </si>
  <si>
    <t>Диагностика электропроводки ДВС</t>
  </si>
  <si>
    <t>Замена щеток стеклоочистителя</t>
  </si>
  <si>
    <t>Замена реле стеклоочитителя</t>
  </si>
  <si>
    <t>Протяжка тормозной трубки</t>
  </si>
  <si>
    <t>Монтаж поворотников на кузове</t>
  </si>
  <si>
    <t>ТО-1. Замена всех щеток УВТР.</t>
  </si>
  <si>
    <t>Замена реле стеклоочистителя</t>
  </si>
  <si>
    <t>Ремонт. Эл. проводки. Замена заднего габарита/стоп-сигнала</t>
  </si>
  <si>
    <t>Замена левого бокового фонаря заднего хода</t>
  </si>
  <si>
    <t>Обрыв болта платформы крепления насосов гидросистемы. Замена болта. Протяжка болтовых соединений платформы крепления насосов</t>
  </si>
  <si>
    <t>ТО-2. Установка защиты вентилятора ДВС</t>
  </si>
  <si>
    <t>Долив моторного масла 15 литров</t>
  </si>
  <si>
    <t>Доли моторного масла 20 л.</t>
  </si>
  <si>
    <t>Диагностика системы привода. Ошибки 14-10, 36-3</t>
  </si>
  <si>
    <t>Отбор масла ДВС</t>
  </si>
  <si>
    <t>Замена фонаря заднего хода</t>
  </si>
  <si>
    <t>Неисправность СПВЛ</t>
  </si>
  <si>
    <t>Осмотр узлов ходовой части</t>
  </si>
  <si>
    <t>Ошибка 99. Замена масляных фильтров, замена масла ДВС.</t>
  </si>
  <si>
    <t>Неисправность СПВЛ. Ремонт.</t>
  </si>
  <si>
    <t>ТО-1. Сварка кузова</t>
  </si>
  <si>
    <t>ТО-3. Сварка крепления на огнетушителе. Нет шпильки, нет резьбы под шпильку, правая задняя сторона. Заменили шпильку - гайку.</t>
  </si>
  <si>
    <t>Ошиба 1484, диагностика - устранение</t>
  </si>
  <si>
    <t>Замена щеток УВТР - 8 шт. Пододвинули насос. Замена уплотнительных колец на рулевом. Установка пылезащиты вентилятора.</t>
  </si>
  <si>
    <t>Жалобы на стук стойки, при осмотре выявлено разрушение верхней ШСЛ задней правой стойки.</t>
  </si>
  <si>
    <t xml:space="preserve">Жалобы на скрипы. На опускании скрипит правый кузовной палец, шов полумесяца в норме. Шайба стоит. Пластина на месте. Сократили время смазочного цикла до 40 минут. </t>
  </si>
  <si>
    <t>ТО-1. Замена уплотнительного кольца на рулевом. Протяжка болтовых соединений РВД с блоком (рулевого распреда). Протяжка хомутов выхлопного тракта, фиксация труб выхлопного тракта.</t>
  </si>
  <si>
    <t>Чистка инжекторов АЦСС заднего ряда</t>
  </si>
  <si>
    <t xml:space="preserve">ТО-3. Сварка футеровки кузова. Сварка стопора верхнего, передняя левая стойка. Сварка впускного тракта двигателя. Замена шайбы на креплении плиты сдвоенного насоса. Сварочные работы поручней - восстановление. Установка пыльников, Верх - Задняя </t>
  </si>
  <si>
    <t>Установка правого стоп сигнала и поворотника, вывалились во внутрь при движении.</t>
  </si>
  <si>
    <t>Жалобы на течь масла с ДВС в районе маслянных фильтров. Прослабла пробка - протянули</t>
  </si>
  <si>
    <t>Ремонт электроборудования (восстановление проводки габарита и поворотника на картере заднего моста)</t>
  </si>
  <si>
    <t>ТО-1. Ремонт электроборудования (восстановление проводки габарита и поворотника на картере заднего моста)</t>
  </si>
  <si>
    <t>Ошибка датчика отработавших газов 4 - го цилиндра</t>
  </si>
  <si>
    <t>Изменение времени АЦСС, поставили 40 минут. Протяжка подушек платформы сдвоенного насоса, вибрация сдвоенного насоса - подвинули насос.</t>
  </si>
  <si>
    <t>Замена переключателя света</t>
  </si>
  <si>
    <t>ТО-1. Диагностика ДВС - ОЖ в масле ДВС</t>
  </si>
  <si>
    <t>ТО-1, Сварка впускного тракта ДВС</t>
  </si>
  <si>
    <t>Сварка крепления брызговика - приварили</t>
  </si>
  <si>
    <t>ТО-2 Установили 1 новую шпильку и гайку на заднем РМК. Поменяли 8 щеток УВТР. Установили пылезащиту на двигатель.</t>
  </si>
  <si>
    <t>ТО-7. Лопнул шланг антифриза-замена.</t>
  </si>
  <si>
    <t>Не скидывает обороты 1700, ошибка 32/1, проверка RP1. осмотр левой платы 104, поменяли платы 104 местами</t>
  </si>
  <si>
    <t>Установка крышки БРС маслозакачки</t>
  </si>
  <si>
    <t>Не работает правый задний габарит (обрыв проводки) Восстановление электропроводки</t>
  </si>
  <si>
    <t>Жалобы на посторонний шум (биение) Тихо работает звуковой сигнал. Натяжка тяг. Замена звукового сигнала.</t>
  </si>
  <si>
    <t>Утечка гидравлического масла из под датчика</t>
  </si>
  <si>
    <t>Ошибка АЦСС. не поднимается давление. Сбросили ошибки. Включили принудительно 3 раза. Ошибок нет.</t>
  </si>
  <si>
    <t>Диагностика ошибок ДВС</t>
  </si>
  <si>
    <t>Потеря хода, отказ динамики. Диагостика ошибок GE. Замена контактов RP1</t>
  </si>
  <si>
    <t>Ошибка 46/1/. Диагностика системы GE. Замена контакта RP</t>
  </si>
  <si>
    <t>Отказ компрессора кондиционера, обрыв провода</t>
  </si>
  <si>
    <t>Перегрев гидравлики. Замена датчика температуры гидравлики (80 градусов). Замена сбросного клапана.</t>
  </si>
  <si>
    <t>Жалоба на неисправность кондиционера, диагностика</t>
  </si>
  <si>
    <t>Открутилась гайка на хомуте крепления трубы системы охлаждения. Установка, протяжка</t>
  </si>
  <si>
    <t>Ремонт электропроводки левого поворотника</t>
  </si>
  <si>
    <t>Осмотр системы видеонаблюдения, присутствие искажения на экране камер в виде ряби, дополнительные камеры исправны.</t>
  </si>
  <si>
    <t>Прослабка пробка слива зад. Правой стойки. Подтянули.</t>
  </si>
  <si>
    <t>Замена РВД тормозной системы</t>
  </si>
  <si>
    <t>ТО-1. Замена фары заднего хода. Замена звукового сигнала</t>
  </si>
  <si>
    <t xml:space="preserve">Жалобы на свист ремня кондиционера. Не было регулирующего болта натяжения ремня кондиционера. Поставлили временный болт. </t>
  </si>
  <si>
    <t>Ошибка 1484. Поджатие контактов (10-11 цилиндр) чистка контактов модулей.</t>
  </si>
  <si>
    <t xml:space="preserve">Ошибки по температуре во впускном коллекторе. Замена датчиков (1-3)(2-4). </t>
  </si>
  <si>
    <t xml:space="preserve">Течь рулевого распределителя, замена уплотнительного кольца </t>
  </si>
  <si>
    <t>Обрыв провода левого фонаря, восстановление провода и перенос боковых фонарей заднего хода</t>
  </si>
  <si>
    <t>Течь сбросного клапана ТНВД машину забрали в бокс. Замена форсунки 5 цилиндра.</t>
  </si>
  <si>
    <t>Замена монитора камер</t>
  </si>
  <si>
    <t>Перегрев гидросистемы. Предположительно заклинил клапан.</t>
  </si>
  <si>
    <t>Отключенный штекер селектора подьема кузова</t>
  </si>
  <si>
    <t>Замена маслянных фильтров. Ошибка 99</t>
  </si>
  <si>
    <t xml:space="preserve">Ошибка по ДВС 100/1 "низкое давление масла в двигателе" чистка контактов на датчике давления". </t>
  </si>
  <si>
    <t>ТО-1. Провернули пальцы на продольных тягах с двух сторон. Прокачка стоек.</t>
  </si>
  <si>
    <t>Провернули пальцы на продольных тягах</t>
  </si>
  <si>
    <t>Отбор масла ДВС. Ремонт ДВС. ОЖ в ДВС.</t>
  </si>
  <si>
    <t>Ремонт ДВС. ОЖ в ДВС.</t>
  </si>
  <si>
    <t>Отломило крепление натяжного ролика. Ремонт.</t>
  </si>
  <si>
    <t>Ремонт проводки кондиционера</t>
  </si>
  <si>
    <t>Регулировка концевика положения кузова.</t>
  </si>
  <si>
    <t>Замена щеток стеклоочистителя. Долив масла ДВС 10 л.</t>
  </si>
  <si>
    <t>Регулировка подвески</t>
  </si>
  <si>
    <t>Ошибка по низкому давлению в системе смазки ДВС. Чистка контактов датчика давления масла, чистка контактов блоков ЕСМ. Диагностика ошибок.</t>
  </si>
  <si>
    <t>ТО-1. СВЧ люка заднего моста, СВЧ футеровки кузова</t>
  </si>
  <si>
    <t>Диагностика кондиционера, перебиты провода питания. Ремонт</t>
  </si>
  <si>
    <t>ТО-1. Замят бак системы ЦСС</t>
  </si>
  <si>
    <t>Доливка масла ДВС 10 л., Подтянули хомуты крана отопителя. Прослаблен ремень кондиционера, не подтягивали т.к. лопнула плита крепления компрессора кондиционера.</t>
  </si>
  <si>
    <t>Не включался компрессор кондиционера, перебит провод питания электро-магнит. Муфты. Исправили.</t>
  </si>
  <si>
    <t>Ошибка 1484. Чистка контактов ESM. Поджатие пинов на 1 R</t>
  </si>
  <si>
    <t>утечка охлаждающей жидкости ДВС. Подтянули хомут.</t>
  </si>
  <si>
    <t>Доливка масла ДВС 10 литров. Мокрый радиатор охлаждения гидравлики.</t>
  </si>
  <si>
    <t>Жалоба на не работающую печку. Замерз радиатор кондиционера (во льду).</t>
  </si>
  <si>
    <t>Осмотр ДВС. Утечка масла из под проставки на 3 R ГБЦ</t>
  </si>
  <si>
    <t>Жалобы на неработающий кондиционер. Отключена фишка. Требуется замена ремня кондиционера. Ремень растянут. Тянуть некуда.</t>
  </si>
  <si>
    <t>Подтяжка маслянных фильтров</t>
  </si>
  <si>
    <t>Регулировка тяг. Замена ремкоплекта цилиндра рабочего тормоза (задняя левая сторона)</t>
  </si>
  <si>
    <t>ТО-5. Установка защиты вентилятора ДВС</t>
  </si>
  <si>
    <t>СВЧ рамы - передняя часть. Заправка кондиционера. СВЧ футеровки - центральный лист.</t>
  </si>
  <si>
    <t>Шприцовка левого РМК, замена 6 шпилек и гаек</t>
  </si>
  <si>
    <t>Долив масла ДВС 10 л.</t>
  </si>
  <si>
    <t>Замена ремня кондиционера</t>
  </si>
  <si>
    <t>ТО-4. СВЧ цепей камнеудаления. Замена фланца гидронасоса. Замена подушки гидронасоса.</t>
  </si>
  <si>
    <t>Натяжка продольных тяг</t>
  </si>
  <si>
    <t>Жалобы оператора на шум при подьеме кузова. Диагностика и осмотр гидросистемы. Неисправностей не выявлено.</t>
  </si>
  <si>
    <t>Замена прокладок крышек ГБЦ</t>
  </si>
  <si>
    <t>Замена датчика отр. Газов 14 цил.</t>
  </si>
  <si>
    <t>ТО-2. Замена фланца гидронасоса</t>
  </si>
  <si>
    <t>Осмотр и диагностика системы GE. Система в норме. Неправильное использование рабочего тормоза.</t>
  </si>
  <si>
    <t>Диагностика и настройка системы АЦСС</t>
  </si>
  <si>
    <t>ТО-1. Замена ремня генератора</t>
  </si>
  <si>
    <t>Ошибка по системе АЦСС. Настройка.</t>
  </si>
  <si>
    <t>Ошибка системы АЦСС. Ремонт проводки датчика смазки.</t>
  </si>
  <si>
    <t>Замена монитора камер.</t>
  </si>
  <si>
    <t>Ремонт системы кондиционирования</t>
  </si>
  <si>
    <t xml:space="preserve">Диагностика ДВС. </t>
  </si>
  <si>
    <t>Диагностика ДВС. Ремонт цепи ворсунок 2.10.11</t>
  </si>
  <si>
    <t>Диагностика ДВС. Ремонт цепи датчика отработавших газов 3 цил.</t>
  </si>
  <si>
    <t>ТО-2. Сварка впускного тракта ДВС. Сварка сапога</t>
  </si>
  <si>
    <t>Ремонт стеклоподьемника.</t>
  </si>
  <si>
    <t>Осмотр радиатора, после замены. Замена уплотнения трубы РВД на радиатор</t>
  </si>
  <si>
    <t>ТО-2. Установка защиты вентилятора ДВС. Замена радиатора гидравлики.</t>
  </si>
  <si>
    <t>ТО-1. Ремонт площадки крепления сдвоенного насоса-трещина-сварочные работы. Замена РВД сдвоенного насоса.</t>
  </si>
  <si>
    <t>Регулировка тяг. Обновление ПО весовой системы.</t>
  </si>
  <si>
    <t xml:space="preserve">Диагностика ДВС. Устранение ошибок. Ошибка датчика отр. газов 14 цил. </t>
  </si>
  <si>
    <t>Диагностика  и осмотр ДВС</t>
  </si>
  <si>
    <t>Ошибка 639. Диагностика, проверка, очистка контактов. Удаление ошибок. Повторная диагностика.</t>
  </si>
  <si>
    <t>Осмотр и диагностика ДВС. Осмотр электрической части, проверка и чистка контактов. Удаление ошибок. Повтороная диагностика.</t>
  </si>
  <si>
    <t>Настройка системы АЦСС</t>
  </si>
  <si>
    <t>Регулировка клапанов ДВС</t>
  </si>
  <si>
    <t>Течь из смотрового глазка топливного бака. Установили заглушку</t>
  </si>
  <si>
    <t>Осмотр самосвала. Оторвало РВД на смазку правого поворотного кулака.</t>
  </si>
  <si>
    <t>Сварочные работы на циклоне воздушных фильтров.</t>
  </si>
  <si>
    <t>Восстановление РВД на смазку правого повротного кулака.</t>
  </si>
  <si>
    <t>Жалобы на скрежет под кабиной. Протяжка тяг безопасности.</t>
  </si>
  <si>
    <t>Жалобы на посторонний шум. Подтянули ремень кондиционера.</t>
  </si>
  <si>
    <t>Диагностика и осмотр задней подвески. Ослабли резьбовые соединения на трубке датчика задней левой подвески.</t>
  </si>
  <si>
    <t>Ревизия датчиков и соединений задней подвески. Прокачка стоек.</t>
  </si>
  <si>
    <t>ТО-3. Сварка кузова. Центральная и боковая футеровка</t>
  </si>
  <si>
    <t>Ошибка по ДВС. Потеря связи с CAN шиной. Открутился штекер. Отправили в работу.</t>
  </si>
  <si>
    <t>Ошибка ДВС - температура отработавших газов 4 цилиндра. Осмотр, проверка и ревизия разьемов. Проверка. В работе</t>
  </si>
  <si>
    <t>Протяжка ремня кондиционера</t>
  </si>
  <si>
    <t>ТО-1. Замена двух РВД на гидромуфту. Замена кабинного наружного фильтра.</t>
  </si>
  <si>
    <t>ТО-1. Мокреет головка 4-го цилиндра</t>
  </si>
  <si>
    <t>Сварочные работы впускного тракта</t>
  </si>
  <si>
    <t>Диагностика электрооборудования, не работает сигнал</t>
  </si>
  <si>
    <t>Регулировка клапанов</t>
  </si>
  <si>
    <t>Ремонт электрооборудования. Звуковой сигнал.</t>
  </si>
  <si>
    <t xml:space="preserve">Натяжка продольных тяг. </t>
  </si>
  <si>
    <t>Шприцовка левого кузовного пальца.</t>
  </si>
  <si>
    <t>Жалобы водителя на стук. Проверка и диагностика натяжки тяг.</t>
  </si>
  <si>
    <t xml:space="preserve">Ошибка 99/16. Осмотр, диагностика, очистка датчиков давления масла. Проверка. Ошибок нет. </t>
  </si>
  <si>
    <t>ТО-6. Сварка впускного тракта ДВС. Замена верхней, передней, левой ШСЛ. Осмотр отопительного оборудования.</t>
  </si>
  <si>
    <t>Доливка масла 20 литров. Осмотр ДВС.</t>
  </si>
  <si>
    <t>Долив масла ДВС 18 л.</t>
  </si>
  <si>
    <t>Ремонт системы АЦСС</t>
  </si>
  <si>
    <t>ТО-3. Сварка впускного тракта ДВС. Осмотр отопительного оборудования.</t>
  </si>
  <si>
    <t>Осмотр ДВС. Протянули хомут выхлопного тракта</t>
  </si>
  <si>
    <t>Замена датчика давления масла ДВС</t>
  </si>
  <si>
    <t>Жалобы на скрипы кузовных пальев, после мойки. Промазали пальцы.</t>
  </si>
  <si>
    <t>ТО-4. Осмотр отопительного оборудования.</t>
  </si>
  <si>
    <t>Замена уплотнителя на колбу фильтра гидравлической системы.</t>
  </si>
  <si>
    <t>ТО-2. Осмотр отопительного оборудования.</t>
  </si>
  <si>
    <t>Диагностика электрооборудования. Долив масла 10 л.</t>
  </si>
  <si>
    <t>Замена задней правой верхней ШСЛ.</t>
  </si>
  <si>
    <t>Ошибка, обрыв цепи форсунок 10.11.2.4.12.9.</t>
  </si>
  <si>
    <t>Ревизия и диагностика кабелй на форсунку №7, ревизия разьемов.</t>
  </si>
  <si>
    <t>Ошибка - низкое давление масла. Ревизия проводки и разьемов датчиков давления.</t>
  </si>
  <si>
    <t>Диагностика ошибок, ошибка датчика тепмературы отработавших газов 4 цилиндр. Протертый провод.</t>
  </si>
  <si>
    <t>Ремонт электропроводки цепи форсунок</t>
  </si>
  <si>
    <t>Чистка датчиков давления воздуха воздушных фильтров</t>
  </si>
  <si>
    <t>Ремонт ШСЛ передняя правая верхняя</t>
  </si>
  <si>
    <t>Не сбрасывался вес. Ревизия концевика подьема кузова.</t>
  </si>
  <si>
    <t>Разбито стекло пассажирской двери</t>
  </si>
  <si>
    <t>Сварочные работы. Лопнула палуба.</t>
  </si>
  <si>
    <t>Осмотр и ревизия отопительного оборудования.</t>
  </si>
  <si>
    <t>Ревизия и осмотр отопительного оборудования</t>
  </si>
  <si>
    <t>Диагностика и ревизия датчиков отработавших газов. Ревизия разьемов. Удаление ошибок.</t>
  </si>
  <si>
    <t>Диагностика и осмотр отопительного оборудования</t>
  </si>
  <si>
    <t>Протяжка трубок тормозной системы суппорта</t>
  </si>
  <si>
    <t>Диагностика ошибок ДВС. Осмотр и ревизия электропроводки цепи форсунок.</t>
  </si>
  <si>
    <t>Диагностика и осмотр турбокмпрессора</t>
  </si>
  <si>
    <t>Замена масла РМК (плохие анализы)</t>
  </si>
  <si>
    <t xml:space="preserve">Осмотр и ревизия цепи датчиков давления масла ДВС. </t>
  </si>
  <si>
    <t>Установка задних указателей поворота. Выдавило при мойке машины.</t>
  </si>
  <si>
    <t>Осмотр ДВС. Замена ремня генератора</t>
  </si>
  <si>
    <t>Замена реле дворников</t>
  </si>
  <si>
    <t>Устранение течи масла с датчика задней стойки</t>
  </si>
  <si>
    <t>Подтянули крышку сепаратора. Прослабла от вибрации.</t>
  </si>
  <si>
    <t>Диагностика ДВС. Сварка впускного тракта ДВС.</t>
  </si>
  <si>
    <t>Замена карданного вала.</t>
  </si>
  <si>
    <t>Диагностика ДВС. Ревизия эл. цепей 5 цилиндра</t>
  </si>
  <si>
    <t>Отказ запуска ДВС. Проятжка силовых клемм.</t>
  </si>
  <si>
    <t xml:space="preserve">ТО-6. </t>
  </si>
  <si>
    <t>Течь топлива из под датчика топлива. Протяжка.</t>
  </si>
  <si>
    <t xml:space="preserve">Замена масла РМК. </t>
  </si>
  <si>
    <t>Изготовление и установка стекла пассажирской двери из стекла.</t>
  </si>
  <si>
    <t>Ремонт жгута проводов ГБЦ ДВС (протерло отплетку)</t>
  </si>
  <si>
    <t>ТО-1. Замена 6 щеток генератора</t>
  </si>
  <si>
    <t>Замена кнопки стеклоподьемника</t>
  </si>
  <si>
    <t>Осмотр ДВС и генератора 24 в.</t>
  </si>
  <si>
    <t>Осмотр и доливка масла ДВС</t>
  </si>
  <si>
    <t>Течь антифриза из тройника. Устранили</t>
  </si>
  <si>
    <t>Замена УСПВЛ</t>
  </si>
  <si>
    <t>Замена РВД на охлаждение ТКР</t>
  </si>
  <si>
    <t>Диагностика ДВС. Посторонний шум</t>
  </si>
  <si>
    <t>Ремонт ДВС</t>
  </si>
  <si>
    <t>Уставнока СВПЛ</t>
  </si>
  <si>
    <t>Диагностика и осмотр системы кондиционирования</t>
  </si>
  <si>
    <t>Ремонт и настройка СПВЛ</t>
  </si>
  <si>
    <t>Диагностика ДВС. ОЖ в ДВС</t>
  </si>
  <si>
    <t>Осмотр продольных тяг, ШСЛ. Прокачка цилиндров подвески.</t>
  </si>
  <si>
    <t>Осмотр оборудования для эксплуатации в зимний период.</t>
  </si>
  <si>
    <t>ТО-1, Замена фонаря заднего хода</t>
  </si>
  <si>
    <t>Сварка крепления для противооткатов</t>
  </si>
  <si>
    <t>Диагностика и осмотр ходовой части</t>
  </si>
  <si>
    <t>Ремонт СПВЛ</t>
  </si>
  <si>
    <t>Диагностика гидравлической системы</t>
  </si>
  <si>
    <t>Замена уплотнительного кольца на РВД ЦОМ</t>
  </si>
  <si>
    <t>Замена уплот-го кольца на рулевом</t>
  </si>
  <si>
    <t>Замена датчиков давления масла ДВС</t>
  </si>
  <si>
    <t>Настройка СПВЛ</t>
  </si>
  <si>
    <t>Осмотр СПВЛ</t>
  </si>
  <si>
    <t>Диагностика и ремонт гидравлической системы</t>
  </si>
  <si>
    <t>Диагностика и ремонт системы фильтрации воздуха ДВС</t>
  </si>
  <si>
    <t>Чистка датчика Давления воздуха</t>
  </si>
  <si>
    <t xml:space="preserve">Чистка датчика давления воздуха </t>
  </si>
  <si>
    <t>ТО-1,замена прокладки поддона ДВС, свар. Раб. На площадке Насоса</t>
  </si>
  <si>
    <t xml:space="preserve">Замена датчика уровня масла в гидробаке </t>
  </si>
  <si>
    <t xml:space="preserve">Замена датчика давления смазки в главной магистрали </t>
  </si>
  <si>
    <t xml:space="preserve">Осмотр на утечки масла ДВС, долив масла </t>
  </si>
  <si>
    <t xml:space="preserve">ТО-1, сварочные работы трубы воздуховода </t>
  </si>
  <si>
    <t xml:space="preserve">Неисправность отопителя </t>
  </si>
  <si>
    <t xml:space="preserve">Диагностика </t>
  </si>
  <si>
    <t xml:space="preserve">Ревизия датчиков засорения фильтров </t>
  </si>
  <si>
    <t>Регулировка подвесок</t>
  </si>
  <si>
    <t xml:space="preserve">Регулировка давления рулевого управления </t>
  </si>
  <si>
    <t xml:space="preserve">Замена вентилятора печки </t>
  </si>
  <si>
    <t xml:space="preserve">ТО-2, установка СГЗ, меток, свар раб. Впускного тракта </t>
  </si>
  <si>
    <t xml:space="preserve">Шприцовка правого РМК </t>
  </si>
  <si>
    <t>Диагностика ЦСС</t>
  </si>
  <si>
    <t xml:space="preserve">Замена реле стеклоочистителя </t>
  </si>
  <si>
    <t xml:space="preserve">Регулировка датчика давления воздуха осевой буксы </t>
  </si>
  <si>
    <t xml:space="preserve">Замена рукава охлаждения турбины </t>
  </si>
  <si>
    <t xml:space="preserve">Замена масла РМК </t>
  </si>
  <si>
    <t xml:space="preserve">Замер шкворней </t>
  </si>
  <si>
    <t xml:space="preserve">Замена отопителя кабины </t>
  </si>
  <si>
    <t xml:space="preserve">Замена датчика давления масла </t>
  </si>
  <si>
    <t xml:space="preserve">Протяжка  патрубка турбины </t>
  </si>
  <si>
    <t>Диагностика эл.проводки ЦСС</t>
  </si>
  <si>
    <t xml:space="preserve">Замена патрубка турбины </t>
  </si>
  <si>
    <t xml:space="preserve">Установка крышки заливной горловины </t>
  </si>
  <si>
    <t>Установка Вибасто</t>
  </si>
  <si>
    <t xml:space="preserve">Регулировка осевой буксы </t>
  </si>
  <si>
    <t xml:space="preserve">Сварочные работы впускного тракта </t>
  </si>
  <si>
    <t xml:space="preserve">Ремонт эл.проводки правой задней стойки </t>
  </si>
  <si>
    <t>Замена масла в РМК( плохие анализы)</t>
  </si>
  <si>
    <t xml:space="preserve">Замена блока камер </t>
  </si>
  <si>
    <t xml:space="preserve">Ремонт сидения </t>
  </si>
  <si>
    <t xml:space="preserve">Ревизия эл. проводки охл. Гидравлики </t>
  </si>
  <si>
    <t xml:space="preserve">Шприцовка РМК </t>
  </si>
  <si>
    <t xml:space="preserve">Устранение залома крышки кузовного пальца </t>
  </si>
  <si>
    <t xml:space="preserve">Брали пробы с РМК, сварка платформы насоса </t>
  </si>
  <si>
    <t xml:space="preserve">Удаление залома стопорной планки пальца </t>
  </si>
  <si>
    <t xml:space="preserve">Регулировка подвески </t>
  </si>
  <si>
    <t xml:space="preserve">Замена уплотнительного кольца датчика давления левой стойки, регулировка подвески </t>
  </si>
  <si>
    <t xml:space="preserve">Ревизия эл. проводки задней камеры </t>
  </si>
  <si>
    <t xml:space="preserve">Ремонт кожуха передних стоек </t>
  </si>
  <si>
    <t xml:space="preserve">регурировка осевой буксы </t>
  </si>
  <si>
    <t xml:space="preserve">Ремонт эл. проводки правой передней стойки </t>
  </si>
  <si>
    <t xml:space="preserve">Замена масла в РМК </t>
  </si>
  <si>
    <t xml:space="preserve">Замена РВД фильтра рулевого управления, замена уплотнительного кольца на уголке усилителя потоков , долив гидравлики </t>
  </si>
  <si>
    <t xml:space="preserve">Доливка малса ДВС </t>
  </si>
  <si>
    <t xml:space="preserve">Отказ предохранителя линии насоса маслозакачки </t>
  </si>
  <si>
    <t xml:space="preserve">Протяжка массы на стартер </t>
  </si>
  <si>
    <t xml:space="preserve">Замена гидромуфты </t>
  </si>
  <si>
    <t xml:space="preserve">Отключение проводов Венко </t>
  </si>
  <si>
    <t xml:space="preserve">Монтаж заднего поворотного сигнала </t>
  </si>
  <si>
    <t xml:space="preserve">Устранение залома верхнего стопора левой подвески , осмотр подвесок </t>
  </si>
  <si>
    <t xml:space="preserve">ошибка 1484, ругулировка подвесок </t>
  </si>
  <si>
    <t xml:space="preserve">Замена поворотника </t>
  </si>
  <si>
    <t xml:space="preserve">Ремонт электро проводки ( перегрев гидравлики) перетерт жгут на раме </t>
  </si>
  <si>
    <t xml:space="preserve">Диагностика неисправности , ошибка низкого давления ДВС </t>
  </si>
  <si>
    <t xml:space="preserve">Ремонт концевика подъема кузова </t>
  </si>
  <si>
    <t xml:space="preserve">Замена проблескового маячка </t>
  </si>
  <si>
    <t xml:space="preserve">Долив Гидравлики ,Диагностика насоса </t>
  </si>
  <si>
    <t xml:space="preserve">Замена фонаря , шприцовка РМК правая сторона </t>
  </si>
  <si>
    <t xml:space="preserve">ТО-1,Сварочные работы на площадке насоса и впускного тракта </t>
  </si>
  <si>
    <t xml:space="preserve">Замена Сдвоеного насоса </t>
  </si>
  <si>
    <t xml:space="preserve">Замена решетки сопротивления на ретарде, обжимка кабеля , ревизия щеток сопротивления </t>
  </si>
  <si>
    <t xml:space="preserve">Сброс ошибок ДВС </t>
  </si>
  <si>
    <t xml:space="preserve">Диагностика ходовой </t>
  </si>
  <si>
    <t xml:space="preserve">Отказ динамики, кз на землю...Проверка силовых линий,  диагностика </t>
  </si>
  <si>
    <t xml:space="preserve">Регулировка датчика осевой буксы </t>
  </si>
  <si>
    <t xml:space="preserve">Замена заднего левого поворотника </t>
  </si>
  <si>
    <t xml:space="preserve">Устранение течи топлива с заливной горловины топливного бака </t>
  </si>
  <si>
    <t xml:space="preserve">Устранение течи антифриза патрубки печки </t>
  </si>
  <si>
    <t xml:space="preserve">Ремонт эл. проводки подвесок( обрыв провода ) </t>
  </si>
  <si>
    <t xml:space="preserve">Регулировка скорости </t>
  </si>
  <si>
    <t xml:space="preserve">Шприцевание РМК </t>
  </si>
  <si>
    <t xml:space="preserve">Ремонт эл. проводки подвесок ( обрыв провода ) </t>
  </si>
  <si>
    <t xml:space="preserve">ошибка 1484 , ревизия эл. проводки ДВС </t>
  </si>
  <si>
    <t xml:space="preserve">Замена тормозного диска </t>
  </si>
  <si>
    <t xml:space="preserve">Замена проблескового маяка </t>
  </si>
  <si>
    <t xml:space="preserve">Обрыв кабеля эл. проводки реле насоса предпусковой прокачки масла ДВС </t>
  </si>
  <si>
    <t xml:space="preserve">Шприцовка левого РМК </t>
  </si>
  <si>
    <t xml:space="preserve">Ошибка 1484, ревизия эл. проводки ДВС </t>
  </si>
  <si>
    <t xml:space="preserve">Замена щеток УВТР, ревизия якоря </t>
  </si>
  <si>
    <t xml:space="preserve">Диагностика подвески </t>
  </si>
  <si>
    <t xml:space="preserve">Устраниние течи с отопителя </t>
  </si>
  <si>
    <t xml:space="preserve">Ревизия эл. прводоки ДВС </t>
  </si>
  <si>
    <t xml:space="preserve">ТО-3 + замена шкворней </t>
  </si>
  <si>
    <t xml:space="preserve">Диагностика, колибровка педали газа </t>
  </si>
  <si>
    <t xml:space="preserve">Замена патрубка воздуховода </t>
  </si>
  <si>
    <t xml:space="preserve">Диагностика ЦСС </t>
  </si>
  <si>
    <t xml:space="preserve">Ошибка 1484( 1 цилиндр) Диагностика, ревизия эл. проводки ДВС </t>
  </si>
  <si>
    <t xml:space="preserve">Ревизия контактов эл.проводки ДТОГ 4 цилиндра </t>
  </si>
  <si>
    <t xml:space="preserve">Неисправность дисплея системы ведеонаблюдения . Диагностика , ремонт эл. проводки системы видеонаблюдения </t>
  </si>
  <si>
    <t xml:space="preserve">Замена масла в задних и передних стойках, регулировка подвески </t>
  </si>
  <si>
    <t xml:space="preserve">Шприцовка РМК , левая сторона </t>
  </si>
  <si>
    <t xml:space="preserve">Ошибка 1484 ,  ревизия эл. проводки </t>
  </si>
  <si>
    <t xml:space="preserve">Протяжка уголка рулевого цилиндра , протяжка хомута печки </t>
  </si>
  <si>
    <t>Диагностика и ремонт эл. магнитного клапана охлаждения гидравлики</t>
  </si>
  <si>
    <t>Калибровка педали</t>
  </si>
  <si>
    <t>Диагностика и ремонт клапана 2 форсунки</t>
  </si>
  <si>
    <t>Диагностика электрооборудовавния. Восстановление зарядки.</t>
  </si>
  <si>
    <t>ТО-3. Сварка кронштейна РВД. Регулировка кузова.</t>
  </si>
  <si>
    <t>Диагностика ДВС. Датчик отр-ших газов</t>
  </si>
  <si>
    <t>Регулировка датчика давления воздуха буксы</t>
  </si>
  <si>
    <t>Регулировка тяг</t>
  </si>
  <si>
    <t>Регулировка продольных тяг</t>
  </si>
  <si>
    <t>Диагностика блока ЕСМ, ремонт проводки 4 форсунки</t>
  </si>
  <si>
    <t>Низкое давление масла в ДВС. Диагностика и ремонт эл. проводки.</t>
  </si>
  <si>
    <t>Замена щетки стеклоочистителя</t>
  </si>
  <si>
    <t>Диагностика и осмотр ДВС</t>
  </si>
  <si>
    <t>Ремонт звукового сигнала</t>
  </si>
  <si>
    <t>Диагностика отопителя салона</t>
  </si>
  <si>
    <t>Диагностика ППДП, регулировка дверей кабины</t>
  </si>
  <si>
    <t>ТО-1. Регулировка подвески. Регулировка датчика осевой буксы</t>
  </si>
  <si>
    <t>ТО-2. Регулировка грузовой платформы</t>
  </si>
  <si>
    <t>Течь РВД. Протянули соединения.</t>
  </si>
  <si>
    <t>Осмотр и диагностика отопителя</t>
  </si>
  <si>
    <t>ТО-1. Замена всех щеток УВТР. Замена ремня генератора</t>
  </si>
  <si>
    <t>Сварка кронштефна РВД на подьем кузова</t>
  </si>
  <si>
    <t>Регулировка датчика давления воздуха</t>
  </si>
  <si>
    <t>Замена датчика давления на впускном тракте</t>
  </si>
  <si>
    <t>Обрыв электрического жгута на подьем. Восстановление электрических цепей</t>
  </si>
  <si>
    <t xml:space="preserve">Замена прокладки маслянного картера ДВС. Ремонт проводки задних габаритов. замена двух фонарей стоп-сигналов. Ремонт пассажирской двери </t>
  </si>
  <si>
    <t>Ремонт механизма стеклоподьемника</t>
  </si>
  <si>
    <t>Осмотр гидравлических фильтров подьема кузова. Сварочные работы</t>
  </si>
  <si>
    <t>Долив масла ДВС 20 литров</t>
  </si>
  <si>
    <t>Диагностика ДВС. Доливка масла.</t>
  </si>
  <si>
    <t>ТО-1. Ремонт звукового сигнала. Регулировка стоек</t>
  </si>
  <si>
    <t>Ошибка АЦСС. Ремонт проводки.</t>
  </si>
  <si>
    <t>Диагностика ДВС. Ошибка датчика отработавших газов.</t>
  </si>
  <si>
    <t>Разрушение лопастей вентилятора системы охлаждение ДВС. Поврежден радиатор системы охлажения ДВС.</t>
  </si>
  <si>
    <t>Доливка масла ДВС 20 л. Диагностика гидросистемы.</t>
  </si>
  <si>
    <t>Диагностика системы охлаждения.</t>
  </si>
  <si>
    <t>Диагностика и наладка системы АЦСС</t>
  </si>
  <si>
    <t>Диагностика и ремонт электрооборудования. Основной планшет.</t>
  </si>
  <si>
    <t>ТО-1, Счварочные работы</t>
  </si>
  <si>
    <t>Замена гидравлического распределителя. Ремонт заслонки на печке.</t>
  </si>
  <si>
    <t>ТО-1. Сварочные работы.</t>
  </si>
  <si>
    <t>Замена патрубка ТКР</t>
  </si>
  <si>
    <t>Разбита ШСЛ задний правый цилиндр подвески</t>
  </si>
  <si>
    <t>Ремонт стеклоомывателя</t>
  </si>
  <si>
    <t>Замена моторчика отопителя</t>
  </si>
  <si>
    <t>Протянули штуцера гидромуфты</t>
  </si>
  <si>
    <t>Диагностика ДВС.</t>
  </si>
  <si>
    <t>Сварочные работы кузова</t>
  </si>
  <si>
    <t>Осмотр и диагностика ходовой части</t>
  </si>
  <si>
    <t>Калибровка педали.</t>
  </si>
  <si>
    <t>Протяжка РВД гидромуфты</t>
  </si>
  <si>
    <t>Диагностика топливной системы.</t>
  </si>
  <si>
    <t>Замена РВД ЦСС</t>
  </si>
  <si>
    <t xml:space="preserve">ТО-2. </t>
  </si>
  <si>
    <t>ТО-1. Замена насоса ЦСС</t>
  </si>
  <si>
    <t>Замена РВД на подьем и опускание кузова. Течь.</t>
  </si>
  <si>
    <t>Замена 2-х термостатов</t>
  </si>
  <si>
    <t>ТО-2. Диагностика и ремонт ДВС</t>
  </si>
  <si>
    <t>Диагностика ходовой части (жалобы на скрипы)</t>
  </si>
  <si>
    <t>Диагностика и прокачка цилиндров подвески.</t>
  </si>
  <si>
    <r>
      <t xml:space="preserve">Ремонт </t>
    </r>
    <r>
      <rPr>
        <i/>
        <sz val="11"/>
        <color theme="1"/>
        <rFont val="Calibri"/>
        <family val="2"/>
        <charset val="204"/>
        <scheme val="minor"/>
      </rPr>
      <t>ШСЛ</t>
    </r>
  </si>
  <si>
    <t>Замена ремня зарядного генератора</t>
  </si>
  <si>
    <t>Устранение течи масла ДВС</t>
  </si>
  <si>
    <t>Утечка масла со штуцера тормозной линии основного тормоза. Замена кольца.</t>
  </si>
  <si>
    <t>Произвольное включение стояночного тормоза. Плохой контакт на фишке электромагнита. Чистка контактов, протяжка фишки.</t>
  </si>
  <si>
    <t>Диагностика ошибок цилиндров подвески, поиск обрыва цепи датчиков давления, восстановсление жгута проводки</t>
  </si>
  <si>
    <t>Диагностика гидросистемы</t>
  </si>
  <si>
    <t>Ремонт выхлопного тракта. Ремонт гофры.</t>
  </si>
  <si>
    <t>Ремонт реле стартера</t>
  </si>
  <si>
    <t>Диагностика АЦСС, замена датчика давления</t>
  </si>
  <si>
    <t>Долив масла в ДВС</t>
  </si>
  <si>
    <t>Диагностика системы охлаждения</t>
  </si>
  <si>
    <t>Заклинил замок ремня безопасности, прочистили, смазали.</t>
  </si>
  <si>
    <t>Диагностика ЛМК, замена масла ЛМК</t>
  </si>
  <si>
    <t>Диагностика правого РМК, замена масла правого РМК</t>
  </si>
  <si>
    <t>Ошибка по датчику отработавших газов 3 цилиндр</t>
  </si>
  <si>
    <t>Ошибка по датчику отработавших газов 9 цилиндр</t>
  </si>
  <si>
    <t>Диагностика системы видеонаблюдения, нужен ремонт кабеля.</t>
  </si>
  <si>
    <t>Протяжка задней правой пары колес</t>
  </si>
  <si>
    <t>Обрыв тросика заправочного колпачка топливного бака</t>
  </si>
  <si>
    <t>Замена прокладок корпуса коромысел и крышки клапанов</t>
  </si>
  <si>
    <t>Замена вентилятора отопителя салона</t>
  </si>
  <si>
    <t>Ошибка датчика отработавших газов 15 цилиндр</t>
  </si>
  <si>
    <t>Ошибка 99/16, Замена маслянных фильтров. Доливка в ДВС 30 литров.</t>
  </si>
  <si>
    <t>Лопнула выхлопная труба. Сняли, сварили. Установили обратно.</t>
  </si>
  <si>
    <t>Осмотр продольных тяг. Осмотр ШСЛ на передних стойках. Прокачка стоек.</t>
  </si>
  <si>
    <t>Замена натяжителя ремня зарядного генератора.</t>
  </si>
  <si>
    <t>Не работает фонарь над циклонами с левой стороны, перетерся провод</t>
  </si>
  <si>
    <t xml:space="preserve">Ошибка датчика отработаных газов </t>
  </si>
  <si>
    <t xml:space="preserve">Зачистка контактов </t>
  </si>
  <si>
    <t xml:space="preserve">Ошибка по засорению возд. Фильтров </t>
  </si>
  <si>
    <t xml:space="preserve">Продувка фильтров , чистка цикловнов </t>
  </si>
  <si>
    <t xml:space="preserve">Осмотр ходовой части </t>
  </si>
  <si>
    <t xml:space="preserve">ТО-1. Замена натяжной пружины щеток вентилятора ретарды , замена 5 шпилек и 5 гаек на колесе. Шприцовка подшипника левого РМК.(Течь масла) Замена масла в РМК </t>
  </si>
  <si>
    <t xml:space="preserve">ТО-1, замена ШСЛ правого рулевого цилиндра ( ближе к колесу) </t>
  </si>
  <si>
    <t>Замена реле сигнала</t>
  </si>
  <si>
    <t>ТО-4, замена масла в РМК</t>
  </si>
  <si>
    <t>ДТП</t>
  </si>
  <si>
    <t xml:space="preserve">Ремонт эл.проводки запуска ДВС </t>
  </si>
  <si>
    <t xml:space="preserve">Ревизия контакторов </t>
  </si>
  <si>
    <t xml:space="preserve">ТО-1, ремонт гидронасоса </t>
  </si>
  <si>
    <t xml:space="preserve">Жолобы на посторонние звуки </t>
  </si>
  <si>
    <t xml:space="preserve">Устранение залома на плашке пальца передней левой верхней тяги </t>
  </si>
  <si>
    <t>Течь гидросистемы</t>
  </si>
  <si>
    <t xml:space="preserve">Замена уплотнений </t>
  </si>
  <si>
    <t xml:space="preserve">Передача ТМЦ( 2 шпильки и гайки) </t>
  </si>
  <si>
    <t xml:space="preserve">Диагностика эл.оборудования ДВС </t>
  </si>
  <si>
    <t xml:space="preserve">Замена Термостатов </t>
  </si>
  <si>
    <t xml:space="preserve">Ремонт ЦСС, заправка ЦСС долив масла ДВС </t>
  </si>
  <si>
    <t>Регулировка давления сбросного клапана</t>
  </si>
  <si>
    <t>Не исправен фонарь заднего хода(левый), замена</t>
  </si>
  <si>
    <t>Долив масла ДВС, диагностика ДВС</t>
  </si>
  <si>
    <t>Ремонт электропроводки 4 цилиндра, долив гидравлики</t>
  </si>
  <si>
    <t>Ремонт электропроводки 6 цилиндра отработанных газов, сброс ошибок ДВС</t>
  </si>
  <si>
    <t>Сброс ошибок ДВС</t>
  </si>
  <si>
    <t xml:space="preserve">Установка переходника на сапун, и установка сапуна правого РМК( утерян), диагностика и осмотр термостатов </t>
  </si>
  <si>
    <t>Осмотр течи гидронасоса, долив масла ДВС</t>
  </si>
  <si>
    <t xml:space="preserve">Течь левого РМК, долив масла в РМК, </t>
  </si>
  <si>
    <t xml:space="preserve">                                            Отчет о состоянии самосвалаNHLT0ABAPSB100123 гар№ 81 Полюс Магадан</t>
  </si>
  <si>
    <t xml:space="preserve">Ошибка 30/1 ,проверка контактора GF, замена уплот кольца на сепараторе, замена флянца </t>
  </si>
  <si>
    <t xml:space="preserve">Диагностика системы охлаждения , замена сальников </t>
  </si>
  <si>
    <t xml:space="preserve">Долив масла , диагностика ДВС , сброс ошибок </t>
  </si>
  <si>
    <t xml:space="preserve">Диагностика Подвески </t>
  </si>
  <si>
    <t xml:space="preserve">Замена ремня генератора ДВС </t>
  </si>
  <si>
    <t xml:space="preserve">Регулировка клапанов </t>
  </si>
  <si>
    <t>Ошибка 30/1, Отсутствие обратной связи контактора GF.
Диагностика, ремонт линии обратной связи контактора GF.</t>
  </si>
  <si>
    <t>ТО-3, замена фланца</t>
  </si>
  <si>
    <t xml:space="preserve">Ошибка 630/5, регулировка давления датчика давления осевой буксы </t>
  </si>
  <si>
    <t xml:space="preserve">Диагностика ДВС, сброс ошибок </t>
  </si>
  <si>
    <t>Замена уплотнений гидравлической системы</t>
  </si>
  <si>
    <t>Замена двух реле(звуковой сигнал, фонарь заднего хода)</t>
  </si>
  <si>
    <t xml:space="preserve">                                            Отчет о состоянии самосвалаNHLT0ABAJSB100125 гар№ 80 Полюс Магадан</t>
  </si>
  <si>
    <t xml:space="preserve">Ремонт видеонаблюдения </t>
  </si>
  <si>
    <t xml:space="preserve">Неисправность системы привода, Диагностика, ремонт эл.проводки датчика осевой буксы </t>
  </si>
  <si>
    <t>ТО-1, замена ШСЛ</t>
  </si>
  <si>
    <t xml:space="preserve">Течь топлива </t>
  </si>
  <si>
    <t xml:space="preserve">Протяжка масляных фильтров </t>
  </si>
  <si>
    <t xml:space="preserve">Простой по вине оператора, не закрыта дверь </t>
  </si>
  <si>
    <t xml:space="preserve">Осмотр ходовой( все в норме_) </t>
  </si>
  <si>
    <t xml:space="preserve">Замена замка ремня безопасности вод сидения </t>
  </si>
  <si>
    <t xml:space="preserve">Замена уплотнительных колец трубок топливной системы </t>
  </si>
  <si>
    <t xml:space="preserve">Замена ШСЛ </t>
  </si>
  <si>
    <t>Протяжка масляного фильтра , долив масла ДВС</t>
  </si>
  <si>
    <t xml:space="preserve">Неисправность тормозной системы </t>
  </si>
  <si>
    <t xml:space="preserve">Ремонт эл.проводки 9 цилиндра термопары </t>
  </si>
  <si>
    <t xml:space="preserve">Ремонт заправочной горловины ( оторвали тросик) </t>
  </si>
  <si>
    <t xml:space="preserve">ошибка 99, замена двух фильтров (1,2) масляных </t>
  </si>
  <si>
    <t xml:space="preserve">Ошибка 99 замена двух фильтров масляных( 2,3) долив масла ДВС </t>
  </si>
  <si>
    <t xml:space="preserve">                                            Отчет о состоянии самосвалаNHLT0ABAKSB100124 гар№ 79 Полюс Магадан</t>
  </si>
  <si>
    <t>Низкое давление рулевой системы . Регулировка давления рулевого насоса, прокачка эн. Аккомуляторов</t>
  </si>
  <si>
    <t xml:space="preserve">Перегрев гидравлики . Диагностика охлаждения гидросистемы </t>
  </si>
  <si>
    <t xml:space="preserve">Ошибка 1484 . Чистка контактов </t>
  </si>
  <si>
    <t xml:space="preserve">Протяжка хомутов отопителя </t>
  </si>
  <si>
    <t xml:space="preserve">Порыв РВД гидравлической системы , замена РВД, доливка гидравлического масла </t>
  </si>
  <si>
    <t xml:space="preserve">Ремонт эл.проводки ДВС </t>
  </si>
  <si>
    <t xml:space="preserve">Отключение провордов Венко из за некорректной работы систем самосвала </t>
  </si>
  <si>
    <t xml:space="preserve">Жалобы водителя на порваный РВД смазки, Осмотр ЦСС , замечаний не выявлено </t>
  </si>
  <si>
    <t>Ошибка оператора , пытался запустить с D</t>
  </si>
  <si>
    <t xml:space="preserve">Ошибка 31/1, проведен комплексный осмотр УДТ, </t>
  </si>
  <si>
    <t xml:space="preserve">Ремонт натяжителя ремня генератора </t>
  </si>
  <si>
    <t xml:space="preserve"> Диагностика  ,Регулировка давления подъема кузова </t>
  </si>
  <si>
    <t xml:space="preserve">Жалоба водителя на потусторонние звуки. Аномалий не выявлено </t>
  </si>
  <si>
    <t xml:space="preserve">Замена РМК </t>
  </si>
  <si>
    <t xml:space="preserve">Замена натяжителя ремня </t>
  </si>
  <si>
    <t xml:space="preserve">Отказ заднего хода после настройки венко , отключение проводов </t>
  </si>
  <si>
    <t xml:space="preserve">Течь с гидронасоса </t>
  </si>
  <si>
    <t xml:space="preserve">Осмотр подвески </t>
  </si>
  <si>
    <t xml:space="preserve">Ремонт клавиши жалюзи, замена реле жалюзи , ( ремонт стартеров) </t>
  </si>
  <si>
    <t xml:space="preserve">Замена гидронасоса </t>
  </si>
  <si>
    <t>Перенос датчика темперауры отопителя.</t>
  </si>
  <si>
    <t>ТО-1, замена двух диодов на выпрямителях</t>
  </si>
  <si>
    <t xml:space="preserve">Замена отопителя </t>
  </si>
  <si>
    <t>ТО-1,Замена правой задней ШСЛ</t>
  </si>
  <si>
    <t xml:space="preserve">Замена гофры на обдув РМК </t>
  </si>
  <si>
    <t>Неисправность системы отопителя кабины ,Чистка печки</t>
  </si>
  <si>
    <t xml:space="preserve">Замена левого РМК </t>
  </si>
  <si>
    <t xml:space="preserve">Диагностика Тормозной системы (Вышел в тестовые испытания) </t>
  </si>
  <si>
    <t xml:space="preserve">Замена болтов поддона, протяжка поддона </t>
  </si>
  <si>
    <t xml:space="preserve">Замена звукового сигнала </t>
  </si>
  <si>
    <t xml:space="preserve">Диагностика ДВС сброс ошибок </t>
  </si>
  <si>
    <t>Диагностика ДВС, сброс ошибок, Чистка контактов датчиков давления масла ДВС</t>
  </si>
  <si>
    <t xml:space="preserve">Ремонт Гидронасоса </t>
  </si>
  <si>
    <t xml:space="preserve">Некорректные показания датчика давления ДВС, ремонт жгута проводов ДВС </t>
  </si>
  <si>
    <t xml:space="preserve">Обрыв ремня вентилятора , заклинил ролик, замена ремня и ролика </t>
  </si>
  <si>
    <t xml:space="preserve">Долив масла ДВС , диагностика ДВС </t>
  </si>
  <si>
    <t xml:space="preserve">Чистка контакторов </t>
  </si>
  <si>
    <t xml:space="preserve">Подкачка энерго аккомуляторов </t>
  </si>
  <si>
    <t xml:space="preserve">Замена генератора ДВС </t>
  </si>
  <si>
    <t>Протяжка РВД</t>
  </si>
  <si>
    <t>Протяжка ТНВД крепления.</t>
  </si>
  <si>
    <t xml:space="preserve">Ошибка 2/1, осмотр сопротивлений УДТ </t>
  </si>
  <si>
    <t xml:space="preserve">ТО-1, замена прокладки корпуса коромысел </t>
  </si>
  <si>
    <t xml:space="preserve">Ремонт эл. проводки жалюзи радиатора </t>
  </si>
  <si>
    <t xml:space="preserve">Извлечение залома болта поддона </t>
  </si>
  <si>
    <t xml:space="preserve">Диагностика тормозной системы </t>
  </si>
  <si>
    <t>Осмотр и регулировка ЦСС</t>
  </si>
  <si>
    <t xml:space="preserve">Ремонт вод сидения </t>
  </si>
  <si>
    <t xml:space="preserve">Ремонт эл. проводки охлаждения гидравлики </t>
  </si>
  <si>
    <t>Чистка контактов модулей ЕСМ</t>
  </si>
  <si>
    <t xml:space="preserve">Осмотр гидромуфты, незначительное подтикание </t>
  </si>
  <si>
    <t xml:space="preserve">ошибка  1484, диагностика ошибок ,датчик отработаных газов 13 цилиндр , поджатие пинов , чистка контатктов </t>
  </si>
  <si>
    <t xml:space="preserve">Жалобы на отопление в кабине, осмотр, диагностика ( залипли щетки) </t>
  </si>
  <si>
    <t xml:space="preserve">Очистка сапуна , шланга от льда , регулировка датчика осевой буксы </t>
  </si>
  <si>
    <t>Протяжка гидравлического РВД</t>
  </si>
  <si>
    <t xml:space="preserve">Ошибка ДВС 175/3, чистка контактов, установка заглушки </t>
  </si>
  <si>
    <t>Сварочные работы, замена ролика натяжителя ремня генератора</t>
  </si>
  <si>
    <t>Ошибка ДВС 190/0, осмотр электропроводки, чистка контактов датчика</t>
  </si>
  <si>
    <t>Разрушение лопасти вентилятора, поврежден радиатор.</t>
  </si>
  <si>
    <t>Ошибка ДВС 100/1 низкое давление масла ДВС, осмотр электропроводки, чистка контактов датчика давления масла</t>
  </si>
  <si>
    <t>Протяжка крепления гидробака</t>
  </si>
  <si>
    <t>Долив масла ДВС (Бахаев А, Залалдинов)</t>
  </si>
  <si>
    <t>Течь помпы, течь поддона, приповышении оборотов сильный запах горелого масла</t>
  </si>
  <si>
    <t>Диагностика ходовой части</t>
  </si>
  <si>
    <t>Ошибка 1484(ошибка замыкания или обрыва цепи 4 форсунки) Осмотр разъема форсунки, осмотр цепи форсунок, чистка контактов блока ЕСМ</t>
  </si>
  <si>
    <t>Долив гидравлического масла</t>
  </si>
  <si>
    <t>Не регулируется спинка сидения, сломана клавиша</t>
  </si>
  <si>
    <t>Разрушение лопасти вентилятора, поврежден радиатор, ТО-2</t>
  </si>
  <si>
    <t>Протяжка датчика давления стоек</t>
  </si>
  <si>
    <t xml:space="preserve">Замена ролика натяжителя ремня зарядного генератора </t>
  </si>
  <si>
    <t>Потдекание правого тройника интеркулера, протяжка хомутов</t>
  </si>
  <si>
    <t>Жалоба на гаснущий монитор давления шин, осмотр подключения, подключение доп. оборудования было сделано не корректно, сняли предохранитель с питания монитора и отдали оператору</t>
  </si>
  <si>
    <t>Протяжка и смазка опорных тяг палубы</t>
  </si>
  <si>
    <t xml:space="preserve">Ремонт водительского сиденья </t>
  </si>
  <si>
    <t>Ошибка 1484, диагностика ощибок, ошибка по датчику отработавших газов 5 цилиндр, поджатие пинов разъёма датчика, очистка контактов</t>
  </si>
  <si>
    <t>Перебита трубка на датчик давления ПП(левая) замена трубки, прокачка стоек</t>
  </si>
  <si>
    <t>Долив Масла ДВС</t>
  </si>
  <si>
    <t>Долив масла Двс</t>
  </si>
  <si>
    <t xml:space="preserve">Замена натяжителя ремня генератора </t>
  </si>
  <si>
    <t>Отказ хода/динамики, снятие данных GE, осмотр, продувка, переустановка платы</t>
  </si>
  <si>
    <t xml:space="preserve">                                            Отчет о состоянии самосвалаNHLT0ABACSB100126 гар№ 82 Полюс Магадан</t>
  </si>
  <si>
    <t>Замена термостатов</t>
  </si>
  <si>
    <t>Откручен джойстик подъема кузова</t>
  </si>
  <si>
    <t>Регулировка замка двери</t>
  </si>
  <si>
    <t>Ремонт платы управления насоса ЦСС</t>
  </si>
  <si>
    <t xml:space="preserve">                                            Отчет о состоянии самосвала NHLT0ABAVSB100127 гар№ 83 Полюс Магадан</t>
  </si>
  <si>
    <t>Диагностика ДВС, ошибка 1484, поджали контакты, нужно менять разъем</t>
  </si>
  <si>
    <t>Долив масла ДВС 10 литров</t>
  </si>
  <si>
    <t>Замена масла в РМК, перенос меток</t>
  </si>
  <si>
    <t>Восстановление жгута проводки</t>
  </si>
  <si>
    <t>Ошибка датчика отработавших газов 5 цилиндр, поджатие пинов разъёма датчика и косы</t>
  </si>
  <si>
    <t>Отогрев замка водительской двери</t>
  </si>
  <si>
    <t>Жалобы оператора на холодный обдув печки, перенос датчика климата</t>
  </si>
  <si>
    <t>Замер шестерен РМК</t>
  </si>
  <si>
    <t>Течь РВД на гидромуфте, изготовление и замена РВД гидромуфты</t>
  </si>
  <si>
    <t>Запотевание гидравлического РВД</t>
  </si>
  <si>
    <t>Ошибка по системе охлаждения, нареканий нет все в норме(утечек нет, антифриз в норме, температура так же в норме)</t>
  </si>
  <si>
    <t>Диагностика ДВС, попадание топлива в масло</t>
  </si>
  <si>
    <t xml:space="preserve">Замена экрана камер </t>
  </si>
  <si>
    <t xml:space="preserve">Долив масла ДВС 10 литров </t>
  </si>
  <si>
    <t xml:space="preserve">Долив масла ДВС 15 литров </t>
  </si>
  <si>
    <t>Ошибка 1484, датчик отработавших газов 14 цилиндр, очистка и поджатие пинов</t>
  </si>
  <si>
    <t xml:space="preserve">Кратковременный отказ хода/динамики. Диагностика ошибок, осмотр системы GE </t>
  </si>
  <si>
    <t>Продувка шкафов, продувка igbt, осмотр плат</t>
  </si>
  <si>
    <t xml:space="preserve">                                            Отчет о состоянии самосвала NHLT0ABALSB100129 гар№ 85 Полюс Магадан</t>
  </si>
  <si>
    <t>Свароные работы крепления откатников, ремонт выпускной трубы левого ряда</t>
  </si>
  <si>
    <t>Ошибка 1484 5 цилиндр, диагностика ДВС, поджатие пинов, осмотр провоки</t>
  </si>
  <si>
    <t>Замена смотрового окна топливного бака</t>
  </si>
  <si>
    <t>Лопнула РВД тормозного контура левого колеса, заменили РВД</t>
  </si>
  <si>
    <t>Протяжка хомутов патрубка тройника интеркулера</t>
  </si>
  <si>
    <t>Жалобы на посторонний стук, осмотр ходовой части, замечаний не выявлено, смазка пальцев, страховочных тяг</t>
  </si>
  <si>
    <t>Течь РВД на подъем кузова, замена РВД</t>
  </si>
  <si>
    <t>Пропала зарядка(замена зарядного генератора), упала правая ПГП(регулировка)</t>
  </si>
  <si>
    <t>Жалобы на стуки и скрипы, осмотр подвесок, осмотр ходовой, замечаний не выявлено</t>
  </si>
  <si>
    <t>Выравнивание ПГП</t>
  </si>
  <si>
    <t xml:space="preserve">Долив масла ДВС 25 литров </t>
  </si>
  <si>
    <t xml:space="preserve">Долив масла ДВС 7 литров </t>
  </si>
  <si>
    <t>Протяжка хомутов на патрубках печки</t>
  </si>
  <si>
    <t xml:space="preserve">Прилетел камень в лобовое стекло </t>
  </si>
  <si>
    <t xml:space="preserve">Долив масла 20 литров </t>
  </si>
  <si>
    <t>Ремонт фишки датчика давления топлива</t>
  </si>
  <si>
    <t>Не работала передняя камера, плохой контакт штекера</t>
  </si>
  <si>
    <t xml:space="preserve">Диагностика системы охлождения </t>
  </si>
  <si>
    <t xml:space="preserve">Протяжка патрубков </t>
  </si>
  <si>
    <t xml:space="preserve">Замена мотора отопителя </t>
  </si>
  <si>
    <t xml:space="preserve">поджатие пинов на контактах 12 цилиндра </t>
  </si>
  <si>
    <t xml:space="preserve">Замена хомута на патрубок печки </t>
  </si>
  <si>
    <t>Протяжка шпилек и гаек левой поворотной плиты .</t>
  </si>
  <si>
    <t xml:space="preserve">Долив гидравлики, установка меток </t>
  </si>
  <si>
    <t xml:space="preserve">Ремонт проводки видеонаблюдения </t>
  </si>
  <si>
    <t xml:space="preserve">Долив масла ДВС 10 литров, установка меток </t>
  </si>
  <si>
    <t xml:space="preserve">Долив масла ДВС 20 литров </t>
  </si>
  <si>
    <t xml:space="preserve">Ошибка оператора ( не закрыл дверь) </t>
  </si>
  <si>
    <t xml:space="preserve">Погнули трубу заправки топлива </t>
  </si>
  <si>
    <t xml:space="preserve">Слив топлива ,замена заправочной трубы </t>
  </si>
  <si>
    <t xml:space="preserve">Протяжка бугелей </t>
  </si>
  <si>
    <t xml:space="preserve">Чистка и поджатие контактов </t>
  </si>
  <si>
    <t xml:space="preserve">Ремонт отопителя салона </t>
  </si>
  <si>
    <t>При погрузке повредило люк задней осевой коробки, выломало плунжера АЦСС, перебило РВД, деформировало кранштейн</t>
  </si>
  <si>
    <t>Востановдение Крышки и ремонт плунжеров ЦСС</t>
  </si>
  <si>
    <t>Ошибка 1145</t>
  </si>
  <si>
    <t xml:space="preserve">Замена кнопки стекло подъемника </t>
  </si>
  <si>
    <t>Не сбрасываются показания весовой</t>
  </si>
  <si>
    <t>Продувка и чистка контактов концевика</t>
  </si>
  <si>
    <t>Протяжка крепления зеркала заднего вида</t>
  </si>
  <si>
    <t xml:space="preserve">Установка меток , протяжка винтов селектора переключения передач </t>
  </si>
  <si>
    <t xml:space="preserve">Чистка контактов весовой системы </t>
  </si>
  <si>
    <t xml:space="preserve">Протяжка патрубков печки </t>
  </si>
  <si>
    <t xml:space="preserve">Ремонт стеклоподъемника </t>
  </si>
  <si>
    <t xml:space="preserve">Течь гидравлики </t>
  </si>
  <si>
    <t xml:space="preserve">Протяжка соединений </t>
  </si>
  <si>
    <t xml:space="preserve">Выбило реле </t>
  </si>
  <si>
    <t xml:space="preserve">Долив масла 15 литров </t>
  </si>
  <si>
    <t xml:space="preserve">Ремонт горловины топливного бака </t>
  </si>
  <si>
    <t xml:space="preserve">Ремонт звукового сигнала </t>
  </si>
  <si>
    <t>Диагностика и ремонт системы GE</t>
  </si>
  <si>
    <t xml:space="preserve">Ремонт клемы маслоподкачки </t>
  </si>
  <si>
    <t xml:space="preserve">Осмотр ДВС </t>
  </si>
  <si>
    <t xml:space="preserve">Протяжка заглушки ДВС </t>
  </si>
  <si>
    <t>Осмотр левого РМК</t>
  </si>
  <si>
    <t xml:space="preserve">Ошибка по датчику отраб газов </t>
  </si>
  <si>
    <t xml:space="preserve">Чистка контактов , поджатие пинов </t>
  </si>
  <si>
    <t xml:space="preserve">Протяжка ходовой </t>
  </si>
  <si>
    <t xml:space="preserve">Посторонние шумы </t>
  </si>
  <si>
    <t>Замена уплотнения маслаяного фильтра</t>
  </si>
  <si>
    <t>Ошибка 1142</t>
  </si>
  <si>
    <t xml:space="preserve">Замена кардана и фланца </t>
  </si>
  <si>
    <t>Чистка контактов , поджатие пинов</t>
  </si>
  <si>
    <t xml:space="preserve">Смазка и протяжка пальцев упора крепления палубы </t>
  </si>
  <si>
    <t xml:space="preserve">Ремонт ДВС </t>
  </si>
  <si>
    <t xml:space="preserve">                                            Отчет о состоянии самосвала NHLT0ABAVSB100130 гар№ 86 Полюс Магадан</t>
  </si>
  <si>
    <t xml:space="preserve">                                            Отчет о состоянии самосвала NHLT0ABAASB100131 гар№ 87 Полюс Магадан</t>
  </si>
  <si>
    <t xml:space="preserve">Чистка датчика осевой буксы </t>
  </si>
  <si>
    <t xml:space="preserve">Долив масла ДВС  20 литров </t>
  </si>
  <si>
    <t xml:space="preserve">Устранение течи масла с распреда тормозной системы </t>
  </si>
  <si>
    <t xml:space="preserve">Осмотр сдвоеного насоса </t>
  </si>
  <si>
    <t>Протяжка КГШ</t>
  </si>
  <si>
    <t xml:space="preserve">Диагностика и ремонт ДВС </t>
  </si>
  <si>
    <t xml:space="preserve">Замена бокового стекла </t>
  </si>
  <si>
    <t>Ошибка по датчику отраб газов</t>
  </si>
  <si>
    <t xml:space="preserve">Чистка и поджатие контатов </t>
  </si>
  <si>
    <t xml:space="preserve">Диагностика ДВС, замена 2 форсунок </t>
  </si>
  <si>
    <t xml:space="preserve">Осмтор ходовой , протяжка узлов </t>
  </si>
  <si>
    <t xml:space="preserve">Замена ремня генератора, Долив масла ДВС 15 литров </t>
  </si>
  <si>
    <t>Замена генератора ДВС</t>
  </si>
  <si>
    <t xml:space="preserve">ошибка по датчику отработаных газов </t>
  </si>
  <si>
    <t>Течь РВД турбины</t>
  </si>
  <si>
    <t xml:space="preserve">Замена прокладки </t>
  </si>
  <si>
    <t xml:space="preserve">ТО-2, сварка рамы </t>
  </si>
  <si>
    <t xml:space="preserve">Примерзли крышки циклонов </t>
  </si>
  <si>
    <t xml:space="preserve">Очистка от льда </t>
  </si>
  <si>
    <t>Ошибка 1138</t>
  </si>
  <si>
    <t xml:space="preserve">Осмотр рулевой колонки </t>
  </si>
  <si>
    <t xml:space="preserve">Ошибка по датчику форсунки </t>
  </si>
  <si>
    <t xml:space="preserve">Чистка и поджатие пинов </t>
  </si>
  <si>
    <t xml:space="preserve">Замена линии монометра передней стойки </t>
  </si>
  <si>
    <t xml:space="preserve">Диагностика GE </t>
  </si>
  <si>
    <t xml:space="preserve">Сварка рамы </t>
  </si>
  <si>
    <t xml:space="preserve">Протяжка резьбового соединения гидравлический трубки </t>
  </si>
  <si>
    <t xml:space="preserve">                                            Отчет о состоянии самосвала NHLT0ABAHSB100133 гар№ 89 Полюс Магадан</t>
  </si>
  <si>
    <t xml:space="preserve">Протяжка тяг безопасности </t>
  </si>
  <si>
    <t xml:space="preserve">Ремонт выхлопного тракта </t>
  </si>
  <si>
    <t>Долив масла ДВС 15</t>
  </si>
  <si>
    <t xml:space="preserve">Колибровка педали </t>
  </si>
  <si>
    <t>Ошибка 190/1</t>
  </si>
  <si>
    <t xml:space="preserve">Чистка , поджатие пинов </t>
  </si>
  <si>
    <t>Не сбрасывался весовой контроль</t>
  </si>
  <si>
    <t xml:space="preserve">Чистка контактов </t>
  </si>
  <si>
    <t xml:space="preserve">Замена концевика кузова </t>
  </si>
  <si>
    <t xml:space="preserve">Протяжка РВД переднего тормоза </t>
  </si>
  <si>
    <t>Ошибка 619/1</t>
  </si>
  <si>
    <t xml:space="preserve">Диагностика, Осмотр системы привода . </t>
  </si>
  <si>
    <t xml:space="preserve">Ревизия контактов </t>
  </si>
  <si>
    <t xml:space="preserve">ТО-0 </t>
  </si>
  <si>
    <t xml:space="preserve">Шприцевание сальника левого РМК </t>
  </si>
  <si>
    <t>Осмотр  гидравлического насоса</t>
  </si>
  <si>
    <t xml:space="preserve">ТО-1, регулировка клапанов </t>
  </si>
  <si>
    <t xml:space="preserve">Диагностика ДВС, долив антифриза </t>
  </si>
  <si>
    <t xml:space="preserve">Диагностика ДВС  и ремонтДВС </t>
  </si>
  <si>
    <t xml:space="preserve">ТО-1 , сварка рамы </t>
  </si>
  <si>
    <t xml:space="preserve">Протяжка РВД рулевого распределителя </t>
  </si>
  <si>
    <t xml:space="preserve">Передача ТМЦ , смазка левого РМК </t>
  </si>
  <si>
    <t xml:space="preserve">Ошибка по форсунке </t>
  </si>
  <si>
    <t>Осмотр ЦСС</t>
  </si>
  <si>
    <t xml:space="preserve">Долив масла ДВС , 20 литров </t>
  </si>
  <si>
    <t xml:space="preserve"> все в норме </t>
  </si>
  <si>
    <t xml:space="preserve">жалобы оператора на течь гидравлики </t>
  </si>
  <si>
    <t xml:space="preserve">Замена уплотнительных колец топливной трубки </t>
  </si>
  <si>
    <t xml:space="preserve">                                            Отчет о состоянии самосвала NHLT0ABAASB100128 гар№ 84 Полюс Магадан</t>
  </si>
  <si>
    <t xml:space="preserve">Снятие Данных GE , отказ хода , дагностика </t>
  </si>
  <si>
    <t xml:space="preserve">Замена патрубка левой турбины </t>
  </si>
  <si>
    <t xml:space="preserve">Ремонт мотора отопителя </t>
  </si>
  <si>
    <t xml:space="preserve">Замена фланца, долив масла ДВС Диагностика насоса и генератора </t>
  </si>
  <si>
    <t xml:space="preserve">Посторонний шум </t>
  </si>
  <si>
    <t xml:space="preserve">замена топливной трубки, устранение течи из под крышки форсунки 1 цилиндра , диагностика </t>
  </si>
  <si>
    <t xml:space="preserve">Замена крана отопителя </t>
  </si>
  <si>
    <t>Осмотр РМК</t>
  </si>
  <si>
    <t>В раемонте</t>
  </si>
  <si>
    <t xml:space="preserve">Осмотр ЦСС, протяжка магистрали ЦСС </t>
  </si>
  <si>
    <t xml:space="preserve">ревизия контактов </t>
  </si>
  <si>
    <t xml:space="preserve">Жалоба на рулевое управление </t>
  </si>
  <si>
    <t xml:space="preserve">Диагностика , регулировка давления гидросистемы рулевого управления </t>
  </si>
  <si>
    <t xml:space="preserve">Протяжка топливной магистрали </t>
  </si>
  <si>
    <t xml:space="preserve">Ремонт вентилятора отопителя кабины </t>
  </si>
  <si>
    <t xml:space="preserve">Долив масла ДВС 30 литров </t>
  </si>
  <si>
    <t xml:space="preserve">Осмотр РМК </t>
  </si>
  <si>
    <t xml:space="preserve">Ремонт крышки люка осевой буксы </t>
  </si>
  <si>
    <t>Диагностика рулевого управления</t>
  </si>
  <si>
    <t xml:space="preserve">Замена рулевого цилиндра </t>
  </si>
  <si>
    <t xml:space="preserve">Замена форсунки (R5) </t>
  </si>
  <si>
    <t>Ошибка модуля  ЕСМ</t>
  </si>
  <si>
    <t>Усвтановка меток NFS</t>
  </si>
  <si>
    <t>Отказ хода 79/9 ошибка</t>
  </si>
  <si>
    <t xml:space="preserve">Ревизия контактов 1733 платы </t>
  </si>
  <si>
    <t xml:space="preserve">Замена РВД подъема кузова </t>
  </si>
  <si>
    <t xml:space="preserve">Ремонт эл. проводки отопителя салона </t>
  </si>
  <si>
    <t xml:space="preserve">Ошибка низкого давления масла ДВС </t>
  </si>
  <si>
    <t xml:space="preserve">Замена фонаря заденго хода </t>
  </si>
  <si>
    <t xml:space="preserve">Протяжка гидравлического РВД </t>
  </si>
  <si>
    <t xml:space="preserve">Диагностика топливной системы </t>
  </si>
  <si>
    <t xml:space="preserve">В Ремонте </t>
  </si>
  <si>
    <t xml:space="preserve">Протяжка поддона </t>
  </si>
  <si>
    <t xml:space="preserve">Долив масла ДВС, ремонт эл. проводки отопителя салона </t>
  </si>
  <si>
    <t xml:space="preserve">                                            Отчет о состоянии самосвала NHLT0ABALSB100132 гар№ 88 Полюс Магадан</t>
  </si>
  <si>
    <t>Регулировка контактора GF</t>
  </si>
  <si>
    <t xml:space="preserve">Смазка левого РМК </t>
  </si>
  <si>
    <t xml:space="preserve">Протяжка колес , регулировка подвески </t>
  </si>
  <si>
    <t>Течь топлива из под форсунки</t>
  </si>
  <si>
    <t xml:space="preserve">Устранение ошибки по топливной системе </t>
  </si>
  <si>
    <t xml:space="preserve">Долив масла ДВС 15 литров и долив гидравлики </t>
  </si>
  <si>
    <t xml:space="preserve">Чистка плунжера ЦСС </t>
  </si>
  <si>
    <t xml:space="preserve">пропал ход </t>
  </si>
  <si>
    <t xml:space="preserve">Неисправность системы привода . Расслаблен кронштейн датчика скорости правого переднего колеса . Диагностика протяжка крепления датчиков скорости передних колес. Колибровка педали </t>
  </si>
  <si>
    <t xml:space="preserve">Замена правого рулевого цилиндра </t>
  </si>
  <si>
    <t xml:space="preserve">Замена ремня генератора, и замена ролика натяжителя </t>
  </si>
  <si>
    <t xml:space="preserve">Протяжка селектора передач </t>
  </si>
  <si>
    <t xml:space="preserve">Ремонт жалюзи радиатора </t>
  </si>
  <si>
    <t xml:space="preserve">Осмотр левого РМК </t>
  </si>
  <si>
    <t xml:space="preserve">Долив масла ДВС  15 литров </t>
  </si>
  <si>
    <t>Снятие данных GE</t>
  </si>
  <si>
    <t xml:space="preserve">Ремонт проводки форсунки 7 цилиндра </t>
  </si>
  <si>
    <t xml:space="preserve">Долдив масла ДВС  15 литров </t>
  </si>
  <si>
    <t xml:space="preserve">Долив масла ДВС 5 литров </t>
  </si>
  <si>
    <t xml:space="preserve">Диагностика систем , замена прокладки крышки форсунки </t>
  </si>
  <si>
    <t xml:space="preserve">Протяжка рулевого цилиндра </t>
  </si>
  <si>
    <t>Течь топлива</t>
  </si>
  <si>
    <t xml:space="preserve">Востановление после ДТП </t>
  </si>
  <si>
    <t xml:space="preserve">Ремонт привода жалюзи радиатора </t>
  </si>
  <si>
    <t xml:space="preserve">Замена уплотнения на крышке форсунки </t>
  </si>
  <si>
    <t xml:space="preserve">ТО-1, замена лобового стекла </t>
  </si>
  <si>
    <t xml:space="preserve">Ремонт проводки датчика уровня гидравлики </t>
  </si>
  <si>
    <t xml:space="preserve">Осмотр РМК левого </t>
  </si>
  <si>
    <t>Осмотр РВД на предмет течи</t>
  </si>
  <si>
    <t xml:space="preserve">Ревизия эл. проводки ДВС </t>
  </si>
  <si>
    <t xml:space="preserve">Диагностика неисправности блока камер </t>
  </si>
  <si>
    <t xml:space="preserve">Протяжка РВД гидросистемы </t>
  </si>
  <si>
    <t xml:space="preserve">Долив масла ДВС 20 литров, замена датчика вращения коленвала </t>
  </si>
  <si>
    <t xml:space="preserve">Ремонт проводки датчика коленвала </t>
  </si>
  <si>
    <t xml:space="preserve">Протяжка патрубков системы охлаждения </t>
  </si>
  <si>
    <t xml:space="preserve">Замена блоков ЕСМ , диагностика </t>
  </si>
  <si>
    <t xml:space="preserve">ТО-2, диагностика цепи форсунок </t>
  </si>
  <si>
    <t xml:space="preserve">Замена форсунки </t>
  </si>
  <si>
    <t xml:space="preserve">Долив масла ДВС 20 литров ,ремонт эл. проводки датчика отработаных газов </t>
  </si>
  <si>
    <t>Заехал на диагностику ECM</t>
  </si>
  <si>
    <t xml:space="preserve">Чистка мотора отопителя </t>
  </si>
  <si>
    <t xml:space="preserve">Замена уплотнения топливной тубки форсунки </t>
  </si>
  <si>
    <t xml:space="preserve">Ремонт эл. проводки ДВС </t>
  </si>
  <si>
    <t xml:space="preserve">Замена тубки правой рампы </t>
  </si>
  <si>
    <t xml:space="preserve">ремонт эл. проводки ЦСС </t>
  </si>
  <si>
    <t xml:space="preserve">Отогрев жалюзи радиатора </t>
  </si>
  <si>
    <t xml:space="preserve">Замерз цилиндр жалюзи </t>
  </si>
  <si>
    <t xml:space="preserve">Долив масла ДВС 50 литров </t>
  </si>
  <si>
    <t xml:space="preserve">Долив  масла ДВС 30 литров </t>
  </si>
  <si>
    <t>Ревивия электропроводки CAN шины</t>
  </si>
  <si>
    <t xml:space="preserve">Осмотр течи насоса ( запланирован на ТО) </t>
  </si>
  <si>
    <t>Диагностика ECM</t>
  </si>
  <si>
    <t xml:space="preserve">Протяжка соединений гидрораспределителя </t>
  </si>
  <si>
    <t xml:space="preserve">Протяжка хомутов патрубков отопителя </t>
  </si>
  <si>
    <t xml:space="preserve">Доливка масла ДВС 20 литров </t>
  </si>
  <si>
    <t xml:space="preserve">Смазка РМК </t>
  </si>
  <si>
    <t xml:space="preserve">Задержка хода </t>
  </si>
  <si>
    <t xml:space="preserve">Ревизия эл.проводки ДВС </t>
  </si>
  <si>
    <t xml:space="preserve">Диагностика педали газа( колибровка ) </t>
  </si>
  <si>
    <t>Диагностика подвески ( замена ШСЛ)</t>
  </si>
  <si>
    <t xml:space="preserve">Ревизия контактов ДВС, осмотр подвески </t>
  </si>
  <si>
    <t xml:space="preserve">Разморозка датчика давления осевой буксы ( после мойки ) </t>
  </si>
  <si>
    <t xml:space="preserve">Протяжка сливного крана ДВС </t>
  </si>
  <si>
    <t xml:space="preserve">Диагностика подвески  </t>
  </si>
  <si>
    <t xml:space="preserve">протяжка клем стартеров </t>
  </si>
  <si>
    <t>Ошибка 79/9 Диагностика GE</t>
  </si>
  <si>
    <t xml:space="preserve">Осмотр ДВС на утечку масла </t>
  </si>
  <si>
    <t xml:space="preserve">Диагностика ДВС , замена 2 клапанов </t>
  </si>
  <si>
    <t xml:space="preserve">Замена саленоида гидромуфты </t>
  </si>
  <si>
    <t xml:space="preserve">Диагностика ДВС , системы привода </t>
  </si>
  <si>
    <t xml:space="preserve">Ошибка 1484, Цепь форсунок 6,7,14 цилиндр. Диагностика , ремонт эл.проводки ДВС </t>
  </si>
  <si>
    <t xml:space="preserve">Замена термопары 6 цилиндра </t>
  </si>
  <si>
    <t xml:space="preserve">Диагностика  GE , замена блока питания </t>
  </si>
  <si>
    <t xml:space="preserve">Жалобы на стук </t>
  </si>
  <si>
    <t xml:space="preserve">Осмтор главного генератора </t>
  </si>
  <si>
    <t xml:space="preserve">Слетел патрубок воздуховода </t>
  </si>
  <si>
    <t xml:space="preserve">Монтаж патрубка </t>
  </si>
  <si>
    <t xml:space="preserve">Замена блока питания </t>
  </si>
  <si>
    <t xml:space="preserve">Ревизия сопротивлений ретардера </t>
  </si>
  <si>
    <t xml:space="preserve">Ремонт генератора ДВС </t>
  </si>
  <si>
    <t xml:space="preserve">Диагностика ДВС , ремонт эл.проводки форсунок </t>
  </si>
  <si>
    <t xml:space="preserve">Монтаж крепления брызговиков </t>
  </si>
  <si>
    <t xml:space="preserve">Осмотр пожарной системы </t>
  </si>
  <si>
    <t xml:space="preserve">Ошибка GE </t>
  </si>
  <si>
    <t>Долив масла ДВС 30 литров</t>
  </si>
  <si>
    <t xml:space="preserve">Ремонт эл.проводки питания кабины </t>
  </si>
  <si>
    <t xml:space="preserve">Диагностика ход части </t>
  </si>
  <si>
    <t xml:space="preserve">Долив масла ДВС 11 литров </t>
  </si>
  <si>
    <t xml:space="preserve">Диагностика монитора </t>
  </si>
  <si>
    <t xml:space="preserve">Диагностика GЕ, осмотр пожарной системы </t>
  </si>
  <si>
    <t xml:space="preserve">Не запускался ДВС </t>
  </si>
  <si>
    <t xml:space="preserve">Ошибка оператора( закрыт кран на топливный бак) </t>
  </si>
  <si>
    <t xml:space="preserve">Диагностика пожарной системы </t>
  </si>
  <si>
    <t>Течь ДТ</t>
  </si>
  <si>
    <t xml:space="preserve">Замена топливной трубки </t>
  </si>
  <si>
    <t>Замена ШСЛ</t>
  </si>
  <si>
    <t xml:space="preserve">Протяжка РВД </t>
  </si>
  <si>
    <t xml:space="preserve">Устранение течи из колбы фильтра сепаратора </t>
  </si>
  <si>
    <t>Диагностика системы GE</t>
  </si>
  <si>
    <t>Калибровка педали, устранение течи тормозного распределителя</t>
  </si>
  <si>
    <t>Ошибка датчика температуры отработавших газов</t>
  </si>
  <si>
    <t>Долив масла ДВС  15 литров</t>
  </si>
  <si>
    <t>Протяжка тяг палубы</t>
  </si>
  <si>
    <t>Регулеровка ПГП</t>
  </si>
  <si>
    <t>Замена ремня зарядного генератора.</t>
  </si>
  <si>
    <t>Регулировка времени цикла смазки АЦСС.</t>
  </si>
  <si>
    <t>Долив масла ДВС 10 литров.</t>
  </si>
  <si>
    <t>Протяжка штуцеров гидромуфты.</t>
  </si>
  <si>
    <t>Замена реле привода жалюзи.</t>
  </si>
  <si>
    <t>Установка доп. защиты вентилятора охлаждения, установка гос. номера, ремонт и установка кабеля массы.</t>
  </si>
  <si>
    <t>Установка доп. защиты на вентилятор охлаждения. Ремонт печки.</t>
  </si>
  <si>
    <t>Шприцовка сальника РМК левого.</t>
  </si>
  <si>
    <t>Установка доп. защиты на вентилятор охлаждения.</t>
  </si>
  <si>
    <t>Замена пыльника на правом рулевом цилиндре.</t>
  </si>
  <si>
    <t>Чистка и поджатие контактов датчика отработанных газов 12-го цилиндра.</t>
  </si>
  <si>
    <t>Долив масла ДВС 15 литров.</t>
  </si>
  <si>
    <t>Протяжка штуцеров рулевого распределителя гидравлического масла.</t>
  </si>
  <si>
    <t>Диагностика рулевого дозатора,усилителя потока,рулевого насоса.</t>
  </si>
  <si>
    <t>Сброс ошибки АЦСС,проверка и регулировка настроек.</t>
  </si>
  <si>
    <t>Долив масла ДВС- 30 литров, ОЖ- 30 литров.</t>
  </si>
  <si>
    <t>Диагностика весовой, перезаливка прошивки.</t>
  </si>
  <si>
    <t>Замена смотрового окна топливного бака.</t>
  </si>
  <si>
    <t>Долив масла ДВС 20 литров.</t>
  </si>
  <si>
    <t>Утечка О.Ж. с БРС запрвки О.Ж., требуется замена крана и БРС (установили заглушку).</t>
  </si>
  <si>
    <t>Отогрев ,смазка редуктора на жалюзи.</t>
  </si>
  <si>
    <t>Чистка контактов,поджатие пинов датчика оработанных газов 9-го цилиндра.</t>
  </si>
  <si>
    <t>Жалобы оператора на течь гидравлического масла со сдвоенного насоса, произвели осмотр, критических утечек нет.</t>
  </si>
  <si>
    <t>Диагностика гидросистемы, замена фланца.</t>
  </si>
  <si>
    <t>Замена уплотнителного кольца  на сливной пробке фильтра подъема кузова.</t>
  </si>
  <si>
    <t>Прокачка стоек, правка пыльников.</t>
  </si>
  <si>
    <t>Долив масла ДВС 25 литров.</t>
  </si>
  <si>
    <t>Шприцевка сальника левого РМК.</t>
  </si>
  <si>
    <t>Ошибка 1376 датчика положения коленчатого вала, чистка контактов датчика.</t>
  </si>
  <si>
    <t>Жалоба оператора: ДВС набирает полную мощность через 5-10секунд после нажатия на педаль газа, диагностика ошибок ДВС, ошибок нет. Произведена калибровка педали.</t>
  </si>
  <si>
    <t xml:space="preserve"> Долив масла РМК левый 4литра.</t>
  </si>
  <si>
    <t>Восстановление крепления метки на Г.Б..</t>
  </si>
  <si>
    <t>Ревизия эл. проводки, чистка контактов 14,6,7 цилиндров реле электромагнитного клапана форсунки.</t>
  </si>
  <si>
    <t>Замена ролика натяжителя основного ремня, замена основного ремня,устранение утечки масла со штуцера подачи масла на гидромуфту.Замена РВД гидромуфты.</t>
  </si>
  <si>
    <t>Ошибка по датчику отработавших газов 5 цилиндр, чистка и поджатие контактов.</t>
  </si>
  <si>
    <t>Долив масла ДВС 30 литров.</t>
  </si>
  <si>
    <t>Замена подрулевого переключателя поворотов.</t>
  </si>
  <si>
    <t xml:space="preserve"> Восстановление крепленя доп. защиты.</t>
  </si>
  <si>
    <t>Жалоба оператора самосвал не едет,держит обороты. Диагностика ошибок GE,осмотр системы все в норме.</t>
  </si>
  <si>
    <t>Сварка кузова.</t>
  </si>
  <si>
    <t>Регулировка ПГП.</t>
  </si>
  <si>
    <t>Долив гидравлического масла 50 литров.</t>
  </si>
  <si>
    <t xml:space="preserve"> Диагностика ДВС (посторонние звуки).</t>
  </si>
  <si>
    <t>Подтекание гидравлики со сливной пробки гидробака, протяжка.</t>
  </si>
  <si>
    <t>Диагностика весовой системы.</t>
  </si>
  <si>
    <t>Долив масла ДВС 20 литрв</t>
  </si>
  <si>
    <t>Диагностика ДВС, устранение течи топлива со штуцера обратки 7R цилиндра. Замена прокладки клапанной крышки, прокладки проставки, 2-х шайб на штуцере обратки</t>
  </si>
  <si>
    <t>Ремонт,диагностика ДВС.</t>
  </si>
  <si>
    <t>Долив масла ДВС 15 литров,</t>
  </si>
  <si>
    <t>Долив масла ДВС 17 литров.</t>
  </si>
  <si>
    <t>Чистка контактов,поджатие пинов датчика оработанных газов 15-го цилиндра.</t>
  </si>
  <si>
    <t>Течь переднего левого супорта (установка рем.комплекта).</t>
  </si>
  <si>
    <t>Диагностика правого РМК.</t>
  </si>
  <si>
    <t>Чистка,продувка клапана сброса давления АЦСС.</t>
  </si>
  <si>
    <t>Замена датчика давления АЦСС.</t>
  </si>
  <si>
    <t>Долив масла 10 литров.</t>
  </si>
  <si>
    <t>Подтекание порковочного суппорта,протяжка трубки.</t>
  </si>
  <si>
    <t>Замена правого РМК.</t>
  </si>
  <si>
    <t>Протяжка селектора выбора напрвления движения и подъема кузова.</t>
  </si>
  <si>
    <t>Долив масла 11 литров.</t>
  </si>
  <si>
    <t>Не работает вентилятор отопителя, отказал дополнительно установленный регулятор оборотов (демонтаж, регулеровка).</t>
  </si>
  <si>
    <t>Натяжка ремня компрессора кондиционера</t>
  </si>
  <si>
    <t>Ошибка форсунки по 13 цилиндру, диагностика ДВС,поджатие пинов,осмотр проводки.</t>
  </si>
  <si>
    <t>Ошибка 1484 датчика отработавших газов 2 цилиндр.Чистка контактов,поджатие пинов.</t>
  </si>
  <si>
    <t>Долив масла ДВС 25 литров</t>
  </si>
  <si>
    <t xml:space="preserve">Ошибка датчика отработавших газов 15 цилиндр. Чистка контактов,поджатие пинов,осмотр проводки. </t>
  </si>
  <si>
    <t>Замена эл. двигателя отопителя кабины</t>
  </si>
  <si>
    <t>Утечка О.Ж..Протяжка хомутов на тройнике.</t>
  </si>
  <si>
    <t>Ошибка отработавших газов 15 цилиндр.(чистка контактов, поджатие пинов).</t>
  </si>
  <si>
    <t>Оператор не мог поднять кузов,отключили СПВЛ,проверили перепускной клапан,проверили селектор подъема кузова.Перегруз А.С. 211 тонн ,выгрузили экскаватором 15 тонн,отпустили в работу.</t>
  </si>
  <si>
    <t>Ошибка 1484 1L ; 5L температура отработавших газов, чистка контактов и поджатие пинов.</t>
  </si>
  <si>
    <t>Шприцовка сальника правого и левого РМК.</t>
  </si>
  <si>
    <t>Долив масла ДВС 15 литров. Натяжка ремня кондиционера.</t>
  </si>
  <si>
    <t>Протяжка кронштейна крепления задней камеры.</t>
  </si>
  <si>
    <t>Ремонт направляющих стоек стеклоподъемника.Долив масла ДВС 20 литров.</t>
  </si>
  <si>
    <t>Регулировка давления на подъем кузова, установка новой версии прошивки весовой.</t>
  </si>
  <si>
    <t>Протяжка задних правых колес.</t>
  </si>
  <si>
    <t>Диагностика пожарной системы(Китайским специалистом).</t>
  </si>
  <si>
    <t>Ремонт системы АЦСС.</t>
  </si>
  <si>
    <t>Ошибка по давлению в системе смазки ДВС. (чистка, поджатие контактов)</t>
  </si>
  <si>
    <t>Протяжка селектора АКПП, не стабильная работа отопителя кабины, демонтаж самоустановленного регулятора оборотов, отопитель работает в штатном режиме.</t>
  </si>
  <si>
    <t>Водитель на ЕТО заметил лопнувшую РВД, изготовление и замена РВД подачи смазки на поперечной тяге (правая сторона).</t>
  </si>
  <si>
    <t>Ошибка 48.1, осмотр и продувка фишек AFSE, протяжка контактов плат AFSE, чистка контактов GF и осмотр контактора.</t>
  </si>
  <si>
    <t>Долив масла ДВС 10 литров, протяжка ремня кондиционера.</t>
  </si>
  <si>
    <t>Завис датчик весового контроля. Чистка и продувка контактов.</t>
  </si>
  <si>
    <t>Перенос датчика температуры кабины, продувка мотора отопителя.</t>
  </si>
  <si>
    <t>Обрыв цепи электропроводки на боковое освещение (правая сторона).</t>
  </si>
  <si>
    <t>Замена Т- образного патрубка и хомутов, на кулер О.Ж.</t>
  </si>
  <si>
    <t>Не закрываются жалюзи, отогрев привода жалюзей.</t>
  </si>
  <si>
    <t>Регулеровка ПГП, смазка тяг безопасности, осмотр целостности ШСЛ.</t>
  </si>
  <si>
    <t>Замена патрубка кулера.</t>
  </si>
  <si>
    <t>Замена ремня зарядного генератора,течь гидромуфты по штуцерам (протяжка),требуется замена птрубка антифриза.</t>
  </si>
  <si>
    <t>Долив масла ДВС.</t>
  </si>
  <si>
    <t>Устранание течи масла ДВС (замена прокладок на цилиндрах 3L,6L,7R).</t>
  </si>
  <si>
    <t xml:space="preserve">Жалоба оператора, что руль крутится туго, осмотр цилиндров, распределителя рулевого управления (давление в норме). </t>
  </si>
  <si>
    <t>Незначительное запотевание рулевого распределителя, без видимых подтеков, осмотр и очистка от загрязнений.</t>
  </si>
  <si>
    <t>Диагностика системы подъема, опускания кузова в плавающем режиме, замена электромагнитного клапана опускания.</t>
  </si>
  <si>
    <t>Восстановление крепления кронштейна камеры заднего вида.</t>
  </si>
  <si>
    <t>Диагностика, ремонт ДВС.</t>
  </si>
  <si>
    <t>Проскакивал шток на концевике подъема/опускания кузова (ревизия штока, чистка контактов. Долив масла ДВС 10 литров.</t>
  </si>
  <si>
    <t>Диагностика ошибок GE, осмотр тормозной системы.</t>
  </si>
  <si>
    <t>Диагностика и ремонт рулевой колонки.</t>
  </si>
  <si>
    <t>Диагностика гидросистемы рулевого управления.</t>
  </si>
  <si>
    <t>Замена зарядного генератора.Долив масла ДВС 30 литров.</t>
  </si>
  <si>
    <t>Смазка левого РМК.</t>
  </si>
  <si>
    <t>Диагностика передней подвески.</t>
  </si>
  <si>
    <t>Течь антифриза, патрубок между кулерами. (замена хомута).</t>
  </si>
  <si>
    <t xml:space="preserve">Диагностика системы охлаждения ДВС. </t>
  </si>
  <si>
    <t>Замена зарядного генератора.</t>
  </si>
  <si>
    <t>Ошибка датчика отработавших газов 15 цилиндр. Чистка контактов,поджатие пинов,осмотр проводки.</t>
  </si>
  <si>
    <t>Ошибка по масляным фильтрам. Замена 4 шт. Долив масла ДВС 20 литров.</t>
  </si>
  <si>
    <t>Течь антифриза с ПЖД, протяжка патрубков.</t>
  </si>
  <si>
    <t>Замена патрубка, лопнул патрубок с ТКР на передний левый кулер.</t>
  </si>
  <si>
    <t>Обрыв хомутов на проводе освещения правая сторона, восстановили.</t>
  </si>
  <si>
    <t>Протяжка трубы помпы.</t>
  </si>
  <si>
    <t>Ошибка по датчику отработавших газов 4R цилиндра (чистка контактов, поджатие пинов).</t>
  </si>
  <si>
    <t>Ошибка пропадания хода динамического тормоза, диагностика GE, продувка шкафов, продувка IGBT, подтекает конденсатор в силовой цепи.Прокачка ПГП.</t>
  </si>
  <si>
    <t>Смазка РМК левый.</t>
  </si>
  <si>
    <t>Ошибка отработавших газов 7 цилиндр, поджатие и чистка пинов. Долив масла ДВС 30 литров.</t>
  </si>
  <si>
    <t>Диагностика GE. Ошибка платы 173, проверка фишки и клем на vam3, осмотр платы 173. Удалили ошибку, тест и осмотр системы GE в реальном времени.</t>
  </si>
  <si>
    <t>Осмотр пробки РМК, осмотр солнечных шестерен, забор проб масла РМК лев. Долив масла ДВС 30 литров.</t>
  </si>
  <si>
    <t>Ошибка отработавших газов 4 цилиндр, поджатие и чистка пинов.</t>
  </si>
  <si>
    <t>А.С. не снимался с парковки. Осмотр электромагнитного клапана, клавиши парковки, не срабатывал концевой выключатель двери.</t>
  </si>
  <si>
    <t xml:space="preserve">Осмотр и долив масла в левое РМК </t>
  </si>
  <si>
    <t>Жалобы оператора на плохую работу отопителя салона, продувка салонного фильтра.</t>
  </si>
  <si>
    <t>Ошибка 100/1, диагностика ДВС.</t>
  </si>
  <si>
    <t>Пропала зарядка, замена ремня и натяжителя зарядного генератора.</t>
  </si>
  <si>
    <t>Диагностика ДВС,проверка зл. Проводки форсунок и датчиков температуры, восстановление изоляции проводов и жил, осмотр всех разъемов. Поджатие пинов форсунок 1-4R. Запуск, проверка.</t>
  </si>
  <si>
    <t>Долив масла ДВС 10 литров. Замена основного ремня.</t>
  </si>
  <si>
    <t>Не работает штатный монитор камер, проверка питания, замена монитора на новый.</t>
  </si>
  <si>
    <t xml:space="preserve">Ошибки по отработавшим газам ДВС, весь левый ряд. Проверка фишек отработавших газов, осмотр эл. Проводки к датчикам, чистка контактов 48-й пиновой фишки. Замена блоков конвектора, для выявления ошибки. </t>
  </si>
  <si>
    <t>Замена заправочного клапана на передней правой подвеске.Прокачка ПГП.</t>
  </si>
  <si>
    <t xml:space="preserve">ошибка 99  </t>
  </si>
  <si>
    <t xml:space="preserve">Замерз моторчик </t>
  </si>
  <si>
    <t xml:space="preserve">Плохие анализы масла </t>
  </si>
  <si>
    <t xml:space="preserve">Ремонт эл.проводки форсунки </t>
  </si>
  <si>
    <t xml:space="preserve">Ошибка 99  </t>
  </si>
  <si>
    <t xml:space="preserve">Регулировка давления стояночного тормоза </t>
  </si>
  <si>
    <t>Регулировка давления стояночного тормоза</t>
  </si>
  <si>
    <t xml:space="preserve">Низкое давление рулевого насоса </t>
  </si>
  <si>
    <t xml:space="preserve">Долив масла ДВС 19 литров </t>
  </si>
  <si>
    <t xml:space="preserve">Устранение течи гидросистемы </t>
  </si>
  <si>
    <t>Замена Насоса ЦСС</t>
  </si>
  <si>
    <t xml:space="preserve">Ремонт жгута ДВС на датчик давления масла </t>
  </si>
  <si>
    <t xml:space="preserve">Диагностика ДВС , сброс ошибок </t>
  </si>
  <si>
    <t xml:space="preserve">Ремонт эл.проводки педали газа </t>
  </si>
  <si>
    <t>Ошибка 79/9</t>
  </si>
  <si>
    <t xml:space="preserve">Забор пробы масла с ДВС </t>
  </si>
  <si>
    <t xml:space="preserve">Замена кнопки погрузочного тормоза </t>
  </si>
  <si>
    <t xml:space="preserve">Обрыв ремня </t>
  </si>
  <si>
    <t>Замена ГБЦ 4 L</t>
  </si>
  <si>
    <t xml:space="preserve">Диагностика GE,  Устранение ошибки </t>
  </si>
  <si>
    <t xml:space="preserve">Диагностика ДВС, ремонт эл.проводки </t>
  </si>
  <si>
    <t>Осмотр узлов GE</t>
  </si>
  <si>
    <t>Замена заправочного БРС, Замена местами IGBT B11 на B21</t>
  </si>
  <si>
    <t>Ошибки по GE</t>
  </si>
  <si>
    <t>Осмотр узлов системы GE</t>
  </si>
  <si>
    <t>Диагностика ход части</t>
  </si>
  <si>
    <t xml:space="preserve">Ремонт эл.проводки венитлятора отопителя </t>
  </si>
  <si>
    <t xml:space="preserve">Ремонт эл.проводки отопителя кабины </t>
  </si>
  <si>
    <t xml:space="preserve">Диагностика ДВС , долив масла 10 литров </t>
  </si>
  <si>
    <t xml:space="preserve">Диагностика ДВС, ревизия эл.проводки </t>
  </si>
  <si>
    <t xml:space="preserve">Замена местами IGBT B11 на B 21 </t>
  </si>
  <si>
    <t xml:space="preserve">Ремонт проводки водительского стеклоподъемника </t>
  </si>
  <si>
    <t xml:space="preserve">Жалобы на отсутсвие тяги </t>
  </si>
  <si>
    <t xml:space="preserve">Диагностика ДВС, сделали два пробных рейса( все в норме ) </t>
  </si>
  <si>
    <t>Диагностика , Замена блока питания для теста</t>
  </si>
  <si>
    <t>Ошибка системы привода</t>
  </si>
  <si>
    <t>Отказ генератора 24 V</t>
  </si>
  <si>
    <t xml:space="preserve">Замена заглушки на топливном баке, Замена отопителя салона </t>
  </si>
  <si>
    <t xml:space="preserve">Чистка отопителя салона </t>
  </si>
  <si>
    <t xml:space="preserve">Долив масла РМК </t>
  </si>
  <si>
    <t xml:space="preserve">Долив масла ДВС 28 литров </t>
  </si>
  <si>
    <t xml:space="preserve">Долив масла ДВС 31 литр </t>
  </si>
  <si>
    <t>Снятие данных с GE</t>
  </si>
  <si>
    <t xml:space="preserve">Ремонт генератора </t>
  </si>
  <si>
    <t xml:space="preserve">Ремонт проводки доп вентилятора отопителя </t>
  </si>
  <si>
    <t xml:space="preserve">Замена уплотнения на фильтр сепаратор </t>
  </si>
  <si>
    <t xml:space="preserve">Реомнт эл.проводки 12 цилиндра </t>
  </si>
  <si>
    <t xml:space="preserve">Диагностика гидросистемы </t>
  </si>
  <si>
    <t xml:space="preserve">Долив масла ДВС 26 литров </t>
  </si>
  <si>
    <t>Ошибки по системе GE</t>
  </si>
  <si>
    <t xml:space="preserve">Диагностика блока питания </t>
  </si>
  <si>
    <t>Осмотр системы GE</t>
  </si>
  <si>
    <t xml:space="preserve">Осмотр системы GE </t>
  </si>
  <si>
    <t xml:space="preserve">Востановление крепежей лестницы, ремонт эл.проводки , Установка платформы лестницы </t>
  </si>
  <si>
    <t xml:space="preserve">Замена масла РМК, левая сторона </t>
  </si>
  <si>
    <t>Шум вентилятора обдува.</t>
  </si>
  <si>
    <t>Диагностика, осмотр, смазка подшипника тягового генератора .</t>
  </si>
  <si>
    <t>Неисправность системы привода</t>
  </si>
  <si>
    <t>Неисправность запуска ДВС</t>
  </si>
  <si>
    <t xml:space="preserve">Диагностика, Ремонт эл.проводки </t>
  </si>
  <si>
    <t xml:space="preserve">Диагностика GE, Снятие данных </t>
  </si>
  <si>
    <t>Поменяли местами пару IGBT</t>
  </si>
  <si>
    <t>Долив масла ДВС 30</t>
  </si>
  <si>
    <t xml:space="preserve">Диагностика, сброс ошибок, ревизия эл. проводки </t>
  </si>
  <si>
    <t xml:space="preserve">Устранение течи антифриза( Замена хомутов) </t>
  </si>
  <si>
    <t>Диагностика и ремонт ЦСС</t>
  </si>
  <si>
    <t>Долив масла РМК</t>
  </si>
  <si>
    <t>Замена смотрвых окошек топливного бака</t>
  </si>
  <si>
    <t xml:space="preserve">Замена IGBT и двух предохранителей в шкафу управления </t>
  </si>
  <si>
    <t xml:space="preserve">Замена датчика температуры гидравлики </t>
  </si>
  <si>
    <t xml:space="preserve">Замена тросика крышки заливной горловины </t>
  </si>
  <si>
    <t xml:space="preserve">Замена генератора( сварочные работы крепления генератора ) </t>
  </si>
  <si>
    <t>Замена датчика температуры охллаждения гидравлики, установка метки NFC</t>
  </si>
  <si>
    <t xml:space="preserve">Диагностика и регулировка гидросистемы </t>
  </si>
  <si>
    <t xml:space="preserve">Ремонт эл. проводки 9 цилиндра </t>
  </si>
  <si>
    <t xml:space="preserve">Длолив масла ДВС 20 литров </t>
  </si>
  <si>
    <t xml:space="preserve">Протяжка хомутов крана отопителя </t>
  </si>
  <si>
    <t xml:space="preserve">Отбор масла с левого РМК( плохие анализы) </t>
  </si>
  <si>
    <t>Долив масла ДВС 16 литров</t>
  </si>
  <si>
    <t xml:space="preserve">Диагностика гидравлической системы </t>
  </si>
  <si>
    <t xml:space="preserve">Ремонт концевика кузова </t>
  </si>
  <si>
    <t xml:space="preserve">Замена гидравлического колектора </t>
  </si>
  <si>
    <t xml:space="preserve">Ремонт эл.проводки генератора </t>
  </si>
  <si>
    <t>Замена крана отопителя, установка лестныцы ( после ДТП) изготовление креплений капота</t>
  </si>
  <si>
    <t xml:space="preserve">ТО-6, регулировка клапанов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</si>
</sst>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\ h:mm;@"/>
    <numFmt numFmtId="165" formatCode="[h]:mm:ss;@"/>
  </numFmts>
  <fonts count="15" x14ac:knownFonts="1">
    <font>
      <sz val="11"/>
      <color theme="1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i/>
      <sz val="14"/>
      <color rgb="FF000000"/>
      <name val="Times New Roman"/>
      <family val="1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43" fontId="14" fillId="0" borderId="0" applyFont="0" applyFill="0" applyBorder="0" applyAlignment="0" applyProtection="0"/>
  </cellStyleXfs>
  <cellXfs count="89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4" fontId="0" fillId="8" borderId="5" xfId="0" applyNumberForma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 wrapText="1"/>
    </xf>
    <xf numFmtId="14" fontId="0" fillId="0" borderId="5" xfId="0" applyNumberFormat="1" applyBorder="1"/>
    <xf numFmtId="0" fontId="0" fillId="12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wrapText="1"/>
    </xf>
    <xf numFmtId="20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9" borderId="4" xfId="0" applyFont="1" applyFill="1" applyBorder="1" applyAlignment="1">
      <alignment horizont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12" borderId="5" xfId="0" applyFill="1" applyBorder="1" applyAlignment="1">
      <alignment horizontal="center"/>
    </xf>
    <xf numFmtId="0" fontId="0" fillId="14" borderId="5" xfId="0" applyFill="1" applyBorder="1" applyAlignment="1">
      <alignment horizontal="center" vertical="center"/>
    </xf>
    <xf numFmtId="14" fontId="0" fillId="0" borderId="5" xfId="0" applyNumberFormat="1" applyBorder="1" applyAlignment="1"/>
    <xf numFmtId="14" fontId="0" fillId="0" borderId="5" xfId="0" applyNumberFormat="1" applyBorder="1" applyAlignment="1">
      <alignment wrapText="1"/>
    </xf>
    <xf numFmtId="0" fontId="0" fillId="12" borderId="5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 wrapText="1"/>
    </xf>
    <xf numFmtId="164" fontId="0" fillId="0" borderId="5" xfId="0" applyNumberFormat="1" applyBorder="1"/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/>
    <xf numFmtId="165" fontId="0" fillId="0" borderId="5" xfId="0" applyNumberFormat="1" applyBorder="1"/>
    <xf numFmtId="165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/>
    <xf numFmtId="0" fontId="0" fillId="0" borderId="5" xfId="0" applyFill="1" applyBorder="1"/>
    <xf numFmtId="164" fontId="0" fillId="0" borderId="5" xfId="0" applyNumberFormat="1" applyFill="1" applyBorder="1"/>
    <xf numFmtId="165" fontId="0" fillId="0" borderId="5" xfId="0" applyNumberFormat="1" applyFill="1" applyBorder="1"/>
    <xf numFmtId="164" fontId="0" fillId="16" borderId="5" xfId="0" applyNumberFormat="1" applyFill="1" applyBorder="1"/>
    <xf numFmtId="164" fontId="0" fillId="17" borderId="5" xfId="0" applyNumberFormat="1" applyFill="1" applyBorder="1"/>
    <xf numFmtId="164" fontId="0" fillId="17" borderId="5" xfId="0" applyNumberFormat="1" applyFill="1" applyBorder="1" applyAlignment="1">
      <alignment horizontal="center" vertical="center"/>
    </xf>
    <xf numFmtId="165" fontId="0" fillId="17" borderId="5" xfId="0" applyNumberFormat="1" applyFill="1" applyBorder="1"/>
    <xf numFmtId="164" fontId="0" fillId="13" borderId="5" xfId="0" applyNumberFormat="1" applyFill="1" applyBorder="1"/>
    <xf numFmtId="164" fontId="0" fillId="18" borderId="5" xfId="0" applyNumberFormat="1" applyFill="1" applyBorder="1"/>
    <xf numFmtId="164" fontId="0" fillId="19" borderId="5" xfId="0" applyNumberFormat="1" applyFill="1" applyBorder="1"/>
    <xf numFmtId="164" fontId="0" fillId="20" borderId="5" xfId="0" applyNumberFormat="1" applyFill="1" applyBorder="1"/>
    <xf numFmtId="164" fontId="0" fillId="21" borderId="5" xfId="0" applyNumberFormat="1" applyFill="1" applyBorder="1"/>
    <xf numFmtId="164" fontId="0" fillId="14" borderId="5" xfId="0" applyNumberFormat="1" applyFill="1" applyBorder="1"/>
    <xf numFmtId="164" fontId="0" fillId="22" borderId="5" xfId="0" applyNumberFormat="1" applyFill="1" applyBorder="1"/>
    <xf numFmtId="0" fontId="0" fillId="0" borderId="5" xfId="0" applyFill="1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165" fontId="0" fillId="19" borderId="5" xfId="0" applyNumberFormat="1" applyFill="1" applyBorder="1"/>
    <xf numFmtId="164" fontId="0" fillId="18" borderId="5" xfId="0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18" borderId="5" xfId="0" applyNumberFormat="1" applyFill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14" fontId="0" fillId="0" borderId="6" xfId="0" applyNumberFormat="1" applyBorder="1"/>
    <xf numFmtId="0" fontId="0" fillId="1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18" borderId="6" xfId="0" applyNumberFormat="1" applyFill="1" applyBorder="1"/>
    <xf numFmtId="165" fontId="0" fillId="18" borderId="6" xfId="0" applyNumberFormat="1" applyFill="1" applyBorder="1"/>
    <xf numFmtId="14" fontId="0" fillId="0" borderId="6" xfId="0" applyNumberFormat="1" applyBorder="1" applyAlignment="1">
      <alignment horizontal="center" vertical="center"/>
    </xf>
    <xf numFmtId="165" fontId="0" fillId="19" borderId="6" xfId="0" applyNumberFormat="1" applyFill="1" applyBorder="1"/>
    <xf numFmtId="164" fontId="0" fillId="23" borderId="5" xfId="0" applyNumberFormat="1" applyFill="1" applyBorder="1"/>
    <xf numFmtId="165" fontId="0" fillId="23" borderId="5" xfId="0" applyNumberFormat="1" applyFill="1" applyBorder="1"/>
    <xf numFmtId="164" fontId="9" fillId="18" borderId="5" xfId="0" applyNumberFormat="1" applyFont="1" applyFill="1" applyBorder="1"/>
    <xf numFmtId="164" fontId="9" fillId="24" borderId="5" xfId="0" applyNumberFormat="1" applyFont="1" applyFill="1" applyBorder="1"/>
    <xf numFmtId="164" fontId="9" fillId="13" borderId="5" xfId="0" applyNumberFormat="1" applyFont="1" applyFill="1" applyBorder="1"/>
    <xf numFmtId="164" fontId="9" fillId="16" borderId="5" xfId="0" applyNumberFormat="1" applyFont="1" applyFill="1" applyBorder="1"/>
    <xf numFmtId="164" fontId="9" fillId="0" borderId="5" xfId="0" applyNumberFormat="1" applyFont="1" applyFill="1" applyBorder="1"/>
    <xf numFmtId="165" fontId="9" fillId="13" borderId="5" xfId="0" applyNumberFormat="1" applyFont="1" applyFill="1" applyBorder="1"/>
    <xf numFmtId="164" fontId="9" fillId="14" borderId="5" xfId="0" applyNumberFormat="1" applyFont="1" applyFill="1" applyBorder="1"/>
    <xf numFmtId="165" fontId="9" fillId="14" borderId="5" xfId="0" applyNumberFormat="1" applyFont="1" applyFill="1" applyBorder="1"/>
    <xf numFmtId="164" fontId="9" fillId="25" borderId="5" xfId="0" applyNumberFormat="1" applyFont="1" applyFill="1" applyBorder="1"/>
    <xf numFmtId="165" fontId="9" fillId="25" borderId="5" xfId="0" applyNumberFormat="1" applyFont="1" applyFill="1" applyBorder="1"/>
    <xf numFmtId="164" fontId="9" fillId="17" borderId="5" xfId="0" applyNumberFormat="1" applyFont="1" applyFill="1" applyBorder="1"/>
    <xf numFmtId="165" fontId="9" fillId="17" borderId="5" xfId="0" applyNumberFormat="1" applyFont="1" applyFill="1" applyBorder="1"/>
    <xf numFmtId="164" fontId="9" fillId="26" borderId="5" xfId="0" applyNumberFormat="1" applyFont="1" applyFill="1" applyBorder="1"/>
    <xf numFmtId="165" fontId="9" fillId="26" borderId="5" xfId="0" applyNumberFormat="1" applyFont="1" applyFill="1" applyBorder="1"/>
    <xf numFmtId="164" fontId="9" fillId="20" borderId="5" xfId="0" applyNumberFormat="1" applyFont="1" applyFill="1" applyBorder="1"/>
    <xf numFmtId="165" fontId="9" fillId="20" borderId="5" xfId="0" applyNumberFormat="1" applyFont="1" applyFill="1" applyBorder="1"/>
    <xf numFmtId="164" fontId="9" fillId="27" borderId="5" xfId="0" applyNumberFormat="1" applyFont="1" applyFill="1" applyBorder="1"/>
    <xf numFmtId="165" fontId="9" fillId="27" borderId="5" xfId="0" applyNumberFormat="1" applyFont="1" applyFill="1" applyBorder="1"/>
    <xf numFmtId="164" fontId="9" fillId="27" borderId="5" xfId="0" applyNumberFormat="1" applyFont="1" applyFill="1" applyBorder="1" applyAlignment="1">
      <alignment wrapText="1"/>
    </xf>
    <xf numFmtId="165" fontId="9" fillId="27" borderId="5" xfId="0" applyNumberFormat="1" applyFont="1" applyFill="1" applyBorder="1" applyAlignment="1">
      <alignment wrapText="1"/>
    </xf>
    <xf numFmtId="0" fontId="0" fillId="23" borderId="5" xfId="0" applyFill="1" applyBorder="1" applyAlignment="1">
      <alignment horizontal="center"/>
    </xf>
    <xf numFmtId="0" fontId="0" fillId="8" borderId="5" xfId="0" applyFill="1" applyBorder="1"/>
    <xf numFmtId="164" fontId="9" fillId="8" borderId="5" xfId="0" applyNumberFormat="1" applyFont="1" applyFill="1" applyBorder="1" applyAlignment="1">
      <alignment wrapText="1"/>
    </xf>
    <xf numFmtId="165" fontId="9" fillId="8" borderId="5" xfId="0" applyNumberFormat="1" applyFont="1" applyFill="1" applyBorder="1" applyAlignment="1">
      <alignment wrapText="1"/>
    </xf>
    <xf numFmtId="0" fontId="0" fillId="8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164" fontId="9" fillId="8" borderId="5" xfId="0" applyNumberFormat="1" applyFont="1" applyFill="1" applyBorder="1" applyAlignment="1">
      <alignment horizontal="right" wrapText="1"/>
    </xf>
    <xf numFmtId="165" fontId="9" fillId="8" borderId="5" xfId="0" applyNumberFormat="1" applyFont="1" applyFill="1" applyBorder="1" applyAlignment="1">
      <alignment horizontal="right" wrapText="1"/>
    </xf>
    <xf numFmtId="0" fontId="0" fillId="8" borderId="6" xfId="0" applyFill="1" applyBorder="1" applyAlignment="1">
      <alignment wrapText="1"/>
    </xf>
    <xf numFmtId="0" fontId="0" fillId="8" borderId="6" xfId="0" applyFill="1" applyBorder="1" applyAlignment="1">
      <alignment horizontal="center" vertical="top" wrapText="1"/>
    </xf>
    <xf numFmtId="0" fontId="0" fillId="8" borderId="6" xfId="0" applyFill="1" applyBorder="1"/>
    <xf numFmtId="164" fontId="9" fillId="8" borderId="6" xfId="0" applyNumberFormat="1" applyFont="1" applyFill="1" applyBorder="1" applyAlignment="1">
      <alignment wrapText="1"/>
    </xf>
    <xf numFmtId="165" fontId="9" fillId="8" borderId="6" xfId="0" applyNumberFormat="1" applyFont="1" applyFill="1" applyBorder="1" applyAlignment="1">
      <alignment wrapText="1"/>
    </xf>
    <xf numFmtId="164" fontId="9" fillId="28" borderId="5" xfId="0" applyNumberFormat="1" applyFont="1" applyFill="1" applyBorder="1" applyAlignment="1">
      <alignment wrapText="1"/>
    </xf>
    <xf numFmtId="165" fontId="9" fillId="28" borderId="5" xfId="0" applyNumberFormat="1" applyFont="1" applyFill="1" applyBorder="1" applyAlignment="1">
      <alignment wrapText="1"/>
    </xf>
    <xf numFmtId="164" fontId="9" fillId="29" borderId="5" xfId="0" applyNumberFormat="1" applyFont="1" applyFill="1" applyBorder="1" applyAlignment="1">
      <alignment wrapText="1"/>
    </xf>
    <xf numFmtId="165" fontId="9" fillId="29" borderId="5" xfId="0" applyNumberFormat="1" applyFont="1" applyFill="1" applyBorder="1" applyAlignment="1">
      <alignment wrapText="1"/>
    </xf>
    <xf numFmtId="0" fontId="0" fillId="29" borderId="5" xfId="0" applyFill="1" applyBorder="1" applyAlignment="1">
      <alignment wrapText="1"/>
    </xf>
    <xf numFmtId="164" fontId="9" fillId="22" borderId="5" xfId="0" applyNumberFormat="1" applyFont="1" applyFill="1" applyBorder="1" applyAlignment="1">
      <alignment wrapText="1"/>
    </xf>
    <xf numFmtId="165" fontId="9" fillId="22" borderId="5" xfId="0" applyNumberFormat="1" applyFont="1" applyFill="1" applyBorder="1" applyAlignment="1">
      <alignment wrapText="1"/>
    </xf>
    <xf numFmtId="14" fontId="0" fillId="0" borderId="5" xfId="0" applyNumberFormat="1" applyBorder="1" applyAlignment="1">
      <alignment horizontal="center" vertical="center" wrapText="1"/>
    </xf>
    <xf numFmtId="164" fontId="9" fillId="30" borderId="5" xfId="0" applyNumberFormat="1" applyFont="1" applyFill="1" applyBorder="1" applyAlignment="1">
      <alignment wrapText="1"/>
    </xf>
    <xf numFmtId="165" fontId="9" fillId="30" borderId="5" xfId="0" applyNumberFormat="1" applyFont="1" applyFill="1" applyBorder="1" applyAlignment="1">
      <alignment wrapText="1"/>
    </xf>
    <xf numFmtId="164" fontId="9" fillId="0" borderId="5" xfId="0" applyNumberFormat="1" applyFont="1" applyBorder="1" applyAlignment="1">
      <alignment wrapText="1"/>
    </xf>
    <xf numFmtId="165" fontId="9" fillId="0" borderId="5" xfId="0" applyNumberFormat="1" applyFont="1" applyBorder="1" applyAlignment="1">
      <alignment wrapText="1"/>
    </xf>
    <xf numFmtId="164" fontId="9" fillId="13" borderId="5" xfId="0" applyNumberFormat="1" applyFont="1" applyFill="1" applyBorder="1" applyAlignment="1">
      <alignment wrapText="1"/>
    </xf>
    <xf numFmtId="165" fontId="9" fillId="13" borderId="5" xfId="0" applyNumberFormat="1" applyFont="1" applyFill="1" applyBorder="1" applyAlignment="1">
      <alignment wrapText="1"/>
    </xf>
    <xf numFmtId="0" fontId="0" fillId="13" borderId="5" xfId="0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10" fillId="8" borderId="5" xfId="0" applyFont="1" applyFill="1" applyBorder="1"/>
    <xf numFmtId="164" fontId="10" fillId="8" borderId="5" xfId="0" applyNumberFormat="1" applyFont="1" applyFill="1" applyBorder="1" applyAlignment="1">
      <alignment wrapText="1"/>
    </xf>
    <xf numFmtId="165" fontId="10" fillId="8" borderId="5" xfId="0" applyNumberFormat="1" applyFont="1" applyFill="1" applyBorder="1" applyAlignment="1">
      <alignment wrapText="1"/>
    </xf>
    <xf numFmtId="0" fontId="0" fillId="8" borderId="5" xfId="0" applyFill="1" applyBorder="1" applyAlignment="1">
      <alignment horizontal="center"/>
    </xf>
    <xf numFmtId="164" fontId="9" fillId="8" borderId="5" xfId="0" applyNumberFormat="1" applyFont="1" applyFill="1" applyBorder="1" applyAlignment="1">
      <alignment vertical="top" wrapText="1"/>
    </xf>
    <xf numFmtId="164" fontId="9" fillId="23" borderId="5" xfId="0" applyNumberFormat="1" applyFont="1" applyFill="1" applyBorder="1" applyAlignment="1">
      <alignment wrapText="1"/>
    </xf>
    <xf numFmtId="165" fontId="9" fillId="23" borderId="5" xfId="0" applyNumberFormat="1" applyFont="1" applyFill="1" applyBorder="1" applyAlignment="1">
      <alignment wrapText="1"/>
    </xf>
    <xf numFmtId="164" fontId="9" fillId="18" borderId="5" xfId="0" applyNumberFormat="1" applyFont="1" applyFill="1" applyBorder="1" applyAlignment="1">
      <alignment wrapText="1"/>
    </xf>
    <xf numFmtId="165" fontId="9" fillId="18" borderId="5" xfId="0" applyNumberFormat="1" applyFont="1" applyFill="1" applyBorder="1" applyAlignment="1">
      <alignment wrapText="1"/>
    </xf>
    <xf numFmtId="164" fontId="9" fillId="16" borderId="5" xfId="0" applyNumberFormat="1" applyFont="1" applyFill="1" applyBorder="1" applyAlignment="1">
      <alignment wrapText="1"/>
    </xf>
    <xf numFmtId="165" fontId="9" fillId="16" borderId="5" xfId="0" applyNumberFormat="1" applyFont="1" applyFill="1" applyBorder="1" applyAlignment="1">
      <alignment wrapText="1"/>
    </xf>
    <xf numFmtId="164" fontId="9" fillId="31" borderId="5" xfId="0" applyNumberFormat="1" applyFont="1" applyFill="1" applyBorder="1" applyAlignment="1">
      <alignment wrapText="1"/>
    </xf>
    <xf numFmtId="165" fontId="9" fillId="31" borderId="5" xfId="0" applyNumberFormat="1" applyFont="1" applyFill="1" applyBorder="1" applyAlignment="1">
      <alignment wrapText="1"/>
    </xf>
    <xf numFmtId="0" fontId="0" fillId="31" borderId="5" xfId="0" applyFill="1" applyBorder="1" applyAlignment="1">
      <alignment wrapText="1"/>
    </xf>
    <xf numFmtId="164" fontId="9" fillId="24" borderId="5" xfId="0" applyNumberFormat="1" applyFont="1" applyFill="1" applyBorder="1" applyAlignment="1">
      <alignment wrapText="1"/>
    </xf>
    <xf numFmtId="165" fontId="9" fillId="24" borderId="5" xfId="0" applyNumberFormat="1" applyFont="1" applyFill="1" applyBorder="1" applyAlignment="1">
      <alignment wrapText="1"/>
    </xf>
    <xf numFmtId="14" fontId="0" fillId="0" borderId="5" xfId="0" applyNumberFormat="1" applyBorder="1" applyAlignment="1">
      <alignment horizontal="right" vertical="center"/>
    </xf>
    <xf numFmtId="164" fontId="9" fillId="21" borderId="5" xfId="0" applyNumberFormat="1" applyFont="1" applyFill="1" applyBorder="1" applyAlignment="1">
      <alignment wrapText="1"/>
    </xf>
    <xf numFmtId="165" fontId="9" fillId="21" borderId="5" xfId="0" applyNumberFormat="1" applyFont="1" applyFill="1" applyBorder="1" applyAlignment="1">
      <alignment wrapText="1"/>
    </xf>
    <xf numFmtId="164" fontId="9" fillId="14" borderId="5" xfId="0" applyNumberFormat="1" applyFont="1" applyFill="1" applyBorder="1" applyAlignment="1">
      <alignment wrapText="1"/>
    </xf>
    <xf numFmtId="165" fontId="9" fillId="14" borderId="5" xfId="0" applyNumberFormat="1" applyFont="1" applyFill="1" applyBorder="1" applyAlignment="1">
      <alignment wrapText="1"/>
    </xf>
    <xf numFmtId="164" fontId="9" fillId="0" borderId="5" xfId="0" applyNumberFormat="1" applyFont="1" applyFill="1" applyBorder="1" applyAlignment="1">
      <alignment wrapText="1"/>
    </xf>
    <xf numFmtId="165" fontId="9" fillId="0" borderId="5" xfId="0" applyNumberFormat="1" applyFont="1" applyFill="1" applyBorder="1" applyAlignment="1">
      <alignment wrapText="1"/>
    </xf>
    <xf numFmtId="164" fontId="9" fillId="26" borderId="5" xfId="0" applyNumberFormat="1" applyFont="1" applyFill="1" applyBorder="1" applyAlignment="1">
      <alignment wrapText="1"/>
    </xf>
    <xf numFmtId="165" fontId="9" fillId="26" borderId="5" xfId="0" applyNumberFormat="1" applyFont="1" applyFill="1" applyBorder="1" applyAlignment="1">
      <alignment wrapText="1"/>
    </xf>
    <xf numFmtId="164" fontId="9" fillId="21" borderId="5" xfId="0" applyNumberFormat="1" applyFont="1" applyFill="1" applyBorder="1" applyAlignment="1">
      <alignment horizontal="center" vertical="center" wrapText="1"/>
    </xf>
    <xf numFmtId="165" fontId="9" fillId="21" borderId="5" xfId="0" applyNumberFormat="1" applyFont="1" applyFill="1" applyBorder="1" applyAlignment="1">
      <alignment horizontal="center" vertical="center" wrapText="1"/>
    </xf>
    <xf numFmtId="164" fontId="9" fillId="20" borderId="5" xfId="0" applyNumberFormat="1" applyFont="1" applyFill="1" applyBorder="1" applyAlignment="1">
      <alignment wrapText="1"/>
    </xf>
    <xf numFmtId="165" fontId="9" fillId="20" borderId="5" xfId="0" applyNumberFormat="1" applyFont="1" applyFill="1" applyBorder="1" applyAlignment="1">
      <alignment wrapText="1"/>
    </xf>
    <xf numFmtId="164" fontId="9" fillId="18" borderId="5" xfId="0" applyNumberFormat="1" applyFont="1" applyFill="1" applyBorder="1" applyAlignment="1">
      <alignment horizontal="center" vertical="center" wrapText="1"/>
    </xf>
    <xf numFmtId="165" fontId="9" fillId="18" borderId="5" xfId="0" applyNumberFormat="1" applyFont="1" applyFill="1" applyBorder="1" applyAlignment="1">
      <alignment horizontal="center" vertical="center" wrapText="1"/>
    </xf>
    <xf numFmtId="164" fontId="9" fillId="17" borderId="5" xfId="0" applyNumberFormat="1" applyFont="1" applyFill="1" applyBorder="1" applyAlignment="1">
      <alignment wrapText="1"/>
    </xf>
    <xf numFmtId="165" fontId="9" fillId="17" borderId="5" xfId="0" applyNumberFormat="1" applyFont="1" applyFill="1" applyBorder="1" applyAlignment="1">
      <alignment wrapText="1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/>
    <xf numFmtId="164" fontId="9" fillId="0" borderId="5" xfId="0" applyNumberFormat="1" applyFont="1" applyFill="1" applyBorder="1" applyAlignment="1">
      <alignment horizontal="center" vertical="center" wrapText="1"/>
    </xf>
    <xf numFmtId="165" fontId="9" fillId="0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164" fontId="9" fillId="0" borderId="6" xfId="0" applyNumberFormat="1" applyFont="1" applyFill="1" applyBorder="1" applyAlignment="1">
      <alignment wrapText="1"/>
    </xf>
    <xf numFmtId="165" fontId="9" fillId="0" borderId="6" xfId="0" applyNumberFormat="1" applyFont="1" applyFill="1" applyBorder="1" applyAlignment="1">
      <alignment wrapText="1"/>
    </xf>
    <xf numFmtId="165" fontId="9" fillId="8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9" fillId="0" borderId="5" xfId="0" applyFont="1" applyFill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13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0" applyNumberFormat="1" applyFont="1" applyFill="1" applyBorder="1" applyAlignment="1">
      <alignment horizontal="center" wrapText="1"/>
    </xf>
    <xf numFmtId="165" fontId="9" fillId="0" borderId="5" xfId="0" applyNumberFormat="1" applyFont="1" applyFill="1" applyBorder="1" applyAlignment="1">
      <alignment horizontal="center"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8" borderId="5" xfId="1" applyNumberFormat="1" applyFont="1" applyFill="1" applyBorder="1" applyAlignment="1">
      <alignment wrapText="1"/>
    </xf>
    <xf numFmtId="165" fontId="9" fillId="8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13" borderId="5" xfId="0" applyNumberFormat="1" applyFont="1" applyFill="1" applyBorder="1" applyAlignment="1">
      <alignment horizontal="center" vertical="center"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0" fillId="0" borderId="5" xfId="0" applyNumberFormat="1" applyFill="1" applyBorder="1" applyAlignment="1">
      <alignment horizontal="center" vertical="center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4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1" fontId="0" fillId="0" borderId="5" xfId="0" applyNumberFormat="1" applyBorder="1"/>
    <xf numFmtId="0" fontId="10" fillId="8" borderId="5" xfId="1" applyFill="1" applyBorder="1"/>
    <xf numFmtId="0" fontId="10" fillId="8" borderId="5" xfId="1" applyFill="1" applyBorder="1" applyAlignment="1">
      <alignment horizontal="center"/>
    </xf>
    <xf numFmtId="0" fontId="10" fillId="8" borderId="5" xfId="1" applyFill="1" applyBorder="1" applyAlignment="1">
      <alignment wrapText="1"/>
    </xf>
    <xf numFmtId="0" fontId="10" fillId="8" borderId="5" xfId="1" applyFill="1" applyBorder="1" applyAlignment="1">
      <alignment horizontal="center" vertical="center"/>
    </xf>
    <xf numFmtId="22" fontId="10" fillId="8" borderId="5" xfId="1" applyNumberFormat="1" applyFill="1" applyBorder="1"/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 applyAlignment="1">
      <alignment horizontal="center"/>
    </xf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0" fillId="0" borderId="6" xfId="0" applyBorder="1" applyAlignment="1">
      <alignment horizontal="center" vertical="center"/>
    </xf>
    <xf numFmtId="22" fontId="0" fillId="0" borderId="5" xfId="0" applyNumberFormat="1" applyFill="1" applyBorder="1"/>
    <xf numFmtId="0" fontId="0" fillId="8" borderId="5" xfId="0" applyFill="1" applyBorder="1" applyAlignment="1">
      <alignment wrapText="1"/>
    </xf>
    <xf numFmtId="22" fontId="0" fillId="8" borderId="5" xfId="0" applyNumberFormat="1" applyFill="1" applyBorder="1"/>
    <xf numFmtId="22" fontId="12" fillId="0" borderId="5" xfId="0" applyNumberFormat="1" applyFont="1" applyFill="1" applyBorder="1"/>
    <xf numFmtId="165" fontId="13" fillId="0" borderId="5" xfId="0" applyNumberFormat="1" applyFont="1" applyFill="1" applyBorder="1" applyAlignment="1">
      <alignment wrapText="1"/>
    </xf>
    <xf numFmtId="22" fontId="0" fillId="18" borderId="5" xfId="0" applyNumberFormat="1" applyFill="1" applyBorder="1"/>
    <xf numFmtId="0" fontId="0" fillId="0" borderId="5" xfId="0" applyBorder="1" applyAlignment="1"/>
    <xf numFmtId="0" fontId="0" fillId="0" borderId="5" xfId="0" applyFill="1" applyBorder="1" applyAlignment="1">
      <alignment horizontal="center" vertical="center" wrapText="1"/>
    </xf>
    <xf numFmtId="22" fontId="0" fillId="16" borderId="5" xfId="0" applyNumberFormat="1" applyFill="1" applyBorder="1"/>
    <xf numFmtId="0" fontId="0" fillId="0" borderId="6" xfId="0" applyBorder="1" applyAlignment="1">
      <alignment horizontal="center" vertical="center"/>
    </xf>
    <xf numFmtId="22" fontId="10" fillId="8" borderId="5" xfId="1" applyNumberFormat="1" applyFont="1" applyFill="1" applyBorder="1"/>
    <xf numFmtId="0" fontId="10" fillId="8" borderId="5" xfId="1" applyFont="1" applyFill="1" applyBorder="1" applyAlignment="1">
      <alignment wrapText="1"/>
    </xf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0" fontId="10" fillId="0" borderId="5" xfId="1" applyBorder="1"/>
    <xf numFmtId="0" fontId="10" fillId="0" borderId="5" xfId="1" applyBorder="1" applyAlignment="1">
      <alignment wrapText="1"/>
    </xf>
    <xf numFmtId="0" fontId="10" fillId="8" borderId="5" xfId="1" applyFill="1" applyBorder="1"/>
    <xf numFmtId="164" fontId="0" fillId="8" borderId="5" xfId="0" applyNumberFormat="1" applyFill="1" applyBorder="1"/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0" fontId="10" fillId="0" borderId="5" xfId="1" applyBorder="1"/>
    <xf numFmtId="0" fontId="10" fillId="0" borderId="5" xfId="1" applyBorder="1" applyAlignment="1">
      <alignment wrapText="1"/>
    </xf>
    <xf numFmtId="0" fontId="10" fillId="0" borderId="5" xfId="1" applyBorder="1" applyAlignment="1">
      <alignment wrapText="1"/>
    </xf>
    <xf numFmtId="0" fontId="10" fillId="8" borderId="5" xfId="1" applyFill="1" applyBorder="1"/>
    <xf numFmtId="0" fontId="10" fillId="8" borderId="5" xfId="1" applyFill="1" applyBorder="1"/>
    <xf numFmtId="22" fontId="10" fillId="0" borderId="5" xfId="1" applyNumberFormat="1" applyFont="1" applyFill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8" borderId="5" xfId="1" applyFill="1" applyBorder="1"/>
    <xf numFmtId="0" fontId="10" fillId="8" borderId="5" xfId="1" applyFill="1" applyBorder="1"/>
    <xf numFmtId="0" fontId="10" fillId="8" borderId="5" xfId="1" applyFill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165" fontId="9" fillId="0" borderId="5" xfId="1" applyNumberFormat="1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0" fillId="14" borderId="5" xfId="0" applyNumberFormat="1" applyFill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ont="1" applyFill="1" applyBorder="1" applyAlignment="1">
      <alignment horizontal="center" vertical="center"/>
    </xf>
    <xf numFmtId="165" fontId="9" fillId="0" borderId="5" xfId="1" applyNumberFormat="1" applyFont="1" applyFill="1" applyBorder="1" applyAlignment="1">
      <alignment horizontal="center" vertical="center"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13" borderId="5" xfId="1" applyNumberFormat="1" applyFont="1" applyFill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0" fillId="13" borderId="6" xfId="0" applyFill="1" applyBorder="1" applyAlignment="1">
      <alignment horizontal="center" vertical="center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4" fontId="0" fillId="0" borderId="5" xfId="0" applyNumberFormat="1" applyFill="1" applyBorder="1"/>
    <xf numFmtId="0" fontId="10" fillId="0" borderId="5" xfId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22" fontId="10" fillId="0" borderId="5" xfId="1" applyNumberFormat="1" applyFill="1" applyBorder="1"/>
    <xf numFmtId="43" fontId="0" fillId="8" borderId="5" xfId="2" applyFont="1" applyFill="1" applyBorder="1" applyAlignment="1">
      <alignment wrapText="1"/>
    </xf>
    <xf numFmtId="22" fontId="0" fillId="0" borderId="5" xfId="0" applyNumberFormat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22" fontId="10" fillId="0" borderId="5" xfId="1" applyNumberFormat="1" applyFill="1" applyBorder="1"/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0" fontId="10" fillId="0" borderId="5" xfId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Fill="1" applyBorder="1"/>
    <xf numFmtId="165" fontId="9" fillId="0" borderId="5" xfId="1" applyNumberFormat="1" applyFont="1" applyFill="1" applyBorder="1" applyAlignment="1">
      <alignment wrapText="1"/>
    </xf>
    <xf numFmtId="46" fontId="0" fillId="0" borderId="5" xfId="0" applyNumberFormat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horizontal="center"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0" fontId="10" fillId="0" borderId="5" xfId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165" fontId="9" fillId="0" borderId="5" xfId="1" applyNumberFormat="1" applyFont="1" applyFill="1" applyBorder="1" applyAlignment="1">
      <alignment wrapText="1"/>
    </xf>
    <xf numFmtId="165" fontId="9" fillId="0" borderId="5" xfId="1" applyNumberFormat="1" applyFont="1" applyFill="1" applyBorder="1" applyAlignment="1">
      <alignment wrapText="1"/>
    </xf>
    <xf numFmtId="0" fontId="10" fillId="0" borderId="5" xfId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3">
    <cellStyle name="Обычный" xfId="0" builtinId="0"/>
    <cellStyle name="Обычный 2" xfId="1" xr:uid="{CE87311D-74FF-48E1-8B2E-AE7B69392B9C}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798"/>
  <sheetViews>
    <sheetView workbookViewId="0">
      <pane xSplit="1" ySplit="4" topLeftCell="B471" activePane="bottomRight" state="frozen"/>
      <selection pane="topRight" activeCell="B1" sqref="B1"/>
      <selection pane="bottomLeft" activeCell="A5" sqref="A5"/>
      <selection pane="bottomRight" activeCell="F475" sqref="F475"/>
    </sheetView>
  </sheetViews>
  <sheetFormatPr defaultRowHeight="15" outlineLevelCol="1" x14ac:dyDescent="0.25"/>
  <cols>
    <col min="1" max="2" width="12.7109375" customWidth="1"/>
    <col min="3" max="3" width="11.7109375" style="30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6.7109375" customWidth="1" outlineLevel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10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42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7">
        <v>45617</v>
      </c>
      <c r="B5" s="23" t="s">
        <v>30</v>
      </c>
      <c r="C5" s="19">
        <v>6301</v>
      </c>
      <c r="D5" s="19"/>
      <c r="E5" s="19"/>
      <c r="F5" s="19"/>
      <c r="G5" s="16"/>
      <c r="H5" s="43"/>
      <c r="I5" s="43"/>
      <c r="J5" s="16"/>
      <c r="K5" s="16"/>
      <c r="L5" s="16"/>
      <c r="M5" s="16"/>
      <c r="N5" s="16"/>
    </row>
    <row r="6" spans="1:14" x14ac:dyDescent="0.25">
      <c r="A6" s="27">
        <v>45618</v>
      </c>
      <c r="B6" s="23" t="s">
        <v>30</v>
      </c>
      <c r="C6" s="19">
        <v>6325</v>
      </c>
      <c r="D6" s="19"/>
      <c r="E6" s="19"/>
      <c r="F6" s="19"/>
      <c r="G6" s="16"/>
      <c r="H6" s="43"/>
      <c r="I6" s="43"/>
      <c r="J6" s="16"/>
      <c r="K6" s="16"/>
      <c r="L6" s="16"/>
      <c r="M6" s="16"/>
      <c r="N6" s="16"/>
    </row>
    <row r="7" spans="1:14" x14ac:dyDescent="0.25">
      <c r="A7" s="27">
        <v>45619</v>
      </c>
      <c r="B7" s="23" t="s">
        <v>30</v>
      </c>
      <c r="C7" s="19">
        <v>6345</v>
      </c>
      <c r="D7" s="19"/>
      <c r="E7" s="19"/>
      <c r="F7" s="19"/>
      <c r="G7" s="16"/>
      <c r="H7" s="43"/>
      <c r="I7" s="43"/>
      <c r="J7" s="16"/>
      <c r="K7" s="16"/>
      <c r="L7" s="16"/>
      <c r="M7" s="16"/>
      <c r="N7" s="16"/>
    </row>
    <row r="8" spans="1:14" ht="45" x14ac:dyDescent="0.25">
      <c r="A8" s="25">
        <v>45620</v>
      </c>
      <c r="B8" s="23" t="s">
        <v>30</v>
      </c>
      <c r="C8" s="17">
        <v>6369</v>
      </c>
      <c r="D8" s="9" t="s">
        <v>43</v>
      </c>
      <c r="E8" s="17" t="s">
        <v>44</v>
      </c>
      <c r="F8" s="17"/>
      <c r="G8" s="17"/>
      <c r="H8" s="44"/>
      <c r="I8" s="44"/>
      <c r="J8" s="17" t="s">
        <v>42</v>
      </c>
      <c r="K8" s="17"/>
      <c r="L8" s="17"/>
      <c r="M8" s="17"/>
      <c r="N8" s="16"/>
    </row>
    <row r="9" spans="1:14" x14ac:dyDescent="0.25">
      <c r="A9" s="25">
        <v>45621</v>
      </c>
      <c r="B9" s="23" t="s">
        <v>30</v>
      </c>
      <c r="C9" s="17">
        <v>6392</v>
      </c>
      <c r="D9" s="17"/>
      <c r="E9" s="17"/>
      <c r="F9" s="17"/>
      <c r="G9" s="17"/>
      <c r="H9" s="44"/>
      <c r="I9" s="44"/>
      <c r="J9" s="17"/>
      <c r="K9" s="17"/>
      <c r="L9" s="17"/>
      <c r="M9" s="17"/>
      <c r="N9" s="16"/>
    </row>
    <row r="10" spans="1:14" x14ac:dyDescent="0.25">
      <c r="A10" s="25">
        <v>45622</v>
      </c>
      <c r="B10" s="23" t="s">
        <v>30</v>
      </c>
      <c r="C10" s="17">
        <v>6416</v>
      </c>
      <c r="D10" s="17"/>
      <c r="E10" s="17"/>
      <c r="F10" s="17"/>
      <c r="G10" s="17"/>
      <c r="H10" s="44"/>
      <c r="I10" s="44"/>
      <c r="J10" s="17"/>
      <c r="K10" s="17"/>
      <c r="L10" s="17"/>
      <c r="M10" s="17"/>
      <c r="N10" s="16"/>
    </row>
    <row r="11" spans="1:14" x14ac:dyDescent="0.25">
      <c r="A11" s="25">
        <v>45623</v>
      </c>
      <c r="B11" s="23" t="s">
        <v>30</v>
      </c>
      <c r="C11" s="17">
        <v>6440</v>
      </c>
      <c r="D11" s="17"/>
      <c r="E11" s="17"/>
      <c r="F11" s="17"/>
      <c r="G11" s="17"/>
      <c r="H11" s="44"/>
      <c r="I11" s="44"/>
      <c r="J11" s="17"/>
      <c r="K11" s="17"/>
      <c r="L11" s="17"/>
      <c r="M11" s="17"/>
      <c r="N11" s="16"/>
    </row>
    <row r="12" spans="1:14" x14ac:dyDescent="0.25">
      <c r="A12" s="25">
        <v>45624</v>
      </c>
      <c r="B12" s="23" t="s">
        <v>30</v>
      </c>
      <c r="C12" s="17">
        <v>6463</v>
      </c>
      <c r="D12" s="17"/>
      <c r="E12" s="17"/>
      <c r="F12" s="17"/>
      <c r="G12" s="17"/>
      <c r="H12" s="44"/>
      <c r="I12" s="44"/>
      <c r="J12" s="17"/>
      <c r="K12" s="17"/>
      <c r="L12" s="17"/>
      <c r="M12" s="17"/>
      <c r="N12" s="16"/>
    </row>
    <row r="13" spans="1:14" x14ac:dyDescent="0.25">
      <c r="A13" s="25">
        <v>45625</v>
      </c>
      <c r="B13" s="23" t="s">
        <v>30</v>
      </c>
      <c r="C13" s="17">
        <v>6487</v>
      </c>
      <c r="D13" s="17"/>
      <c r="E13" s="17" t="s">
        <v>40</v>
      </c>
      <c r="F13" s="17"/>
      <c r="G13" s="17"/>
      <c r="H13" s="44"/>
      <c r="I13" s="44"/>
      <c r="J13" s="29" t="s">
        <v>69</v>
      </c>
      <c r="K13" s="17"/>
      <c r="L13" s="17"/>
      <c r="M13" s="17"/>
      <c r="N13" s="16"/>
    </row>
    <row r="14" spans="1:14" x14ac:dyDescent="0.25">
      <c r="A14" s="25">
        <v>45626</v>
      </c>
      <c r="B14" s="23" t="s">
        <v>30</v>
      </c>
      <c r="C14" s="17">
        <v>6511</v>
      </c>
      <c r="D14" s="17"/>
      <c r="E14" s="17"/>
      <c r="F14" s="17"/>
      <c r="G14" s="17"/>
      <c r="H14" s="44"/>
      <c r="I14" s="44"/>
      <c r="J14" s="17"/>
      <c r="K14" s="17"/>
      <c r="L14" s="17"/>
      <c r="M14" s="17"/>
      <c r="N14" s="16"/>
    </row>
    <row r="15" spans="1:14" ht="13.5" customHeight="1" x14ac:dyDescent="0.25">
      <c r="A15" s="25">
        <v>45627</v>
      </c>
      <c r="B15" s="23" t="s">
        <v>30</v>
      </c>
      <c r="C15" s="17">
        <v>6532</v>
      </c>
      <c r="D15" s="17"/>
      <c r="E15" s="17"/>
      <c r="F15" s="17"/>
      <c r="G15" s="17"/>
      <c r="H15" s="44"/>
      <c r="I15" s="44"/>
      <c r="J15" s="17"/>
      <c r="K15" s="17"/>
      <c r="L15" s="17"/>
      <c r="M15" s="17"/>
      <c r="N15" s="16"/>
    </row>
    <row r="16" spans="1:14" ht="16.149999999999999" customHeight="1" x14ac:dyDescent="0.25">
      <c r="A16" s="25">
        <v>45628</v>
      </c>
      <c r="B16" s="23" t="s">
        <v>30</v>
      </c>
      <c r="C16" s="17">
        <v>6556</v>
      </c>
      <c r="D16" s="17"/>
      <c r="E16" s="17"/>
      <c r="F16" s="17"/>
      <c r="G16" s="17"/>
      <c r="H16" s="44"/>
      <c r="I16" s="44"/>
      <c r="J16" s="17"/>
      <c r="K16" s="17"/>
      <c r="L16" s="17"/>
      <c r="M16" s="17"/>
      <c r="N16" s="16"/>
    </row>
    <row r="17" spans="1:14" ht="15.4" customHeight="1" x14ac:dyDescent="0.25">
      <c r="A17" s="25">
        <v>45629</v>
      </c>
      <c r="B17" s="23" t="s">
        <v>30</v>
      </c>
      <c r="C17" s="17">
        <v>6580</v>
      </c>
      <c r="D17" s="17"/>
      <c r="E17" s="17"/>
      <c r="F17" s="17"/>
      <c r="G17" s="17"/>
      <c r="H17" s="44"/>
      <c r="I17" s="44"/>
      <c r="J17" s="17"/>
      <c r="K17" s="17"/>
      <c r="L17" s="17"/>
      <c r="M17" s="17"/>
      <c r="N17" s="16"/>
    </row>
    <row r="18" spans="1:14" ht="15" customHeight="1" x14ac:dyDescent="0.25">
      <c r="A18" s="25">
        <v>45630</v>
      </c>
      <c r="B18" s="23" t="s">
        <v>30</v>
      </c>
      <c r="C18" s="17">
        <v>6603</v>
      </c>
      <c r="D18" s="17"/>
      <c r="E18" s="17"/>
      <c r="F18" s="17"/>
      <c r="G18" s="17"/>
      <c r="H18" s="44"/>
      <c r="I18" s="44"/>
      <c r="J18" s="17"/>
      <c r="K18" s="17"/>
      <c r="L18" s="17"/>
      <c r="M18" s="17"/>
      <c r="N18" s="16"/>
    </row>
    <row r="19" spans="1:14" ht="16.149999999999999" customHeight="1" x14ac:dyDescent="0.25">
      <c r="A19" s="25">
        <v>45631</v>
      </c>
      <c r="B19" s="23" t="s">
        <v>30</v>
      </c>
      <c r="C19" s="17">
        <v>6627</v>
      </c>
      <c r="D19" s="17"/>
      <c r="E19" s="17"/>
      <c r="F19" s="17"/>
      <c r="G19" s="17"/>
      <c r="H19" s="44"/>
      <c r="I19" s="44"/>
      <c r="J19" s="17"/>
      <c r="K19" s="17"/>
      <c r="L19" s="17"/>
      <c r="M19" s="17"/>
      <c r="N19" s="16"/>
    </row>
    <row r="20" spans="1:14" ht="15.4" customHeight="1" x14ac:dyDescent="0.25">
      <c r="A20" s="25">
        <v>45632</v>
      </c>
      <c r="B20" s="23" t="s">
        <v>30</v>
      </c>
      <c r="C20" s="17">
        <v>6651</v>
      </c>
      <c r="D20" s="17"/>
      <c r="E20" s="17"/>
      <c r="F20" s="17"/>
      <c r="G20" s="17"/>
      <c r="H20" s="44"/>
      <c r="I20" s="44"/>
      <c r="J20" s="17"/>
      <c r="K20" s="17"/>
      <c r="L20" s="17"/>
      <c r="M20" s="17"/>
      <c r="N20" s="16"/>
    </row>
    <row r="21" spans="1:14" ht="16.149999999999999" customHeight="1" x14ac:dyDescent="0.25">
      <c r="A21" s="25">
        <v>45633</v>
      </c>
      <c r="B21" s="23" t="s">
        <v>30</v>
      </c>
      <c r="C21" s="17">
        <v>6675</v>
      </c>
      <c r="D21" s="17"/>
      <c r="E21" s="17"/>
      <c r="F21" s="17"/>
      <c r="G21" s="17"/>
      <c r="H21" s="44"/>
      <c r="I21" s="44"/>
      <c r="J21" s="17"/>
      <c r="K21" s="17"/>
      <c r="L21" s="17"/>
      <c r="M21" s="17"/>
      <c r="N21" s="16"/>
    </row>
    <row r="22" spans="1:14" ht="16.149999999999999" customHeight="1" x14ac:dyDescent="0.25">
      <c r="A22" s="25">
        <v>45634</v>
      </c>
      <c r="B22" s="23" t="s">
        <v>30</v>
      </c>
      <c r="C22" s="17">
        <v>6699</v>
      </c>
      <c r="D22" s="17"/>
      <c r="E22" s="17"/>
      <c r="F22" s="17"/>
      <c r="G22" s="17"/>
      <c r="H22" s="44"/>
      <c r="I22" s="44"/>
      <c r="J22" s="17"/>
      <c r="K22" s="17"/>
      <c r="L22" s="17"/>
      <c r="M22" s="17"/>
      <c r="N22" s="16"/>
    </row>
    <row r="23" spans="1:14" ht="16.149999999999999" customHeight="1" x14ac:dyDescent="0.25">
      <c r="A23" s="25">
        <v>45635</v>
      </c>
      <c r="B23" s="23" t="s">
        <v>30</v>
      </c>
      <c r="C23" s="17">
        <v>6723</v>
      </c>
      <c r="D23" s="16"/>
      <c r="E23" s="16"/>
      <c r="F23" s="16"/>
      <c r="G23" s="16"/>
      <c r="H23" s="43"/>
      <c r="I23" s="43"/>
      <c r="J23" s="16"/>
      <c r="K23" s="16"/>
      <c r="L23" s="16"/>
      <c r="M23" s="16"/>
      <c r="N23" s="16"/>
    </row>
    <row r="24" spans="1:14" ht="16.149999999999999" customHeight="1" x14ac:dyDescent="0.25">
      <c r="A24" s="25">
        <v>45636</v>
      </c>
      <c r="B24" s="23" t="s">
        <v>30</v>
      </c>
      <c r="C24" s="17">
        <v>6745</v>
      </c>
      <c r="D24" s="16"/>
      <c r="E24" s="17" t="s">
        <v>48</v>
      </c>
      <c r="F24" s="16"/>
      <c r="G24" s="16"/>
      <c r="H24" s="43"/>
      <c r="I24" s="43"/>
      <c r="J24" s="16" t="s">
        <v>98</v>
      </c>
      <c r="K24" s="16"/>
      <c r="L24" s="16"/>
      <c r="M24" s="16"/>
      <c r="N24" s="16"/>
    </row>
    <row r="25" spans="1:14" ht="16.149999999999999" customHeight="1" x14ac:dyDescent="0.25">
      <c r="A25" s="25">
        <v>45637</v>
      </c>
      <c r="B25" s="23" t="s">
        <v>30</v>
      </c>
      <c r="C25" s="17">
        <v>6769</v>
      </c>
      <c r="D25" s="16"/>
      <c r="E25" s="16"/>
      <c r="F25" s="16"/>
      <c r="G25" s="16"/>
      <c r="H25" s="43"/>
      <c r="I25" s="43"/>
      <c r="J25" s="16"/>
      <c r="K25" s="16"/>
      <c r="L25" s="16"/>
      <c r="M25" s="16"/>
      <c r="N25" s="16"/>
    </row>
    <row r="26" spans="1:14" ht="16.149999999999999" customHeight="1" x14ac:dyDescent="0.25">
      <c r="A26" s="25">
        <v>45638</v>
      </c>
      <c r="B26" s="23" t="s">
        <v>30</v>
      </c>
      <c r="C26" s="17">
        <v>6793</v>
      </c>
      <c r="D26" s="16"/>
      <c r="E26" s="16"/>
      <c r="F26" s="16"/>
      <c r="G26" s="16"/>
      <c r="H26" s="43"/>
      <c r="I26" s="43"/>
      <c r="J26" s="16"/>
      <c r="K26" s="16"/>
      <c r="L26" s="16"/>
      <c r="M26" s="16"/>
      <c r="N26" s="16"/>
    </row>
    <row r="27" spans="1:14" ht="16.149999999999999" customHeight="1" x14ac:dyDescent="0.25">
      <c r="A27" s="25">
        <v>45639</v>
      </c>
      <c r="B27" s="23" t="s">
        <v>30</v>
      </c>
      <c r="C27" s="17">
        <v>6817</v>
      </c>
      <c r="D27" s="16"/>
      <c r="E27" s="16"/>
      <c r="F27" s="16"/>
      <c r="G27" s="16"/>
      <c r="H27" s="43"/>
      <c r="I27" s="43"/>
      <c r="J27" s="16"/>
      <c r="K27" s="16"/>
      <c r="L27" s="16"/>
      <c r="M27" s="16"/>
      <c r="N27" s="16"/>
    </row>
    <row r="28" spans="1:14" ht="16.149999999999999" customHeight="1" x14ac:dyDescent="0.25">
      <c r="A28" s="25">
        <v>45640</v>
      </c>
      <c r="B28" s="23" t="s">
        <v>30</v>
      </c>
      <c r="C28" s="19">
        <v>6837</v>
      </c>
      <c r="D28" s="16"/>
      <c r="E28" s="16"/>
      <c r="F28" s="16"/>
      <c r="G28" s="16"/>
      <c r="H28" s="43"/>
      <c r="I28" s="43"/>
      <c r="J28" s="16"/>
      <c r="K28" s="16"/>
      <c r="L28" s="16"/>
      <c r="M28" s="16"/>
      <c r="N28" s="16"/>
    </row>
    <row r="29" spans="1:14" ht="16.149999999999999" customHeight="1" x14ac:dyDescent="0.25">
      <c r="A29" s="25">
        <v>45641</v>
      </c>
      <c r="B29" s="23" t="s">
        <v>30</v>
      </c>
      <c r="C29" s="19">
        <v>6861</v>
      </c>
      <c r="D29" s="16"/>
      <c r="E29" s="16"/>
      <c r="F29" s="16"/>
      <c r="G29" s="16"/>
      <c r="H29" s="43"/>
      <c r="I29" s="43"/>
      <c r="J29" s="16"/>
      <c r="K29" s="16"/>
      <c r="L29" s="16"/>
      <c r="M29" s="16"/>
      <c r="N29" s="16"/>
    </row>
    <row r="30" spans="1:14" ht="16.149999999999999" customHeight="1" x14ac:dyDescent="0.25">
      <c r="A30" s="25">
        <v>45642</v>
      </c>
      <c r="B30" s="23" t="s">
        <v>30</v>
      </c>
      <c r="C30" s="19">
        <v>6885</v>
      </c>
      <c r="D30" s="16"/>
      <c r="E30" s="16"/>
      <c r="F30" s="16"/>
      <c r="G30" s="16"/>
      <c r="H30" s="43"/>
      <c r="I30" s="43"/>
      <c r="J30" s="16"/>
      <c r="K30" s="16"/>
      <c r="L30" s="16"/>
      <c r="M30" s="16"/>
      <c r="N30" s="16"/>
    </row>
    <row r="31" spans="1:14" ht="16.149999999999999" customHeight="1" x14ac:dyDescent="0.25">
      <c r="A31" s="25">
        <v>45643</v>
      </c>
      <c r="B31" s="23" t="s">
        <v>30</v>
      </c>
      <c r="C31" s="19">
        <v>6909</v>
      </c>
      <c r="D31" s="16"/>
      <c r="E31" s="16"/>
      <c r="F31" s="16"/>
      <c r="G31" s="16"/>
      <c r="H31" s="43"/>
      <c r="I31" s="43"/>
      <c r="J31" s="16"/>
      <c r="K31" s="16"/>
      <c r="L31" s="16"/>
      <c r="M31" s="16"/>
      <c r="N31" s="16"/>
    </row>
    <row r="32" spans="1:14" ht="16.149999999999999" customHeight="1" x14ac:dyDescent="0.25">
      <c r="A32" s="25">
        <v>45644</v>
      </c>
      <c r="B32" s="23" t="s">
        <v>30</v>
      </c>
      <c r="C32" s="19">
        <v>6933</v>
      </c>
      <c r="D32" s="16"/>
      <c r="E32" s="16"/>
      <c r="F32" s="16"/>
      <c r="G32" s="16"/>
      <c r="H32" s="43"/>
      <c r="I32" s="43"/>
      <c r="J32" s="16"/>
      <c r="K32" s="16"/>
      <c r="L32" s="16"/>
      <c r="M32" s="16"/>
      <c r="N32" s="16"/>
    </row>
    <row r="33" spans="1:14" ht="16.149999999999999" customHeight="1" x14ac:dyDescent="0.25">
      <c r="A33" s="25">
        <v>45645</v>
      </c>
      <c r="B33" s="23" t="s">
        <v>30</v>
      </c>
      <c r="C33" s="19">
        <v>6944</v>
      </c>
      <c r="D33" s="16"/>
      <c r="E33" s="16"/>
      <c r="F33" s="16"/>
      <c r="G33" s="16"/>
      <c r="H33" s="43"/>
      <c r="I33" s="43"/>
      <c r="J33" s="16"/>
      <c r="K33" s="16"/>
      <c r="L33" s="16"/>
      <c r="M33" s="16"/>
      <c r="N33" s="16"/>
    </row>
    <row r="34" spans="1:14" ht="16.149999999999999" customHeight="1" x14ac:dyDescent="0.25">
      <c r="A34" s="25">
        <v>45646</v>
      </c>
      <c r="B34" s="23" t="s">
        <v>30</v>
      </c>
      <c r="C34" s="19">
        <v>6968</v>
      </c>
      <c r="D34" s="16"/>
      <c r="E34" s="16"/>
      <c r="F34" s="16"/>
      <c r="G34" s="16"/>
      <c r="H34" s="43"/>
      <c r="I34" s="43"/>
      <c r="J34" s="16"/>
      <c r="K34" s="16"/>
      <c r="L34" s="16"/>
      <c r="M34" s="16"/>
      <c r="N34" s="16"/>
    </row>
    <row r="35" spans="1:14" ht="16.149999999999999" customHeight="1" x14ac:dyDescent="0.25">
      <c r="A35" s="25">
        <v>45647</v>
      </c>
      <c r="B35" s="23" t="s">
        <v>30</v>
      </c>
      <c r="C35" s="19">
        <v>7001</v>
      </c>
      <c r="D35" s="17" t="s">
        <v>65</v>
      </c>
      <c r="E35" s="17"/>
      <c r="F35" s="16"/>
      <c r="G35" s="16"/>
      <c r="H35" s="43"/>
      <c r="I35" s="43"/>
      <c r="J35" s="16" t="s">
        <v>117</v>
      </c>
      <c r="K35" s="16"/>
      <c r="L35" s="16"/>
      <c r="M35" s="16"/>
      <c r="N35" s="16"/>
    </row>
    <row r="36" spans="1:14" ht="16.149999999999999" customHeight="1" x14ac:dyDescent="0.25">
      <c r="A36" s="25">
        <v>45648</v>
      </c>
      <c r="B36" s="23" t="s">
        <v>30</v>
      </c>
      <c r="C36" s="19">
        <v>7025</v>
      </c>
      <c r="D36" s="16"/>
      <c r="E36" s="16"/>
      <c r="F36" s="16"/>
      <c r="G36" s="16"/>
      <c r="H36" s="43"/>
      <c r="I36" s="43"/>
      <c r="J36" s="16"/>
      <c r="K36" s="16"/>
      <c r="L36" s="16"/>
      <c r="M36" s="16"/>
      <c r="N36" s="16"/>
    </row>
    <row r="37" spans="1:14" ht="16.149999999999999" customHeight="1" x14ac:dyDescent="0.25">
      <c r="A37" s="25">
        <v>45649</v>
      </c>
      <c r="B37" s="23" t="s">
        <v>30</v>
      </c>
      <c r="C37" s="19">
        <v>7049</v>
      </c>
      <c r="D37" s="16"/>
      <c r="E37" s="16"/>
      <c r="F37" s="16"/>
      <c r="G37" s="16"/>
      <c r="H37" s="43"/>
      <c r="I37" s="43"/>
      <c r="J37" s="16"/>
      <c r="K37" s="16"/>
      <c r="L37" s="16"/>
      <c r="M37" s="16"/>
      <c r="N37" s="16"/>
    </row>
    <row r="38" spans="1:14" ht="16.149999999999999" customHeight="1" x14ac:dyDescent="0.25">
      <c r="A38" s="25">
        <v>45650</v>
      </c>
      <c r="B38" s="23" t="s">
        <v>30</v>
      </c>
      <c r="C38" s="19">
        <v>7073</v>
      </c>
      <c r="D38" s="16"/>
      <c r="E38" s="16"/>
      <c r="F38" s="16"/>
      <c r="G38" s="16"/>
      <c r="H38" s="43"/>
      <c r="I38" s="43"/>
      <c r="J38" s="16"/>
      <c r="K38" s="16"/>
      <c r="L38" s="16"/>
      <c r="M38" s="16"/>
      <c r="N38" s="16"/>
    </row>
    <row r="39" spans="1:14" ht="16.149999999999999" customHeight="1" x14ac:dyDescent="0.25">
      <c r="A39" s="25">
        <v>45651</v>
      </c>
      <c r="B39" s="23" t="s">
        <v>30</v>
      </c>
      <c r="C39" s="19">
        <f>C38+24</f>
        <v>7097</v>
      </c>
      <c r="D39" s="16"/>
      <c r="E39" s="16"/>
      <c r="F39" s="16"/>
      <c r="G39" s="16"/>
      <c r="H39" s="43"/>
      <c r="I39" s="43"/>
      <c r="J39" s="16"/>
      <c r="K39" s="16"/>
      <c r="L39" s="16"/>
      <c r="M39" s="16"/>
      <c r="N39" s="16"/>
    </row>
    <row r="40" spans="1:14" ht="16.149999999999999" customHeight="1" x14ac:dyDescent="0.25">
      <c r="A40" s="25">
        <v>45652</v>
      </c>
      <c r="B40" s="23" t="s">
        <v>30</v>
      </c>
      <c r="C40" s="19">
        <f t="shared" ref="C40:C45" si="0">C39+24</f>
        <v>7121</v>
      </c>
      <c r="D40" s="16"/>
      <c r="E40" s="16"/>
      <c r="F40" s="16"/>
      <c r="G40" s="16"/>
      <c r="H40" s="43"/>
      <c r="I40" s="43"/>
      <c r="J40" s="16"/>
      <c r="K40" s="16"/>
      <c r="L40" s="16"/>
      <c r="M40" s="16"/>
      <c r="N40" s="16"/>
    </row>
    <row r="41" spans="1:14" ht="16.149999999999999" customHeight="1" x14ac:dyDescent="0.25">
      <c r="A41" s="25">
        <v>45653</v>
      </c>
      <c r="B41" s="23" t="s">
        <v>30</v>
      </c>
      <c r="C41" s="19">
        <f t="shared" si="0"/>
        <v>7145</v>
      </c>
      <c r="D41" s="16"/>
      <c r="E41" s="16"/>
      <c r="F41" s="16"/>
      <c r="G41" s="16"/>
      <c r="H41" s="43"/>
      <c r="I41" s="43"/>
      <c r="J41" s="16"/>
      <c r="K41" s="16"/>
      <c r="L41" s="16"/>
      <c r="M41" s="16"/>
      <c r="N41" s="16"/>
    </row>
    <row r="42" spans="1:14" ht="16.149999999999999" customHeight="1" x14ac:dyDescent="0.25">
      <c r="A42" s="25">
        <v>45654</v>
      </c>
      <c r="B42" s="23" t="s">
        <v>30</v>
      </c>
      <c r="C42" s="19">
        <f t="shared" si="0"/>
        <v>7169</v>
      </c>
      <c r="D42" s="16"/>
      <c r="E42" s="16"/>
      <c r="F42" s="16"/>
      <c r="G42" s="16"/>
      <c r="H42" s="43"/>
      <c r="I42" s="43"/>
      <c r="J42" s="16"/>
      <c r="K42" s="16"/>
      <c r="L42" s="16"/>
      <c r="M42" s="16"/>
      <c r="N42" s="16"/>
    </row>
    <row r="43" spans="1:14" ht="16.149999999999999" customHeight="1" x14ac:dyDescent="0.25">
      <c r="A43" s="25">
        <v>45655</v>
      </c>
      <c r="B43" s="23" t="s">
        <v>30</v>
      </c>
      <c r="C43" s="19">
        <f t="shared" si="0"/>
        <v>7193</v>
      </c>
      <c r="D43" s="16"/>
      <c r="E43" s="16"/>
      <c r="F43" s="16"/>
      <c r="G43" s="16"/>
      <c r="H43" s="43"/>
      <c r="I43" s="43"/>
      <c r="J43" s="16"/>
      <c r="K43" s="16"/>
      <c r="L43" s="16"/>
      <c r="M43" s="16"/>
      <c r="N43" s="16"/>
    </row>
    <row r="44" spans="1:14" ht="16.149999999999999" customHeight="1" x14ac:dyDescent="0.25">
      <c r="A44" s="25">
        <v>45656</v>
      </c>
      <c r="B44" s="23" t="s">
        <v>30</v>
      </c>
      <c r="C44" s="19">
        <f t="shared" si="0"/>
        <v>7217</v>
      </c>
      <c r="D44" s="16"/>
      <c r="E44" s="16"/>
      <c r="F44" s="16"/>
      <c r="G44" s="16"/>
      <c r="H44" s="43"/>
      <c r="I44" s="43"/>
      <c r="J44" s="16"/>
      <c r="K44" s="16"/>
      <c r="L44" s="16"/>
      <c r="M44" s="16"/>
      <c r="N44" s="16"/>
    </row>
    <row r="45" spans="1:14" ht="16.149999999999999" customHeight="1" x14ac:dyDescent="0.25">
      <c r="A45" s="25">
        <v>45657</v>
      </c>
      <c r="B45" s="23" t="s">
        <v>30</v>
      </c>
      <c r="C45" s="19">
        <f t="shared" si="0"/>
        <v>7241</v>
      </c>
      <c r="D45" s="16"/>
      <c r="E45" s="16"/>
      <c r="F45" s="16"/>
      <c r="G45" s="16"/>
      <c r="H45" s="43"/>
      <c r="I45" s="43"/>
      <c r="J45" s="16"/>
      <c r="K45" s="16"/>
      <c r="L45" s="16"/>
      <c r="M45" s="16"/>
      <c r="N45" s="16"/>
    </row>
    <row r="46" spans="1:14" x14ac:dyDescent="0.25">
      <c r="A46" s="25">
        <v>45658</v>
      </c>
      <c r="B46" s="23" t="s">
        <v>30</v>
      </c>
      <c r="C46" s="19">
        <v>7258</v>
      </c>
      <c r="D46" s="19" t="s">
        <v>48</v>
      </c>
      <c r="E46" s="16"/>
      <c r="F46" s="16"/>
      <c r="G46" s="16"/>
      <c r="H46" s="43"/>
      <c r="I46" s="43"/>
      <c r="J46" s="16" t="s">
        <v>142</v>
      </c>
      <c r="K46" s="16"/>
      <c r="L46" s="16"/>
      <c r="M46" s="16"/>
      <c r="N46" s="16"/>
    </row>
    <row r="47" spans="1:14" x14ac:dyDescent="0.25">
      <c r="A47" s="25">
        <v>45659</v>
      </c>
      <c r="B47" s="23" t="s">
        <v>30</v>
      </c>
      <c r="C47" s="19">
        <f t="shared" ref="C47:C55" si="1">C46+24</f>
        <v>7282</v>
      </c>
      <c r="D47" s="16"/>
      <c r="E47" s="16"/>
      <c r="F47" s="16"/>
      <c r="G47" s="16"/>
      <c r="H47" s="43"/>
      <c r="I47" s="43"/>
      <c r="J47" s="16"/>
      <c r="K47" s="16"/>
      <c r="L47" s="16"/>
      <c r="M47" s="16"/>
      <c r="N47" s="16"/>
    </row>
    <row r="48" spans="1:14" ht="16.149999999999999" customHeight="1" x14ac:dyDescent="0.25">
      <c r="A48" s="25">
        <v>45660</v>
      </c>
      <c r="B48" s="23" t="s">
        <v>30</v>
      </c>
      <c r="C48" s="19">
        <f t="shared" si="1"/>
        <v>7306</v>
      </c>
      <c r="D48" s="16"/>
      <c r="E48" s="16"/>
      <c r="F48" s="16"/>
      <c r="G48" s="16"/>
      <c r="H48" s="43"/>
      <c r="I48" s="43"/>
      <c r="J48" s="16"/>
      <c r="K48" s="16"/>
      <c r="L48" s="16"/>
      <c r="M48" s="16"/>
      <c r="N48" s="16"/>
    </row>
    <row r="49" spans="1:14" ht="16.149999999999999" customHeight="1" x14ac:dyDescent="0.25">
      <c r="A49" s="25">
        <v>45661</v>
      </c>
      <c r="B49" s="23" t="s">
        <v>30</v>
      </c>
      <c r="C49" s="19">
        <f t="shared" si="1"/>
        <v>7330</v>
      </c>
      <c r="D49" s="16"/>
      <c r="E49" s="16"/>
      <c r="F49" s="16"/>
      <c r="G49" s="16"/>
      <c r="H49" s="43"/>
      <c r="I49" s="43"/>
      <c r="J49" s="16"/>
      <c r="K49" s="16"/>
      <c r="L49" s="16"/>
      <c r="M49" s="16"/>
      <c r="N49" s="16"/>
    </row>
    <row r="50" spans="1:14" ht="16.149999999999999" customHeight="1" x14ac:dyDescent="0.25">
      <c r="A50" s="25">
        <v>45662</v>
      </c>
      <c r="B50" s="23" t="s">
        <v>30</v>
      </c>
      <c r="C50" s="19">
        <f t="shared" si="1"/>
        <v>7354</v>
      </c>
      <c r="D50" s="16"/>
      <c r="E50" s="16"/>
      <c r="F50" s="16"/>
      <c r="G50" s="16"/>
      <c r="H50" s="43"/>
      <c r="I50" s="43"/>
      <c r="J50" s="16"/>
      <c r="K50" s="16"/>
      <c r="L50" s="16"/>
      <c r="M50" s="16"/>
      <c r="N50" s="16"/>
    </row>
    <row r="51" spans="1:14" ht="16.149999999999999" customHeight="1" x14ac:dyDescent="0.25">
      <c r="A51" s="25">
        <v>45663</v>
      </c>
      <c r="B51" s="23" t="s">
        <v>30</v>
      </c>
      <c r="C51" s="19">
        <f t="shared" si="1"/>
        <v>7378</v>
      </c>
      <c r="D51" s="16"/>
      <c r="E51" s="16"/>
      <c r="F51" s="16"/>
      <c r="G51" s="16"/>
      <c r="H51" s="43"/>
      <c r="I51" s="43"/>
      <c r="J51" s="16"/>
      <c r="K51" s="16"/>
      <c r="L51" s="16"/>
      <c r="M51" s="16"/>
      <c r="N51" s="16"/>
    </row>
    <row r="52" spans="1:14" ht="16.149999999999999" customHeight="1" x14ac:dyDescent="0.25">
      <c r="A52" s="25">
        <v>45664</v>
      </c>
      <c r="B52" s="23" t="s">
        <v>30</v>
      </c>
      <c r="C52" s="19">
        <f t="shared" si="1"/>
        <v>7402</v>
      </c>
      <c r="D52" s="16"/>
      <c r="E52" s="16"/>
      <c r="F52" s="16"/>
      <c r="G52" s="16"/>
      <c r="H52" s="43"/>
      <c r="I52" s="43"/>
      <c r="J52" s="16"/>
      <c r="K52" s="16"/>
      <c r="L52" s="16"/>
      <c r="M52" s="16"/>
      <c r="N52" s="16"/>
    </row>
    <row r="53" spans="1:14" ht="16.149999999999999" customHeight="1" x14ac:dyDescent="0.25">
      <c r="A53" s="25">
        <v>45665</v>
      </c>
      <c r="B53" s="23" t="s">
        <v>30</v>
      </c>
      <c r="C53" s="19">
        <f t="shared" si="1"/>
        <v>7426</v>
      </c>
      <c r="D53" s="16"/>
      <c r="E53" s="16"/>
      <c r="F53" s="16"/>
      <c r="G53" s="16"/>
      <c r="H53" s="43"/>
      <c r="I53" s="43"/>
      <c r="J53" s="16"/>
      <c r="K53" s="16"/>
      <c r="L53" s="16"/>
      <c r="M53" s="16"/>
      <c r="N53" s="16"/>
    </row>
    <row r="54" spans="1:14" ht="16.149999999999999" customHeight="1" x14ac:dyDescent="0.25">
      <c r="A54" s="25">
        <v>45666</v>
      </c>
      <c r="B54" s="23" t="s">
        <v>30</v>
      </c>
      <c r="C54" s="19">
        <f t="shared" si="1"/>
        <v>7450</v>
      </c>
      <c r="D54" s="16"/>
      <c r="E54" s="16"/>
      <c r="F54" s="16"/>
      <c r="G54" s="16"/>
      <c r="H54" s="43"/>
      <c r="I54" s="43"/>
      <c r="J54" s="16"/>
      <c r="K54" s="16"/>
      <c r="L54" s="16"/>
      <c r="M54" s="16"/>
      <c r="N54" s="16"/>
    </row>
    <row r="55" spans="1:14" ht="16.149999999999999" customHeight="1" x14ac:dyDescent="0.25">
      <c r="A55" s="25">
        <v>45667</v>
      </c>
      <c r="B55" s="23" t="s">
        <v>30</v>
      </c>
      <c r="C55" s="19">
        <f t="shared" si="1"/>
        <v>7474</v>
      </c>
      <c r="D55" s="16"/>
      <c r="E55" s="16"/>
      <c r="F55" s="16"/>
      <c r="G55" s="16"/>
      <c r="H55" s="43"/>
      <c r="I55" s="43"/>
      <c r="J55" s="16"/>
      <c r="K55" s="16"/>
      <c r="L55" s="16"/>
      <c r="M55" s="16"/>
      <c r="N55" s="16"/>
    </row>
    <row r="56" spans="1:14" ht="16.149999999999999" customHeight="1" x14ac:dyDescent="0.25">
      <c r="A56" s="25">
        <v>45668</v>
      </c>
      <c r="B56" s="23" t="s">
        <v>30</v>
      </c>
      <c r="C56" s="19">
        <v>7500</v>
      </c>
      <c r="D56" s="19" t="s">
        <v>163</v>
      </c>
      <c r="E56" s="16"/>
      <c r="F56" s="16"/>
      <c r="G56" s="16"/>
      <c r="H56" s="43"/>
      <c r="I56" s="43"/>
      <c r="J56" s="16" t="s">
        <v>164</v>
      </c>
      <c r="K56" s="16"/>
      <c r="L56" s="16"/>
      <c r="M56" s="16"/>
      <c r="N56" s="16"/>
    </row>
    <row r="57" spans="1:14" ht="16.149999999999999" customHeight="1" x14ac:dyDescent="0.25">
      <c r="A57" s="25">
        <v>45669</v>
      </c>
      <c r="B57" s="23" t="s">
        <v>30</v>
      </c>
      <c r="C57" s="19">
        <f>C56+24</f>
        <v>7524</v>
      </c>
      <c r="D57" s="16"/>
      <c r="E57" s="16"/>
      <c r="F57" s="16"/>
      <c r="G57" s="16"/>
      <c r="H57" s="43"/>
      <c r="I57" s="43"/>
      <c r="J57" s="16"/>
      <c r="K57" s="16"/>
      <c r="L57" s="16"/>
      <c r="M57" s="16"/>
      <c r="N57" s="16"/>
    </row>
    <row r="58" spans="1:14" ht="16.149999999999999" customHeight="1" x14ac:dyDescent="0.25">
      <c r="A58" s="25">
        <v>45670</v>
      </c>
      <c r="B58" s="23" t="s">
        <v>30</v>
      </c>
      <c r="C58" s="19">
        <f>C57+24</f>
        <v>7548</v>
      </c>
      <c r="D58" s="16"/>
      <c r="E58" s="16"/>
      <c r="F58" s="16"/>
      <c r="G58" s="16"/>
      <c r="H58" s="43"/>
      <c r="I58" s="43"/>
      <c r="J58" s="16"/>
      <c r="K58" s="16"/>
      <c r="L58" s="16"/>
      <c r="M58" s="16"/>
      <c r="N58" s="16"/>
    </row>
    <row r="59" spans="1:14" ht="16.149999999999999" customHeight="1" x14ac:dyDescent="0.25">
      <c r="A59" s="25">
        <v>45671</v>
      </c>
      <c r="B59" s="23" t="s">
        <v>30</v>
      </c>
      <c r="C59" s="19">
        <f>C58+24</f>
        <v>7572</v>
      </c>
      <c r="D59" s="16"/>
      <c r="E59" s="16"/>
      <c r="F59" s="16"/>
      <c r="G59" s="16"/>
      <c r="H59" s="43"/>
      <c r="I59" s="43"/>
      <c r="J59" s="16"/>
      <c r="K59" s="16"/>
      <c r="L59" s="16"/>
      <c r="M59" s="16"/>
      <c r="N59" s="16"/>
    </row>
    <row r="60" spans="1:14" ht="16.149999999999999" customHeight="1" x14ac:dyDescent="0.25">
      <c r="A60" s="25">
        <v>45672</v>
      </c>
      <c r="B60" s="23" t="s">
        <v>30</v>
      </c>
      <c r="C60" s="19">
        <f>C59+24</f>
        <v>7596</v>
      </c>
      <c r="D60" s="16"/>
      <c r="E60" s="16"/>
      <c r="F60" s="16"/>
      <c r="G60" s="16"/>
      <c r="H60" s="43"/>
      <c r="I60" s="43"/>
      <c r="J60" s="16"/>
      <c r="K60" s="16"/>
      <c r="L60" s="16"/>
      <c r="M60" s="16"/>
      <c r="N60" s="16"/>
    </row>
    <row r="61" spans="1:14" ht="16.149999999999999" customHeight="1" x14ac:dyDescent="0.25">
      <c r="A61" s="25">
        <v>45673</v>
      </c>
      <c r="B61" s="23" t="s">
        <v>30</v>
      </c>
      <c r="C61" s="19">
        <f>C60+24</f>
        <v>7620</v>
      </c>
      <c r="D61" s="16"/>
      <c r="E61" s="16"/>
      <c r="F61" s="16"/>
      <c r="G61" s="16"/>
      <c r="H61" s="43"/>
      <c r="I61" s="43"/>
      <c r="J61" s="16"/>
      <c r="K61" s="16"/>
      <c r="L61" s="16"/>
      <c r="M61" s="16"/>
      <c r="N61" s="16"/>
    </row>
    <row r="62" spans="1:14" ht="16.149999999999999" customHeight="1" x14ac:dyDescent="0.25">
      <c r="A62" s="25">
        <v>45674</v>
      </c>
      <c r="B62" s="23" t="s">
        <v>30</v>
      </c>
      <c r="C62" s="19">
        <v>7622</v>
      </c>
      <c r="D62" s="16"/>
      <c r="E62" s="16"/>
      <c r="F62" s="16"/>
      <c r="G62" s="16"/>
      <c r="H62" s="43"/>
      <c r="I62" s="43"/>
      <c r="J62" s="16"/>
      <c r="K62" s="16"/>
      <c r="L62" s="16"/>
      <c r="M62" s="16"/>
      <c r="N62" s="16"/>
    </row>
    <row r="63" spans="1:14" ht="16.149999999999999" customHeight="1" x14ac:dyDescent="0.25">
      <c r="A63" s="25">
        <v>45675</v>
      </c>
      <c r="B63" s="23" t="s">
        <v>30</v>
      </c>
      <c r="C63" s="19">
        <v>7646</v>
      </c>
      <c r="D63" s="16"/>
      <c r="E63" s="16"/>
      <c r="F63" s="16"/>
      <c r="G63" s="16"/>
      <c r="H63" s="43"/>
      <c r="I63" s="43"/>
      <c r="J63" s="16"/>
      <c r="K63" s="16"/>
      <c r="L63" s="16"/>
      <c r="M63" s="16"/>
      <c r="N63" s="16"/>
    </row>
    <row r="64" spans="1:14" ht="16.149999999999999" customHeight="1" x14ac:dyDescent="0.25">
      <c r="A64" s="25">
        <v>45676</v>
      </c>
      <c r="B64" s="23" t="s">
        <v>30</v>
      </c>
      <c r="C64" s="19">
        <v>7670</v>
      </c>
      <c r="D64" s="16"/>
      <c r="E64" s="16"/>
      <c r="F64" s="16"/>
      <c r="G64" s="16"/>
      <c r="H64" s="43"/>
      <c r="I64" s="43"/>
      <c r="J64" s="16"/>
      <c r="K64" s="16"/>
      <c r="L64" s="16"/>
      <c r="M64" s="16"/>
      <c r="N64" s="16"/>
    </row>
    <row r="65" spans="1:14" ht="16.149999999999999" customHeight="1" x14ac:dyDescent="0.25">
      <c r="A65" s="25">
        <v>45677</v>
      </c>
      <c r="B65" s="23" t="s">
        <v>30</v>
      </c>
      <c r="C65" s="19">
        <v>7693</v>
      </c>
      <c r="D65" s="16"/>
      <c r="E65" s="16"/>
      <c r="F65" s="16"/>
      <c r="G65" s="16"/>
      <c r="H65" s="43"/>
      <c r="I65" s="43"/>
      <c r="J65" s="16"/>
      <c r="K65" s="16"/>
      <c r="L65" s="16"/>
      <c r="M65" s="16"/>
      <c r="N65" s="16"/>
    </row>
    <row r="66" spans="1:14" ht="16.149999999999999" customHeight="1" x14ac:dyDescent="0.25">
      <c r="A66" s="25">
        <v>45678</v>
      </c>
      <c r="B66" s="23" t="s">
        <v>30</v>
      </c>
      <c r="C66" s="19">
        <v>7717</v>
      </c>
      <c r="D66" s="16"/>
      <c r="E66" s="16"/>
      <c r="F66" s="16"/>
      <c r="G66" s="16"/>
      <c r="H66" s="43"/>
      <c r="I66" s="43"/>
      <c r="J66" s="16"/>
      <c r="K66" s="16"/>
      <c r="L66" s="16"/>
      <c r="M66" s="16"/>
      <c r="N66" s="16"/>
    </row>
    <row r="67" spans="1:14" ht="16.149999999999999" customHeight="1" x14ac:dyDescent="0.25">
      <c r="A67" s="25">
        <v>45679</v>
      </c>
      <c r="B67" s="23" t="s">
        <v>30</v>
      </c>
      <c r="C67" s="19">
        <v>7741</v>
      </c>
      <c r="D67" s="16"/>
      <c r="E67" s="16"/>
      <c r="F67" s="16"/>
      <c r="G67" s="16"/>
      <c r="H67" s="43"/>
      <c r="I67" s="43"/>
      <c r="J67" s="16"/>
      <c r="K67" s="16"/>
      <c r="L67" s="16"/>
      <c r="M67" s="16"/>
      <c r="N67" s="16"/>
    </row>
    <row r="68" spans="1:14" ht="16.149999999999999" customHeight="1" x14ac:dyDescent="0.25">
      <c r="A68" s="25">
        <v>45680</v>
      </c>
      <c r="B68" s="23" t="s">
        <v>30</v>
      </c>
      <c r="C68" s="19">
        <v>7762</v>
      </c>
      <c r="D68" s="16"/>
      <c r="E68" s="16"/>
      <c r="F68" s="16"/>
      <c r="G68" s="16"/>
      <c r="H68" s="43"/>
      <c r="I68" s="43"/>
      <c r="J68" s="16"/>
      <c r="K68" s="16"/>
      <c r="L68" s="16"/>
      <c r="M68" s="16"/>
      <c r="N68" s="16"/>
    </row>
    <row r="69" spans="1:14" ht="16.149999999999999" customHeight="1" x14ac:dyDescent="0.25">
      <c r="A69" s="25">
        <v>45681</v>
      </c>
      <c r="B69" s="23" t="s">
        <v>30</v>
      </c>
      <c r="C69" s="19">
        <v>7786</v>
      </c>
      <c r="D69" s="16"/>
      <c r="E69" s="16"/>
      <c r="F69" s="16"/>
      <c r="G69" s="16"/>
      <c r="H69" s="43"/>
      <c r="I69" s="43"/>
      <c r="J69" s="16"/>
      <c r="K69" s="16"/>
      <c r="L69" s="16"/>
      <c r="M69" s="16"/>
      <c r="N69" s="16"/>
    </row>
    <row r="70" spans="1:14" ht="16.149999999999999" customHeight="1" x14ac:dyDescent="0.25">
      <c r="A70" s="25">
        <v>45682</v>
      </c>
      <c r="B70" s="23" t="s">
        <v>30</v>
      </c>
      <c r="C70" s="19">
        <v>7810</v>
      </c>
      <c r="D70" s="16"/>
      <c r="E70" s="16"/>
      <c r="F70" s="16"/>
      <c r="G70" s="16"/>
      <c r="H70" s="43"/>
      <c r="I70" s="43"/>
      <c r="J70" s="16"/>
      <c r="K70" s="16"/>
      <c r="L70" s="16"/>
      <c r="M70" s="16"/>
      <c r="N70" s="16"/>
    </row>
    <row r="71" spans="1:14" ht="16.149999999999999" customHeight="1" x14ac:dyDescent="0.25">
      <c r="A71" s="25">
        <v>45683</v>
      </c>
      <c r="B71" s="23" t="s">
        <v>30</v>
      </c>
      <c r="C71" s="19">
        <v>7834</v>
      </c>
      <c r="D71" s="16"/>
      <c r="E71" s="16"/>
      <c r="F71" s="16"/>
      <c r="G71" s="16"/>
      <c r="H71" s="43"/>
      <c r="I71" s="43"/>
      <c r="J71" s="16"/>
      <c r="K71" s="16"/>
      <c r="L71" s="16"/>
      <c r="M71" s="16"/>
      <c r="N71" s="16"/>
    </row>
    <row r="72" spans="1:14" ht="16.149999999999999" customHeight="1" x14ac:dyDescent="0.25">
      <c r="A72" s="25">
        <v>45684</v>
      </c>
      <c r="B72" s="23" t="s">
        <v>30</v>
      </c>
      <c r="C72" s="19">
        <v>7858</v>
      </c>
      <c r="D72" s="16"/>
      <c r="E72" s="16"/>
      <c r="F72" s="16"/>
      <c r="G72" s="16"/>
      <c r="H72" s="43"/>
      <c r="I72" s="43"/>
      <c r="J72" s="16"/>
      <c r="K72" s="16"/>
      <c r="L72" s="16"/>
      <c r="M72" s="16"/>
      <c r="N72" s="16"/>
    </row>
    <row r="73" spans="1:14" ht="16.149999999999999" customHeight="1" x14ac:dyDescent="0.25">
      <c r="A73" s="25">
        <v>45685</v>
      </c>
      <c r="B73" s="23" t="s">
        <v>30</v>
      </c>
      <c r="C73" s="19">
        <v>7882</v>
      </c>
      <c r="D73" s="16"/>
      <c r="E73" s="16"/>
      <c r="F73" s="16"/>
      <c r="G73" s="16"/>
      <c r="H73" s="43"/>
      <c r="I73" s="43"/>
      <c r="J73" s="16"/>
      <c r="K73" s="16"/>
      <c r="L73" s="16"/>
      <c r="M73" s="16"/>
      <c r="N73" s="16"/>
    </row>
    <row r="74" spans="1:14" ht="16.149999999999999" customHeight="1" x14ac:dyDescent="0.25">
      <c r="A74" s="25">
        <v>45686</v>
      </c>
      <c r="B74" s="23" t="s">
        <v>30</v>
      </c>
      <c r="C74" s="19">
        <v>7906</v>
      </c>
      <c r="D74" s="16"/>
      <c r="E74" s="16"/>
      <c r="F74" s="16"/>
      <c r="G74" s="16"/>
      <c r="H74" s="43"/>
      <c r="I74" s="43"/>
      <c r="J74" s="16"/>
      <c r="K74" s="16"/>
      <c r="L74" s="16"/>
      <c r="M74" s="16"/>
      <c r="N74" s="16"/>
    </row>
    <row r="75" spans="1:14" ht="16.149999999999999" customHeight="1" x14ac:dyDescent="0.25">
      <c r="A75" s="25">
        <v>45687</v>
      </c>
      <c r="B75" s="23" t="s">
        <v>30</v>
      </c>
      <c r="C75" s="19">
        <v>7929</v>
      </c>
      <c r="D75" s="16"/>
      <c r="E75" s="16"/>
      <c r="F75" s="16"/>
      <c r="G75" s="16"/>
      <c r="H75" s="43"/>
      <c r="I75" s="43"/>
      <c r="J75" s="16"/>
      <c r="K75" s="16"/>
      <c r="L75" s="16"/>
      <c r="M75" s="16"/>
      <c r="N75" s="16"/>
    </row>
    <row r="76" spans="1:14" ht="16.149999999999999" customHeight="1" x14ac:dyDescent="0.25">
      <c r="A76" s="25">
        <v>45688</v>
      </c>
      <c r="B76" s="23" t="s">
        <v>30</v>
      </c>
      <c r="C76" s="19">
        <v>7953</v>
      </c>
      <c r="D76" s="16"/>
      <c r="E76" s="16"/>
      <c r="F76" s="16"/>
      <c r="G76" s="16"/>
      <c r="H76" s="43"/>
      <c r="I76" s="43"/>
      <c r="J76" s="16"/>
      <c r="K76" s="16"/>
      <c r="L76" s="16"/>
      <c r="M76" s="16"/>
      <c r="N76" s="16"/>
    </row>
    <row r="77" spans="1:14" ht="16.149999999999999" customHeight="1" x14ac:dyDescent="0.25">
      <c r="A77" s="25">
        <v>45689</v>
      </c>
      <c r="B77" s="23" t="s">
        <v>30</v>
      </c>
      <c r="C77" s="19">
        <v>7977</v>
      </c>
      <c r="D77" s="16"/>
      <c r="E77" s="16"/>
      <c r="F77" s="16"/>
      <c r="G77" s="16"/>
      <c r="H77" s="43"/>
      <c r="I77" s="43"/>
      <c r="J77" s="16"/>
      <c r="K77" s="16"/>
      <c r="L77" s="16"/>
      <c r="M77" s="16"/>
      <c r="N77" s="16"/>
    </row>
    <row r="78" spans="1:14" ht="16.149999999999999" customHeight="1" x14ac:dyDescent="0.25">
      <c r="A78" s="25">
        <v>45690</v>
      </c>
      <c r="B78" s="23" t="s">
        <v>30</v>
      </c>
      <c r="C78" s="17">
        <v>8001</v>
      </c>
      <c r="D78" s="17" t="s">
        <v>65</v>
      </c>
      <c r="E78" s="17"/>
      <c r="F78" s="17"/>
      <c r="G78" s="17"/>
      <c r="H78" s="44"/>
      <c r="I78" s="44"/>
      <c r="J78" s="17" t="s">
        <v>275</v>
      </c>
      <c r="K78" s="17"/>
      <c r="L78" s="17"/>
      <c r="M78" s="17"/>
      <c r="N78" s="17"/>
    </row>
    <row r="79" spans="1:14" ht="16.149999999999999" customHeight="1" x14ac:dyDescent="0.25">
      <c r="A79" s="25">
        <v>45691</v>
      </c>
      <c r="B79" s="23" t="s">
        <v>30</v>
      </c>
      <c r="C79" s="17">
        <v>8525</v>
      </c>
      <c r="D79" s="17"/>
      <c r="E79" s="17"/>
      <c r="F79" s="17"/>
      <c r="G79" s="17"/>
      <c r="H79" s="44"/>
      <c r="I79" s="44"/>
      <c r="J79" s="17"/>
      <c r="K79" s="17"/>
      <c r="L79" s="17"/>
      <c r="M79" s="17"/>
      <c r="N79" s="17"/>
    </row>
    <row r="80" spans="1:14" ht="16.149999999999999" customHeight="1" x14ac:dyDescent="0.25">
      <c r="A80" s="25">
        <v>45692</v>
      </c>
      <c r="B80" s="23" t="s">
        <v>30</v>
      </c>
      <c r="C80" s="17">
        <v>8043</v>
      </c>
      <c r="D80" s="17"/>
      <c r="E80" s="17"/>
      <c r="F80" s="17"/>
      <c r="G80" s="17"/>
      <c r="H80" s="44"/>
      <c r="I80" s="44"/>
      <c r="J80" s="17"/>
      <c r="K80" s="17"/>
      <c r="L80" s="17"/>
      <c r="M80" s="17"/>
      <c r="N80" s="17"/>
    </row>
    <row r="81" spans="1:14" ht="16.149999999999999" customHeight="1" x14ac:dyDescent="0.25">
      <c r="A81" s="25">
        <v>45693</v>
      </c>
      <c r="B81" s="23" t="s">
        <v>30</v>
      </c>
      <c r="C81" s="17">
        <v>8067</v>
      </c>
      <c r="D81" s="17"/>
      <c r="E81" s="17"/>
      <c r="F81" s="17"/>
      <c r="G81" s="17"/>
      <c r="H81" s="44"/>
      <c r="I81" s="44"/>
      <c r="J81" s="17"/>
      <c r="K81" s="17"/>
      <c r="L81" s="17"/>
      <c r="M81" s="17"/>
      <c r="N81" s="17"/>
    </row>
    <row r="82" spans="1:14" ht="16.149999999999999" customHeight="1" x14ac:dyDescent="0.25">
      <c r="A82" s="25">
        <v>45694</v>
      </c>
      <c r="B82" s="23" t="s">
        <v>30</v>
      </c>
      <c r="C82" s="17">
        <v>8091</v>
      </c>
      <c r="D82" s="17"/>
      <c r="E82" s="17"/>
      <c r="F82" s="17"/>
      <c r="G82" s="17"/>
      <c r="H82" s="44"/>
      <c r="I82" s="44"/>
      <c r="J82" s="17"/>
      <c r="K82" s="17"/>
      <c r="L82" s="17"/>
      <c r="M82" s="17"/>
      <c r="N82" s="17"/>
    </row>
    <row r="83" spans="1:14" ht="15" customHeight="1" x14ac:dyDescent="0.25">
      <c r="A83" s="25">
        <v>45695</v>
      </c>
      <c r="B83" s="23" t="s">
        <v>30</v>
      </c>
      <c r="C83" s="17">
        <v>8115</v>
      </c>
      <c r="D83" s="17"/>
      <c r="E83" s="17"/>
      <c r="F83" s="17"/>
      <c r="G83" s="17"/>
      <c r="H83" s="44"/>
      <c r="I83" s="44"/>
      <c r="J83" s="17"/>
      <c r="K83" s="17"/>
      <c r="L83" s="17"/>
      <c r="M83" s="17"/>
      <c r="N83" s="17"/>
    </row>
    <row r="84" spans="1:14" ht="16.149999999999999" customHeight="1" x14ac:dyDescent="0.25">
      <c r="A84" s="25">
        <v>45696</v>
      </c>
      <c r="B84" s="23" t="s">
        <v>30</v>
      </c>
      <c r="C84" s="17">
        <v>8138</v>
      </c>
      <c r="D84" s="17"/>
      <c r="E84" s="17"/>
      <c r="F84" s="17"/>
      <c r="G84" s="17"/>
      <c r="H84" s="44"/>
      <c r="I84" s="44"/>
      <c r="J84" s="17"/>
      <c r="K84" s="17"/>
      <c r="L84" s="17"/>
      <c r="M84" s="17"/>
      <c r="N84" s="17"/>
    </row>
    <row r="85" spans="1:14" ht="13.15" customHeight="1" x14ac:dyDescent="0.25">
      <c r="A85" s="25">
        <v>45697</v>
      </c>
      <c r="B85" s="23" t="s">
        <v>30</v>
      </c>
      <c r="C85" s="17">
        <v>8162</v>
      </c>
      <c r="D85" s="17"/>
      <c r="E85" s="17"/>
      <c r="F85" s="17"/>
      <c r="G85" s="17"/>
      <c r="H85" s="44"/>
      <c r="I85" s="44"/>
      <c r="J85" s="17"/>
      <c r="K85" s="17"/>
      <c r="L85" s="17"/>
      <c r="M85" s="17"/>
      <c r="N85" s="17"/>
    </row>
    <row r="86" spans="1:14" ht="13.9" customHeight="1" x14ac:dyDescent="0.25">
      <c r="A86" s="25">
        <v>45698</v>
      </c>
      <c r="B86" s="23" t="s">
        <v>30</v>
      </c>
      <c r="C86" s="17">
        <v>8186</v>
      </c>
      <c r="D86" s="17"/>
      <c r="E86" s="17"/>
      <c r="F86" s="17"/>
      <c r="G86" s="17"/>
      <c r="H86" s="44"/>
      <c r="I86" s="44"/>
      <c r="J86" s="17"/>
      <c r="K86" s="17"/>
      <c r="L86" s="17"/>
      <c r="M86" s="17"/>
      <c r="N86" s="17"/>
    </row>
    <row r="87" spans="1:14" ht="16.149999999999999" customHeight="1" x14ac:dyDescent="0.25">
      <c r="A87" s="25">
        <v>45699</v>
      </c>
      <c r="B87" s="23" t="s">
        <v>30</v>
      </c>
      <c r="C87" s="17">
        <v>8210</v>
      </c>
      <c r="D87" s="17"/>
      <c r="E87" s="17"/>
      <c r="F87" s="17"/>
      <c r="G87" s="17"/>
      <c r="H87" s="44"/>
      <c r="I87" s="44"/>
      <c r="J87" s="17"/>
      <c r="K87" s="17"/>
      <c r="L87" s="17"/>
      <c r="M87" s="17"/>
      <c r="N87" s="17"/>
    </row>
    <row r="88" spans="1:14" ht="16.149999999999999" customHeight="1" x14ac:dyDescent="0.25">
      <c r="A88" s="25">
        <v>45700</v>
      </c>
      <c r="B88" s="23" t="s">
        <v>30</v>
      </c>
      <c r="C88" s="17">
        <v>8234</v>
      </c>
      <c r="D88" s="17"/>
      <c r="E88" s="17"/>
      <c r="F88" s="17"/>
      <c r="G88" s="17"/>
      <c r="H88" s="44"/>
      <c r="I88" s="44"/>
      <c r="J88" s="17"/>
      <c r="K88" s="17"/>
      <c r="L88" s="17"/>
      <c r="M88" s="17"/>
      <c r="N88" s="17"/>
    </row>
    <row r="89" spans="1:14" ht="16.149999999999999" customHeight="1" x14ac:dyDescent="0.25">
      <c r="A89" s="25">
        <v>45701</v>
      </c>
      <c r="B89" s="23" t="s">
        <v>30</v>
      </c>
      <c r="C89" s="19">
        <v>8256</v>
      </c>
      <c r="D89" s="17" t="s">
        <v>48</v>
      </c>
      <c r="E89" s="16"/>
      <c r="F89" s="16"/>
      <c r="G89" s="16"/>
      <c r="H89" s="43"/>
      <c r="I89" s="43"/>
      <c r="J89" s="16" t="s">
        <v>327</v>
      </c>
      <c r="K89" s="16"/>
      <c r="L89" s="16"/>
      <c r="M89" s="16"/>
      <c r="N89" s="16"/>
    </row>
    <row r="90" spans="1:14" ht="16.149999999999999" customHeight="1" x14ac:dyDescent="0.25">
      <c r="A90" s="25">
        <v>45702</v>
      </c>
      <c r="B90" s="23" t="s">
        <v>30</v>
      </c>
      <c r="C90" s="19">
        <v>8280</v>
      </c>
      <c r="D90" s="16"/>
      <c r="E90" s="16"/>
      <c r="F90" s="16"/>
      <c r="G90" s="16"/>
      <c r="H90" s="43"/>
      <c r="I90" s="43"/>
      <c r="J90" s="16"/>
      <c r="K90" s="16"/>
      <c r="L90" s="16"/>
      <c r="M90" s="16"/>
      <c r="N90" s="16"/>
    </row>
    <row r="91" spans="1:14" ht="16.149999999999999" customHeight="1" x14ac:dyDescent="0.25">
      <c r="A91" s="25">
        <v>45703</v>
      </c>
      <c r="B91" s="23" t="s">
        <v>30</v>
      </c>
      <c r="C91" s="19">
        <f>C90+24</f>
        <v>8304</v>
      </c>
      <c r="D91" s="16"/>
      <c r="E91" s="16"/>
      <c r="F91" s="16"/>
      <c r="G91" s="16"/>
      <c r="H91" s="43"/>
      <c r="I91" s="43"/>
      <c r="J91" s="16"/>
      <c r="K91" s="16"/>
      <c r="L91" s="16"/>
      <c r="M91" s="16"/>
      <c r="N91" s="16"/>
    </row>
    <row r="92" spans="1:14" ht="16.149999999999999" customHeight="1" x14ac:dyDescent="0.25">
      <c r="A92" s="25">
        <v>45704</v>
      </c>
      <c r="B92" s="23" t="s">
        <v>30</v>
      </c>
      <c r="C92" s="19">
        <f>C91+24</f>
        <v>8328</v>
      </c>
      <c r="D92" s="16"/>
      <c r="E92" s="16"/>
      <c r="F92" s="16"/>
      <c r="G92" s="16"/>
      <c r="H92" s="43"/>
      <c r="I92" s="43"/>
      <c r="J92" s="16"/>
      <c r="K92" s="16"/>
      <c r="L92" s="16"/>
      <c r="M92" s="16"/>
      <c r="N92" s="16"/>
    </row>
    <row r="93" spans="1:14" ht="16.149999999999999" customHeight="1" x14ac:dyDescent="0.25">
      <c r="A93" s="25">
        <v>45705</v>
      </c>
      <c r="B93" s="23" t="s">
        <v>30</v>
      </c>
      <c r="C93" s="19">
        <f>C92+24</f>
        <v>8352</v>
      </c>
      <c r="D93" s="16"/>
      <c r="E93" s="16"/>
      <c r="F93" s="16"/>
      <c r="G93" s="16"/>
      <c r="H93" s="43"/>
      <c r="I93" s="43"/>
      <c r="J93" s="16"/>
      <c r="K93" s="16"/>
      <c r="L93" s="16"/>
      <c r="M93" s="16"/>
      <c r="N93" s="16"/>
    </row>
    <row r="94" spans="1:14" ht="16.149999999999999" customHeight="1" x14ac:dyDescent="0.25">
      <c r="A94" s="25">
        <v>45706</v>
      </c>
      <c r="B94" s="23" t="s">
        <v>30</v>
      </c>
      <c r="C94" s="19">
        <f>C93+24</f>
        <v>8376</v>
      </c>
      <c r="D94" s="16"/>
      <c r="E94" s="16"/>
      <c r="F94" s="16"/>
      <c r="G94" s="16"/>
      <c r="H94" s="43"/>
      <c r="I94" s="43"/>
      <c r="J94" s="16"/>
      <c r="K94" s="16"/>
      <c r="L94" s="16"/>
      <c r="M94" s="16"/>
      <c r="N94" s="16"/>
    </row>
    <row r="95" spans="1:14" ht="16.149999999999999" customHeight="1" x14ac:dyDescent="0.25">
      <c r="A95" s="25">
        <v>45707</v>
      </c>
      <c r="B95" s="23" t="s">
        <v>30</v>
      </c>
      <c r="C95" s="19">
        <f t="shared" ref="C95:C98" si="2">C94+24</f>
        <v>8400</v>
      </c>
      <c r="D95" s="16"/>
      <c r="E95" s="16"/>
      <c r="F95" s="16"/>
      <c r="G95" s="16"/>
      <c r="H95" s="43"/>
      <c r="I95" s="43"/>
      <c r="J95" s="16"/>
      <c r="K95" s="16"/>
      <c r="L95" s="16"/>
      <c r="M95" s="16"/>
      <c r="N95" s="16"/>
    </row>
    <row r="96" spans="1:14" ht="16.149999999999999" customHeight="1" x14ac:dyDescent="0.25">
      <c r="A96" s="25">
        <v>45708</v>
      </c>
      <c r="B96" s="23" t="s">
        <v>30</v>
      </c>
      <c r="C96" s="19">
        <f t="shared" si="2"/>
        <v>8424</v>
      </c>
      <c r="D96" s="16"/>
      <c r="E96" s="16"/>
      <c r="F96" s="16"/>
      <c r="G96" s="16"/>
      <c r="H96" s="43"/>
      <c r="I96" s="43"/>
      <c r="J96" s="16"/>
      <c r="K96" s="16"/>
      <c r="L96" s="16"/>
      <c r="M96" s="16"/>
      <c r="N96" s="16"/>
    </row>
    <row r="97" spans="1:14" ht="16.149999999999999" customHeight="1" x14ac:dyDescent="0.25">
      <c r="A97" s="25">
        <v>45709</v>
      </c>
      <c r="B97" s="23" t="s">
        <v>30</v>
      </c>
      <c r="C97" s="19">
        <f t="shared" si="2"/>
        <v>8448</v>
      </c>
      <c r="D97" s="16"/>
      <c r="E97" s="16"/>
      <c r="F97" s="16"/>
      <c r="G97" s="16"/>
      <c r="H97" s="43"/>
      <c r="I97" s="43"/>
      <c r="J97" s="16"/>
      <c r="K97" s="16"/>
      <c r="L97" s="16"/>
      <c r="M97" s="16"/>
      <c r="N97" s="16"/>
    </row>
    <row r="98" spans="1:14" ht="16.149999999999999" customHeight="1" x14ac:dyDescent="0.25">
      <c r="A98" s="25">
        <v>45710</v>
      </c>
      <c r="B98" s="23" t="s">
        <v>30</v>
      </c>
      <c r="C98" s="19">
        <f t="shared" si="2"/>
        <v>8472</v>
      </c>
      <c r="D98" s="16"/>
      <c r="E98" s="16"/>
      <c r="F98" s="16"/>
      <c r="G98" s="16"/>
      <c r="H98" s="43"/>
      <c r="I98" s="43"/>
      <c r="J98" s="16"/>
      <c r="K98" s="16"/>
      <c r="L98" s="16"/>
      <c r="M98" s="16"/>
      <c r="N98" s="16"/>
    </row>
    <row r="99" spans="1:14" ht="16.149999999999999" customHeight="1" x14ac:dyDescent="0.25">
      <c r="A99" s="25">
        <v>45711</v>
      </c>
      <c r="B99" s="23" t="s">
        <v>30</v>
      </c>
      <c r="C99" s="19">
        <v>8499</v>
      </c>
      <c r="D99" s="17" t="s">
        <v>40</v>
      </c>
      <c r="E99" s="16"/>
      <c r="F99" s="16"/>
      <c r="G99" s="16"/>
      <c r="H99" s="43"/>
      <c r="I99" s="43"/>
      <c r="J99" s="16" t="s">
        <v>341</v>
      </c>
      <c r="K99" s="16"/>
      <c r="L99" s="16"/>
      <c r="M99" s="16"/>
      <c r="N99" s="16"/>
    </row>
    <row r="100" spans="1:14" ht="16.149999999999999" customHeight="1" x14ac:dyDescent="0.25">
      <c r="A100" s="25">
        <v>45712</v>
      </c>
      <c r="B100" s="23" t="s">
        <v>30</v>
      </c>
      <c r="C100" s="19">
        <f t="shared" ref="C100:C109" si="3">C99+24</f>
        <v>8523</v>
      </c>
      <c r="D100" s="16"/>
      <c r="E100" s="16"/>
      <c r="F100" s="16"/>
      <c r="G100" s="16"/>
      <c r="H100" s="43"/>
      <c r="I100" s="43"/>
      <c r="J100" s="16"/>
      <c r="K100" s="16"/>
      <c r="L100" s="16"/>
      <c r="M100" s="16"/>
      <c r="N100" s="16"/>
    </row>
    <row r="101" spans="1:14" ht="16.149999999999999" customHeight="1" x14ac:dyDescent="0.25">
      <c r="A101" s="25">
        <v>45713</v>
      </c>
      <c r="B101" s="23" t="s">
        <v>30</v>
      </c>
      <c r="C101" s="19">
        <f t="shared" si="3"/>
        <v>8547</v>
      </c>
      <c r="D101" s="16"/>
      <c r="E101" s="16"/>
      <c r="F101" s="16"/>
      <c r="G101" s="16"/>
      <c r="H101" s="43"/>
      <c r="I101" s="43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45714</v>
      </c>
      <c r="B102" s="23" t="s">
        <v>30</v>
      </c>
      <c r="C102" s="19">
        <f t="shared" si="3"/>
        <v>8571</v>
      </c>
      <c r="D102" s="16"/>
      <c r="E102" s="16"/>
      <c r="F102" s="16"/>
      <c r="G102" s="16"/>
      <c r="H102" s="43"/>
      <c r="I102" s="43"/>
      <c r="J102" s="16"/>
      <c r="K102" s="16"/>
      <c r="L102" s="16"/>
      <c r="M102" s="16"/>
      <c r="N102" s="16"/>
    </row>
    <row r="103" spans="1:14" x14ac:dyDescent="0.25">
      <c r="A103" s="25">
        <v>45715</v>
      </c>
      <c r="B103" s="23" t="s">
        <v>30</v>
      </c>
      <c r="C103" s="19">
        <f t="shared" si="3"/>
        <v>8595</v>
      </c>
      <c r="D103" s="16"/>
      <c r="E103" s="16"/>
      <c r="F103" s="16"/>
      <c r="G103" s="16"/>
      <c r="H103" s="43"/>
      <c r="I103" s="43"/>
      <c r="J103" s="16"/>
      <c r="K103" s="16"/>
      <c r="L103" s="16"/>
      <c r="M103" s="16"/>
      <c r="N103" s="16"/>
    </row>
    <row r="104" spans="1:14" ht="16.149999999999999" customHeight="1" x14ac:dyDescent="0.25">
      <c r="A104" s="25">
        <v>45716</v>
      </c>
      <c r="B104" s="23" t="s">
        <v>30</v>
      </c>
      <c r="C104" s="19">
        <f t="shared" si="3"/>
        <v>8619</v>
      </c>
      <c r="D104" s="16"/>
      <c r="E104" s="16"/>
      <c r="F104" s="16"/>
      <c r="G104" s="16"/>
      <c r="H104" s="43"/>
      <c r="I104" s="43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45717</v>
      </c>
      <c r="B105" s="23" t="s">
        <v>30</v>
      </c>
      <c r="C105" s="19">
        <f t="shared" si="3"/>
        <v>8643</v>
      </c>
      <c r="D105" s="16"/>
      <c r="E105" s="16"/>
      <c r="F105" s="16"/>
      <c r="G105" s="16"/>
      <c r="H105" s="43"/>
      <c r="I105" s="43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45718</v>
      </c>
      <c r="B106" s="23" t="s">
        <v>30</v>
      </c>
      <c r="C106" s="19">
        <f t="shared" si="3"/>
        <v>8667</v>
      </c>
      <c r="D106" s="16"/>
      <c r="E106" s="16"/>
      <c r="F106" s="16"/>
      <c r="G106" s="16"/>
      <c r="H106" s="43"/>
      <c r="I106" s="43"/>
      <c r="J106" s="16"/>
      <c r="K106" s="16"/>
      <c r="L106" s="16"/>
      <c r="M106" s="16"/>
      <c r="N106" s="16"/>
    </row>
    <row r="107" spans="1:14" x14ac:dyDescent="0.25">
      <c r="A107" s="25">
        <v>45719</v>
      </c>
      <c r="B107" s="23" t="s">
        <v>30</v>
      </c>
      <c r="C107" s="19">
        <f t="shared" si="3"/>
        <v>8691</v>
      </c>
      <c r="D107" s="16"/>
      <c r="E107" s="16"/>
      <c r="F107" s="16"/>
      <c r="G107" s="16"/>
      <c r="H107" s="43"/>
      <c r="I107" s="43"/>
      <c r="J107" s="16"/>
      <c r="K107" s="16"/>
      <c r="L107" s="16"/>
      <c r="M107" s="16"/>
      <c r="N107" s="16"/>
    </row>
    <row r="108" spans="1:14" ht="16.149999999999999" customHeight="1" x14ac:dyDescent="0.25">
      <c r="A108" s="25">
        <v>45720</v>
      </c>
      <c r="B108" s="23" t="s">
        <v>30</v>
      </c>
      <c r="C108" s="19">
        <f t="shared" si="3"/>
        <v>8715</v>
      </c>
      <c r="D108" s="16"/>
      <c r="E108" s="16"/>
      <c r="F108" s="16"/>
      <c r="G108" s="16"/>
      <c r="H108" s="43"/>
      <c r="I108" s="43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45721</v>
      </c>
      <c r="B109" s="23" t="s">
        <v>30</v>
      </c>
      <c r="C109" s="19">
        <f t="shared" si="3"/>
        <v>8739</v>
      </c>
      <c r="D109" s="16"/>
      <c r="E109" s="16"/>
      <c r="F109" s="16"/>
      <c r="G109" s="16"/>
      <c r="H109" s="43"/>
      <c r="I109" s="43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45722</v>
      </c>
      <c r="B110" s="23" t="s">
        <v>30</v>
      </c>
      <c r="C110" s="19">
        <v>8747</v>
      </c>
      <c r="D110" s="17" t="s">
        <v>48</v>
      </c>
      <c r="E110" s="16"/>
      <c r="F110" s="16"/>
      <c r="G110" s="16"/>
      <c r="H110" s="43"/>
      <c r="I110" s="43"/>
      <c r="J110" s="17" t="s">
        <v>384</v>
      </c>
      <c r="K110" s="16"/>
      <c r="L110" s="16"/>
      <c r="M110" s="16"/>
      <c r="N110" s="16"/>
    </row>
    <row r="111" spans="1:14" ht="16.149999999999999" customHeight="1" x14ac:dyDescent="0.25">
      <c r="A111" s="25">
        <v>45723</v>
      </c>
      <c r="B111" s="23" t="s">
        <v>30</v>
      </c>
      <c r="C111" s="19">
        <f>C110+24</f>
        <v>8771</v>
      </c>
      <c r="D111" s="16"/>
      <c r="E111" s="16"/>
      <c r="F111" s="16"/>
      <c r="G111" s="16"/>
      <c r="H111" s="43"/>
      <c r="I111" s="43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45724</v>
      </c>
      <c r="B112" s="23" t="s">
        <v>30</v>
      </c>
      <c r="C112" s="19">
        <f>C111+24</f>
        <v>8795</v>
      </c>
      <c r="D112" s="16"/>
      <c r="E112" s="16"/>
      <c r="F112" s="16"/>
      <c r="G112" s="16"/>
      <c r="H112" s="43"/>
      <c r="I112" s="43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45725</v>
      </c>
      <c r="B113" s="23" t="s">
        <v>30</v>
      </c>
      <c r="C113" s="19">
        <f t="shared" ref="C113:C119" si="4">C112+24</f>
        <v>8819</v>
      </c>
      <c r="D113" s="16"/>
      <c r="E113" s="16"/>
      <c r="F113" s="16"/>
      <c r="G113" s="16"/>
      <c r="H113" s="43"/>
      <c r="I113" s="43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45726</v>
      </c>
      <c r="B114" s="23" t="s">
        <v>30</v>
      </c>
      <c r="C114" s="19">
        <f t="shared" si="4"/>
        <v>8843</v>
      </c>
      <c r="D114" s="16"/>
      <c r="E114" s="16"/>
      <c r="F114" s="16"/>
      <c r="G114" s="16"/>
      <c r="H114" s="43"/>
      <c r="I114" s="43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45727</v>
      </c>
      <c r="B115" s="23" t="s">
        <v>30</v>
      </c>
      <c r="C115" s="19">
        <f t="shared" si="4"/>
        <v>8867</v>
      </c>
      <c r="D115" s="16"/>
      <c r="E115" s="16"/>
      <c r="F115" s="16"/>
      <c r="G115" s="16"/>
      <c r="H115" s="43"/>
      <c r="I115" s="43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45728</v>
      </c>
      <c r="B116" s="23" t="s">
        <v>30</v>
      </c>
      <c r="C116" s="19">
        <f t="shared" si="4"/>
        <v>8891</v>
      </c>
      <c r="D116" s="16"/>
      <c r="E116" s="16"/>
      <c r="F116" s="16"/>
      <c r="G116" s="16"/>
      <c r="H116" s="43"/>
      <c r="I116" s="43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45729</v>
      </c>
      <c r="B117" s="23" t="s">
        <v>30</v>
      </c>
      <c r="C117" s="19">
        <f t="shared" si="4"/>
        <v>8915</v>
      </c>
      <c r="D117" s="16"/>
      <c r="E117" s="16"/>
      <c r="F117" s="16"/>
      <c r="G117" s="16"/>
      <c r="H117" s="43"/>
      <c r="I117" s="43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45730</v>
      </c>
      <c r="B118" s="23" t="s">
        <v>30</v>
      </c>
      <c r="C118" s="19">
        <f t="shared" si="4"/>
        <v>8939</v>
      </c>
      <c r="D118" s="16"/>
      <c r="E118" s="16"/>
      <c r="F118" s="16"/>
      <c r="G118" s="16"/>
      <c r="H118" s="43"/>
      <c r="I118" s="43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45731</v>
      </c>
      <c r="B119" s="23" t="s">
        <v>30</v>
      </c>
      <c r="C119" s="19">
        <f t="shared" si="4"/>
        <v>8963</v>
      </c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45732</v>
      </c>
      <c r="B120" s="23" t="s">
        <v>30</v>
      </c>
      <c r="C120" s="19">
        <v>8999</v>
      </c>
      <c r="D120" s="17" t="s">
        <v>63</v>
      </c>
      <c r="E120" s="16"/>
      <c r="F120" s="16"/>
      <c r="G120" s="16"/>
      <c r="H120" s="43"/>
      <c r="I120" s="43"/>
      <c r="J120" s="16" t="s">
        <v>448</v>
      </c>
      <c r="K120" s="16"/>
      <c r="L120" s="16"/>
      <c r="M120" s="16"/>
      <c r="N120" s="16"/>
    </row>
    <row r="121" spans="1:14" ht="16.149999999999999" customHeight="1" x14ac:dyDescent="0.25">
      <c r="A121" s="25">
        <v>45733</v>
      </c>
      <c r="B121" s="23" t="s">
        <v>30</v>
      </c>
      <c r="C121" s="19">
        <f>C120+24</f>
        <v>9023</v>
      </c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45734</v>
      </c>
      <c r="B122" s="23" t="s">
        <v>30</v>
      </c>
      <c r="C122" s="19">
        <f>C121+24</f>
        <v>9047</v>
      </c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45735</v>
      </c>
      <c r="B123" s="23" t="s">
        <v>30</v>
      </c>
      <c r="C123" s="19">
        <f>C122+24</f>
        <v>9071</v>
      </c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45736</v>
      </c>
      <c r="B124" s="23" t="s">
        <v>30</v>
      </c>
      <c r="C124" s="19">
        <v>9096</v>
      </c>
      <c r="D124" s="17" t="s">
        <v>471</v>
      </c>
      <c r="E124" s="16"/>
      <c r="F124" s="16"/>
      <c r="G124" s="16"/>
      <c r="H124" s="43"/>
      <c r="I124" s="43"/>
      <c r="J124" s="16" t="s">
        <v>472</v>
      </c>
      <c r="K124" s="16"/>
      <c r="L124" s="16"/>
      <c r="M124" s="16"/>
      <c r="N124" s="16"/>
    </row>
    <row r="125" spans="1:14" ht="16.149999999999999" customHeight="1" x14ac:dyDescent="0.25">
      <c r="A125" s="25">
        <v>45737</v>
      </c>
      <c r="B125" s="23" t="s">
        <v>30</v>
      </c>
      <c r="C125" s="19">
        <f>C124+24</f>
        <v>9120</v>
      </c>
      <c r="D125" s="16" t="s">
        <v>481</v>
      </c>
      <c r="E125" s="16"/>
      <c r="F125" s="16"/>
      <c r="G125" s="16"/>
      <c r="H125" s="43"/>
      <c r="I125" s="43"/>
      <c r="J125" s="16" t="s">
        <v>433</v>
      </c>
      <c r="K125" s="16"/>
      <c r="L125" s="16"/>
      <c r="M125" s="16"/>
      <c r="N125" s="16"/>
    </row>
    <row r="126" spans="1:14" ht="16.149999999999999" customHeight="1" x14ac:dyDescent="0.25">
      <c r="A126" s="25">
        <v>45738</v>
      </c>
      <c r="B126" s="23" t="s">
        <v>30</v>
      </c>
      <c r="C126" s="19">
        <f>C125+24</f>
        <v>9144</v>
      </c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45739</v>
      </c>
      <c r="B127" s="23" t="s">
        <v>30</v>
      </c>
      <c r="C127" s="19">
        <f>C126+24</f>
        <v>9168</v>
      </c>
      <c r="D127" s="16"/>
      <c r="E127" s="16"/>
      <c r="F127" s="16"/>
      <c r="G127" s="16"/>
      <c r="H127" s="43"/>
      <c r="I127" s="43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45740</v>
      </c>
      <c r="B128" s="23" t="s">
        <v>30</v>
      </c>
      <c r="C128" s="19">
        <v>9178</v>
      </c>
      <c r="D128" s="16" t="s">
        <v>514</v>
      </c>
      <c r="E128" s="16"/>
      <c r="F128" s="16"/>
      <c r="G128" s="16"/>
      <c r="H128" s="43"/>
      <c r="I128" s="43"/>
      <c r="J128" s="16" t="s">
        <v>515</v>
      </c>
      <c r="K128" s="16"/>
      <c r="L128" s="16"/>
      <c r="M128" s="16"/>
      <c r="N128" s="16"/>
    </row>
    <row r="129" spans="1:14" ht="16.149999999999999" customHeight="1" x14ac:dyDescent="0.25">
      <c r="A129" s="25">
        <v>45741</v>
      </c>
      <c r="B129" s="23" t="s">
        <v>30</v>
      </c>
      <c r="C129" s="19">
        <f>C128+24</f>
        <v>9202</v>
      </c>
      <c r="D129" s="16"/>
      <c r="E129" s="16"/>
      <c r="F129" s="16"/>
      <c r="G129" s="16"/>
      <c r="H129" s="43"/>
      <c r="I129" s="43"/>
      <c r="J129" s="16"/>
      <c r="K129" s="16"/>
      <c r="L129" s="16"/>
      <c r="M129" s="16"/>
      <c r="N129" s="16"/>
    </row>
    <row r="130" spans="1:14" ht="16.149999999999999" customHeight="1" x14ac:dyDescent="0.25">
      <c r="A130" s="25">
        <v>45742</v>
      </c>
      <c r="B130" s="23" t="s">
        <v>30</v>
      </c>
      <c r="C130" s="19">
        <f>C129+24</f>
        <v>9226</v>
      </c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30.75" customHeight="1" x14ac:dyDescent="0.25">
      <c r="A131" s="25">
        <v>45743</v>
      </c>
      <c r="B131" s="23" t="s">
        <v>30</v>
      </c>
      <c r="C131" s="19">
        <v>2949</v>
      </c>
      <c r="D131" s="17" t="s">
        <v>48</v>
      </c>
      <c r="E131" s="28" t="s">
        <v>548</v>
      </c>
      <c r="F131" s="16"/>
      <c r="G131" s="16"/>
      <c r="H131" s="43"/>
      <c r="I131" s="43"/>
      <c r="J131" s="16" t="s">
        <v>549</v>
      </c>
      <c r="K131" s="16"/>
      <c r="L131" s="16"/>
      <c r="M131" s="16"/>
      <c r="N131" s="16"/>
    </row>
    <row r="132" spans="1:14" ht="16.149999999999999" customHeight="1" x14ac:dyDescent="0.25">
      <c r="A132" s="25">
        <v>45744</v>
      </c>
      <c r="B132" s="23" t="s">
        <v>30</v>
      </c>
      <c r="C132" s="19">
        <f>C131+24</f>
        <v>2973</v>
      </c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45745</v>
      </c>
      <c r="B133" s="23" t="s">
        <v>30</v>
      </c>
      <c r="C133" s="19">
        <f>C132+24</f>
        <v>2997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45746</v>
      </c>
      <c r="B134" s="23" t="s">
        <v>30</v>
      </c>
      <c r="C134" s="19">
        <f>C133+24</f>
        <v>3021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45747</v>
      </c>
      <c r="B135" s="23" t="s">
        <v>30</v>
      </c>
      <c r="C135" s="19">
        <v>9337</v>
      </c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45748</v>
      </c>
      <c r="B136" s="23" t="s">
        <v>30</v>
      </c>
      <c r="C136" s="19">
        <v>9361</v>
      </c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45749</v>
      </c>
      <c r="B137" s="23" t="s">
        <v>30</v>
      </c>
      <c r="C137" s="19">
        <v>9385</v>
      </c>
      <c r="D137" s="16"/>
      <c r="E137" s="16"/>
      <c r="F137" s="16"/>
      <c r="G137" s="16"/>
      <c r="H137" s="43"/>
      <c r="I137" s="43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45750</v>
      </c>
      <c r="B138" s="23" t="s">
        <v>30</v>
      </c>
      <c r="C138" s="19">
        <v>9409</v>
      </c>
      <c r="D138" s="16"/>
      <c r="E138" s="16"/>
      <c r="F138" s="16"/>
      <c r="G138" s="16"/>
      <c r="H138" s="43"/>
      <c r="I138" s="43"/>
      <c r="J138" s="16"/>
      <c r="K138" s="16"/>
      <c r="L138" s="16"/>
      <c r="M138" s="16"/>
      <c r="N138" s="16"/>
    </row>
    <row r="139" spans="1:14" ht="16.149999999999999" customHeight="1" x14ac:dyDescent="0.25">
      <c r="A139" s="25">
        <v>45751</v>
      </c>
      <c r="B139" s="23" t="s">
        <v>30</v>
      </c>
      <c r="C139" s="19">
        <v>9433</v>
      </c>
      <c r="D139" s="16"/>
      <c r="E139" s="16"/>
      <c r="F139" s="16"/>
      <c r="G139" s="16"/>
      <c r="H139" s="43"/>
      <c r="I139" s="43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45752</v>
      </c>
      <c r="B140" s="23" t="s">
        <v>30</v>
      </c>
      <c r="C140" s="19">
        <v>9457</v>
      </c>
      <c r="D140" s="16" t="s">
        <v>642</v>
      </c>
      <c r="E140" s="16"/>
      <c r="F140" s="16"/>
      <c r="G140" s="16"/>
      <c r="H140" s="43"/>
      <c r="I140" s="43"/>
      <c r="J140" s="16" t="s">
        <v>178</v>
      </c>
      <c r="K140" s="16"/>
      <c r="L140" s="16"/>
      <c r="M140" s="16"/>
      <c r="N140" s="16"/>
    </row>
    <row r="141" spans="1:14" ht="16.149999999999999" customHeight="1" x14ac:dyDescent="0.25">
      <c r="A141" s="25">
        <v>45753</v>
      </c>
      <c r="B141" s="23" t="s">
        <v>30</v>
      </c>
      <c r="C141" s="19">
        <v>9479</v>
      </c>
      <c r="D141" s="16"/>
      <c r="E141" s="16"/>
      <c r="F141" s="16"/>
      <c r="G141" s="16"/>
      <c r="H141" s="43"/>
      <c r="I141" s="43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45754</v>
      </c>
      <c r="B142" s="23" t="s">
        <v>30</v>
      </c>
      <c r="C142" s="19">
        <v>9503</v>
      </c>
      <c r="D142" s="16"/>
      <c r="E142" s="16" t="s">
        <v>40</v>
      </c>
      <c r="F142" s="16"/>
      <c r="G142" s="16"/>
      <c r="H142" s="43"/>
      <c r="I142" s="43"/>
      <c r="J142" s="16" t="s">
        <v>255</v>
      </c>
      <c r="K142" s="16"/>
      <c r="L142" s="16"/>
      <c r="M142" s="16"/>
      <c r="N142" s="16"/>
    </row>
    <row r="143" spans="1:14" ht="16.149999999999999" customHeight="1" x14ac:dyDescent="0.25">
      <c r="A143" s="25">
        <v>45755</v>
      </c>
      <c r="B143" s="23" t="s">
        <v>30</v>
      </c>
      <c r="C143" s="19">
        <v>9527</v>
      </c>
      <c r="D143" s="16"/>
      <c r="E143" s="16"/>
      <c r="F143" s="16"/>
      <c r="G143" s="16"/>
      <c r="H143" s="43"/>
      <c r="I143" s="43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45756</v>
      </c>
      <c r="B144" s="23" t="s">
        <v>30</v>
      </c>
      <c r="C144" s="19">
        <v>9551</v>
      </c>
      <c r="D144" s="16"/>
      <c r="E144" s="16"/>
      <c r="F144" s="16"/>
      <c r="G144" s="16"/>
      <c r="H144" s="43"/>
      <c r="I144" s="43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45757</v>
      </c>
      <c r="B145" s="23" t="s">
        <v>30</v>
      </c>
      <c r="C145" s="19">
        <v>9575</v>
      </c>
      <c r="D145" s="16"/>
      <c r="E145" s="16"/>
      <c r="F145" s="16"/>
      <c r="G145" s="16"/>
      <c r="H145" s="43"/>
      <c r="I145" s="43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45758</v>
      </c>
      <c r="B146" s="23" t="s">
        <v>30</v>
      </c>
      <c r="C146" s="19">
        <v>9599</v>
      </c>
      <c r="D146" s="16"/>
      <c r="E146" s="16"/>
      <c r="F146" s="16"/>
      <c r="G146" s="16"/>
      <c r="H146" s="43"/>
      <c r="I146" s="43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45759</v>
      </c>
      <c r="B147" s="23" t="s">
        <v>30</v>
      </c>
      <c r="C147" s="19">
        <v>9617</v>
      </c>
      <c r="D147" s="16"/>
      <c r="E147" s="16"/>
      <c r="F147" s="16"/>
      <c r="G147" s="16"/>
      <c r="H147" s="43"/>
      <c r="I147" s="43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45760</v>
      </c>
      <c r="B148" s="23" t="s">
        <v>30</v>
      </c>
      <c r="C148" s="19">
        <v>9641</v>
      </c>
      <c r="D148" s="16"/>
      <c r="E148" s="16" t="s">
        <v>712</v>
      </c>
      <c r="F148" s="16"/>
      <c r="G148" s="16"/>
      <c r="H148" s="43"/>
      <c r="I148" s="43"/>
      <c r="J148" s="16" t="s">
        <v>620</v>
      </c>
      <c r="K148" s="16"/>
      <c r="L148" s="16"/>
      <c r="M148" s="16"/>
      <c r="N148" s="16"/>
    </row>
    <row r="149" spans="1:14" ht="16.149999999999999" customHeight="1" x14ac:dyDescent="0.25">
      <c r="A149" s="25">
        <v>45761</v>
      </c>
      <c r="B149" s="23" t="s">
        <v>30</v>
      </c>
      <c r="C149" s="19">
        <v>9665</v>
      </c>
      <c r="D149" s="16"/>
      <c r="E149" s="16"/>
      <c r="F149" s="16"/>
      <c r="G149" s="16"/>
      <c r="H149" s="43"/>
      <c r="I149" s="43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45762</v>
      </c>
      <c r="B150" s="23" t="s">
        <v>30</v>
      </c>
      <c r="C150" s="19">
        <v>9689</v>
      </c>
      <c r="D150" s="16"/>
      <c r="E150" s="16"/>
      <c r="F150" s="16"/>
      <c r="G150" s="16"/>
      <c r="H150" s="43"/>
      <c r="I150" s="43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45763</v>
      </c>
      <c r="B151" s="23" t="s">
        <v>30</v>
      </c>
      <c r="C151" s="19">
        <v>9713</v>
      </c>
      <c r="D151" s="16"/>
      <c r="E151" s="16"/>
      <c r="F151" s="16"/>
      <c r="G151" s="16"/>
      <c r="H151" s="43"/>
      <c r="I151" s="43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45764</v>
      </c>
      <c r="B152" s="23" t="s">
        <v>30</v>
      </c>
      <c r="C152" s="19">
        <v>9735</v>
      </c>
      <c r="D152" s="16"/>
      <c r="E152" s="16"/>
      <c r="F152" s="16"/>
      <c r="G152" s="16"/>
      <c r="H152" s="43"/>
      <c r="I152" s="43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45765</v>
      </c>
      <c r="B153" s="23" t="s">
        <v>30</v>
      </c>
      <c r="C153" s="19">
        <v>9759</v>
      </c>
      <c r="D153" s="16"/>
      <c r="E153" s="16" t="s">
        <v>48</v>
      </c>
      <c r="F153" s="16"/>
      <c r="G153" s="16"/>
      <c r="H153" s="43"/>
      <c r="I153" s="43"/>
      <c r="J153" s="16" t="s">
        <v>577</v>
      </c>
      <c r="K153" s="16"/>
      <c r="L153" s="16"/>
      <c r="M153" s="16"/>
      <c r="N153" s="16"/>
    </row>
    <row r="154" spans="1:14" ht="16.149999999999999" customHeight="1" x14ac:dyDescent="0.25">
      <c r="A154" s="25">
        <v>45766</v>
      </c>
      <c r="B154" s="23" t="s">
        <v>30</v>
      </c>
      <c r="C154" s="19">
        <v>9783</v>
      </c>
      <c r="D154" s="16"/>
      <c r="E154" s="16"/>
      <c r="F154" s="16"/>
      <c r="G154" s="16"/>
      <c r="H154" s="43"/>
      <c r="I154" s="43"/>
      <c r="J154" s="16"/>
      <c r="K154" s="16"/>
      <c r="L154" s="16"/>
      <c r="M154" s="16"/>
      <c r="N154" s="16"/>
    </row>
    <row r="155" spans="1:14" ht="16.149999999999999" customHeight="1" x14ac:dyDescent="0.25">
      <c r="A155" s="25">
        <v>45767</v>
      </c>
      <c r="B155" s="23" t="s">
        <v>30</v>
      </c>
      <c r="C155" s="19">
        <v>9807</v>
      </c>
      <c r="D155" s="16"/>
      <c r="E155" s="16"/>
      <c r="F155" s="16"/>
      <c r="G155" s="16"/>
      <c r="H155" s="43"/>
      <c r="I155" s="43"/>
      <c r="J155" s="16"/>
      <c r="K155" s="16"/>
      <c r="L155" s="16"/>
      <c r="M155" s="16"/>
      <c r="N155" s="16"/>
    </row>
    <row r="156" spans="1:14" ht="16.149999999999999" customHeight="1" x14ac:dyDescent="0.25">
      <c r="A156" s="25">
        <v>45768</v>
      </c>
      <c r="B156" s="23" t="s">
        <v>30</v>
      </c>
      <c r="C156" s="19">
        <v>9831</v>
      </c>
      <c r="D156" s="16"/>
      <c r="E156" s="16"/>
      <c r="F156" s="16"/>
      <c r="G156" s="16"/>
      <c r="H156" s="43"/>
      <c r="I156" s="43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45769</v>
      </c>
      <c r="B157" s="23" t="s">
        <v>30</v>
      </c>
      <c r="C157" s="19">
        <v>9854</v>
      </c>
      <c r="D157" s="16"/>
      <c r="E157" s="16"/>
      <c r="F157" s="16"/>
      <c r="G157" s="16"/>
      <c r="H157" s="43"/>
      <c r="I157" s="43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45770</v>
      </c>
      <c r="B158" s="23" t="s">
        <v>30</v>
      </c>
      <c r="C158" s="19">
        <v>9878</v>
      </c>
      <c r="D158" s="16"/>
      <c r="E158" s="16"/>
      <c r="F158" s="16"/>
      <c r="G158" s="16"/>
      <c r="H158" s="43"/>
      <c r="I158" s="43"/>
      <c r="J158" s="16"/>
      <c r="K158" s="16"/>
      <c r="L158" s="16"/>
      <c r="M158" s="16"/>
      <c r="N158" s="16"/>
    </row>
    <row r="159" spans="1:14" ht="16.149999999999999" customHeight="1" x14ac:dyDescent="0.25">
      <c r="A159" s="25">
        <v>45771</v>
      </c>
      <c r="B159" s="23" t="s">
        <v>30</v>
      </c>
      <c r="C159" s="19">
        <v>9902</v>
      </c>
      <c r="D159" s="16"/>
      <c r="E159" s="16"/>
      <c r="F159" s="16"/>
      <c r="G159" s="16"/>
      <c r="H159" s="43"/>
      <c r="I159" s="43"/>
      <c r="J159" s="16"/>
      <c r="K159" s="16"/>
      <c r="L159" s="16"/>
      <c r="M159" s="16"/>
      <c r="N159" s="16"/>
    </row>
    <row r="160" spans="1:14" ht="16.149999999999999" customHeight="1" x14ac:dyDescent="0.25">
      <c r="A160" s="25">
        <v>45772</v>
      </c>
      <c r="B160" s="23" t="s">
        <v>30</v>
      </c>
      <c r="C160" s="19">
        <v>9926</v>
      </c>
      <c r="D160" s="16"/>
      <c r="E160" s="16"/>
      <c r="F160" s="16"/>
      <c r="G160" s="16"/>
      <c r="H160" s="43"/>
      <c r="I160" s="43"/>
      <c r="J160" s="16"/>
      <c r="K160" s="16"/>
      <c r="L160" s="16"/>
      <c r="M160" s="16"/>
      <c r="N160" s="16"/>
    </row>
    <row r="161" spans="1:14" ht="16.149999999999999" customHeight="1" x14ac:dyDescent="0.25">
      <c r="A161" s="25">
        <v>45773</v>
      </c>
      <c r="B161" s="23" t="s">
        <v>30</v>
      </c>
      <c r="C161" s="19">
        <v>9948</v>
      </c>
      <c r="D161" s="16"/>
      <c r="E161" s="16"/>
      <c r="F161" s="16"/>
      <c r="G161" s="16"/>
      <c r="H161" s="43"/>
      <c r="I161" s="43"/>
      <c r="J161" s="16"/>
      <c r="K161" s="16"/>
      <c r="L161" s="16"/>
      <c r="M161" s="16"/>
      <c r="N161" s="16"/>
    </row>
    <row r="162" spans="1:14" ht="16.149999999999999" customHeight="1" x14ac:dyDescent="0.25">
      <c r="A162" s="25">
        <v>45774</v>
      </c>
      <c r="B162" s="23" t="s">
        <v>30</v>
      </c>
      <c r="C162" s="19">
        <v>9972</v>
      </c>
      <c r="D162" s="16"/>
      <c r="E162" s="16"/>
      <c r="F162" s="16"/>
      <c r="G162" s="16"/>
      <c r="H162" s="43"/>
      <c r="I162" s="43"/>
      <c r="J162" s="16"/>
      <c r="K162" s="16"/>
      <c r="L162" s="16"/>
      <c r="M162" s="16"/>
      <c r="N162" s="16"/>
    </row>
    <row r="163" spans="1:14" ht="16.149999999999999" customHeight="1" x14ac:dyDescent="0.25">
      <c r="A163" s="25">
        <v>45775</v>
      </c>
      <c r="B163" s="23" t="s">
        <v>30</v>
      </c>
      <c r="C163" s="19">
        <v>9996</v>
      </c>
      <c r="D163" s="16"/>
      <c r="E163" s="16" t="s">
        <v>681</v>
      </c>
      <c r="F163" s="16"/>
      <c r="G163" s="16"/>
      <c r="H163" s="43"/>
      <c r="I163" s="43"/>
      <c r="J163" s="16" t="s">
        <v>829</v>
      </c>
      <c r="K163" s="16"/>
      <c r="L163" s="16"/>
      <c r="M163" s="16"/>
      <c r="N163" s="16"/>
    </row>
    <row r="164" spans="1:14" ht="16.149999999999999" customHeight="1" x14ac:dyDescent="0.25">
      <c r="A164" s="25">
        <v>45776</v>
      </c>
      <c r="B164" s="23" t="s">
        <v>30</v>
      </c>
      <c r="C164" s="19">
        <v>10020</v>
      </c>
      <c r="D164" s="16"/>
      <c r="E164" s="16"/>
      <c r="F164" s="16"/>
      <c r="G164" s="16"/>
      <c r="H164" s="43"/>
      <c r="I164" s="43"/>
      <c r="J164" s="16"/>
      <c r="K164" s="16"/>
      <c r="L164" s="16"/>
      <c r="M164" s="16"/>
      <c r="N164" s="16"/>
    </row>
    <row r="165" spans="1:14" ht="16.149999999999999" customHeight="1" x14ac:dyDescent="0.25">
      <c r="A165" s="25">
        <v>45777</v>
      </c>
      <c r="B165" s="23" t="s">
        <v>30</v>
      </c>
      <c r="C165" s="19">
        <v>10044</v>
      </c>
      <c r="D165" s="16"/>
      <c r="E165" s="16"/>
      <c r="F165" s="16"/>
      <c r="G165" s="16"/>
      <c r="H165" s="43"/>
      <c r="I165" s="43"/>
      <c r="J165" s="16"/>
      <c r="K165" s="16"/>
      <c r="L165" s="16"/>
      <c r="M165" s="16"/>
      <c r="N165" s="16"/>
    </row>
    <row r="166" spans="1:14" ht="16.149999999999999" customHeight="1" x14ac:dyDescent="0.25">
      <c r="A166" s="25">
        <v>45778</v>
      </c>
      <c r="B166" s="23" t="s">
        <v>30</v>
      </c>
      <c r="C166" s="19">
        <v>10068</v>
      </c>
      <c r="D166" s="16"/>
      <c r="E166" s="16"/>
      <c r="F166" s="16"/>
      <c r="G166" s="16"/>
      <c r="H166" s="43"/>
      <c r="I166" s="43"/>
      <c r="J166" s="16"/>
      <c r="K166" s="16"/>
      <c r="L166" s="16"/>
      <c r="M166" s="16"/>
      <c r="N166" s="16"/>
    </row>
    <row r="167" spans="1:14" ht="16.149999999999999" customHeight="1" x14ac:dyDescent="0.25">
      <c r="A167" s="25">
        <v>45779</v>
      </c>
      <c r="B167" s="23" t="s">
        <v>30</v>
      </c>
      <c r="C167" s="19">
        <v>10092</v>
      </c>
      <c r="D167" s="16"/>
      <c r="E167" s="16"/>
      <c r="F167" s="16"/>
      <c r="G167" s="16"/>
      <c r="H167" s="43"/>
      <c r="I167" s="43"/>
      <c r="J167" s="16"/>
      <c r="K167" s="16"/>
      <c r="L167" s="16"/>
      <c r="M167" s="16"/>
      <c r="N167" s="16"/>
    </row>
    <row r="168" spans="1:14" ht="16.149999999999999" customHeight="1" x14ac:dyDescent="0.25">
      <c r="A168" s="25">
        <v>45780</v>
      </c>
      <c r="B168" s="23" t="s">
        <v>30</v>
      </c>
      <c r="C168" s="19">
        <v>10106</v>
      </c>
      <c r="D168" s="16"/>
      <c r="E168" s="16"/>
      <c r="F168" s="16"/>
      <c r="G168" s="16"/>
      <c r="H168" s="43"/>
      <c r="I168" s="43"/>
      <c r="J168" s="16"/>
      <c r="K168" s="16"/>
      <c r="L168" s="16"/>
      <c r="M168" s="16"/>
      <c r="N168" s="16"/>
    </row>
    <row r="169" spans="1:14" ht="16.149999999999999" customHeight="1" x14ac:dyDescent="0.25">
      <c r="A169" s="25">
        <v>45781</v>
      </c>
      <c r="B169" s="23" t="s">
        <v>30</v>
      </c>
      <c r="C169" s="19">
        <v>10130</v>
      </c>
      <c r="D169" s="16"/>
      <c r="E169" s="16"/>
      <c r="F169" s="16"/>
      <c r="G169" s="16"/>
      <c r="H169" s="43"/>
      <c r="I169" s="43"/>
      <c r="J169" s="16"/>
      <c r="K169" s="16"/>
      <c r="L169" s="16"/>
      <c r="M169" s="16"/>
      <c r="N169" s="16"/>
    </row>
    <row r="170" spans="1:14" ht="16.149999999999999" customHeight="1" x14ac:dyDescent="0.25">
      <c r="A170" s="25">
        <v>45782</v>
      </c>
      <c r="B170" s="23" t="s">
        <v>30</v>
      </c>
      <c r="C170" s="19">
        <v>10154</v>
      </c>
      <c r="D170" s="16"/>
      <c r="E170" s="16"/>
      <c r="F170" s="16"/>
      <c r="G170" s="16"/>
      <c r="H170" s="43"/>
      <c r="I170" s="43"/>
      <c r="J170" s="16"/>
      <c r="K170" s="16"/>
      <c r="L170" s="16"/>
      <c r="M170" s="16"/>
      <c r="N170" s="16"/>
    </row>
    <row r="171" spans="1:14" ht="16.149999999999999" customHeight="1" x14ac:dyDescent="0.25">
      <c r="A171" s="25">
        <v>45783</v>
      </c>
      <c r="B171" s="23" t="s">
        <v>30</v>
      </c>
      <c r="C171" s="19">
        <v>10178</v>
      </c>
      <c r="D171" s="16"/>
      <c r="E171" s="16"/>
      <c r="F171" s="16"/>
      <c r="G171" s="16"/>
      <c r="H171" s="43"/>
      <c r="I171" s="43"/>
      <c r="J171" s="16"/>
      <c r="K171" s="16"/>
      <c r="L171" s="16"/>
      <c r="M171" s="16"/>
      <c r="N171" s="16"/>
    </row>
    <row r="172" spans="1:14" ht="16.149999999999999" customHeight="1" x14ac:dyDescent="0.25">
      <c r="A172" s="25">
        <v>45784</v>
      </c>
      <c r="B172" s="23" t="s">
        <v>30</v>
      </c>
      <c r="C172" s="19">
        <v>10202</v>
      </c>
      <c r="D172" s="16"/>
      <c r="E172" s="16"/>
      <c r="F172" s="16"/>
      <c r="G172" s="16"/>
      <c r="H172" s="43"/>
      <c r="I172" s="43"/>
      <c r="J172" s="16"/>
      <c r="K172" s="16"/>
      <c r="L172" s="16"/>
      <c r="M172" s="16"/>
      <c r="N172" s="16"/>
    </row>
    <row r="173" spans="1:14" ht="16.149999999999999" customHeight="1" x14ac:dyDescent="0.25">
      <c r="A173" s="25">
        <v>45785</v>
      </c>
      <c r="B173" s="23" t="s">
        <v>30</v>
      </c>
      <c r="C173" s="19">
        <v>10226</v>
      </c>
      <c r="D173" s="16"/>
      <c r="E173" s="16"/>
      <c r="F173" s="16"/>
      <c r="G173" s="16"/>
      <c r="H173" s="43"/>
      <c r="I173" s="43"/>
      <c r="J173" s="16"/>
      <c r="K173" s="16"/>
      <c r="L173" s="16"/>
      <c r="M173" s="16"/>
      <c r="N173" s="16"/>
    </row>
    <row r="174" spans="1:14" ht="16.149999999999999" customHeight="1" x14ac:dyDescent="0.25">
      <c r="A174" s="25">
        <v>45786</v>
      </c>
      <c r="B174" s="23" t="s">
        <v>30</v>
      </c>
      <c r="C174" s="19">
        <v>10250</v>
      </c>
      <c r="D174" s="16"/>
      <c r="E174" s="16" t="s">
        <v>48</v>
      </c>
      <c r="F174" s="16"/>
      <c r="G174" s="16"/>
      <c r="H174" s="43"/>
      <c r="I174" s="43"/>
      <c r="J174" s="16" t="s">
        <v>292</v>
      </c>
      <c r="K174" s="16"/>
      <c r="L174" s="16"/>
      <c r="M174" s="16"/>
      <c r="N174" s="16"/>
    </row>
    <row r="175" spans="1:14" ht="16.149999999999999" customHeight="1" x14ac:dyDescent="0.25">
      <c r="A175" s="25">
        <v>45787</v>
      </c>
      <c r="B175" s="23" t="s">
        <v>30</v>
      </c>
      <c r="C175" s="19">
        <v>10270</v>
      </c>
      <c r="D175" s="16"/>
      <c r="E175" s="16"/>
      <c r="F175" s="16"/>
      <c r="G175" s="16"/>
      <c r="H175" s="43"/>
      <c r="I175" s="43"/>
      <c r="J175" s="16"/>
      <c r="K175" s="16"/>
      <c r="L175" s="16"/>
      <c r="M175" s="16"/>
      <c r="N175" s="16"/>
    </row>
    <row r="176" spans="1:14" ht="16.149999999999999" customHeight="1" x14ac:dyDescent="0.25">
      <c r="A176" s="25">
        <v>45788</v>
      </c>
      <c r="B176" s="23" t="s">
        <v>30</v>
      </c>
      <c r="C176" s="19">
        <v>10284</v>
      </c>
      <c r="D176" s="16"/>
      <c r="E176" s="16"/>
      <c r="F176" s="16"/>
      <c r="G176" s="16"/>
      <c r="H176" s="43"/>
      <c r="I176" s="43"/>
      <c r="J176" s="16"/>
      <c r="K176" s="16"/>
      <c r="L176" s="16"/>
      <c r="M176" s="16"/>
      <c r="N176" s="16"/>
    </row>
    <row r="177" spans="1:14" ht="16.149999999999999" customHeight="1" x14ac:dyDescent="0.25">
      <c r="A177" s="25">
        <v>45789</v>
      </c>
      <c r="B177" s="23" t="s">
        <v>30</v>
      </c>
      <c r="C177" s="19">
        <v>10318</v>
      </c>
      <c r="D177" s="16"/>
      <c r="E177" s="16"/>
      <c r="F177" s="16"/>
      <c r="G177" s="16"/>
      <c r="H177" s="43"/>
      <c r="I177" s="43"/>
      <c r="J177" s="46"/>
      <c r="K177" s="16"/>
      <c r="L177" s="16"/>
      <c r="M177" s="16"/>
      <c r="N177" s="16"/>
    </row>
    <row r="178" spans="1:14" ht="16.149999999999999" customHeight="1" x14ac:dyDescent="0.25">
      <c r="A178" s="25">
        <v>45790</v>
      </c>
      <c r="B178" s="23" t="s">
        <v>30</v>
      </c>
      <c r="C178" s="19">
        <v>10342</v>
      </c>
      <c r="D178" s="16"/>
      <c r="E178" s="16"/>
      <c r="F178" s="16"/>
      <c r="G178" s="16"/>
      <c r="H178" s="43"/>
      <c r="I178" s="43"/>
      <c r="J178" s="46">
        <f t="shared" ref="J178" si="5">I178-H178</f>
        <v>0</v>
      </c>
      <c r="K178" s="16"/>
      <c r="L178" s="16"/>
      <c r="M178" s="16"/>
      <c r="N178" s="16"/>
    </row>
    <row r="179" spans="1:14" ht="16.149999999999999" customHeight="1" x14ac:dyDescent="0.25">
      <c r="A179" s="25">
        <v>45791</v>
      </c>
      <c r="B179" s="23" t="s">
        <v>30</v>
      </c>
      <c r="C179" s="19">
        <f>C178+24</f>
        <v>10366</v>
      </c>
      <c r="D179" s="16"/>
      <c r="E179" s="16"/>
      <c r="F179" s="16"/>
      <c r="G179" s="16"/>
      <c r="H179" s="43"/>
      <c r="I179" s="43"/>
      <c r="J179" s="46"/>
      <c r="K179" s="16"/>
      <c r="L179" s="16"/>
      <c r="M179" s="16"/>
      <c r="N179" s="16"/>
    </row>
    <row r="180" spans="1:14" ht="16.149999999999999" customHeight="1" x14ac:dyDescent="0.25">
      <c r="A180" s="25">
        <v>45792</v>
      </c>
      <c r="B180" s="23" t="s">
        <v>30</v>
      </c>
      <c r="C180" s="19">
        <f>C179+24</f>
        <v>10390</v>
      </c>
      <c r="D180" s="16"/>
      <c r="E180" s="16"/>
      <c r="F180" s="16"/>
      <c r="G180" s="16"/>
      <c r="H180" s="43"/>
      <c r="I180" s="43"/>
      <c r="J180" s="46"/>
      <c r="K180" s="16"/>
      <c r="L180" s="16"/>
      <c r="M180" s="16"/>
      <c r="N180" s="16"/>
    </row>
    <row r="181" spans="1:14" ht="16.149999999999999" customHeight="1" x14ac:dyDescent="0.25">
      <c r="A181" s="25">
        <v>45793</v>
      </c>
      <c r="B181" s="23" t="s">
        <v>30</v>
      </c>
      <c r="C181" s="19">
        <f>C180+24</f>
        <v>10414</v>
      </c>
      <c r="D181" s="16"/>
      <c r="E181" s="16"/>
      <c r="F181" s="16"/>
      <c r="G181" s="16"/>
      <c r="H181" s="43"/>
      <c r="I181" s="43"/>
      <c r="J181" s="46"/>
      <c r="K181" s="16"/>
      <c r="L181" s="16"/>
      <c r="M181" s="16"/>
      <c r="N181" s="16"/>
    </row>
    <row r="182" spans="1:14" ht="16.149999999999999" customHeight="1" x14ac:dyDescent="0.25">
      <c r="A182" s="25">
        <v>45794</v>
      </c>
      <c r="B182" s="23" t="s">
        <v>30</v>
      </c>
      <c r="C182" s="19">
        <v>10435</v>
      </c>
      <c r="D182" s="16"/>
      <c r="E182" s="16"/>
      <c r="F182" s="16"/>
      <c r="G182" s="16"/>
      <c r="H182" s="43"/>
      <c r="I182" s="43"/>
      <c r="J182" s="46"/>
      <c r="K182" s="16"/>
      <c r="L182" s="16"/>
      <c r="M182" s="16"/>
      <c r="N182" s="16"/>
    </row>
    <row r="183" spans="1:14" ht="16.149999999999999" customHeight="1" x14ac:dyDescent="0.25">
      <c r="A183" s="25">
        <v>45795</v>
      </c>
      <c r="B183" s="23" t="s">
        <v>30</v>
      </c>
      <c r="C183" s="19">
        <f>C182+24</f>
        <v>10459</v>
      </c>
      <c r="D183" s="16"/>
      <c r="E183" s="16"/>
      <c r="F183" s="16"/>
      <c r="G183" s="16"/>
      <c r="H183" s="43"/>
      <c r="I183" s="43"/>
      <c r="J183" s="46"/>
      <c r="K183" s="16"/>
      <c r="L183" s="16"/>
      <c r="M183" s="16"/>
      <c r="N183" s="16"/>
    </row>
    <row r="184" spans="1:14" ht="16.149999999999999" customHeight="1" x14ac:dyDescent="0.25">
      <c r="A184" s="25">
        <v>45796</v>
      </c>
      <c r="B184" s="23" t="s">
        <v>30</v>
      </c>
      <c r="C184" s="19">
        <v>10500</v>
      </c>
      <c r="D184" s="16"/>
      <c r="E184" s="16" t="s">
        <v>961</v>
      </c>
      <c r="F184" s="16"/>
      <c r="G184" s="16"/>
      <c r="H184" s="52">
        <v>45797.090277777781</v>
      </c>
      <c r="I184" s="52">
        <v>45797.236805555556</v>
      </c>
      <c r="J184" s="46">
        <f t="shared" ref="J184" si="6">I184-H184</f>
        <v>0.14652777777519077</v>
      </c>
      <c r="K184" s="16"/>
      <c r="L184" s="16"/>
      <c r="M184" s="16"/>
      <c r="N184" s="46">
        <f t="shared" ref="N184" si="7">M184-L184</f>
        <v>0</v>
      </c>
    </row>
    <row r="185" spans="1:14" ht="16.149999999999999" customHeight="1" x14ac:dyDescent="0.25">
      <c r="A185" s="25">
        <v>45797</v>
      </c>
      <c r="B185" s="23" t="s">
        <v>30</v>
      </c>
      <c r="C185" s="19">
        <v>10520</v>
      </c>
      <c r="D185" s="16"/>
      <c r="E185" s="16"/>
      <c r="F185" s="16"/>
      <c r="G185" s="16"/>
      <c r="H185" s="43"/>
      <c r="I185" s="43"/>
      <c r="J185" s="46"/>
      <c r="K185" s="16"/>
      <c r="L185" s="16"/>
      <c r="M185" s="16"/>
      <c r="N185" s="16"/>
    </row>
    <row r="186" spans="1:14" ht="16.149999999999999" customHeight="1" x14ac:dyDescent="0.25">
      <c r="A186" s="25">
        <v>45798</v>
      </c>
      <c r="B186" s="23" t="s">
        <v>30</v>
      </c>
      <c r="C186" s="19">
        <f t="shared" ref="C186:C194" si="8">C185+24</f>
        <v>10544</v>
      </c>
      <c r="D186" s="16"/>
      <c r="E186" s="16"/>
      <c r="F186" s="16"/>
      <c r="G186" s="16"/>
      <c r="H186" s="43"/>
      <c r="I186" s="43"/>
      <c r="J186" s="46"/>
      <c r="K186" s="16"/>
      <c r="L186" s="16"/>
      <c r="M186" s="16"/>
      <c r="N186" s="16"/>
    </row>
    <row r="187" spans="1:14" ht="16.149999999999999" customHeight="1" x14ac:dyDescent="0.25">
      <c r="A187" s="25">
        <v>45799</v>
      </c>
      <c r="B187" s="23" t="s">
        <v>30</v>
      </c>
      <c r="C187" s="19">
        <f t="shared" si="8"/>
        <v>10568</v>
      </c>
      <c r="D187" s="16"/>
      <c r="E187" s="16"/>
      <c r="F187" s="16"/>
      <c r="G187" s="16"/>
      <c r="H187" s="43"/>
      <c r="I187" s="43"/>
      <c r="J187" s="46"/>
      <c r="K187" s="16"/>
      <c r="L187" s="16"/>
      <c r="M187" s="16"/>
      <c r="N187" s="16"/>
    </row>
    <row r="188" spans="1:14" ht="16.149999999999999" customHeight="1" x14ac:dyDescent="0.25">
      <c r="A188" s="25">
        <v>45800</v>
      </c>
      <c r="B188" s="23" t="s">
        <v>30</v>
      </c>
      <c r="C188" s="19">
        <f t="shared" si="8"/>
        <v>10592</v>
      </c>
      <c r="D188" s="16"/>
      <c r="E188" s="16"/>
      <c r="F188" s="16"/>
      <c r="G188" s="16"/>
      <c r="H188" s="43"/>
      <c r="I188" s="43"/>
      <c r="J188" s="46"/>
      <c r="K188" s="16"/>
      <c r="L188" s="16"/>
      <c r="M188" s="16"/>
      <c r="N188" s="16"/>
    </row>
    <row r="189" spans="1:14" ht="16.149999999999999" customHeight="1" x14ac:dyDescent="0.25">
      <c r="A189" s="25">
        <v>45801</v>
      </c>
      <c r="B189" s="23" t="s">
        <v>30</v>
      </c>
      <c r="C189" s="19">
        <f t="shared" si="8"/>
        <v>10616</v>
      </c>
      <c r="D189" s="16"/>
      <c r="E189" s="16"/>
      <c r="F189" s="16"/>
      <c r="G189" s="16"/>
      <c r="H189" s="43"/>
      <c r="I189" s="43"/>
      <c r="J189" s="46"/>
      <c r="K189" s="16"/>
      <c r="L189" s="16"/>
      <c r="M189" s="16"/>
      <c r="N189" s="16"/>
    </row>
    <row r="190" spans="1:14" ht="16.149999999999999" customHeight="1" x14ac:dyDescent="0.25">
      <c r="A190" s="25">
        <v>45802</v>
      </c>
      <c r="B190" s="23" t="s">
        <v>30</v>
      </c>
      <c r="C190" s="19">
        <f t="shared" si="8"/>
        <v>10640</v>
      </c>
      <c r="D190" s="16"/>
      <c r="E190" s="16"/>
      <c r="F190" s="16"/>
      <c r="G190" s="16"/>
      <c r="H190" s="43"/>
      <c r="I190" s="43"/>
      <c r="J190" s="46"/>
      <c r="K190" s="16"/>
      <c r="L190" s="16"/>
      <c r="M190" s="16"/>
      <c r="N190" s="16"/>
    </row>
    <row r="191" spans="1:14" ht="16.149999999999999" customHeight="1" x14ac:dyDescent="0.25">
      <c r="A191" s="25">
        <v>45803</v>
      </c>
      <c r="B191" s="23" t="s">
        <v>30</v>
      </c>
      <c r="C191" s="19">
        <f t="shared" si="8"/>
        <v>10664</v>
      </c>
      <c r="D191" s="16"/>
      <c r="E191" s="16"/>
      <c r="F191" s="16"/>
      <c r="G191" s="16"/>
      <c r="H191" s="43"/>
      <c r="I191" s="43"/>
      <c r="J191" s="46"/>
      <c r="K191" s="16"/>
      <c r="L191" s="16"/>
      <c r="M191" s="16"/>
      <c r="N191" s="16"/>
    </row>
    <row r="192" spans="1:14" ht="16.149999999999999" customHeight="1" x14ac:dyDescent="0.25">
      <c r="A192" s="25">
        <v>45804</v>
      </c>
      <c r="B192" s="23" t="s">
        <v>30</v>
      </c>
      <c r="C192" s="19">
        <f t="shared" si="8"/>
        <v>10688</v>
      </c>
      <c r="D192" s="16"/>
      <c r="E192" s="16"/>
      <c r="F192" s="16"/>
      <c r="G192" s="16"/>
      <c r="H192" s="43"/>
      <c r="I192" s="43"/>
      <c r="J192" s="46"/>
      <c r="K192" s="16"/>
      <c r="L192" s="16"/>
      <c r="M192" s="16"/>
      <c r="N192" s="16"/>
    </row>
    <row r="193" spans="1:14" ht="16.149999999999999" customHeight="1" x14ac:dyDescent="0.25">
      <c r="A193" s="25">
        <v>45805</v>
      </c>
      <c r="B193" s="23" t="s">
        <v>30</v>
      </c>
      <c r="C193" s="19">
        <f t="shared" si="8"/>
        <v>10712</v>
      </c>
      <c r="D193" s="16"/>
      <c r="E193" s="16"/>
      <c r="F193" s="16"/>
      <c r="G193" s="16"/>
      <c r="H193" s="43"/>
      <c r="I193" s="43"/>
      <c r="J193" s="46"/>
      <c r="K193" s="16"/>
      <c r="L193" s="16"/>
      <c r="M193" s="16"/>
      <c r="N193" s="16"/>
    </row>
    <row r="194" spans="1:14" ht="16.149999999999999" customHeight="1" x14ac:dyDescent="0.25">
      <c r="A194" s="25">
        <v>45806</v>
      </c>
      <c r="B194" s="23" t="s">
        <v>30</v>
      </c>
      <c r="C194" s="19">
        <f t="shared" si="8"/>
        <v>10736</v>
      </c>
      <c r="D194" s="16"/>
      <c r="E194" s="16"/>
      <c r="F194" s="16"/>
      <c r="G194" s="16"/>
      <c r="H194" s="43"/>
      <c r="I194" s="43"/>
      <c r="J194" s="46"/>
      <c r="K194" s="16"/>
      <c r="L194" s="16"/>
      <c r="M194" s="16"/>
      <c r="N194" s="16"/>
    </row>
    <row r="195" spans="1:14" ht="16.149999999999999" customHeight="1" x14ac:dyDescent="0.25">
      <c r="A195" s="25">
        <v>45807</v>
      </c>
      <c r="B195" s="23" t="s">
        <v>30</v>
      </c>
      <c r="C195" s="19">
        <v>10748</v>
      </c>
      <c r="D195" s="16"/>
      <c r="E195" s="16" t="s">
        <v>48</v>
      </c>
      <c r="F195" s="16"/>
      <c r="G195" s="16"/>
      <c r="H195" s="53">
        <v>45807.708333333336</v>
      </c>
      <c r="I195" s="53">
        <v>45807.790277777778</v>
      </c>
      <c r="J195" s="46">
        <f t="shared" ref="J195:J197" si="9">I195-H195</f>
        <v>8.1944444442342501E-2</v>
      </c>
      <c r="K195" s="16"/>
      <c r="L195" s="16"/>
      <c r="M195" s="16"/>
      <c r="N195" s="16"/>
    </row>
    <row r="196" spans="1:14" ht="16.149999999999999" customHeight="1" x14ac:dyDescent="0.25">
      <c r="A196" s="25">
        <v>45808</v>
      </c>
      <c r="B196" s="23" t="s">
        <v>30</v>
      </c>
      <c r="C196" s="19">
        <f>C195+24</f>
        <v>10772</v>
      </c>
      <c r="D196" s="16"/>
      <c r="E196" s="16"/>
      <c r="F196" s="16"/>
      <c r="G196" s="16"/>
      <c r="H196" s="43"/>
      <c r="I196" s="43"/>
      <c r="J196" s="46"/>
      <c r="K196" s="16"/>
      <c r="L196" s="16"/>
      <c r="M196" s="16"/>
      <c r="N196" s="16"/>
    </row>
    <row r="197" spans="1:14" ht="30" x14ac:dyDescent="0.25">
      <c r="A197" s="25">
        <v>45809</v>
      </c>
      <c r="B197" s="23" t="s">
        <v>30</v>
      </c>
      <c r="C197" s="19">
        <v>10794</v>
      </c>
      <c r="D197" s="16"/>
      <c r="E197" s="9" t="s">
        <v>1061</v>
      </c>
      <c r="F197" s="17"/>
      <c r="G197" s="16"/>
      <c r="H197" s="58">
        <v>45809.734027777777</v>
      </c>
      <c r="I197" s="58">
        <v>45809.801388888889</v>
      </c>
      <c r="J197" s="46">
        <f t="shared" si="9"/>
        <v>6.7361111112404615E-2</v>
      </c>
      <c r="K197" s="16"/>
      <c r="L197" s="16"/>
      <c r="M197" s="16"/>
      <c r="N197" s="16"/>
    </row>
    <row r="198" spans="1:14" ht="16.149999999999999" customHeight="1" x14ac:dyDescent="0.25">
      <c r="A198" s="25">
        <v>45810</v>
      </c>
      <c r="B198" s="23" t="s">
        <v>30</v>
      </c>
      <c r="C198" s="17">
        <f>C197+24</f>
        <v>10818</v>
      </c>
      <c r="D198" s="16"/>
      <c r="E198" s="17"/>
      <c r="F198" s="17"/>
      <c r="G198" s="16"/>
      <c r="H198" s="43"/>
      <c r="I198" s="43"/>
      <c r="J198" s="46"/>
      <c r="K198" s="16"/>
      <c r="L198" s="16"/>
      <c r="M198" s="16"/>
      <c r="N198" s="16"/>
    </row>
    <row r="199" spans="1:14" ht="16.149999999999999" customHeight="1" x14ac:dyDescent="0.25">
      <c r="A199" s="25">
        <v>45811</v>
      </c>
      <c r="B199" s="23" t="s">
        <v>30</v>
      </c>
      <c r="C199" s="17">
        <f>C198+24</f>
        <v>10842</v>
      </c>
      <c r="D199" s="16"/>
      <c r="E199" s="17"/>
      <c r="F199" s="17"/>
      <c r="G199" s="16"/>
      <c r="H199" s="43"/>
      <c r="I199" s="43"/>
      <c r="J199" s="46"/>
      <c r="K199" s="16"/>
      <c r="L199" s="16"/>
      <c r="M199" s="16"/>
      <c r="N199" s="16"/>
    </row>
    <row r="200" spans="1:14" ht="16.149999999999999" customHeight="1" x14ac:dyDescent="0.25">
      <c r="A200" s="25">
        <v>45812</v>
      </c>
      <c r="B200" s="23" t="s">
        <v>30</v>
      </c>
      <c r="C200" s="17">
        <f>C199+24</f>
        <v>10866</v>
      </c>
      <c r="D200" s="16"/>
      <c r="E200" s="17"/>
      <c r="F200" s="17"/>
      <c r="G200" s="16"/>
      <c r="H200" s="43"/>
      <c r="I200" s="43"/>
      <c r="J200" s="46"/>
      <c r="K200" s="16"/>
      <c r="L200" s="16"/>
      <c r="M200" s="16"/>
      <c r="N200" s="16"/>
    </row>
    <row r="201" spans="1:14" ht="16.149999999999999" customHeight="1" x14ac:dyDescent="0.25">
      <c r="A201" s="25">
        <v>45813</v>
      </c>
      <c r="B201" s="23" t="s">
        <v>30</v>
      </c>
      <c r="C201" s="17">
        <f>C200+24</f>
        <v>10890</v>
      </c>
      <c r="D201" s="16"/>
      <c r="E201" s="17"/>
      <c r="F201" s="17"/>
      <c r="G201" s="16"/>
      <c r="H201" s="43"/>
      <c r="I201" s="43"/>
      <c r="J201" s="46"/>
      <c r="K201" s="16"/>
      <c r="L201" s="16"/>
      <c r="M201" s="16"/>
      <c r="N201" s="16"/>
    </row>
    <row r="202" spans="1:14" ht="16.149999999999999" customHeight="1" x14ac:dyDescent="0.25">
      <c r="A202" s="25">
        <v>45814</v>
      </c>
      <c r="B202" s="23" t="s">
        <v>30</v>
      </c>
      <c r="C202" s="17">
        <f t="shared" ref="C202:C205" si="10">C201+24</f>
        <v>10914</v>
      </c>
      <c r="D202" s="16"/>
      <c r="E202" s="17"/>
      <c r="F202" s="17"/>
      <c r="G202" s="16"/>
      <c r="H202" s="43"/>
      <c r="I202" s="43"/>
      <c r="J202" s="46"/>
      <c r="K202" s="16"/>
      <c r="L202" s="16"/>
      <c r="M202" s="16"/>
      <c r="N202" s="16"/>
    </row>
    <row r="203" spans="1:14" ht="16.149999999999999" customHeight="1" x14ac:dyDescent="0.25">
      <c r="A203" s="25">
        <v>45815</v>
      </c>
      <c r="B203" s="23" t="s">
        <v>30</v>
      </c>
      <c r="C203" s="17">
        <f t="shared" si="10"/>
        <v>10938</v>
      </c>
      <c r="D203" s="16"/>
      <c r="E203" s="17"/>
      <c r="F203" s="17"/>
      <c r="G203" s="16"/>
      <c r="H203" s="43"/>
      <c r="I203" s="43"/>
      <c r="J203" s="46"/>
      <c r="K203" s="16"/>
      <c r="L203" s="16"/>
      <c r="M203" s="16"/>
      <c r="N203" s="16"/>
    </row>
    <row r="204" spans="1:14" x14ac:dyDescent="0.25">
      <c r="A204" s="25">
        <v>45816</v>
      </c>
      <c r="B204" s="23" t="s">
        <v>30</v>
      </c>
      <c r="C204" s="17">
        <f t="shared" si="10"/>
        <v>10962</v>
      </c>
      <c r="D204" s="16"/>
      <c r="E204" s="16"/>
      <c r="F204" s="16"/>
      <c r="G204" s="16"/>
      <c r="H204" s="43"/>
      <c r="I204" s="43"/>
      <c r="J204" s="46"/>
      <c r="K204" s="16"/>
      <c r="L204" s="16"/>
      <c r="M204" s="16"/>
      <c r="N204" s="16"/>
    </row>
    <row r="205" spans="1:14" x14ac:dyDescent="0.25">
      <c r="A205" s="25">
        <v>45817</v>
      </c>
      <c r="B205" s="23" t="s">
        <v>30</v>
      </c>
      <c r="C205" s="17">
        <f t="shared" si="10"/>
        <v>10986</v>
      </c>
      <c r="D205" s="16"/>
      <c r="E205" s="16"/>
      <c r="F205" s="16"/>
      <c r="G205" s="16"/>
      <c r="H205" s="43"/>
      <c r="I205" s="43"/>
      <c r="J205" s="46"/>
      <c r="K205" s="16"/>
      <c r="L205" s="16"/>
      <c r="M205" s="16"/>
      <c r="N205" s="16"/>
    </row>
    <row r="206" spans="1:14" x14ac:dyDescent="0.25">
      <c r="A206" s="25">
        <v>45818</v>
      </c>
      <c r="B206" s="23" t="s">
        <v>30</v>
      </c>
      <c r="C206" s="17">
        <v>11001</v>
      </c>
      <c r="D206" s="16"/>
      <c r="E206" s="16" t="s">
        <v>1141</v>
      </c>
      <c r="F206" s="16"/>
      <c r="G206" s="16"/>
      <c r="H206" s="62">
        <v>45818.474999999999</v>
      </c>
      <c r="I206" s="62">
        <v>45818.614583333336</v>
      </c>
      <c r="J206" s="46">
        <f t="shared" ref="J206" si="11">I206-H206</f>
        <v>0.13958333333721384</v>
      </c>
      <c r="K206" s="16"/>
      <c r="L206" s="16"/>
      <c r="M206" s="16"/>
      <c r="N206" s="16"/>
    </row>
    <row r="207" spans="1:14" x14ac:dyDescent="0.25">
      <c r="A207" s="25">
        <v>45819</v>
      </c>
      <c r="B207" s="23" t="s">
        <v>30</v>
      </c>
      <c r="C207" s="19">
        <f>C206+24</f>
        <v>11025</v>
      </c>
      <c r="D207" s="16"/>
      <c r="E207" s="16"/>
      <c r="F207" s="16"/>
      <c r="G207" s="16"/>
      <c r="H207" s="43"/>
      <c r="I207" s="43"/>
      <c r="J207" s="46"/>
      <c r="K207" s="16"/>
      <c r="L207" s="16"/>
      <c r="M207" s="16"/>
      <c r="N207" s="16"/>
    </row>
    <row r="208" spans="1:14" x14ac:dyDescent="0.25">
      <c r="A208" s="25">
        <v>45820</v>
      </c>
      <c r="B208" s="23" t="s">
        <v>30</v>
      </c>
      <c r="C208" s="19">
        <f>C207+24</f>
        <v>11049</v>
      </c>
      <c r="D208" s="16"/>
      <c r="E208" s="16"/>
      <c r="F208" s="16"/>
      <c r="G208" s="16"/>
      <c r="H208" s="43"/>
      <c r="I208" s="43"/>
      <c r="J208" s="46"/>
      <c r="K208" s="16"/>
      <c r="L208" s="16"/>
      <c r="M208" s="16"/>
      <c r="N208" s="16"/>
    </row>
    <row r="209" spans="1:14" x14ac:dyDescent="0.25">
      <c r="A209" s="25">
        <v>45821</v>
      </c>
      <c r="B209" s="23" t="s">
        <v>30</v>
      </c>
      <c r="C209" s="19">
        <f>C208+24</f>
        <v>11073</v>
      </c>
      <c r="D209" s="16"/>
      <c r="E209" s="16"/>
      <c r="F209" s="16"/>
      <c r="G209" s="16"/>
      <c r="H209" s="43"/>
      <c r="I209" s="43"/>
      <c r="J209" s="46"/>
      <c r="K209" s="16"/>
      <c r="L209" s="16"/>
      <c r="M209" s="16"/>
      <c r="N209" s="16"/>
    </row>
    <row r="210" spans="1:14" x14ac:dyDescent="0.25">
      <c r="A210" s="25">
        <v>45822</v>
      </c>
      <c r="B210" s="23" t="s">
        <v>30</v>
      </c>
      <c r="C210" s="19">
        <f>C209+24</f>
        <v>11097</v>
      </c>
      <c r="D210" s="16"/>
      <c r="E210" s="16"/>
      <c r="F210" s="16"/>
      <c r="G210" s="16"/>
      <c r="H210" s="43"/>
      <c r="I210" s="43"/>
      <c r="J210" s="46"/>
      <c r="K210" s="16"/>
      <c r="L210" s="16"/>
      <c r="M210" s="16"/>
      <c r="N210" s="16"/>
    </row>
    <row r="211" spans="1:14" x14ac:dyDescent="0.25">
      <c r="A211" s="25">
        <v>45823</v>
      </c>
      <c r="B211" s="23" t="s">
        <v>30</v>
      </c>
      <c r="C211" s="19">
        <v>11117</v>
      </c>
      <c r="D211" s="16"/>
      <c r="E211" s="16"/>
      <c r="F211" s="16"/>
      <c r="G211" s="16"/>
      <c r="H211" s="43"/>
      <c r="I211" s="43"/>
      <c r="J211" s="46"/>
      <c r="K211" s="16"/>
      <c r="L211" s="16"/>
      <c r="M211" s="16"/>
      <c r="N211" s="16"/>
    </row>
    <row r="212" spans="1:14" x14ac:dyDescent="0.25">
      <c r="A212" s="25">
        <v>45824</v>
      </c>
      <c r="B212" s="23" t="s">
        <v>30</v>
      </c>
      <c r="C212" s="19">
        <v>11141</v>
      </c>
      <c r="D212" s="16"/>
      <c r="E212" s="16"/>
      <c r="F212" s="16"/>
      <c r="G212" s="16"/>
      <c r="H212" s="43"/>
      <c r="I212" s="43"/>
      <c r="J212" s="46"/>
      <c r="K212" s="16"/>
      <c r="L212" s="16"/>
      <c r="M212" s="16"/>
      <c r="N212" s="16"/>
    </row>
    <row r="213" spans="1:14" x14ac:dyDescent="0.25">
      <c r="A213" s="25">
        <v>45825</v>
      </c>
      <c r="B213" s="23" t="s">
        <v>30</v>
      </c>
      <c r="C213" s="19">
        <v>11165</v>
      </c>
      <c r="D213" s="16"/>
      <c r="E213" s="16"/>
      <c r="F213" s="16"/>
      <c r="G213" s="16"/>
      <c r="H213" s="43"/>
      <c r="I213" s="43"/>
      <c r="J213" s="46"/>
      <c r="K213" s="16"/>
      <c r="L213" s="16"/>
      <c r="M213" s="16"/>
      <c r="N213" s="16"/>
    </row>
    <row r="214" spans="1:14" x14ac:dyDescent="0.25">
      <c r="A214" s="25">
        <v>45826</v>
      </c>
      <c r="B214" s="23" t="s">
        <v>30</v>
      </c>
      <c r="C214" s="19">
        <v>11189</v>
      </c>
      <c r="D214" s="16"/>
      <c r="E214" s="16"/>
      <c r="F214" s="16"/>
      <c r="G214" s="16"/>
      <c r="H214" s="43"/>
      <c r="I214" s="43"/>
      <c r="J214" s="46"/>
      <c r="K214" s="16"/>
      <c r="L214" s="16"/>
      <c r="M214" s="16"/>
      <c r="N214" s="16"/>
    </row>
    <row r="215" spans="1:14" x14ac:dyDescent="0.25">
      <c r="A215" s="25">
        <v>45827</v>
      </c>
      <c r="B215" s="23" t="s">
        <v>30</v>
      </c>
      <c r="C215" s="19">
        <v>11208</v>
      </c>
      <c r="D215" s="16"/>
      <c r="E215" s="16" t="s">
        <v>1209</v>
      </c>
      <c r="F215" s="16"/>
      <c r="G215" s="16"/>
      <c r="H215" s="94">
        <v>45827.621527777781</v>
      </c>
      <c r="I215" s="94">
        <v>45827.631944444445</v>
      </c>
      <c r="J215" s="95">
        <f t="shared" ref="J215:J217" si="12">I215-H215</f>
        <v>1.0416666664241347E-2</v>
      </c>
      <c r="K215" s="16"/>
      <c r="L215" s="16"/>
      <c r="M215" s="16"/>
      <c r="N215" s="16"/>
    </row>
    <row r="216" spans="1:14" x14ac:dyDescent="0.25">
      <c r="A216" s="25">
        <v>45828</v>
      </c>
      <c r="B216" s="23" t="s">
        <v>30</v>
      </c>
      <c r="C216" s="19">
        <v>11232</v>
      </c>
      <c r="D216" s="16"/>
      <c r="E216" s="16" t="s">
        <v>1214</v>
      </c>
      <c r="F216" s="16"/>
      <c r="G216" s="16"/>
      <c r="H216" s="96">
        <v>45828.711805555555</v>
      </c>
      <c r="I216" s="96">
        <v>45828.732638888891</v>
      </c>
      <c r="J216" s="97">
        <f t="shared" si="12"/>
        <v>2.0833333335758653E-2</v>
      </c>
      <c r="K216" s="16"/>
      <c r="L216" s="16"/>
      <c r="M216" s="16"/>
      <c r="N216" s="16"/>
    </row>
    <row r="217" spans="1:14" x14ac:dyDescent="0.25">
      <c r="A217" s="25">
        <v>45828</v>
      </c>
      <c r="B217" s="23" t="s">
        <v>30</v>
      </c>
      <c r="C217" s="19">
        <v>11246</v>
      </c>
      <c r="D217" s="16"/>
      <c r="E217" s="16" t="s">
        <v>48</v>
      </c>
      <c r="F217" s="16"/>
      <c r="G217" s="16"/>
      <c r="H217" s="96">
        <v>45828.964583333334</v>
      </c>
      <c r="I217" s="96">
        <v>45829.029166666667</v>
      </c>
      <c r="J217" s="97">
        <f t="shared" si="12"/>
        <v>6.4583333332848269E-2</v>
      </c>
      <c r="K217" s="16"/>
      <c r="L217" s="16"/>
      <c r="M217" s="16"/>
      <c r="N217" s="16"/>
    </row>
    <row r="218" spans="1:14" x14ac:dyDescent="0.25">
      <c r="A218" s="25">
        <v>45829</v>
      </c>
      <c r="B218" s="23" t="s">
        <v>30</v>
      </c>
      <c r="C218" s="19">
        <v>11256</v>
      </c>
      <c r="D218" s="16"/>
      <c r="E218" s="16"/>
      <c r="F218" s="16"/>
      <c r="G218" s="16"/>
      <c r="H218" s="43"/>
      <c r="I218" s="43"/>
      <c r="J218" s="46"/>
      <c r="K218" s="16"/>
      <c r="L218" s="16"/>
      <c r="M218" s="16"/>
      <c r="N218" s="16"/>
    </row>
    <row r="219" spans="1:14" x14ac:dyDescent="0.25">
      <c r="A219" s="25">
        <v>45830</v>
      </c>
      <c r="B219" s="23" t="s">
        <v>30</v>
      </c>
      <c r="C219" s="19">
        <v>11280</v>
      </c>
      <c r="D219" s="16"/>
      <c r="E219" s="16"/>
      <c r="F219" s="16"/>
      <c r="G219" s="16"/>
      <c r="H219" s="43"/>
      <c r="I219" s="43"/>
      <c r="J219" s="46"/>
      <c r="K219" s="16"/>
      <c r="L219" s="16"/>
      <c r="M219" s="16"/>
      <c r="N219" s="16"/>
    </row>
    <row r="220" spans="1:14" x14ac:dyDescent="0.25">
      <c r="A220" s="25">
        <v>45831</v>
      </c>
      <c r="B220" s="23" t="s">
        <v>30</v>
      </c>
      <c r="C220" s="19">
        <v>11304</v>
      </c>
      <c r="D220" s="16"/>
      <c r="E220" s="16"/>
      <c r="F220" s="16"/>
      <c r="G220" s="16"/>
      <c r="H220" s="43"/>
      <c r="I220" s="43"/>
      <c r="J220" s="46"/>
      <c r="K220" s="16"/>
      <c r="L220" s="16"/>
      <c r="M220" s="16"/>
      <c r="N220" s="16"/>
    </row>
    <row r="221" spans="1:14" x14ac:dyDescent="0.25">
      <c r="A221" s="25">
        <v>45832</v>
      </c>
      <c r="B221" s="23" t="s">
        <v>30</v>
      </c>
      <c r="C221" s="19">
        <v>11328</v>
      </c>
      <c r="D221" s="16"/>
      <c r="E221" s="16"/>
      <c r="F221" s="16"/>
      <c r="G221" s="16"/>
      <c r="H221" s="43"/>
      <c r="I221" s="43"/>
      <c r="J221" s="46"/>
      <c r="K221" s="16"/>
      <c r="L221" s="16"/>
      <c r="M221" s="16"/>
      <c r="N221" s="16"/>
    </row>
    <row r="222" spans="1:14" x14ac:dyDescent="0.25">
      <c r="A222" s="25">
        <v>45833</v>
      </c>
      <c r="B222" s="23" t="s">
        <v>30</v>
      </c>
      <c r="C222" s="19">
        <v>11352</v>
      </c>
      <c r="D222" s="16"/>
      <c r="E222" s="16"/>
      <c r="F222" s="16"/>
      <c r="G222" s="16"/>
      <c r="H222" s="43"/>
      <c r="I222" s="43"/>
      <c r="J222" s="46"/>
      <c r="K222" s="16"/>
      <c r="L222" s="16"/>
      <c r="M222" s="16"/>
      <c r="N222" s="16"/>
    </row>
    <row r="223" spans="1:14" x14ac:dyDescent="0.25">
      <c r="A223" s="25">
        <v>45834</v>
      </c>
      <c r="B223" s="23" t="s">
        <v>30</v>
      </c>
      <c r="C223" s="19">
        <v>11376</v>
      </c>
      <c r="D223" s="16"/>
      <c r="E223" s="16"/>
      <c r="F223" s="16"/>
      <c r="G223" s="16"/>
      <c r="H223" s="43"/>
      <c r="I223" s="43"/>
      <c r="J223" s="46"/>
      <c r="K223" s="16"/>
      <c r="L223" s="16"/>
      <c r="M223" s="16"/>
      <c r="N223" s="16"/>
    </row>
    <row r="224" spans="1:14" x14ac:dyDescent="0.25">
      <c r="A224" s="25">
        <v>45835</v>
      </c>
      <c r="B224" s="23" t="s">
        <v>30</v>
      </c>
      <c r="C224" s="19">
        <v>11400</v>
      </c>
      <c r="D224" s="16"/>
      <c r="E224" s="16"/>
      <c r="F224" s="16"/>
      <c r="G224" s="16"/>
      <c r="H224" s="43"/>
      <c r="I224" s="43"/>
      <c r="J224" s="46"/>
      <c r="K224" s="16"/>
      <c r="L224" s="16"/>
      <c r="M224" s="16"/>
      <c r="N224" s="16"/>
    </row>
    <row r="225" spans="1:14" x14ac:dyDescent="0.25">
      <c r="A225" s="25">
        <v>45836</v>
      </c>
      <c r="B225" s="23" t="s">
        <v>30</v>
      </c>
      <c r="C225" s="19">
        <v>11420</v>
      </c>
      <c r="D225" s="16"/>
      <c r="E225" s="16"/>
      <c r="F225" s="16"/>
      <c r="G225" s="16"/>
      <c r="H225" s="43"/>
      <c r="I225" s="43"/>
      <c r="J225" s="46"/>
      <c r="K225" s="16"/>
      <c r="L225" s="16"/>
      <c r="M225" s="16"/>
      <c r="N225" s="16"/>
    </row>
    <row r="226" spans="1:14" x14ac:dyDescent="0.25">
      <c r="A226" s="25">
        <v>45837</v>
      </c>
      <c r="B226" s="23" t="s">
        <v>30</v>
      </c>
      <c r="C226" s="19">
        <v>11444</v>
      </c>
      <c r="D226" s="16"/>
      <c r="E226" s="16"/>
      <c r="F226" s="16"/>
      <c r="G226" s="16"/>
      <c r="H226" s="43"/>
      <c r="I226" s="43"/>
      <c r="J226" s="46"/>
      <c r="K226" s="16"/>
      <c r="L226" s="16"/>
      <c r="M226" s="16"/>
      <c r="N226" s="16"/>
    </row>
    <row r="227" spans="1:14" x14ac:dyDescent="0.25">
      <c r="A227" s="25">
        <v>45838</v>
      </c>
      <c r="B227" s="23" t="s">
        <v>30</v>
      </c>
      <c r="C227" s="19">
        <v>11469</v>
      </c>
      <c r="D227" s="16"/>
      <c r="E227" s="16"/>
      <c r="F227" s="16"/>
      <c r="G227" s="16"/>
      <c r="H227" s="43"/>
      <c r="I227" s="43"/>
      <c r="J227" s="46"/>
      <c r="K227" s="16"/>
      <c r="L227" s="16"/>
      <c r="M227" s="16"/>
      <c r="N227" s="16"/>
    </row>
    <row r="228" spans="1:14" x14ac:dyDescent="0.25">
      <c r="A228" s="25">
        <v>45839</v>
      </c>
      <c r="B228" s="23" t="s">
        <v>30</v>
      </c>
      <c r="C228" s="19">
        <v>11492</v>
      </c>
      <c r="D228" s="16"/>
      <c r="E228" s="16" t="s">
        <v>40</v>
      </c>
      <c r="F228" s="16"/>
      <c r="G228" s="16"/>
      <c r="H228" s="125">
        <v>45839.646527777775</v>
      </c>
      <c r="I228" s="125">
        <v>45839.786805555559</v>
      </c>
      <c r="J228" s="126">
        <f t="shared" ref="J228" si="13">I228-H228</f>
        <v>0.14027777778392192</v>
      </c>
      <c r="K228" s="16"/>
      <c r="L228" s="16"/>
      <c r="M228" s="16"/>
      <c r="N228" s="16"/>
    </row>
    <row r="229" spans="1:14" x14ac:dyDescent="0.25">
      <c r="A229" s="25">
        <v>45840</v>
      </c>
      <c r="B229" s="23" t="s">
        <v>30</v>
      </c>
      <c r="C229" s="19">
        <v>11516</v>
      </c>
      <c r="D229" s="16"/>
      <c r="E229" s="16"/>
      <c r="F229" s="16"/>
      <c r="G229" s="16"/>
      <c r="H229" s="43"/>
      <c r="I229" s="43"/>
      <c r="J229" s="46"/>
      <c r="K229" s="16"/>
      <c r="L229" s="16"/>
      <c r="M229" s="16"/>
      <c r="N229" s="16"/>
    </row>
    <row r="230" spans="1:14" x14ac:dyDescent="0.25">
      <c r="A230" s="25">
        <v>45841</v>
      </c>
      <c r="B230" s="23" t="s">
        <v>30</v>
      </c>
      <c r="C230" s="19">
        <f>C229+24</f>
        <v>11540</v>
      </c>
      <c r="D230" s="16"/>
      <c r="E230" s="16"/>
      <c r="F230" s="16"/>
      <c r="G230" s="16"/>
      <c r="H230" s="43"/>
      <c r="I230" s="43"/>
      <c r="J230" s="46"/>
      <c r="K230" s="16"/>
      <c r="L230" s="16"/>
      <c r="M230" s="16"/>
      <c r="N230" s="16"/>
    </row>
    <row r="231" spans="1:14" x14ac:dyDescent="0.25">
      <c r="A231" s="25">
        <v>45842</v>
      </c>
      <c r="B231" s="23" t="s">
        <v>30</v>
      </c>
      <c r="C231" s="19">
        <f>C230+24</f>
        <v>11564</v>
      </c>
      <c r="D231" s="16"/>
      <c r="E231" s="16"/>
      <c r="F231" s="16"/>
      <c r="G231" s="16"/>
      <c r="H231" s="43"/>
      <c r="I231" s="43"/>
      <c r="J231" s="46"/>
      <c r="K231" s="16"/>
      <c r="L231" s="16"/>
      <c r="M231" s="16"/>
      <c r="N231" s="16"/>
    </row>
    <row r="232" spans="1:14" x14ac:dyDescent="0.25">
      <c r="A232" s="25">
        <v>45843</v>
      </c>
      <c r="B232" s="23" t="s">
        <v>30</v>
      </c>
      <c r="C232" s="19">
        <f>C231+24</f>
        <v>11588</v>
      </c>
      <c r="D232" s="16"/>
      <c r="E232" s="16"/>
      <c r="F232" s="16"/>
      <c r="G232" s="16"/>
      <c r="H232" s="43"/>
      <c r="I232" s="43"/>
      <c r="J232" s="46"/>
      <c r="K232" s="16"/>
      <c r="L232" s="16"/>
      <c r="M232" s="16"/>
      <c r="N232" s="16"/>
    </row>
    <row r="233" spans="1:14" x14ac:dyDescent="0.25">
      <c r="A233" s="25">
        <v>45844</v>
      </c>
      <c r="B233" s="23" t="s">
        <v>30</v>
      </c>
      <c r="C233" s="19">
        <v>11612</v>
      </c>
      <c r="D233" s="16"/>
      <c r="E233" s="16"/>
      <c r="F233" s="16"/>
      <c r="G233" s="16"/>
      <c r="H233" s="43"/>
      <c r="I233" s="43"/>
      <c r="J233" s="46"/>
      <c r="K233" s="16"/>
      <c r="L233" s="16"/>
      <c r="M233" s="16"/>
      <c r="N233" s="16"/>
    </row>
    <row r="234" spans="1:14" x14ac:dyDescent="0.25">
      <c r="A234" s="25">
        <v>45845</v>
      </c>
      <c r="B234" s="23" t="s">
        <v>30</v>
      </c>
      <c r="C234" s="19">
        <v>11636</v>
      </c>
      <c r="D234" s="16"/>
      <c r="E234" s="16"/>
      <c r="F234" s="16"/>
      <c r="G234" s="16"/>
      <c r="H234" s="43"/>
      <c r="I234" s="43"/>
      <c r="J234" s="46"/>
      <c r="K234" s="16"/>
      <c r="L234" s="16"/>
      <c r="M234" s="16"/>
      <c r="N234" s="16"/>
    </row>
    <row r="235" spans="1:14" x14ac:dyDescent="0.25">
      <c r="A235" s="25">
        <v>45846</v>
      </c>
      <c r="B235" s="23" t="s">
        <v>30</v>
      </c>
      <c r="C235" s="19">
        <f>C234+24</f>
        <v>11660</v>
      </c>
      <c r="D235" s="16"/>
      <c r="E235" s="16"/>
      <c r="F235" s="16"/>
      <c r="G235" s="16"/>
      <c r="H235" s="43"/>
      <c r="I235" s="43"/>
      <c r="J235" s="46"/>
      <c r="K235" s="16"/>
      <c r="L235" s="16"/>
      <c r="M235" s="16"/>
      <c r="N235" s="16"/>
    </row>
    <row r="236" spans="1:14" x14ac:dyDescent="0.25">
      <c r="A236" s="25">
        <v>45847</v>
      </c>
      <c r="B236" s="23" t="s">
        <v>30</v>
      </c>
      <c r="C236" s="19">
        <f>C235+24</f>
        <v>11684</v>
      </c>
      <c r="D236" s="16"/>
      <c r="E236" s="16"/>
      <c r="F236" s="16"/>
      <c r="G236" s="16"/>
      <c r="H236" s="43"/>
      <c r="I236" s="43"/>
      <c r="J236" s="46"/>
      <c r="K236" s="16"/>
      <c r="L236" s="16"/>
      <c r="M236" s="16"/>
      <c r="N236" s="16"/>
    </row>
    <row r="237" spans="1:14" x14ac:dyDescent="0.25">
      <c r="A237" s="25">
        <v>45848</v>
      </c>
      <c r="B237" s="23" t="s">
        <v>30</v>
      </c>
      <c r="C237" s="19">
        <f>C236+24</f>
        <v>11708</v>
      </c>
      <c r="D237" s="16"/>
      <c r="E237" s="16"/>
      <c r="F237" s="16"/>
      <c r="G237" s="16"/>
      <c r="H237" s="43"/>
      <c r="I237" s="43"/>
      <c r="J237" s="46"/>
      <c r="K237" s="16"/>
      <c r="L237" s="16"/>
      <c r="M237" s="16"/>
      <c r="N237" s="16"/>
    </row>
    <row r="238" spans="1:14" x14ac:dyDescent="0.25">
      <c r="A238" s="25">
        <v>45849</v>
      </c>
      <c r="B238" s="23" t="s">
        <v>30</v>
      </c>
      <c r="C238" s="19">
        <v>11745</v>
      </c>
      <c r="D238" s="16"/>
      <c r="E238" s="16" t="s">
        <v>1326</v>
      </c>
      <c r="F238" s="16"/>
      <c r="G238" s="16"/>
      <c r="H238" s="146">
        <v>45850.118055555555</v>
      </c>
      <c r="I238" s="146">
        <v>45850.201388888891</v>
      </c>
      <c r="J238" s="147">
        <f t="shared" ref="J238" si="14">I238-H238</f>
        <v>8.3333333335758653E-2</v>
      </c>
      <c r="K238" s="16"/>
      <c r="L238" s="16"/>
      <c r="M238" s="16"/>
      <c r="N238" s="16"/>
    </row>
    <row r="239" spans="1:14" x14ac:dyDescent="0.25">
      <c r="A239" s="25">
        <v>45850</v>
      </c>
      <c r="B239" s="23" t="s">
        <v>30</v>
      </c>
      <c r="C239" s="19">
        <f>C238+24</f>
        <v>11769</v>
      </c>
      <c r="D239" s="16"/>
      <c r="E239" s="16"/>
      <c r="F239" s="16"/>
      <c r="G239" s="16"/>
      <c r="H239" s="43"/>
      <c r="I239" s="43"/>
      <c r="J239" s="46"/>
      <c r="K239" s="16"/>
      <c r="L239" s="16"/>
      <c r="M239" s="16"/>
      <c r="N239" s="16"/>
    </row>
    <row r="240" spans="1:14" x14ac:dyDescent="0.25">
      <c r="A240" s="25">
        <v>45851</v>
      </c>
      <c r="B240" s="23" t="s">
        <v>30</v>
      </c>
      <c r="C240" s="19">
        <v>11795</v>
      </c>
      <c r="D240" s="16"/>
      <c r="E240" s="16" t="s">
        <v>1338</v>
      </c>
      <c r="F240" s="16"/>
      <c r="G240" s="16"/>
      <c r="H240" s="138">
        <v>45851.260416666664</v>
      </c>
      <c r="I240" s="138">
        <v>45851.270833333336</v>
      </c>
      <c r="J240" s="139">
        <f t="shared" ref="J240" si="15">I240-H240</f>
        <v>1.0416666671517305E-2</v>
      </c>
      <c r="K240" s="16"/>
      <c r="L240" s="16"/>
      <c r="M240" s="16"/>
      <c r="N240" s="16"/>
    </row>
    <row r="241" spans="1:14" x14ac:dyDescent="0.25">
      <c r="A241" s="25">
        <v>45852</v>
      </c>
      <c r="B241" s="23" t="s">
        <v>30</v>
      </c>
      <c r="C241" s="19">
        <f>C240+24</f>
        <v>11819</v>
      </c>
      <c r="D241" s="16"/>
      <c r="E241" s="16"/>
      <c r="F241" s="16"/>
      <c r="G241" s="16"/>
      <c r="H241" s="43"/>
      <c r="I241" s="43"/>
      <c r="J241" s="46"/>
      <c r="K241" s="16"/>
      <c r="L241" s="16"/>
      <c r="M241" s="16"/>
      <c r="N241" s="16"/>
    </row>
    <row r="242" spans="1:14" ht="45" x14ac:dyDescent="0.25">
      <c r="A242" s="25">
        <v>45853</v>
      </c>
      <c r="B242" s="24" t="s">
        <v>92</v>
      </c>
      <c r="C242" s="19">
        <v>11833</v>
      </c>
      <c r="D242" s="16"/>
      <c r="E242" s="28" t="s">
        <v>1345</v>
      </c>
      <c r="F242" s="16"/>
      <c r="G242" s="16"/>
      <c r="H242" s="125">
        <v>45853.893055555556</v>
      </c>
      <c r="I242" s="125">
        <v>45853.893055555556</v>
      </c>
      <c r="J242" s="139">
        <f t="shared" ref="J242" si="16">I242-H242</f>
        <v>0</v>
      </c>
      <c r="K242" s="16"/>
      <c r="L242" s="16"/>
      <c r="M242" s="16"/>
      <c r="N242" s="16"/>
    </row>
    <row r="243" spans="1:14" x14ac:dyDescent="0.25">
      <c r="A243" s="25">
        <v>45854</v>
      </c>
      <c r="B243" s="24" t="s">
        <v>92</v>
      </c>
      <c r="C243" s="19">
        <v>11833</v>
      </c>
      <c r="D243" s="16"/>
      <c r="E243" s="16"/>
      <c r="F243" s="16"/>
      <c r="G243" s="16"/>
      <c r="H243" s="43"/>
      <c r="I243" s="43"/>
      <c r="J243" s="46"/>
      <c r="K243" s="16"/>
      <c r="L243" s="16"/>
      <c r="M243" s="16"/>
      <c r="N243" s="16"/>
    </row>
    <row r="244" spans="1:14" x14ac:dyDescent="0.25">
      <c r="A244" s="25">
        <v>45855</v>
      </c>
      <c r="B244" s="24" t="s">
        <v>92</v>
      </c>
      <c r="C244" s="19">
        <v>11833</v>
      </c>
      <c r="D244" s="16"/>
      <c r="E244" s="16"/>
      <c r="F244" s="16"/>
      <c r="G244" s="16"/>
      <c r="H244" s="125">
        <v>45853.893055555556</v>
      </c>
      <c r="I244" s="125">
        <v>45856.003472222219</v>
      </c>
      <c r="J244" s="139">
        <f t="shared" ref="J244:J245" si="17">I244-H244</f>
        <v>2.1104166666627862</v>
      </c>
      <c r="K244" s="16"/>
      <c r="L244" s="16"/>
      <c r="M244" s="16"/>
      <c r="N244" s="16"/>
    </row>
    <row r="245" spans="1:14" ht="45" x14ac:dyDescent="0.25">
      <c r="A245" s="25">
        <v>45856</v>
      </c>
      <c r="B245" s="23" t="s">
        <v>30</v>
      </c>
      <c r="C245" s="17">
        <v>11855</v>
      </c>
      <c r="D245" s="16"/>
      <c r="E245" s="28" t="s">
        <v>1367</v>
      </c>
      <c r="F245" s="16"/>
      <c r="G245" s="16"/>
      <c r="H245" s="146">
        <v>45856.888194444444</v>
      </c>
      <c r="I245" s="146">
        <v>45856.892361111109</v>
      </c>
      <c r="J245" s="147">
        <f t="shared" si="17"/>
        <v>4.166666665696539E-3</v>
      </c>
      <c r="K245" s="16"/>
      <c r="L245" s="16"/>
      <c r="M245" s="16"/>
      <c r="N245" s="16"/>
    </row>
    <row r="246" spans="1:14" x14ac:dyDescent="0.25">
      <c r="A246" s="25">
        <v>45857</v>
      </c>
      <c r="B246" s="23" t="s">
        <v>30</v>
      </c>
      <c r="C246" s="19">
        <f>C245+24</f>
        <v>11879</v>
      </c>
      <c r="D246" s="16"/>
      <c r="E246" s="16"/>
      <c r="F246" s="16"/>
      <c r="G246" s="16"/>
      <c r="H246" s="43"/>
      <c r="I246" s="43"/>
      <c r="J246" s="46"/>
      <c r="K246" s="16"/>
      <c r="L246" s="16"/>
      <c r="M246" s="16"/>
      <c r="N246" s="16"/>
    </row>
    <row r="247" spans="1:14" x14ac:dyDescent="0.25">
      <c r="A247" s="25">
        <v>45858</v>
      </c>
      <c r="B247" s="23" t="s">
        <v>30</v>
      </c>
      <c r="C247" s="19">
        <f t="shared" ref="C247:C248" si="18">C246+24</f>
        <v>11903</v>
      </c>
      <c r="D247" s="16"/>
      <c r="E247" s="16"/>
      <c r="F247" s="16"/>
      <c r="G247" s="16"/>
      <c r="H247" s="43"/>
      <c r="I247" s="43"/>
      <c r="J247" s="46"/>
      <c r="K247" s="16"/>
      <c r="L247" s="16"/>
      <c r="M247" s="16"/>
      <c r="N247" s="16"/>
    </row>
    <row r="248" spans="1:14" x14ac:dyDescent="0.25">
      <c r="A248" s="25">
        <v>45859</v>
      </c>
      <c r="B248" s="23" t="s">
        <v>30</v>
      </c>
      <c r="C248" s="19">
        <f t="shared" si="18"/>
        <v>11927</v>
      </c>
      <c r="D248" s="16"/>
      <c r="E248" s="16"/>
      <c r="F248" s="16"/>
      <c r="G248" s="16"/>
      <c r="H248" s="43"/>
      <c r="I248" s="43"/>
      <c r="J248" s="46"/>
      <c r="K248" s="16"/>
      <c r="L248" s="16"/>
      <c r="M248" s="16"/>
      <c r="N248" s="16"/>
    </row>
    <row r="249" spans="1:14" x14ac:dyDescent="0.25">
      <c r="A249" s="25">
        <v>45860</v>
      </c>
      <c r="B249" s="24" t="s">
        <v>92</v>
      </c>
      <c r="C249" s="19">
        <v>11943</v>
      </c>
      <c r="D249" s="16"/>
      <c r="E249" s="16" t="s">
        <v>1394</v>
      </c>
      <c r="F249" s="16"/>
      <c r="G249" s="16"/>
      <c r="H249" s="125">
        <v>45860.595138888886</v>
      </c>
      <c r="I249" s="125">
        <v>45860.916666666664</v>
      </c>
      <c r="J249" s="126">
        <f t="shared" ref="J249:J253" si="19">I249-H249</f>
        <v>0.32152777777810115</v>
      </c>
      <c r="K249" s="16"/>
      <c r="L249" s="16"/>
      <c r="M249" s="16"/>
      <c r="N249" s="16"/>
    </row>
    <row r="250" spans="1:14" x14ac:dyDescent="0.25">
      <c r="A250" s="25">
        <v>45861</v>
      </c>
      <c r="B250" s="24" t="s">
        <v>92</v>
      </c>
      <c r="C250" s="19">
        <v>11943</v>
      </c>
      <c r="D250" s="16"/>
      <c r="E250" s="16" t="s">
        <v>1394</v>
      </c>
      <c r="F250" s="16"/>
      <c r="G250" s="16"/>
      <c r="H250" s="125">
        <v>45861</v>
      </c>
      <c r="I250" s="125">
        <v>45861.916666666664</v>
      </c>
      <c r="J250" s="126">
        <f t="shared" si="19"/>
        <v>0.91666666666424135</v>
      </c>
      <c r="K250" s="16"/>
      <c r="L250" s="16"/>
      <c r="M250" s="16"/>
      <c r="N250" s="16"/>
    </row>
    <row r="251" spans="1:14" x14ac:dyDescent="0.25">
      <c r="A251" s="25">
        <v>45862</v>
      </c>
      <c r="B251" s="24" t="s">
        <v>92</v>
      </c>
      <c r="C251" s="19">
        <v>11943</v>
      </c>
      <c r="D251" s="16"/>
      <c r="E251" s="16" t="s">
        <v>1394</v>
      </c>
      <c r="F251" s="16"/>
      <c r="G251" s="16"/>
      <c r="H251" s="125">
        <v>45862</v>
      </c>
      <c r="I251" s="125">
        <v>45862.97152777778</v>
      </c>
      <c r="J251" s="126">
        <f t="shared" si="19"/>
        <v>0.97152777777955635</v>
      </c>
      <c r="K251" s="16"/>
      <c r="L251" s="16"/>
      <c r="M251" s="16"/>
      <c r="N251" s="16"/>
    </row>
    <row r="252" spans="1:14" x14ac:dyDescent="0.25">
      <c r="A252" s="25">
        <v>45863</v>
      </c>
      <c r="B252" s="23" t="s">
        <v>30</v>
      </c>
      <c r="C252" s="19">
        <v>11945</v>
      </c>
      <c r="D252" s="16"/>
      <c r="E252" s="16" t="s">
        <v>1422</v>
      </c>
      <c r="F252" s="16"/>
      <c r="G252" s="16"/>
      <c r="H252" s="125">
        <v>45863.043749999997</v>
      </c>
      <c r="I252" s="125">
        <v>45863.776388888888</v>
      </c>
      <c r="J252" s="126">
        <f t="shared" si="19"/>
        <v>0.73263888889050577</v>
      </c>
      <c r="K252" s="16"/>
      <c r="L252" s="16"/>
      <c r="M252" s="16"/>
      <c r="N252" s="16"/>
    </row>
    <row r="253" spans="1:14" x14ac:dyDescent="0.25">
      <c r="A253" s="25">
        <v>45863</v>
      </c>
      <c r="B253" s="23" t="s">
        <v>30</v>
      </c>
      <c r="C253" s="19">
        <v>11950</v>
      </c>
      <c r="D253" s="16"/>
      <c r="E253" s="16" t="s">
        <v>1423</v>
      </c>
      <c r="F253" s="16"/>
      <c r="G253" s="16"/>
      <c r="H253" s="146">
        <v>45864.038194444445</v>
      </c>
      <c r="I253" s="146">
        <v>45864.117361111108</v>
      </c>
      <c r="J253" s="147">
        <f t="shared" si="19"/>
        <v>7.9166666662786156E-2</v>
      </c>
      <c r="K253" s="16"/>
      <c r="L253" s="16"/>
      <c r="M253" s="16"/>
      <c r="N253" s="16"/>
    </row>
    <row r="254" spans="1:14" x14ac:dyDescent="0.25">
      <c r="A254" s="25">
        <v>45864</v>
      </c>
      <c r="B254" s="23" t="s">
        <v>30</v>
      </c>
      <c r="C254" s="19">
        <f>C253+24</f>
        <v>11974</v>
      </c>
      <c r="D254" s="16"/>
      <c r="E254" s="16"/>
      <c r="F254" s="16"/>
      <c r="G254" s="16"/>
      <c r="H254" s="43"/>
      <c r="I254" s="43"/>
      <c r="J254" s="46"/>
      <c r="K254" s="16"/>
      <c r="L254" s="16"/>
      <c r="M254" s="16"/>
      <c r="N254" s="16"/>
    </row>
    <row r="255" spans="1:14" x14ac:dyDescent="0.25">
      <c r="A255" s="25">
        <v>45865</v>
      </c>
      <c r="B255" s="23" t="s">
        <v>30</v>
      </c>
      <c r="C255" s="19">
        <f>C254+24</f>
        <v>11998</v>
      </c>
      <c r="D255" s="16"/>
      <c r="E255" s="16"/>
      <c r="F255" s="16"/>
      <c r="G255" s="16"/>
      <c r="H255" s="43"/>
      <c r="I255" s="43"/>
      <c r="J255" s="46"/>
      <c r="K255" s="16"/>
      <c r="L255" s="16"/>
      <c r="M255" s="16"/>
      <c r="N255" s="16"/>
    </row>
    <row r="256" spans="1:14" x14ac:dyDescent="0.25">
      <c r="A256" s="25">
        <v>45866</v>
      </c>
      <c r="B256" s="23" t="s">
        <v>30</v>
      </c>
      <c r="C256" s="19">
        <v>12003</v>
      </c>
      <c r="D256" s="16"/>
      <c r="E256" s="16" t="s">
        <v>65</v>
      </c>
      <c r="F256" s="16"/>
      <c r="G256" s="16"/>
      <c r="H256" s="148">
        <v>45866.353472222225</v>
      </c>
      <c r="I256" s="148">
        <v>45866.459027777775</v>
      </c>
      <c r="J256" s="149">
        <f t="shared" ref="J256" si="20">I256-H256</f>
        <v>0.10555555555038154</v>
      </c>
      <c r="K256" s="16"/>
      <c r="L256" s="16"/>
      <c r="M256" s="16"/>
      <c r="N256" s="16"/>
    </row>
    <row r="257" spans="1:14" x14ac:dyDescent="0.25">
      <c r="A257" s="25">
        <v>45867</v>
      </c>
      <c r="B257" s="23" t="s">
        <v>30</v>
      </c>
      <c r="C257" s="19">
        <f t="shared" ref="C257:C265" si="21">C256+24</f>
        <v>12027</v>
      </c>
      <c r="D257" s="16"/>
      <c r="E257" s="16"/>
      <c r="F257" s="16"/>
      <c r="G257" s="16"/>
      <c r="H257" s="43"/>
      <c r="I257" s="43"/>
      <c r="J257" s="46"/>
      <c r="K257" s="16"/>
      <c r="L257" s="16"/>
      <c r="M257" s="16"/>
      <c r="N257" s="16"/>
    </row>
    <row r="258" spans="1:14" x14ac:dyDescent="0.25">
      <c r="A258" s="25">
        <v>45868</v>
      </c>
      <c r="B258" s="23" t="s">
        <v>30</v>
      </c>
      <c r="C258" s="19">
        <f t="shared" si="21"/>
        <v>12051</v>
      </c>
      <c r="D258" s="16"/>
      <c r="E258" s="16"/>
      <c r="F258" s="16"/>
      <c r="G258" s="16"/>
      <c r="H258" s="43"/>
      <c r="I258" s="43"/>
      <c r="J258" s="46"/>
      <c r="K258" s="16"/>
      <c r="L258" s="16"/>
      <c r="M258" s="16"/>
      <c r="N258" s="16"/>
    </row>
    <row r="259" spans="1:14" x14ac:dyDescent="0.25">
      <c r="A259" s="25">
        <v>45869</v>
      </c>
      <c r="B259" s="23" t="s">
        <v>30</v>
      </c>
      <c r="C259" s="19">
        <f t="shared" si="21"/>
        <v>12075</v>
      </c>
      <c r="D259" s="16"/>
      <c r="E259" s="16"/>
      <c r="F259" s="16"/>
      <c r="G259" s="16"/>
      <c r="H259" s="43"/>
      <c r="I259" s="43"/>
      <c r="J259" s="46"/>
      <c r="K259" s="16"/>
      <c r="L259" s="16"/>
      <c r="M259" s="16"/>
      <c r="N259" s="16"/>
    </row>
    <row r="260" spans="1:14" x14ac:dyDescent="0.25">
      <c r="A260" s="25">
        <v>45870</v>
      </c>
      <c r="B260" s="23" t="s">
        <v>30</v>
      </c>
      <c r="C260" s="19">
        <f t="shared" si="21"/>
        <v>12099</v>
      </c>
      <c r="D260" s="16"/>
      <c r="E260" s="16"/>
      <c r="F260" s="16"/>
      <c r="G260" s="16"/>
      <c r="H260" s="43"/>
      <c r="I260" s="43"/>
      <c r="J260" s="46"/>
      <c r="K260" s="16"/>
      <c r="L260" s="16"/>
      <c r="M260" s="16"/>
      <c r="N260" s="16"/>
    </row>
    <row r="261" spans="1:14" x14ac:dyDescent="0.25">
      <c r="A261" s="25">
        <v>45871</v>
      </c>
      <c r="B261" s="23" t="s">
        <v>30</v>
      </c>
      <c r="C261" s="19">
        <f t="shared" si="21"/>
        <v>12123</v>
      </c>
      <c r="D261" s="16"/>
      <c r="E261" s="16"/>
      <c r="F261" s="16"/>
      <c r="G261" s="16"/>
      <c r="H261" s="43"/>
      <c r="I261" s="43"/>
      <c r="J261" s="46"/>
      <c r="K261" s="16"/>
      <c r="L261" s="16"/>
      <c r="M261" s="16"/>
      <c r="N261" s="16"/>
    </row>
    <row r="262" spans="1:14" x14ac:dyDescent="0.25">
      <c r="A262" s="25">
        <v>45872</v>
      </c>
      <c r="B262" s="23" t="s">
        <v>30</v>
      </c>
      <c r="C262" s="19">
        <f t="shared" si="21"/>
        <v>12147</v>
      </c>
      <c r="D262" s="16"/>
      <c r="E262" s="16"/>
      <c r="F262" s="16"/>
      <c r="G262" s="16"/>
      <c r="H262" s="43"/>
      <c r="I262" s="43"/>
      <c r="J262" s="46"/>
      <c r="K262" s="16"/>
      <c r="L262" s="16"/>
      <c r="M262" s="16"/>
      <c r="N262" s="16"/>
    </row>
    <row r="263" spans="1:14" x14ac:dyDescent="0.25">
      <c r="A263" s="25">
        <v>45873</v>
      </c>
      <c r="B263" s="23" t="s">
        <v>30</v>
      </c>
      <c r="C263" s="19">
        <f t="shared" si="21"/>
        <v>12171</v>
      </c>
      <c r="D263" s="16"/>
      <c r="E263" s="16"/>
      <c r="F263" s="16"/>
      <c r="G263" s="16"/>
      <c r="H263" s="43"/>
      <c r="I263" s="43"/>
      <c r="J263" s="46"/>
      <c r="K263" s="16"/>
      <c r="L263" s="16"/>
      <c r="M263" s="16"/>
      <c r="N263" s="16"/>
    </row>
    <row r="264" spans="1:14" x14ac:dyDescent="0.25">
      <c r="A264" s="25">
        <v>45874</v>
      </c>
      <c r="B264" s="23" t="s">
        <v>30</v>
      </c>
      <c r="C264" s="19">
        <f t="shared" si="21"/>
        <v>12195</v>
      </c>
      <c r="D264" s="16"/>
      <c r="E264" s="16"/>
      <c r="F264" s="16"/>
      <c r="G264" s="16"/>
      <c r="H264" s="43"/>
      <c r="I264" s="43"/>
      <c r="J264" s="46"/>
      <c r="K264" s="16"/>
      <c r="L264" s="16"/>
      <c r="M264" s="16"/>
      <c r="N264" s="16"/>
    </row>
    <row r="265" spans="1:14" x14ac:dyDescent="0.25">
      <c r="A265" s="25">
        <v>45875</v>
      </c>
      <c r="B265" s="23" t="s">
        <v>30</v>
      </c>
      <c r="C265" s="19">
        <f t="shared" si="21"/>
        <v>12219</v>
      </c>
      <c r="D265" s="16"/>
      <c r="E265" s="16"/>
      <c r="F265" s="16"/>
      <c r="G265" s="16"/>
      <c r="H265" s="43"/>
      <c r="I265" s="43"/>
      <c r="J265" s="46"/>
      <c r="K265" s="16"/>
      <c r="L265" s="16"/>
      <c r="M265" s="16"/>
      <c r="N265" s="16"/>
    </row>
    <row r="266" spans="1:14" x14ac:dyDescent="0.25">
      <c r="A266" s="25">
        <v>45876</v>
      </c>
      <c r="B266" s="23" t="s">
        <v>30</v>
      </c>
      <c r="C266" s="19">
        <v>12251</v>
      </c>
      <c r="D266" s="16"/>
      <c r="E266" s="17" t="s">
        <v>48</v>
      </c>
      <c r="F266" s="16"/>
      <c r="G266" s="16"/>
      <c r="H266" s="150">
        <v>45876.879861111112</v>
      </c>
      <c r="I266" s="150">
        <v>45876.986111111109</v>
      </c>
      <c r="J266" s="151">
        <f t="shared" ref="J266" si="22">I266-H266</f>
        <v>0.10624999999708962</v>
      </c>
      <c r="K266" s="16"/>
      <c r="L266" s="16"/>
      <c r="M266" s="16"/>
      <c r="N266" s="16"/>
    </row>
    <row r="267" spans="1:14" x14ac:dyDescent="0.25">
      <c r="A267" s="25">
        <v>45877</v>
      </c>
      <c r="B267" s="23" t="s">
        <v>30</v>
      </c>
      <c r="C267" s="19">
        <f>C266+24</f>
        <v>12275</v>
      </c>
      <c r="D267" s="16"/>
      <c r="E267" s="16"/>
      <c r="F267" s="16"/>
      <c r="G267" s="16"/>
      <c r="H267" s="43"/>
      <c r="I267" s="43"/>
      <c r="J267" s="46"/>
      <c r="K267" s="16"/>
      <c r="L267" s="16"/>
      <c r="M267" s="16"/>
      <c r="N267" s="16"/>
    </row>
    <row r="268" spans="1:14" x14ac:dyDescent="0.25">
      <c r="A268" s="25">
        <v>45878</v>
      </c>
      <c r="B268" s="23" t="s">
        <v>30</v>
      </c>
      <c r="C268" s="19">
        <v>12278</v>
      </c>
      <c r="D268" s="16"/>
      <c r="E268" s="17" t="s">
        <v>482</v>
      </c>
      <c r="F268" s="16"/>
      <c r="G268" s="16"/>
      <c r="H268" s="150">
        <v>45878.34375</v>
      </c>
      <c r="I268" s="150">
        <v>45878.443055555559</v>
      </c>
      <c r="J268" s="151">
        <f t="shared" ref="J268" si="23">I268-H268</f>
        <v>9.930555555911269E-2</v>
      </c>
      <c r="K268" s="16"/>
      <c r="L268" s="16"/>
      <c r="M268" s="16"/>
      <c r="N268" s="16"/>
    </row>
    <row r="269" spans="1:14" x14ac:dyDescent="0.25">
      <c r="A269" s="25">
        <v>45879</v>
      </c>
      <c r="B269" s="23" t="s">
        <v>30</v>
      </c>
      <c r="C269" s="19">
        <f>C268+24</f>
        <v>12302</v>
      </c>
      <c r="D269" s="16"/>
      <c r="E269" s="16"/>
      <c r="F269" s="16"/>
      <c r="G269" s="16"/>
      <c r="H269" s="43"/>
      <c r="I269" s="43"/>
      <c r="J269" s="46"/>
      <c r="K269" s="16"/>
      <c r="L269" s="16"/>
      <c r="M269" s="16"/>
      <c r="N269" s="16"/>
    </row>
    <row r="270" spans="1:14" x14ac:dyDescent="0.25">
      <c r="A270" s="25">
        <v>45880</v>
      </c>
      <c r="B270" s="23" t="s">
        <v>30</v>
      </c>
      <c r="C270" s="19">
        <f>C269+24</f>
        <v>12326</v>
      </c>
      <c r="D270" s="16"/>
      <c r="E270" s="16"/>
      <c r="F270" s="16"/>
      <c r="G270" s="16"/>
      <c r="H270" s="43"/>
      <c r="I270" s="43"/>
      <c r="J270" s="46"/>
      <c r="K270" s="16"/>
      <c r="L270" s="16"/>
      <c r="M270" s="16"/>
      <c r="N270" s="16"/>
    </row>
    <row r="271" spans="1:14" x14ac:dyDescent="0.25">
      <c r="A271" s="25">
        <v>45881</v>
      </c>
      <c r="B271" s="23" t="s">
        <v>30</v>
      </c>
      <c r="C271" s="19">
        <f>C270+24</f>
        <v>12350</v>
      </c>
      <c r="D271" s="16"/>
      <c r="E271" s="16"/>
      <c r="F271" s="16"/>
      <c r="G271" s="16"/>
      <c r="H271" s="43"/>
      <c r="I271" s="43"/>
      <c r="J271" s="46"/>
      <c r="K271" s="16"/>
      <c r="L271" s="16"/>
      <c r="M271" s="16"/>
      <c r="N271" s="16"/>
    </row>
    <row r="272" spans="1:14" x14ac:dyDescent="0.25">
      <c r="A272" s="25">
        <v>45882</v>
      </c>
      <c r="B272" s="23" t="s">
        <v>30</v>
      </c>
      <c r="C272" s="19">
        <f>C271+24</f>
        <v>12374</v>
      </c>
      <c r="D272" s="16"/>
      <c r="E272" s="16"/>
      <c r="F272" s="16"/>
      <c r="G272" s="16"/>
      <c r="H272" s="43"/>
      <c r="I272" s="43"/>
      <c r="J272" s="46"/>
      <c r="K272" s="16"/>
      <c r="L272" s="16"/>
      <c r="M272" s="16"/>
      <c r="N272" s="16"/>
    </row>
    <row r="273" spans="1:14" x14ac:dyDescent="0.25">
      <c r="A273" s="25">
        <v>45883</v>
      </c>
      <c r="B273" s="23" t="s">
        <v>30</v>
      </c>
      <c r="C273" s="19">
        <v>12402</v>
      </c>
      <c r="D273" s="16"/>
      <c r="E273" s="16" t="s">
        <v>1538</v>
      </c>
      <c r="F273" s="16"/>
      <c r="G273" s="16"/>
      <c r="H273" s="150">
        <v>45883.643750000003</v>
      </c>
      <c r="I273" s="150">
        <v>45883.650694444441</v>
      </c>
      <c r="J273" s="151">
        <f t="shared" ref="J273" si="24">I273-H273</f>
        <v>6.9444444379769266E-3</v>
      </c>
      <c r="K273" s="16"/>
      <c r="L273" s="16"/>
      <c r="M273" s="16"/>
      <c r="N273" s="16"/>
    </row>
    <row r="274" spans="1:14" x14ac:dyDescent="0.25">
      <c r="A274" s="25">
        <v>45884</v>
      </c>
      <c r="B274" s="23" t="s">
        <v>30</v>
      </c>
      <c r="C274" s="19">
        <v>12419</v>
      </c>
      <c r="D274" s="16"/>
      <c r="E274" s="16"/>
      <c r="F274" s="16"/>
      <c r="G274" s="16"/>
      <c r="H274" s="43"/>
      <c r="I274" s="43"/>
      <c r="J274" s="46"/>
      <c r="K274" s="16"/>
      <c r="L274" s="16"/>
      <c r="M274" s="16"/>
      <c r="N274" s="16"/>
    </row>
    <row r="275" spans="1:14" x14ac:dyDescent="0.25">
      <c r="A275" s="25">
        <v>45885</v>
      </c>
      <c r="B275" s="23" t="s">
        <v>30</v>
      </c>
      <c r="C275" s="19">
        <v>12443</v>
      </c>
      <c r="D275" s="16"/>
      <c r="E275" s="16"/>
      <c r="F275" s="16"/>
      <c r="G275" s="16"/>
      <c r="H275" s="43"/>
      <c r="I275" s="43"/>
      <c r="J275" s="46"/>
      <c r="K275" s="16"/>
      <c r="L275" s="16"/>
      <c r="M275" s="16"/>
      <c r="N275" s="16"/>
    </row>
    <row r="276" spans="1:14" x14ac:dyDescent="0.25">
      <c r="A276" s="25">
        <v>45886</v>
      </c>
      <c r="B276" s="23" t="s">
        <v>30</v>
      </c>
      <c r="C276" s="19">
        <v>12467</v>
      </c>
      <c r="D276" s="16"/>
      <c r="E276" s="16"/>
      <c r="F276" s="16"/>
      <c r="G276" s="16"/>
      <c r="H276" s="43"/>
      <c r="I276" s="43"/>
      <c r="J276" s="46"/>
      <c r="K276" s="16"/>
      <c r="L276" s="16"/>
      <c r="M276" s="16"/>
      <c r="N276" s="16"/>
    </row>
    <row r="277" spans="1:14" x14ac:dyDescent="0.25">
      <c r="A277" s="25">
        <v>45887</v>
      </c>
      <c r="B277" s="23" t="s">
        <v>30</v>
      </c>
      <c r="C277" s="19">
        <v>12491</v>
      </c>
      <c r="D277" s="16"/>
      <c r="E277" s="16"/>
      <c r="F277" s="16"/>
      <c r="G277" s="16"/>
      <c r="H277" s="150">
        <v>45887.995833333334</v>
      </c>
      <c r="I277" s="150">
        <v>45888.00277777778</v>
      </c>
      <c r="J277" s="151">
        <f t="shared" ref="J277:J280" si="25">I277-H277</f>
        <v>6.9444444452528842E-3</v>
      </c>
      <c r="K277" s="16"/>
      <c r="L277" s="16"/>
      <c r="M277" s="16"/>
      <c r="N277" s="16"/>
    </row>
    <row r="278" spans="1:14" x14ac:dyDescent="0.25">
      <c r="A278" s="25">
        <v>45887</v>
      </c>
      <c r="B278" s="23" t="s">
        <v>30</v>
      </c>
      <c r="C278" s="19">
        <v>12493</v>
      </c>
      <c r="D278" s="16"/>
      <c r="E278" s="16"/>
      <c r="F278" s="16"/>
      <c r="G278" s="16"/>
      <c r="H278" s="150">
        <v>45888.093055555553</v>
      </c>
      <c r="I278" s="150">
        <v>45888.222222222219</v>
      </c>
      <c r="J278" s="151">
        <f t="shared" si="25"/>
        <v>0.12916666666569654</v>
      </c>
      <c r="K278" s="16"/>
      <c r="L278" s="16"/>
      <c r="M278" s="16"/>
      <c r="N278" s="16"/>
    </row>
    <row r="279" spans="1:14" x14ac:dyDescent="0.25">
      <c r="A279" s="25">
        <v>45888</v>
      </c>
      <c r="B279" s="23" t="s">
        <v>30</v>
      </c>
      <c r="C279" s="19">
        <v>12515</v>
      </c>
      <c r="D279" s="16"/>
      <c r="E279" s="16" t="s">
        <v>1565</v>
      </c>
      <c r="F279" s="16"/>
      <c r="G279" s="16"/>
      <c r="H279" s="150">
        <v>45888.637499999997</v>
      </c>
      <c r="I279" s="150">
        <v>45888.645833333336</v>
      </c>
      <c r="J279" s="151">
        <f t="shared" si="25"/>
        <v>8.3333333386690356E-3</v>
      </c>
      <c r="K279" s="16"/>
      <c r="L279" s="16"/>
      <c r="M279" s="16"/>
      <c r="N279" s="16"/>
    </row>
    <row r="280" spans="1:14" x14ac:dyDescent="0.25">
      <c r="A280" s="25">
        <v>45888</v>
      </c>
      <c r="B280" s="23" t="s">
        <v>30</v>
      </c>
      <c r="C280" s="19">
        <v>12520</v>
      </c>
      <c r="D280" s="16"/>
      <c r="E280" s="16" t="s">
        <v>1567</v>
      </c>
      <c r="F280" s="16"/>
      <c r="G280" s="16"/>
      <c r="H280" s="150">
        <v>45888.847222222219</v>
      </c>
      <c r="I280" s="150">
        <v>45888.872916666667</v>
      </c>
      <c r="J280" s="151">
        <f t="shared" si="25"/>
        <v>2.5694444448163267E-2</v>
      </c>
      <c r="K280" s="16"/>
      <c r="L280" s="16"/>
      <c r="M280" s="16"/>
      <c r="N280" s="16"/>
    </row>
    <row r="281" spans="1:14" x14ac:dyDescent="0.25">
      <c r="A281" s="25">
        <v>45889</v>
      </c>
      <c r="B281" s="23" t="s">
        <v>30</v>
      </c>
      <c r="C281" s="19">
        <v>12539</v>
      </c>
      <c r="D281" s="16"/>
      <c r="E281" s="16"/>
      <c r="F281" s="16"/>
      <c r="G281" s="16"/>
      <c r="H281" s="43"/>
      <c r="I281" s="43"/>
      <c r="J281" s="46"/>
      <c r="K281" s="16"/>
      <c r="L281" s="16"/>
      <c r="M281" s="16"/>
      <c r="N281" s="16"/>
    </row>
    <row r="282" spans="1:14" x14ac:dyDescent="0.25">
      <c r="A282" s="25">
        <v>45890</v>
      </c>
      <c r="B282" s="23" t="s">
        <v>30</v>
      </c>
      <c r="C282" s="19">
        <v>12563</v>
      </c>
      <c r="D282" s="16"/>
      <c r="E282" s="16"/>
      <c r="F282" s="16"/>
      <c r="G282" s="16"/>
      <c r="H282" s="43"/>
      <c r="I282" s="43"/>
      <c r="J282" s="46"/>
      <c r="K282" s="16"/>
      <c r="L282" s="16"/>
      <c r="M282" s="16"/>
      <c r="N282" s="16"/>
    </row>
    <row r="283" spans="1:14" x14ac:dyDescent="0.25">
      <c r="A283" s="25">
        <v>45891</v>
      </c>
      <c r="B283" s="23" t="s">
        <v>30</v>
      </c>
      <c r="C283" s="19">
        <v>12579</v>
      </c>
      <c r="D283" s="16"/>
      <c r="E283" s="16"/>
      <c r="F283" s="16"/>
      <c r="G283" s="16"/>
      <c r="H283" s="43"/>
      <c r="I283" s="43"/>
      <c r="J283" s="46"/>
      <c r="K283" s="16"/>
      <c r="L283" s="16"/>
      <c r="M283" s="16"/>
      <c r="N283" s="16"/>
    </row>
    <row r="284" spans="1:14" ht="30" x14ac:dyDescent="0.25">
      <c r="A284" s="25">
        <v>45892</v>
      </c>
      <c r="B284" s="23" t="s">
        <v>30</v>
      </c>
      <c r="C284" s="19">
        <v>12603</v>
      </c>
      <c r="D284" s="16"/>
      <c r="E284" s="63" t="s">
        <v>1579</v>
      </c>
      <c r="F284" s="49"/>
      <c r="G284" s="49"/>
      <c r="H284" s="150">
        <v>45892.597222222219</v>
      </c>
      <c r="I284" s="150">
        <v>45892.625</v>
      </c>
      <c r="J284" s="151">
        <f t="shared" ref="J284" si="26">I284-H284</f>
        <v>2.7777777781011537E-2</v>
      </c>
      <c r="K284" s="16"/>
      <c r="L284" s="16"/>
      <c r="M284" s="16"/>
      <c r="N284" s="16"/>
    </row>
    <row r="285" spans="1:14" x14ac:dyDescent="0.25">
      <c r="A285" s="25">
        <v>45893</v>
      </c>
      <c r="B285" s="23" t="s">
        <v>30</v>
      </c>
      <c r="C285" s="19">
        <v>12627</v>
      </c>
      <c r="D285" s="16"/>
      <c r="E285" s="16"/>
      <c r="F285" s="16"/>
      <c r="G285" s="16"/>
      <c r="H285" s="43"/>
      <c r="I285" s="43"/>
      <c r="J285" s="46"/>
      <c r="K285" s="16"/>
      <c r="L285" s="16"/>
      <c r="M285" s="16"/>
      <c r="N285" s="16"/>
    </row>
    <row r="286" spans="1:14" x14ac:dyDescent="0.25">
      <c r="A286" s="25">
        <v>45894</v>
      </c>
      <c r="B286" s="23" t="s">
        <v>30</v>
      </c>
      <c r="C286" s="19">
        <v>12651</v>
      </c>
      <c r="D286" s="16"/>
      <c r="E286" s="16"/>
      <c r="F286" s="16"/>
      <c r="G286" s="16"/>
      <c r="H286" s="43"/>
      <c r="I286" s="43"/>
      <c r="J286" s="46"/>
      <c r="K286" s="16"/>
      <c r="L286" s="16"/>
      <c r="M286" s="16"/>
      <c r="N286" s="16"/>
    </row>
    <row r="287" spans="1:14" x14ac:dyDescent="0.25">
      <c r="A287" s="25">
        <v>45895</v>
      </c>
      <c r="B287" s="23" t="s">
        <v>30</v>
      </c>
      <c r="C287" s="19">
        <v>12675</v>
      </c>
      <c r="D287" s="16"/>
      <c r="E287" s="16"/>
      <c r="F287" s="16"/>
      <c r="G287" s="16"/>
      <c r="H287" s="43"/>
      <c r="I287" s="43"/>
      <c r="J287" s="46"/>
      <c r="K287" s="16"/>
      <c r="L287" s="16"/>
      <c r="M287" s="16"/>
      <c r="N287" s="16"/>
    </row>
    <row r="288" spans="1:14" x14ac:dyDescent="0.25">
      <c r="A288" s="25">
        <v>45896</v>
      </c>
      <c r="B288" s="23" t="s">
        <v>30</v>
      </c>
      <c r="C288" s="19">
        <v>12699</v>
      </c>
      <c r="D288" s="16"/>
      <c r="E288" s="16"/>
      <c r="F288" s="16"/>
      <c r="G288" s="16"/>
      <c r="H288" s="43"/>
      <c r="I288" s="43"/>
      <c r="J288" s="46"/>
      <c r="K288" s="16"/>
      <c r="L288" s="16"/>
      <c r="M288" s="16"/>
      <c r="N288" s="16"/>
    </row>
    <row r="289" spans="1:14" x14ac:dyDescent="0.25">
      <c r="A289" s="25">
        <v>45897</v>
      </c>
      <c r="B289" s="23" t="s">
        <v>30</v>
      </c>
      <c r="C289" s="19">
        <v>12723</v>
      </c>
      <c r="D289" s="16"/>
      <c r="E289" s="16"/>
      <c r="F289" s="16"/>
      <c r="G289" s="16"/>
      <c r="H289" s="43"/>
      <c r="I289" s="43"/>
      <c r="J289" s="46"/>
      <c r="K289" s="16"/>
      <c r="L289" s="16"/>
      <c r="M289" s="16"/>
      <c r="N289" s="16"/>
    </row>
    <row r="290" spans="1:14" x14ac:dyDescent="0.25">
      <c r="A290" s="25">
        <v>45898</v>
      </c>
      <c r="B290" s="23" t="s">
        <v>30</v>
      </c>
      <c r="C290" s="19">
        <v>12747</v>
      </c>
      <c r="D290" s="16"/>
      <c r="E290" s="16" t="s">
        <v>48</v>
      </c>
      <c r="F290" s="16"/>
      <c r="G290" s="16"/>
      <c r="H290" s="150">
        <v>45898.371527777781</v>
      </c>
      <c r="I290" s="150">
        <v>45898.432638888888</v>
      </c>
      <c r="J290" s="151">
        <f t="shared" ref="J290" si="27">I290-H290</f>
        <v>6.1111111106583849E-2</v>
      </c>
      <c r="K290" s="16"/>
      <c r="L290" s="16"/>
      <c r="M290" s="16"/>
      <c r="N290" s="16"/>
    </row>
    <row r="291" spans="1:14" x14ac:dyDescent="0.25">
      <c r="A291" s="25">
        <v>45899</v>
      </c>
      <c r="B291" s="23" t="s">
        <v>30</v>
      </c>
      <c r="C291" s="19">
        <v>12771</v>
      </c>
      <c r="D291" s="16"/>
      <c r="E291" s="16"/>
      <c r="F291" s="16"/>
      <c r="G291" s="16"/>
      <c r="H291" s="43"/>
      <c r="I291" s="43"/>
      <c r="J291" s="46"/>
      <c r="K291" s="16"/>
      <c r="L291" s="16"/>
      <c r="M291" s="16"/>
      <c r="N291" s="16"/>
    </row>
    <row r="292" spans="1:14" x14ac:dyDescent="0.25">
      <c r="A292" s="25">
        <v>45900</v>
      </c>
      <c r="B292" s="23" t="s">
        <v>30</v>
      </c>
      <c r="C292" s="19">
        <v>12790</v>
      </c>
      <c r="D292" s="16"/>
      <c r="E292" s="16"/>
      <c r="F292" s="16"/>
      <c r="G292" s="16"/>
      <c r="H292" s="43"/>
      <c r="I292" s="43"/>
      <c r="J292" s="46"/>
      <c r="K292" s="16"/>
      <c r="L292" s="16"/>
      <c r="M292" s="16"/>
      <c r="N292" s="16"/>
    </row>
    <row r="293" spans="1:14" x14ac:dyDescent="0.25">
      <c r="A293" s="25">
        <v>45901</v>
      </c>
      <c r="B293" s="23" t="s">
        <v>30</v>
      </c>
      <c r="C293" s="19">
        <v>12814</v>
      </c>
      <c r="D293" s="16"/>
      <c r="E293" s="16"/>
      <c r="F293" s="16"/>
      <c r="G293" s="16"/>
      <c r="H293" s="43"/>
      <c r="I293" s="43"/>
      <c r="J293" s="46"/>
      <c r="K293" s="16"/>
      <c r="L293" s="16"/>
      <c r="M293" s="16"/>
      <c r="N293" s="16"/>
    </row>
    <row r="294" spans="1:14" x14ac:dyDescent="0.25">
      <c r="A294" s="25">
        <v>45902</v>
      </c>
      <c r="B294" s="23" t="s">
        <v>30</v>
      </c>
      <c r="C294" s="19">
        <v>12838</v>
      </c>
      <c r="D294" s="16"/>
      <c r="E294" s="16"/>
      <c r="F294" s="16"/>
      <c r="G294" s="16"/>
      <c r="H294" s="43"/>
      <c r="I294" s="43"/>
      <c r="J294" s="46"/>
      <c r="K294" s="16"/>
      <c r="L294" s="16"/>
      <c r="M294" s="16"/>
      <c r="N294" s="16"/>
    </row>
    <row r="295" spans="1:14" x14ac:dyDescent="0.25">
      <c r="A295" s="25">
        <v>45903</v>
      </c>
      <c r="B295" s="23" t="s">
        <v>30</v>
      </c>
      <c r="C295" s="19">
        <v>12862</v>
      </c>
      <c r="D295" s="16"/>
      <c r="E295" s="16"/>
      <c r="F295" s="16"/>
      <c r="G295" s="16"/>
      <c r="H295" s="43"/>
      <c r="I295" s="43"/>
      <c r="J295" s="46"/>
      <c r="K295" s="16"/>
      <c r="L295" s="16"/>
      <c r="M295" s="16"/>
      <c r="N295" s="16"/>
    </row>
    <row r="296" spans="1:14" x14ac:dyDescent="0.25">
      <c r="A296" s="25">
        <v>45904</v>
      </c>
      <c r="B296" s="23" t="s">
        <v>30</v>
      </c>
      <c r="C296" s="19">
        <v>12886</v>
      </c>
      <c r="D296" s="16"/>
      <c r="E296" s="16"/>
      <c r="F296" s="16"/>
      <c r="G296" s="16"/>
      <c r="H296" s="43"/>
      <c r="I296" s="43"/>
      <c r="J296" s="46"/>
      <c r="K296" s="16"/>
      <c r="L296" s="16"/>
      <c r="M296" s="16"/>
      <c r="N296" s="16"/>
    </row>
    <row r="297" spans="1:14" x14ac:dyDescent="0.25">
      <c r="A297" s="25">
        <v>45905</v>
      </c>
      <c r="B297" s="23" t="s">
        <v>30</v>
      </c>
      <c r="C297" s="19">
        <v>12910</v>
      </c>
      <c r="D297" s="16"/>
      <c r="E297" s="16"/>
      <c r="F297" s="16"/>
      <c r="G297" s="16"/>
      <c r="H297" s="43"/>
      <c r="I297" s="43"/>
      <c r="J297" s="46"/>
      <c r="K297" s="16"/>
      <c r="L297" s="16"/>
      <c r="M297" s="16"/>
      <c r="N297" s="16"/>
    </row>
    <row r="298" spans="1:14" x14ac:dyDescent="0.25">
      <c r="A298" s="25">
        <v>45906</v>
      </c>
      <c r="B298" s="23" t="s">
        <v>30</v>
      </c>
      <c r="C298" s="19">
        <v>12934</v>
      </c>
      <c r="D298" s="16"/>
      <c r="E298" s="16"/>
      <c r="F298" s="16"/>
      <c r="G298" s="16"/>
      <c r="H298" s="43"/>
      <c r="I298" s="43"/>
      <c r="J298" s="46"/>
      <c r="K298" s="16"/>
      <c r="L298" s="16"/>
      <c r="M298" s="16"/>
      <c r="N298" s="16"/>
    </row>
    <row r="299" spans="1:14" x14ac:dyDescent="0.25">
      <c r="A299" s="25">
        <v>45907</v>
      </c>
      <c r="B299" s="23" t="s">
        <v>30</v>
      </c>
      <c r="C299" s="19">
        <v>12956</v>
      </c>
      <c r="D299" s="16"/>
      <c r="E299" s="16" t="s">
        <v>658</v>
      </c>
      <c r="F299" s="16"/>
      <c r="G299" s="16"/>
      <c r="H299" s="150">
        <v>45908.170138888891</v>
      </c>
      <c r="I299" s="150">
        <v>45908.177083333336</v>
      </c>
      <c r="J299" s="151">
        <f t="shared" ref="J299" si="28">I299-H299</f>
        <v>6.9444444452528842E-3</v>
      </c>
      <c r="K299" s="16"/>
      <c r="L299" s="16"/>
      <c r="M299" s="16"/>
      <c r="N299" s="16"/>
    </row>
    <row r="300" spans="1:14" x14ac:dyDescent="0.25">
      <c r="A300" s="25">
        <v>45908</v>
      </c>
      <c r="B300" s="23" t="s">
        <v>30</v>
      </c>
      <c r="C300" s="19">
        <v>12980</v>
      </c>
      <c r="D300" s="16"/>
      <c r="E300" s="16"/>
      <c r="F300" s="16"/>
      <c r="G300" s="16"/>
      <c r="H300" s="43"/>
      <c r="I300" s="43"/>
      <c r="J300" s="46"/>
      <c r="K300" s="16"/>
      <c r="L300" s="16"/>
      <c r="M300" s="16"/>
      <c r="N300" s="16"/>
    </row>
    <row r="301" spans="1:14" x14ac:dyDescent="0.25">
      <c r="A301" s="25">
        <v>45909</v>
      </c>
      <c r="B301" s="24" t="s">
        <v>92</v>
      </c>
      <c r="C301" s="19">
        <v>13004</v>
      </c>
      <c r="D301" s="16"/>
      <c r="E301" s="16" t="s">
        <v>1628</v>
      </c>
      <c r="F301" s="16"/>
      <c r="G301" s="22">
        <v>45910</v>
      </c>
      <c r="H301" s="150">
        <v>45909.306250000001</v>
      </c>
      <c r="I301" s="43"/>
      <c r="J301" s="46"/>
      <c r="K301" s="16"/>
      <c r="L301" s="16"/>
      <c r="M301" s="16"/>
      <c r="N301" s="16"/>
    </row>
    <row r="302" spans="1:14" x14ac:dyDescent="0.25">
      <c r="A302" s="25">
        <v>45910</v>
      </c>
      <c r="B302" s="23" t="s">
        <v>30</v>
      </c>
      <c r="C302" s="19">
        <v>13028</v>
      </c>
      <c r="D302" s="16"/>
      <c r="E302" s="16" t="s">
        <v>1628</v>
      </c>
      <c r="F302" s="16"/>
      <c r="G302" s="16"/>
      <c r="H302" s="150">
        <v>45909.306250000001</v>
      </c>
      <c r="I302" s="150">
        <v>45910.729861111111</v>
      </c>
      <c r="J302" s="151">
        <f t="shared" ref="J302:J303" si="29">I302-H302</f>
        <v>1.4236111111094942</v>
      </c>
      <c r="K302" s="16"/>
      <c r="L302" s="16"/>
      <c r="M302" s="16"/>
      <c r="N302" s="16"/>
    </row>
    <row r="303" spans="1:14" x14ac:dyDescent="0.25">
      <c r="A303" s="25">
        <v>45911</v>
      </c>
      <c r="B303" s="23" t="s">
        <v>30</v>
      </c>
      <c r="C303" s="19">
        <v>13052</v>
      </c>
      <c r="D303" s="16"/>
      <c r="E303" s="16" t="s">
        <v>1631</v>
      </c>
      <c r="F303" s="16"/>
      <c r="G303" s="16"/>
      <c r="H303" s="150">
        <v>45912.138888888891</v>
      </c>
      <c r="I303" s="150">
        <v>45912.143750000003</v>
      </c>
      <c r="J303" s="151">
        <f t="shared" si="29"/>
        <v>4.8611111124046147E-3</v>
      </c>
      <c r="K303" s="16"/>
      <c r="L303" s="16"/>
      <c r="M303" s="16"/>
      <c r="N303" s="16"/>
    </row>
    <row r="304" spans="1:14" x14ac:dyDescent="0.25">
      <c r="A304" s="25">
        <v>45912</v>
      </c>
      <c r="B304" s="23" t="s">
        <v>30</v>
      </c>
      <c r="C304" s="19">
        <v>13076</v>
      </c>
      <c r="D304" s="16"/>
      <c r="E304" s="16"/>
      <c r="F304" s="16"/>
      <c r="G304" s="16"/>
      <c r="H304" s="43"/>
      <c r="I304" s="43"/>
      <c r="J304" s="46"/>
      <c r="K304" s="16"/>
      <c r="L304" s="16"/>
      <c r="M304" s="16"/>
      <c r="N304" s="16"/>
    </row>
    <row r="305" spans="1:14" ht="45" x14ac:dyDescent="0.25">
      <c r="A305" s="25">
        <v>45913</v>
      </c>
      <c r="B305" s="23" t="s">
        <v>30</v>
      </c>
      <c r="C305" s="19">
        <v>13100</v>
      </c>
      <c r="D305" s="16"/>
      <c r="E305" s="63" t="s">
        <v>1634</v>
      </c>
      <c r="F305" s="16"/>
      <c r="G305" s="16"/>
      <c r="H305" s="150">
        <v>45913.722222222219</v>
      </c>
      <c r="I305" s="150">
        <v>45913.732638888891</v>
      </c>
      <c r="J305" s="151">
        <f t="shared" ref="J305" si="30">I305-H305</f>
        <v>1.0416666671517305E-2</v>
      </c>
      <c r="K305" s="16"/>
      <c r="L305" s="16"/>
      <c r="M305" s="16"/>
      <c r="N305" s="16"/>
    </row>
    <row r="306" spans="1:14" x14ac:dyDescent="0.25">
      <c r="A306" s="25">
        <v>45914</v>
      </c>
      <c r="B306" s="23" t="s">
        <v>30</v>
      </c>
      <c r="C306" s="19">
        <v>13071</v>
      </c>
      <c r="D306" s="16"/>
      <c r="E306" s="16"/>
      <c r="F306" s="16"/>
      <c r="G306" s="16"/>
      <c r="H306" s="43"/>
      <c r="I306" s="43"/>
      <c r="J306" s="46"/>
      <c r="K306" s="16"/>
      <c r="L306" s="16"/>
      <c r="M306" s="16"/>
      <c r="N306" s="16"/>
    </row>
    <row r="307" spans="1:14" x14ac:dyDescent="0.25">
      <c r="A307" s="25">
        <v>45915</v>
      </c>
      <c r="B307" s="23" t="s">
        <v>30</v>
      </c>
      <c r="C307" s="19">
        <v>13095</v>
      </c>
      <c r="D307" s="16"/>
      <c r="E307" s="16"/>
      <c r="F307" s="16"/>
      <c r="G307" s="16"/>
      <c r="H307" s="43"/>
      <c r="I307" s="43"/>
      <c r="J307" s="46"/>
      <c r="K307" s="16"/>
      <c r="L307" s="16"/>
      <c r="M307" s="16"/>
      <c r="N307" s="16"/>
    </row>
    <row r="308" spans="1:14" x14ac:dyDescent="0.25">
      <c r="A308" s="25">
        <v>45916</v>
      </c>
      <c r="B308" s="23" t="s">
        <v>30</v>
      </c>
      <c r="C308" s="19">
        <v>13117</v>
      </c>
      <c r="D308" s="16"/>
      <c r="E308" s="16" t="s">
        <v>1641</v>
      </c>
      <c r="F308" s="16"/>
      <c r="G308" s="16"/>
      <c r="H308" s="150">
        <v>45916.632638888892</v>
      </c>
      <c r="I308" s="150">
        <v>45916.65625</v>
      </c>
      <c r="J308" s="151">
        <f t="shared" ref="J308" si="31">I308-H308</f>
        <v>2.361111110803904E-2</v>
      </c>
      <c r="K308" s="16"/>
      <c r="L308" s="16"/>
      <c r="M308" s="16"/>
      <c r="N308" s="16"/>
    </row>
    <row r="309" spans="1:14" x14ac:dyDescent="0.25">
      <c r="A309" s="25">
        <v>45917</v>
      </c>
      <c r="B309" s="23" t="s">
        <v>30</v>
      </c>
      <c r="C309" s="19">
        <f>C308+24</f>
        <v>13141</v>
      </c>
      <c r="D309" s="16"/>
      <c r="E309" s="16"/>
      <c r="F309" s="16"/>
      <c r="G309" s="16"/>
      <c r="H309" s="43"/>
      <c r="I309" s="43"/>
      <c r="J309" s="46"/>
      <c r="K309" s="16"/>
      <c r="L309" s="16"/>
      <c r="M309" s="16"/>
      <c r="N309" s="16"/>
    </row>
    <row r="310" spans="1:14" x14ac:dyDescent="0.25">
      <c r="A310" s="25">
        <v>45918</v>
      </c>
      <c r="B310" s="23" t="s">
        <v>30</v>
      </c>
      <c r="C310" s="19">
        <f>C309+24</f>
        <v>13165</v>
      </c>
      <c r="D310" s="16"/>
      <c r="E310" s="16"/>
      <c r="F310" s="16"/>
      <c r="G310" s="16"/>
      <c r="H310" s="43"/>
      <c r="I310" s="43"/>
      <c r="J310" s="46"/>
      <c r="K310" s="16"/>
      <c r="L310" s="16"/>
      <c r="M310" s="16"/>
      <c r="N310" s="16"/>
    </row>
    <row r="311" spans="1:14" x14ac:dyDescent="0.25">
      <c r="A311" s="25">
        <v>45919</v>
      </c>
      <c r="B311" s="23" t="s">
        <v>30</v>
      </c>
      <c r="C311" s="19">
        <f>C310+24</f>
        <v>13189</v>
      </c>
      <c r="D311" s="16"/>
      <c r="E311" s="16"/>
      <c r="F311" s="16"/>
      <c r="G311" s="16"/>
      <c r="H311" s="43"/>
      <c r="I311" s="43"/>
      <c r="J311" s="46"/>
      <c r="K311" s="16"/>
      <c r="L311" s="16"/>
      <c r="M311" s="16"/>
      <c r="N311" s="16"/>
    </row>
    <row r="312" spans="1:14" x14ac:dyDescent="0.25">
      <c r="A312" s="25">
        <v>45920</v>
      </c>
      <c r="B312" s="23" t="s">
        <v>30</v>
      </c>
      <c r="C312" s="19">
        <f>C311+24</f>
        <v>13213</v>
      </c>
      <c r="D312" s="16"/>
      <c r="E312" s="16"/>
      <c r="F312" s="16"/>
      <c r="G312" s="16"/>
      <c r="H312" s="43"/>
      <c r="I312" s="43"/>
      <c r="J312" s="46"/>
      <c r="K312" s="16"/>
      <c r="L312" s="16"/>
      <c r="M312" s="16"/>
      <c r="N312" s="16"/>
    </row>
    <row r="313" spans="1:14" x14ac:dyDescent="0.25">
      <c r="A313" s="25">
        <v>45921</v>
      </c>
      <c r="B313" s="23" t="s">
        <v>30</v>
      </c>
      <c r="C313" s="19">
        <v>13244</v>
      </c>
      <c r="D313" s="16"/>
      <c r="E313" s="16" t="s">
        <v>449</v>
      </c>
      <c r="F313" s="16"/>
      <c r="G313" s="16"/>
      <c r="H313" s="222">
        <v>45921.986111111109</v>
      </c>
      <c r="I313" s="222">
        <v>45921.996527777781</v>
      </c>
      <c r="J313" s="223">
        <v>1.0416666671517305E-2</v>
      </c>
      <c r="K313" s="16"/>
      <c r="L313" s="16"/>
      <c r="M313" s="16"/>
      <c r="N313" s="16"/>
    </row>
    <row r="314" spans="1:14" ht="30" x14ac:dyDescent="0.25">
      <c r="A314" s="25">
        <v>45922</v>
      </c>
      <c r="B314" s="23" t="s">
        <v>30</v>
      </c>
      <c r="C314" s="19">
        <v>13252</v>
      </c>
      <c r="D314" s="16"/>
      <c r="E314" s="28" t="s">
        <v>1659</v>
      </c>
      <c r="F314" s="16"/>
      <c r="G314" s="16"/>
      <c r="H314" s="150">
        <v>45922.343055555553</v>
      </c>
      <c r="I314" s="150">
        <v>45922.431250000001</v>
      </c>
      <c r="J314" s="151">
        <f t="shared" ref="J314" si="32">I314-H314</f>
        <v>8.8194444448163267E-2</v>
      </c>
      <c r="K314" s="16"/>
      <c r="L314" s="16"/>
      <c r="M314" s="16"/>
      <c r="N314" s="16"/>
    </row>
    <row r="315" spans="1:14" x14ac:dyDescent="0.25">
      <c r="A315" s="25">
        <v>45923</v>
      </c>
      <c r="B315" s="23" t="s">
        <v>30</v>
      </c>
      <c r="C315" s="19">
        <f>C314+24</f>
        <v>13276</v>
      </c>
      <c r="D315" s="16"/>
      <c r="E315" s="16"/>
      <c r="F315" s="16"/>
      <c r="G315" s="16"/>
      <c r="H315" s="43"/>
      <c r="I315" s="43"/>
      <c r="J315" s="46"/>
      <c r="K315" s="16"/>
      <c r="L315" s="16"/>
      <c r="M315" s="16"/>
      <c r="N315" s="16"/>
    </row>
    <row r="316" spans="1:14" x14ac:dyDescent="0.25">
      <c r="A316" s="25">
        <v>45924</v>
      </c>
      <c r="B316" s="23" t="s">
        <v>30</v>
      </c>
      <c r="C316" s="19">
        <f>C315+24</f>
        <v>13300</v>
      </c>
      <c r="D316" s="16"/>
      <c r="E316" s="16"/>
      <c r="F316" s="16"/>
      <c r="G316" s="16"/>
      <c r="H316" s="43"/>
      <c r="I316" s="43"/>
      <c r="J316" s="46"/>
      <c r="K316" s="16"/>
      <c r="L316" s="16"/>
      <c r="M316" s="16"/>
      <c r="N316" s="16"/>
    </row>
    <row r="317" spans="1:14" x14ac:dyDescent="0.25">
      <c r="A317" s="25">
        <v>45925</v>
      </c>
      <c r="B317" s="23" t="s">
        <v>30</v>
      </c>
      <c r="C317" s="19">
        <f>C316+24</f>
        <v>13324</v>
      </c>
      <c r="D317" s="16"/>
      <c r="E317" s="16"/>
      <c r="F317" s="16"/>
      <c r="G317" s="16"/>
      <c r="H317" s="43"/>
      <c r="I317" s="43"/>
      <c r="J317" s="46"/>
      <c r="K317" s="16"/>
      <c r="L317" s="16"/>
      <c r="M317" s="16"/>
      <c r="N317" s="16"/>
    </row>
    <row r="318" spans="1:14" x14ac:dyDescent="0.25">
      <c r="A318" s="25">
        <v>45926</v>
      </c>
      <c r="B318" s="23" t="s">
        <v>30</v>
      </c>
      <c r="C318" s="19">
        <f>C317+24</f>
        <v>13348</v>
      </c>
      <c r="D318" s="16"/>
      <c r="E318" s="16"/>
      <c r="F318" s="16"/>
      <c r="G318" s="16"/>
      <c r="H318" s="43"/>
      <c r="I318" s="43"/>
      <c r="J318" s="46"/>
      <c r="K318" s="16"/>
      <c r="L318" s="16"/>
      <c r="M318" s="16"/>
      <c r="N318" s="16"/>
    </row>
    <row r="319" spans="1:14" ht="45" x14ac:dyDescent="0.25">
      <c r="A319" s="25">
        <v>45927</v>
      </c>
      <c r="B319" s="23" t="s">
        <v>30</v>
      </c>
      <c r="C319" s="19">
        <v>13390</v>
      </c>
      <c r="D319" s="16"/>
      <c r="E319" s="28" t="s">
        <v>1676</v>
      </c>
      <c r="F319" s="16"/>
      <c r="G319" s="16"/>
      <c r="H319" s="150">
        <v>45928.246527777781</v>
      </c>
      <c r="I319" s="150">
        <v>45928.260416666664</v>
      </c>
      <c r="J319" s="151">
        <f t="shared" ref="J319" si="33">I319-H319</f>
        <v>1.3888888883229811E-2</v>
      </c>
      <c r="K319" s="16"/>
      <c r="L319" s="16"/>
      <c r="M319" s="16"/>
      <c r="N319" s="16"/>
    </row>
    <row r="320" spans="1:14" x14ac:dyDescent="0.25">
      <c r="A320" s="25">
        <v>45928</v>
      </c>
      <c r="B320" s="23" t="s">
        <v>30</v>
      </c>
      <c r="C320" s="19">
        <f>C319+24</f>
        <v>13414</v>
      </c>
      <c r="D320" s="16"/>
      <c r="E320" s="16"/>
      <c r="F320" s="16"/>
      <c r="G320" s="16"/>
      <c r="H320" s="43"/>
      <c r="I320" s="43"/>
      <c r="J320" s="46"/>
      <c r="K320" s="16"/>
      <c r="L320" s="16"/>
      <c r="M320" s="16"/>
      <c r="N320" s="16"/>
    </row>
    <row r="321" spans="1:14" x14ac:dyDescent="0.25">
      <c r="A321" s="25">
        <v>45929</v>
      </c>
      <c r="B321" s="23" t="s">
        <v>30</v>
      </c>
      <c r="C321" s="19">
        <v>13418</v>
      </c>
      <c r="D321" s="16"/>
      <c r="E321" s="16" t="s">
        <v>1682</v>
      </c>
      <c r="F321" s="16"/>
      <c r="G321" s="16"/>
      <c r="H321" s="253">
        <v>45929.436111111114</v>
      </c>
      <c r="I321" s="253">
        <v>45929.458333333336</v>
      </c>
      <c r="J321" s="254">
        <v>2.2222222221898846E-2</v>
      </c>
      <c r="K321" s="16"/>
      <c r="L321" s="16"/>
      <c r="M321" s="16"/>
      <c r="N321" s="16"/>
    </row>
    <row r="322" spans="1:14" x14ac:dyDescent="0.25">
      <c r="A322" s="25">
        <v>45930</v>
      </c>
      <c r="B322" s="23" t="s">
        <v>30</v>
      </c>
      <c r="C322" s="19">
        <f>C321+24</f>
        <v>13442</v>
      </c>
      <c r="D322" s="16"/>
      <c r="E322" s="16"/>
      <c r="F322" s="16"/>
      <c r="G322" s="16"/>
      <c r="H322" s="43"/>
      <c r="I322" s="43"/>
      <c r="J322" s="46"/>
      <c r="K322" s="16"/>
      <c r="L322" s="16"/>
      <c r="M322" s="16"/>
      <c r="N322" s="16"/>
    </row>
    <row r="323" spans="1:14" x14ac:dyDescent="0.25">
      <c r="A323" s="25">
        <v>45931</v>
      </c>
      <c r="B323" s="23" t="s">
        <v>30</v>
      </c>
      <c r="C323" s="19">
        <f>C322+24</f>
        <v>13466</v>
      </c>
      <c r="D323" s="16"/>
      <c r="E323" s="16"/>
      <c r="F323" s="16"/>
      <c r="G323" s="16"/>
      <c r="H323" s="43"/>
      <c r="I323" s="43"/>
      <c r="J323" s="46"/>
      <c r="K323" s="16"/>
      <c r="L323" s="16"/>
      <c r="M323" s="16"/>
      <c r="N323" s="16"/>
    </row>
    <row r="324" spans="1:14" x14ac:dyDescent="0.25">
      <c r="A324" s="25">
        <v>45932</v>
      </c>
      <c r="B324" s="23" t="s">
        <v>30</v>
      </c>
      <c r="C324" s="19">
        <v>13501</v>
      </c>
      <c r="D324" s="16"/>
      <c r="E324" s="16" t="s">
        <v>40</v>
      </c>
      <c r="F324" s="16"/>
      <c r="G324" s="16"/>
      <c r="H324" s="292">
        <v>45932.893055555556</v>
      </c>
      <c r="I324" s="292">
        <v>45933.011805555558</v>
      </c>
      <c r="J324" s="293">
        <v>0.11875000000145519</v>
      </c>
      <c r="K324" s="16"/>
      <c r="L324" s="16"/>
      <c r="M324" s="16"/>
      <c r="N324" s="16"/>
    </row>
    <row r="325" spans="1:14" x14ac:dyDescent="0.25">
      <c r="A325" s="25">
        <v>45933</v>
      </c>
      <c r="B325" s="23" t="s">
        <v>30</v>
      </c>
      <c r="C325" s="19">
        <f t="shared" ref="C325:C331" si="34">C324+24</f>
        <v>13525</v>
      </c>
      <c r="D325" s="16"/>
      <c r="E325" s="16"/>
      <c r="F325" s="16"/>
      <c r="G325" s="16"/>
      <c r="H325" s="43"/>
      <c r="I325" s="43"/>
      <c r="J325" s="46"/>
      <c r="K325" s="16"/>
      <c r="L325" s="16"/>
      <c r="M325" s="16"/>
      <c r="N325" s="16"/>
    </row>
    <row r="326" spans="1:14" x14ac:dyDescent="0.25">
      <c r="A326" s="25">
        <v>45934</v>
      </c>
      <c r="B326" s="24" t="s">
        <v>92</v>
      </c>
      <c r="C326" s="19">
        <f t="shared" si="34"/>
        <v>13549</v>
      </c>
      <c r="D326" s="16"/>
      <c r="E326" s="16" t="s">
        <v>1699</v>
      </c>
      <c r="F326" s="16"/>
      <c r="G326" s="16"/>
      <c r="H326" s="125">
        <v>45934.980555555558</v>
      </c>
      <c r="I326" s="125">
        <v>45934.980555555558</v>
      </c>
      <c r="J326" s="126">
        <f t="shared" ref="J326" si="35">I326-H326</f>
        <v>0</v>
      </c>
      <c r="K326" s="16"/>
      <c r="L326" s="16"/>
      <c r="M326" s="16"/>
      <c r="N326" s="16"/>
    </row>
    <row r="327" spans="1:14" x14ac:dyDescent="0.25">
      <c r="A327" s="25">
        <v>45935</v>
      </c>
      <c r="B327" s="24" t="s">
        <v>92</v>
      </c>
      <c r="C327" s="19">
        <f t="shared" si="34"/>
        <v>13573</v>
      </c>
      <c r="D327" s="16"/>
      <c r="E327" s="16"/>
      <c r="F327" s="16"/>
      <c r="G327" s="16"/>
      <c r="H327" s="125">
        <v>45935</v>
      </c>
      <c r="I327" s="125">
        <v>45935.916666666664</v>
      </c>
      <c r="J327" s="126">
        <f t="shared" ref="J327" si="36">I327-H327</f>
        <v>0.91666666666424135</v>
      </c>
      <c r="K327" s="16"/>
      <c r="L327" s="16"/>
      <c r="M327" s="16"/>
      <c r="N327" s="16"/>
    </row>
    <row r="328" spans="1:14" x14ac:dyDescent="0.25">
      <c r="A328" s="25">
        <v>45936</v>
      </c>
      <c r="B328" s="24" t="s">
        <v>92</v>
      </c>
      <c r="C328" s="19">
        <f t="shared" si="34"/>
        <v>13597</v>
      </c>
      <c r="D328" s="16"/>
      <c r="E328" s="16"/>
      <c r="F328" s="16"/>
      <c r="G328" s="16"/>
      <c r="H328" s="125">
        <v>45936</v>
      </c>
      <c r="I328" s="125">
        <v>45936.916666666664</v>
      </c>
      <c r="J328" s="126">
        <f t="shared" ref="J328:J329" si="37">I328-H328</f>
        <v>0.91666666666424135</v>
      </c>
      <c r="K328" s="16"/>
      <c r="L328" s="16"/>
      <c r="M328" s="16"/>
      <c r="N328" s="16"/>
    </row>
    <row r="329" spans="1:14" x14ac:dyDescent="0.25">
      <c r="A329" s="25">
        <v>45937</v>
      </c>
      <c r="B329" s="24" t="s">
        <v>92</v>
      </c>
      <c r="C329" s="19">
        <f t="shared" si="34"/>
        <v>13621</v>
      </c>
      <c r="D329" s="16"/>
      <c r="E329" s="16"/>
      <c r="F329" s="16"/>
      <c r="G329" s="16"/>
      <c r="H329" s="125">
        <v>45937</v>
      </c>
      <c r="I329" s="125">
        <v>45937.916666666664</v>
      </c>
      <c r="J329" s="126">
        <f t="shared" si="37"/>
        <v>0.91666666666424135</v>
      </c>
      <c r="K329" s="16"/>
      <c r="L329" s="16"/>
      <c r="M329" s="16"/>
      <c r="N329" s="16"/>
    </row>
    <row r="330" spans="1:14" x14ac:dyDescent="0.25">
      <c r="A330" s="25">
        <v>45938</v>
      </c>
      <c r="B330" s="23" t="s">
        <v>30</v>
      </c>
      <c r="C330" s="19">
        <f t="shared" si="34"/>
        <v>13645</v>
      </c>
      <c r="D330" s="16"/>
      <c r="E330" s="16"/>
      <c r="F330" s="16"/>
      <c r="G330" s="16"/>
      <c r="H330" s="309"/>
      <c r="I330" s="309"/>
      <c r="J330" s="225"/>
      <c r="K330" s="16"/>
      <c r="L330" s="16"/>
      <c r="M330" s="16"/>
      <c r="N330" s="16"/>
    </row>
    <row r="331" spans="1:14" x14ac:dyDescent="0.25">
      <c r="A331" s="25">
        <v>45939</v>
      </c>
      <c r="B331" s="23" t="s">
        <v>30</v>
      </c>
      <c r="C331" s="19">
        <f t="shared" si="34"/>
        <v>13669</v>
      </c>
      <c r="D331" s="16"/>
      <c r="E331" s="16"/>
      <c r="F331" s="16"/>
      <c r="G331" s="16"/>
      <c r="H331" s="43"/>
      <c r="I331" s="43"/>
      <c r="J331" s="46"/>
      <c r="K331" s="16"/>
      <c r="L331" s="16"/>
      <c r="M331" s="16"/>
      <c r="N331" s="16"/>
    </row>
    <row r="332" spans="1:14" x14ac:dyDescent="0.25">
      <c r="A332" s="25">
        <v>45940</v>
      </c>
      <c r="B332" s="23" t="s">
        <v>30</v>
      </c>
      <c r="C332" s="19">
        <v>13601</v>
      </c>
      <c r="D332" s="16"/>
      <c r="E332" s="305" t="s">
        <v>1710</v>
      </c>
      <c r="F332" s="16"/>
      <c r="G332" s="16"/>
      <c r="H332" s="309">
        <v>45940.911111111112</v>
      </c>
      <c r="I332" s="309">
        <v>45940.934027777781</v>
      </c>
      <c r="J332" s="225">
        <v>2.2916666668606922E-2</v>
      </c>
      <c r="K332" s="16"/>
      <c r="L332" s="16"/>
      <c r="M332" s="16"/>
      <c r="N332" s="16"/>
    </row>
    <row r="333" spans="1:14" x14ac:dyDescent="0.25">
      <c r="A333" s="25">
        <v>45941</v>
      </c>
      <c r="B333" s="23" t="s">
        <v>30</v>
      </c>
      <c r="C333" s="19">
        <f>C332+24</f>
        <v>13625</v>
      </c>
      <c r="D333" s="16"/>
      <c r="E333" s="16"/>
      <c r="F333" s="16"/>
      <c r="G333" s="16"/>
      <c r="H333" s="43"/>
      <c r="I333" s="43"/>
      <c r="J333" s="46"/>
      <c r="K333" s="16"/>
      <c r="L333" s="16"/>
      <c r="M333" s="16"/>
      <c r="N333" s="16"/>
    </row>
    <row r="334" spans="1:14" ht="30" x14ac:dyDescent="0.25">
      <c r="A334" s="25">
        <v>45942</v>
      </c>
      <c r="B334" s="23" t="s">
        <v>30</v>
      </c>
      <c r="C334" s="19">
        <v>13654</v>
      </c>
      <c r="D334" s="16"/>
      <c r="E334" s="364" t="s">
        <v>1725</v>
      </c>
      <c r="F334" s="16"/>
      <c r="G334" s="16"/>
      <c r="H334" s="366">
        <v>45943.134722222225</v>
      </c>
      <c r="I334" s="366">
        <v>45943.184027777781</v>
      </c>
      <c r="J334" s="365">
        <v>4.9305555556202307E-2</v>
      </c>
      <c r="K334" s="16"/>
      <c r="L334" s="16"/>
      <c r="M334" s="16"/>
      <c r="N334" s="16"/>
    </row>
    <row r="335" spans="1:14" x14ac:dyDescent="0.25">
      <c r="A335" s="25">
        <v>45943</v>
      </c>
      <c r="B335" s="23" t="s">
        <v>30</v>
      </c>
      <c r="C335" s="19">
        <v>13659</v>
      </c>
      <c r="D335" s="16"/>
      <c r="E335" s="16"/>
      <c r="F335" s="16"/>
      <c r="G335" s="16"/>
      <c r="H335" s="43"/>
      <c r="I335" s="43"/>
      <c r="J335" s="46"/>
      <c r="K335" s="16"/>
      <c r="L335" s="16"/>
      <c r="M335" s="16"/>
      <c r="N335" s="16"/>
    </row>
    <row r="336" spans="1:14" x14ac:dyDescent="0.25">
      <c r="A336" s="25">
        <v>45944</v>
      </c>
      <c r="B336" s="23" t="s">
        <v>30</v>
      </c>
      <c r="C336" s="19">
        <v>13682</v>
      </c>
      <c r="D336" s="16"/>
      <c r="E336" s="16"/>
      <c r="F336" s="16"/>
      <c r="G336" s="16"/>
      <c r="H336" s="43"/>
      <c r="I336" s="43"/>
      <c r="J336" s="46"/>
      <c r="K336" s="16"/>
      <c r="L336" s="16"/>
      <c r="M336" s="16"/>
      <c r="N336" s="16"/>
    </row>
    <row r="337" spans="1:14" x14ac:dyDescent="0.25">
      <c r="A337" s="25">
        <v>45945</v>
      </c>
      <c r="B337" s="23" t="s">
        <v>30</v>
      </c>
      <c r="C337" s="19">
        <v>13706</v>
      </c>
      <c r="D337" s="16"/>
      <c r="E337" s="16"/>
      <c r="F337" s="16"/>
      <c r="G337" s="16"/>
      <c r="H337" s="43"/>
      <c r="I337" s="43"/>
      <c r="J337" s="46"/>
      <c r="K337" s="16"/>
      <c r="L337" s="16"/>
      <c r="M337" s="16"/>
      <c r="N337" s="16"/>
    </row>
    <row r="338" spans="1:14" x14ac:dyDescent="0.25">
      <c r="A338" s="25">
        <v>45946</v>
      </c>
      <c r="B338" s="23" t="s">
        <v>30</v>
      </c>
      <c r="C338" s="19">
        <v>13730</v>
      </c>
      <c r="D338" s="16"/>
      <c r="E338" s="16"/>
      <c r="F338" s="16"/>
      <c r="G338" s="16"/>
      <c r="H338" s="43"/>
      <c r="I338" s="43"/>
      <c r="J338" s="46"/>
      <c r="K338" s="16"/>
      <c r="L338" s="16"/>
      <c r="M338" s="16"/>
      <c r="N338" s="16"/>
    </row>
    <row r="339" spans="1:14" x14ac:dyDescent="0.25">
      <c r="A339" s="25">
        <v>45947</v>
      </c>
      <c r="B339" s="23" t="s">
        <v>30</v>
      </c>
      <c r="C339" s="19">
        <v>13760</v>
      </c>
      <c r="D339" s="16"/>
      <c r="E339" s="16" t="s">
        <v>48</v>
      </c>
      <c r="F339" s="16"/>
      <c r="G339" s="16"/>
      <c r="H339" s="370">
        <v>45947.569444444445</v>
      </c>
      <c r="I339" s="370">
        <v>45947.694444444445</v>
      </c>
      <c r="J339" s="103">
        <f t="shared" ref="J339" si="38">I339-H339</f>
        <v>0.125</v>
      </c>
      <c r="K339" s="16"/>
      <c r="L339" s="16"/>
      <c r="M339" s="16"/>
      <c r="N339" s="16"/>
    </row>
    <row r="340" spans="1:14" x14ac:dyDescent="0.25">
      <c r="A340" s="25">
        <v>45948</v>
      </c>
      <c r="B340" s="23" t="s">
        <v>30</v>
      </c>
      <c r="C340" s="19">
        <v>13778</v>
      </c>
      <c r="D340" s="16"/>
      <c r="E340" s="16"/>
      <c r="F340" s="16"/>
      <c r="G340" s="16"/>
      <c r="H340" s="43"/>
      <c r="I340" s="43"/>
      <c r="J340" s="46"/>
      <c r="K340" s="16"/>
      <c r="L340" s="16"/>
      <c r="M340" s="16"/>
      <c r="N340" s="16"/>
    </row>
    <row r="341" spans="1:14" x14ac:dyDescent="0.25">
      <c r="A341" s="25">
        <v>45949</v>
      </c>
      <c r="B341" s="23" t="s">
        <v>30</v>
      </c>
      <c r="C341" s="19">
        <v>13799</v>
      </c>
      <c r="D341" s="16"/>
      <c r="E341" s="16"/>
      <c r="F341" s="16"/>
      <c r="G341" s="16"/>
      <c r="H341" s="43"/>
      <c r="I341" s="43"/>
      <c r="J341" s="46"/>
      <c r="K341" s="16"/>
      <c r="L341" s="16"/>
      <c r="M341" s="16"/>
      <c r="N341" s="16"/>
    </row>
    <row r="342" spans="1:14" x14ac:dyDescent="0.25">
      <c r="A342" s="25">
        <v>45950</v>
      </c>
      <c r="B342" s="23" t="s">
        <v>30</v>
      </c>
      <c r="C342" s="19">
        <v>13823</v>
      </c>
      <c r="D342" s="16"/>
      <c r="E342" s="16"/>
      <c r="F342" s="16"/>
      <c r="G342" s="16"/>
      <c r="H342" s="43"/>
      <c r="I342" s="43"/>
      <c r="J342" s="46"/>
      <c r="K342" s="16"/>
      <c r="L342" s="16"/>
      <c r="M342" s="16"/>
      <c r="N342" s="16"/>
    </row>
    <row r="343" spans="1:14" x14ac:dyDescent="0.25">
      <c r="A343" s="25">
        <v>45951</v>
      </c>
      <c r="B343" s="23" t="s">
        <v>30</v>
      </c>
      <c r="C343" s="19">
        <v>13847</v>
      </c>
      <c r="D343" s="16"/>
      <c r="E343" s="16"/>
      <c r="F343" s="16"/>
      <c r="G343" s="16"/>
      <c r="H343" s="43"/>
      <c r="I343" s="43"/>
      <c r="J343" s="46"/>
      <c r="K343" s="16"/>
      <c r="L343" s="16"/>
      <c r="M343" s="16"/>
      <c r="N343" s="16"/>
    </row>
    <row r="344" spans="1:14" x14ac:dyDescent="0.25">
      <c r="A344" s="25">
        <v>45952</v>
      </c>
      <c r="B344" s="23" t="s">
        <v>30</v>
      </c>
      <c r="C344" s="19">
        <v>13384</v>
      </c>
      <c r="D344" s="16"/>
      <c r="E344" s="16"/>
      <c r="F344" s="16"/>
      <c r="G344" s="16"/>
      <c r="H344" s="43"/>
      <c r="I344" s="43"/>
      <c r="J344" s="46"/>
      <c r="K344" s="16"/>
      <c r="L344" s="16"/>
      <c r="M344" s="16"/>
      <c r="N344" s="16"/>
    </row>
    <row r="345" spans="1:14" x14ac:dyDescent="0.25">
      <c r="A345" s="25">
        <v>45953</v>
      </c>
      <c r="B345" s="23" t="s">
        <v>30</v>
      </c>
      <c r="C345" s="19">
        <v>13895</v>
      </c>
      <c r="D345" s="16"/>
      <c r="E345" s="16"/>
      <c r="F345" s="16"/>
      <c r="G345" s="16"/>
      <c r="H345" s="43"/>
      <c r="I345" s="43"/>
      <c r="J345" s="46"/>
      <c r="K345" s="16"/>
      <c r="L345" s="16"/>
      <c r="M345" s="16"/>
      <c r="N345" s="16"/>
    </row>
    <row r="346" spans="1:14" x14ac:dyDescent="0.25">
      <c r="A346" s="25">
        <v>45954</v>
      </c>
      <c r="B346" s="23" t="s">
        <v>30</v>
      </c>
      <c r="C346" s="19">
        <v>13919</v>
      </c>
      <c r="D346" s="16"/>
      <c r="E346" s="16"/>
      <c r="F346" s="16"/>
      <c r="G346" s="16"/>
      <c r="H346" s="43"/>
      <c r="I346" s="43"/>
      <c r="J346" s="46"/>
      <c r="K346" s="16"/>
      <c r="L346" s="16"/>
      <c r="M346" s="16"/>
      <c r="N346" s="16"/>
    </row>
    <row r="347" spans="1:14" x14ac:dyDescent="0.25">
      <c r="A347" s="25">
        <v>45955</v>
      </c>
      <c r="B347" s="23" t="s">
        <v>30</v>
      </c>
      <c r="C347" s="19">
        <v>13943</v>
      </c>
      <c r="D347" s="16"/>
      <c r="E347" s="16"/>
      <c r="F347" s="16"/>
      <c r="G347" s="16"/>
      <c r="H347" s="43"/>
      <c r="I347" s="43"/>
      <c r="J347" s="46"/>
      <c r="K347" s="16"/>
      <c r="L347" s="16"/>
      <c r="M347" s="16"/>
      <c r="N347" s="16"/>
    </row>
    <row r="348" spans="1:14" x14ac:dyDescent="0.25">
      <c r="A348" s="25">
        <v>45956</v>
      </c>
      <c r="B348" s="23" t="s">
        <v>30</v>
      </c>
      <c r="C348" s="19">
        <v>13967</v>
      </c>
      <c r="D348" s="16"/>
      <c r="E348" s="16"/>
      <c r="F348" s="16"/>
      <c r="G348" s="16"/>
      <c r="H348" s="43"/>
      <c r="I348" s="43"/>
      <c r="J348" s="46"/>
      <c r="K348" s="16"/>
      <c r="L348" s="16"/>
      <c r="M348" s="16"/>
      <c r="N348" s="16"/>
    </row>
    <row r="349" spans="1:14" x14ac:dyDescent="0.25">
      <c r="A349" s="25">
        <v>45957</v>
      </c>
      <c r="B349" s="23" t="s">
        <v>30</v>
      </c>
      <c r="C349" s="19">
        <v>13994</v>
      </c>
      <c r="D349" s="16"/>
      <c r="E349" s="16" t="s">
        <v>65</v>
      </c>
      <c r="F349" s="16"/>
      <c r="G349" s="16"/>
      <c r="H349" s="368">
        <v>45957.868055555555</v>
      </c>
      <c r="I349" s="368">
        <v>45958.012499999997</v>
      </c>
      <c r="J349" s="151">
        <f t="shared" ref="J349:J350" si="39">I349-H349</f>
        <v>0.1444444444423425</v>
      </c>
      <c r="K349" s="16"/>
      <c r="L349" s="16"/>
      <c r="M349" s="16"/>
      <c r="N349" s="16"/>
    </row>
    <row r="350" spans="1:14" x14ac:dyDescent="0.25">
      <c r="A350" s="25">
        <v>45958</v>
      </c>
      <c r="B350" s="23" t="s">
        <v>30</v>
      </c>
      <c r="C350" s="19">
        <v>14015</v>
      </c>
      <c r="D350" s="16"/>
      <c r="E350" s="16" t="s">
        <v>1777</v>
      </c>
      <c r="F350" s="16"/>
      <c r="G350" s="16"/>
      <c r="H350" s="368">
        <v>45959.09375</v>
      </c>
      <c r="I350" s="368">
        <v>45959.111111111109</v>
      </c>
      <c r="J350" s="151">
        <f t="shared" si="39"/>
        <v>1.7361111109494232E-2</v>
      </c>
      <c r="K350" s="16"/>
      <c r="L350" s="16"/>
      <c r="M350" s="16"/>
      <c r="N350" s="16"/>
    </row>
    <row r="351" spans="1:14" x14ac:dyDescent="0.25">
      <c r="A351" s="25">
        <v>45959</v>
      </c>
      <c r="B351" s="23" t="s">
        <v>30</v>
      </c>
      <c r="C351" s="19">
        <v>14039</v>
      </c>
      <c r="D351" s="16"/>
      <c r="E351" s="16"/>
      <c r="F351" s="16"/>
      <c r="G351" s="16"/>
      <c r="H351" s="43"/>
      <c r="I351" s="43"/>
      <c r="J351" s="46"/>
      <c r="K351" s="16"/>
      <c r="L351" s="16"/>
      <c r="M351" s="16"/>
      <c r="N351" s="16"/>
    </row>
    <row r="352" spans="1:14" x14ac:dyDescent="0.25">
      <c r="A352" s="25">
        <v>45960</v>
      </c>
      <c r="B352" s="23" t="s">
        <v>30</v>
      </c>
      <c r="C352" s="19">
        <v>14063</v>
      </c>
      <c r="D352" s="16"/>
      <c r="E352" s="16"/>
      <c r="F352" s="16"/>
      <c r="G352" s="16"/>
      <c r="H352" s="43"/>
      <c r="I352" s="43"/>
      <c r="J352" s="46"/>
      <c r="K352" s="16"/>
      <c r="L352" s="16"/>
      <c r="M352" s="16"/>
      <c r="N352" s="16"/>
    </row>
    <row r="353" spans="1:14" x14ac:dyDescent="0.25">
      <c r="A353" s="25">
        <v>45961</v>
      </c>
      <c r="B353" s="23" t="s">
        <v>30</v>
      </c>
      <c r="C353" s="19">
        <v>14087</v>
      </c>
      <c r="D353" s="16"/>
      <c r="E353" s="16"/>
      <c r="F353" s="16"/>
      <c r="G353" s="16"/>
      <c r="H353" s="43"/>
      <c r="I353" s="43"/>
      <c r="J353" s="46"/>
      <c r="K353" s="16"/>
      <c r="L353" s="16"/>
      <c r="M353" s="16"/>
      <c r="N353" s="16"/>
    </row>
    <row r="354" spans="1:14" x14ac:dyDescent="0.25">
      <c r="A354" s="25">
        <v>45962</v>
      </c>
      <c r="B354" s="23" t="s">
        <v>30</v>
      </c>
      <c r="C354" s="19">
        <v>14111</v>
      </c>
      <c r="D354" s="16"/>
      <c r="E354" s="16"/>
      <c r="F354" s="16"/>
      <c r="G354" s="16"/>
      <c r="H354" s="43"/>
      <c r="I354" s="43"/>
      <c r="J354" s="46"/>
      <c r="K354" s="16"/>
      <c r="L354" s="16"/>
      <c r="M354" s="16"/>
      <c r="N354" s="16"/>
    </row>
    <row r="355" spans="1:14" ht="30" x14ac:dyDescent="0.25">
      <c r="A355" s="25">
        <v>45963</v>
      </c>
      <c r="B355" s="23" t="s">
        <v>30</v>
      </c>
      <c r="C355" s="19">
        <v>14130</v>
      </c>
      <c r="D355" s="16"/>
      <c r="E355" s="63" t="s">
        <v>1797</v>
      </c>
      <c r="F355" s="49"/>
      <c r="G355" s="49"/>
      <c r="H355" s="368">
        <v>45963.916666666664</v>
      </c>
      <c r="I355" s="368">
        <v>45963.947222222225</v>
      </c>
      <c r="J355" s="151">
        <f t="shared" ref="J355" si="40">I355-H355</f>
        <v>3.0555555560567882E-2</v>
      </c>
      <c r="K355" s="16"/>
      <c r="L355" s="16"/>
      <c r="M355" s="16"/>
      <c r="N355" s="16"/>
    </row>
    <row r="356" spans="1:14" x14ac:dyDescent="0.25">
      <c r="A356" s="25">
        <v>45964</v>
      </c>
      <c r="B356" s="23" t="s">
        <v>30</v>
      </c>
      <c r="C356" s="19">
        <v>14154</v>
      </c>
      <c r="D356" s="16"/>
      <c r="E356" s="16"/>
      <c r="F356" s="16"/>
      <c r="G356" s="16"/>
      <c r="H356" s="43"/>
      <c r="I356" s="43"/>
      <c r="J356" s="46"/>
      <c r="K356" s="16"/>
      <c r="L356" s="16"/>
      <c r="M356" s="16"/>
      <c r="N356" s="16"/>
    </row>
    <row r="357" spans="1:14" x14ac:dyDescent="0.25">
      <c r="A357" s="25">
        <v>45965</v>
      </c>
      <c r="B357" s="23" t="s">
        <v>30</v>
      </c>
      <c r="C357" s="19">
        <v>14178</v>
      </c>
      <c r="D357" s="16"/>
      <c r="E357" s="16"/>
      <c r="F357" s="16"/>
      <c r="G357" s="16"/>
      <c r="H357" s="43"/>
      <c r="I357" s="43"/>
      <c r="J357" s="46"/>
      <c r="K357" s="16"/>
      <c r="L357" s="16"/>
      <c r="M357" s="16"/>
      <c r="N357" s="16"/>
    </row>
    <row r="358" spans="1:14" x14ac:dyDescent="0.25">
      <c r="A358" s="25">
        <v>45966</v>
      </c>
      <c r="B358" s="23" t="s">
        <v>30</v>
      </c>
      <c r="C358" s="19">
        <v>14202</v>
      </c>
      <c r="D358" s="16"/>
      <c r="E358" s="16"/>
      <c r="F358" s="16"/>
      <c r="G358" s="16"/>
      <c r="H358" s="43"/>
      <c r="I358" s="43"/>
      <c r="J358" s="46"/>
      <c r="K358" s="16"/>
      <c r="L358" s="16"/>
      <c r="M358" s="16"/>
      <c r="N358" s="16"/>
    </row>
    <row r="359" spans="1:14" x14ac:dyDescent="0.25">
      <c r="A359" s="25">
        <v>45967</v>
      </c>
      <c r="B359" s="23" t="s">
        <v>30</v>
      </c>
      <c r="C359" s="19">
        <v>14226</v>
      </c>
      <c r="D359" s="16"/>
      <c r="E359" s="16" t="s">
        <v>1810</v>
      </c>
      <c r="F359" s="16"/>
      <c r="G359" s="16"/>
      <c r="H359" s="368">
        <v>45967.5</v>
      </c>
      <c r="I359" s="368">
        <v>45967.601388888892</v>
      </c>
      <c r="J359" s="151">
        <f t="shared" ref="J359:J360" si="41">I359-H359</f>
        <v>0.10138888889196096</v>
      </c>
      <c r="K359" s="16"/>
      <c r="L359" s="16"/>
      <c r="M359" s="16"/>
      <c r="N359" s="16"/>
    </row>
    <row r="360" spans="1:14" x14ac:dyDescent="0.25">
      <c r="A360" s="25">
        <v>45968</v>
      </c>
      <c r="B360" s="23" t="s">
        <v>30</v>
      </c>
      <c r="C360" s="19">
        <v>14250</v>
      </c>
      <c r="D360" s="16"/>
      <c r="E360" s="16" t="s">
        <v>48</v>
      </c>
      <c r="F360" s="16"/>
      <c r="G360" s="16"/>
      <c r="H360" s="368">
        <v>45968.975694444445</v>
      </c>
      <c r="I360" s="368">
        <v>45969.102777777778</v>
      </c>
      <c r="J360" s="151">
        <f t="shared" si="41"/>
        <v>0.12708333333284827</v>
      </c>
      <c r="K360" s="16"/>
      <c r="L360" s="16"/>
      <c r="M360" s="16"/>
      <c r="N360" s="16"/>
    </row>
    <row r="361" spans="1:14" x14ac:dyDescent="0.25">
      <c r="A361" s="25">
        <v>45969</v>
      </c>
      <c r="B361" s="23" t="s">
        <v>30</v>
      </c>
      <c r="C361" s="19">
        <v>14274</v>
      </c>
      <c r="D361" s="16"/>
      <c r="E361" s="16"/>
      <c r="F361" s="16"/>
      <c r="G361" s="16"/>
      <c r="H361" s="43"/>
      <c r="I361" s="43"/>
      <c r="J361" s="46"/>
      <c r="K361" s="16"/>
      <c r="L361" s="16"/>
      <c r="M361" s="16"/>
      <c r="N361" s="16"/>
    </row>
    <row r="362" spans="1:14" x14ac:dyDescent="0.25">
      <c r="A362" s="25">
        <v>45970</v>
      </c>
      <c r="B362" s="23" t="s">
        <v>30</v>
      </c>
      <c r="C362" s="19">
        <v>14292</v>
      </c>
      <c r="D362" s="16"/>
      <c r="E362" s="16"/>
      <c r="F362" s="16"/>
      <c r="G362" s="16"/>
      <c r="H362" s="43"/>
      <c r="I362" s="43"/>
      <c r="J362" s="46"/>
      <c r="K362" s="16"/>
      <c r="L362" s="16"/>
      <c r="M362" s="16"/>
      <c r="N362" s="16"/>
    </row>
    <row r="363" spans="1:14" x14ac:dyDescent="0.25">
      <c r="A363" s="25">
        <v>45971</v>
      </c>
      <c r="B363" s="23" t="s">
        <v>30</v>
      </c>
      <c r="C363" s="19">
        <v>14316</v>
      </c>
      <c r="D363" s="16"/>
      <c r="E363" s="16" t="s">
        <v>1826</v>
      </c>
      <c r="F363" s="16"/>
      <c r="G363" s="16"/>
      <c r="H363" s="368">
        <v>45972.21597222222</v>
      </c>
      <c r="I363" s="368">
        <v>45972.244444444441</v>
      </c>
      <c r="J363" s="151">
        <f t="shared" ref="J363" si="42">I363-H363</f>
        <v>2.8472222220443655E-2</v>
      </c>
      <c r="K363" s="16"/>
      <c r="L363" s="16"/>
      <c r="M363" s="16"/>
      <c r="N363" s="16"/>
    </row>
    <row r="364" spans="1:14" x14ac:dyDescent="0.25">
      <c r="A364" s="25">
        <v>45972</v>
      </c>
      <c r="B364" s="23" t="s">
        <v>30</v>
      </c>
      <c r="C364" s="19">
        <v>14340</v>
      </c>
      <c r="D364" s="16"/>
      <c r="E364" s="16"/>
      <c r="F364" s="16"/>
      <c r="G364" s="16"/>
      <c r="H364" s="43"/>
      <c r="I364" s="43"/>
      <c r="J364" s="46"/>
      <c r="K364" s="16"/>
      <c r="L364" s="16"/>
      <c r="M364" s="16"/>
      <c r="N364" s="16"/>
    </row>
    <row r="365" spans="1:14" x14ac:dyDescent="0.25">
      <c r="A365" s="25">
        <v>45973</v>
      </c>
      <c r="B365" s="23" t="s">
        <v>30</v>
      </c>
      <c r="C365" s="19">
        <v>14364</v>
      </c>
      <c r="D365" s="16"/>
      <c r="E365" s="16"/>
      <c r="F365" s="16"/>
      <c r="G365" s="16"/>
      <c r="H365" s="43"/>
      <c r="I365" s="43"/>
      <c r="J365" s="46"/>
      <c r="K365" s="16"/>
      <c r="L365" s="16"/>
      <c r="M365" s="16"/>
      <c r="N365" s="16"/>
    </row>
    <row r="366" spans="1:14" x14ac:dyDescent="0.25">
      <c r="A366" s="25">
        <v>45974</v>
      </c>
      <c r="B366" s="23" t="s">
        <v>30</v>
      </c>
      <c r="C366" s="19">
        <v>14388</v>
      </c>
      <c r="D366" s="16"/>
      <c r="E366" s="16"/>
      <c r="F366" s="16"/>
      <c r="G366" s="16"/>
      <c r="H366" s="43"/>
      <c r="I366" s="43"/>
      <c r="J366" s="46"/>
      <c r="K366" s="16"/>
      <c r="L366" s="16"/>
      <c r="M366" s="16"/>
      <c r="N366" s="16"/>
    </row>
    <row r="367" spans="1:14" ht="30" x14ac:dyDescent="0.25">
      <c r="A367" s="25">
        <v>45975</v>
      </c>
      <c r="B367" s="23" t="s">
        <v>30</v>
      </c>
      <c r="C367" s="19">
        <v>14412</v>
      </c>
      <c r="D367" s="16"/>
      <c r="E367" s="28" t="s">
        <v>1840</v>
      </c>
      <c r="F367" s="16"/>
      <c r="G367" s="16"/>
      <c r="H367" s="368">
        <v>45975.958333333336</v>
      </c>
      <c r="I367" s="368">
        <v>45975.961805555555</v>
      </c>
      <c r="J367" s="151">
        <f t="shared" ref="J367" si="43">I367-H367</f>
        <v>3.4722222189884633E-3</v>
      </c>
      <c r="K367" s="16"/>
      <c r="L367" s="16"/>
      <c r="M367" s="16"/>
      <c r="N367" s="16"/>
    </row>
    <row r="368" spans="1:14" x14ac:dyDescent="0.25">
      <c r="A368" s="25">
        <v>45976</v>
      </c>
      <c r="B368" s="23" t="s">
        <v>30</v>
      </c>
      <c r="C368" s="19">
        <v>14434</v>
      </c>
      <c r="D368" s="16"/>
      <c r="E368" s="16"/>
      <c r="F368" s="16"/>
      <c r="G368" s="16"/>
      <c r="H368" s="43"/>
      <c r="I368" s="43"/>
      <c r="J368" s="46"/>
      <c r="K368" s="16"/>
      <c r="L368" s="16"/>
      <c r="M368" s="16"/>
      <c r="N368" s="16"/>
    </row>
    <row r="369" spans="1:14" x14ac:dyDescent="0.25">
      <c r="A369" s="25">
        <v>45977</v>
      </c>
      <c r="B369" s="23" t="s">
        <v>30</v>
      </c>
      <c r="C369" s="19">
        <v>14458</v>
      </c>
      <c r="D369" s="16"/>
      <c r="E369" s="16"/>
      <c r="F369" s="16"/>
      <c r="G369" s="16"/>
      <c r="H369" s="43"/>
      <c r="I369" s="43"/>
      <c r="J369" s="46"/>
      <c r="K369" s="16"/>
      <c r="L369" s="16"/>
      <c r="M369" s="16"/>
      <c r="N369" s="16"/>
    </row>
    <row r="370" spans="1:14" x14ac:dyDescent="0.25">
      <c r="A370" s="25">
        <v>45978</v>
      </c>
      <c r="B370" s="23" t="s">
        <v>30</v>
      </c>
      <c r="C370" s="19">
        <v>14499</v>
      </c>
      <c r="D370" s="16"/>
      <c r="E370" s="16" t="s">
        <v>40</v>
      </c>
      <c r="F370" s="16"/>
      <c r="G370" s="16"/>
      <c r="H370" s="378">
        <v>45979.076388888891</v>
      </c>
      <c r="I370" s="378">
        <v>45979.231249999997</v>
      </c>
      <c r="J370" s="225">
        <v>0.15486111110658385</v>
      </c>
      <c r="K370" s="16"/>
      <c r="L370" s="16"/>
      <c r="M370" s="16"/>
      <c r="N370" s="16"/>
    </row>
    <row r="371" spans="1:14" x14ac:dyDescent="0.25">
      <c r="A371" s="25">
        <v>45979</v>
      </c>
      <c r="B371" s="23" t="s">
        <v>30</v>
      </c>
      <c r="C371" s="19">
        <v>14502</v>
      </c>
      <c r="D371" s="16"/>
      <c r="E371" s="16"/>
      <c r="F371" s="16"/>
      <c r="G371" s="16"/>
      <c r="H371" s="43"/>
      <c r="I371" s="43"/>
      <c r="J371" s="46"/>
      <c r="K371" s="16"/>
      <c r="L371" s="16"/>
      <c r="M371" s="16"/>
      <c r="N371" s="16"/>
    </row>
    <row r="372" spans="1:14" x14ac:dyDescent="0.25">
      <c r="A372" s="25">
        <v>45980</v>
      </c>
      <c r="B372" s="23" t="s">
        <v>30</v>
      </c>
      <c r="C372" s="19">
        <v>14526</v>
      </c>
      <c r="D372" s="16"/>
      <c r="E372" s="16"/>
      <c r="F372" s="16"/>
      <c r="G372" s="16"/>
      <c r="H372" s="43"/>
      <c r="I372" s="43"/>
      <c r="J372" s="46"/>
      <c r="K372" s="16"/>
      <c r="L372" s="16"/>
      <c r="M372" s="16"/>
      <c r="N372" s="16"/>
    </row>
    <row r="373" spans="1:14" x14ac:dyDescent="0.25">
      <c r="A373" s="25">
        <v>45981</v>
      </c>
      <c r="B373" s="23" t="s">
        <v>30</v>
      </c>
      <c r="C373" s="19">
        <v>14567</v>
      </c>
      <c r="D373" s="16"/>
      <c r="E373" s="385" t="s">
        <v>1858</v>
      </c>
      <c r="F373" s="16"/>
      <c r="G373" s="16"/>
      <c r="H373" s="378">
        <v>45982.109027777777</v>
      </c>
      <c r="I373" s="378">
        <v>45982.114583333336</v>
      </c>
      <c r="J373" s="225">
        <v>5.5555555591126904E-3</v>
      </c>
      <c r="K373" s="16"/>
      <c r="L373" s="16"/>
      <c r="M373" s="16"/>
      <c r="N373" s="16"/>
    </row>
    <row r="374" spans="1:14" x14ac:dyDescent="0.25">
      <c r="A374" s="25">
        <v>45982</v>
      </c>
      <c r="B374" s="23" t="s">
        <v>30</v>
      </c>
      <c r="C374" s="19">
        <v>14574</v>
      </c>
      <c r="D374" s="16"/>
      <c r="E374" s="16"/>
      <c r="F374" s="16"/>
      <c r="G374" s="16"/>
      <c r="H374" s="43"/>
      <c r="I374" s="43"/>
      <c r="J374" s="46"/>
      <c r="K374" s="16"/>
      <c r="L374" s="16"/>
      <c r="M374" s="16"/>
      <c r="N374" s="16"/>
    </row>
    <row r="375" spans="1:14" x14ac:dyDescent="0.25">
      <c r="A375" s="25">
        <v>45983</v>
      </c>
      <c r="B375" s="23" t="s">
        <v>30</v>
      </c>
      <c r="C375" s="19">
        <v>14597</v>
      </c>
      <c r="D375" s="16"/>
      <c r="E375" s="16"/>
      <c r="F375" s="16"/>
      <c r="G375" s="16"/>
      <c r="H375" s="43"/>
      <c r="I375" s="43"/>
      <c r="J375" s="46"/>
      <c r="K375" s="16"/>
      <c r="L375" s="16"/>
      <c r="M375" s="16"/>
      <c r="N375" s="16"/>
    </row>
    <row r="376" spans="1:14" x14ac:dyDescent="0.25">
      <c r="A376" s="25">
        <v>45984</v>
      </c>
      <c r="B376" s="23" t="s">
        <v>30</v>
      </c>
      <c r="C376" s="19">
        <v>14621</v>
      </c>
      <c r="D376" s="16"/>
      <c r="E376" s="16"/>
      <c r="F376" s="16"/>
      <c r="G376" s="16"/>
      <c r="H376" s="43"/>
      <c r="I376" s="43"/>
      <c r="J376" s="46"/>
      <c r="K376" s="16"/>
      <c r="L376" s="16"/>
      <c r="M376" s="16"/>
      <c r="N376" s="16"/>
    </row>
    <row r="377" spans="1:14" x14ac:dyDescent="0.25">
      <c r="A377" s="25">
        <v>45985</v>
      </c>
      <c r="B377" s="23" t="s">
        <v>30</v>
      </c>
      <c r="C377" s="19">
        <v>14645</v>
      </c>
      <c r="D377" s="16"/>
      <c r="E377" s="16"/>
      <c r="F377" s="16"/>
      <c r="G377" s="16"/>
      <c r="H377" s="43"/>
      <c r="I377" s="43"/>
      <c r="J377" s="46"/>
      <c r="K377" s="16"/>
      <c r="L377" s="16"/>
      <c r="M377" s="16"/>
      <c r="N377" s="16"/>
    </row>
    <row r="378" spans="1:14" x14ac:dyDescent="0.25">
      <c r="A378" s="25">
        <v>45986</v>
      </c>
      <c r="B378" s="23" t="s">
        <v>30</v>
      </c>
      <c r="C378" s="19">
        <v>14668</v>
      </c>
      <c r="D378" s="16"/>
      <c r="E378" s="16"/>
      <c r="F378" s="16"/>
      <c r="G378" s="16"/>
      <c r="H378" s="43"/>
      <c r="I378" s="43"/>
      <c r="J378" s="46"/>
      <c r="K378" s="16"/>
      <c r="L378" s="16"/>
      <c r="M378" s="16"/>
      <c r="N378" s="16"/>
    </row>
    <row r="379" spans="1:14" x14ac:dyDescent="0.25">
      <c r="A379" s="25">
        <v>45987</v>
      </c>
      <c r="B379" s="23" t="s">
        <v>30</v>
      </c>
      <c r="C379" s="19">
        <v>14692</v>
      </c>
      <c r="D379" s="16"/>
      <c r="E379" s="16" t="s">
        <v>54</v>
      </c>
      <c r="F379" s="16"/>
      <c r="G379" s="16"/>
      <c r="H379" s="378">
        <v>45987.595138888886</v>
      </c>
      <c r="I379" s="378">
        <v>45987.621527777781</v>
      </c>
      <c r="J379" s="225">
        <v>2.6388888894871343E-2</v>
      </c>
      <c r="K379" s="16"/>
      <c r="L379" s="16"/>
      <c r="M379" s="16"/>
      <c r="N379" s="16"/>
    </row>
    <row r="380" spans="1:14" x14ac:dyDescent="0.25">
      <c r="A380" s="25">
        <v>45988</v>
      </c>
      <c r="B380" s="23" t="s">
        <v>30</v>
      </c>
      <c r="C380" s="19">
        <v>14716</v>
      </c>
      <c r="D380" s="16"/>
      <c r="E380" s="16" t="s">
        <v>1318</v>
      </c>
      <c r="F380" s="16"/>
      <c r="G380" s="16"/>
      <c r="H380" s="370">
        <v>45988.948611111111</v>
      </c>
      <c r="I380" s="370">
        <v>45988.961805555555</v>
      </c>
      <c r="J380" s="103">
        <f t="shared" ref="J380" si="44">I380-H380</f>
        <v>1.3194444443797693E-2</v>
      </c>
      <c r="K380" s="16"/>
      <c r="L380" s="16"/>
      <c r="M380" s="16"/>
      <c r="N380" s="16"/>
    </row>
    <row r="381" spans="1:14" x14ac:dyDescent="0.25">
      <c r="A381" s="25">
        <v>45989</v>
      </c>
      <c r="B381" s="23" t="s">
        <v>30</v>
      </c>
      <c r="C381" s="19">
        <v>14740</v>
      </c>
      <c r="D381" s="16"/>
      <c r="E381" s="16" t="s">
        <v>48</v>
      </c>
      <c r="F381" s="16"/>
      <c r="G381" s="16"/>
      <c r="H381" s="378">
        <v>45989.720138888886</v>
      </c>
      <c r="I381" s="378">
        <v>45990.03125</v>
      </c>
      <c r="J381" s="225">
        <v>0.31111111111385981</v>
      </c>
      <c r="K381" s="16"/>
      <c r="L381" s="16"/>
      <c r="M381" s="16"/>
      <c r="N381" s="16"/>
    </row>
    <row r="382" spans="1:14" x14ac:dyDescent="0.25">
      <c r="A382" s="25">
        <v>45990</v>
      </c>
      <c r="B382" s="23" t="s">
        <v>30</v>
      </c>
      <c r="C382" s="19">
        <v>14756</v>
      </c>
      <c r="D382" s="16"/>
      <c r="E382" s="16"/>
      <c r="F382" s="16"/>
      <c r="G382" s="16"/>
      <c r="H382" s="43"/>
      <c r="I382" s="43"/>
      <c r="J382" s="46"/>
      <c r="K382" s="16"/>
      <c r="L382" s="16"/>
      <c r="M382" s="16"/>
      <c r="N382" s="16"/>
    </row>
    <row r="383" spans="1:14" ht="30" x14ac:dyDescent="0.25">
      <c r="A383" s="25">
        <v>45991</v>
      </c>
      <c r="B383" s="23" t="s">
        <v>30</v>
      </c>
      <c r="C383" s="19">
        <v>14780</v>
      </c>
      <c r="D383" s="16"/>
      <c r="E383" s="307" t="s">
        <v>1897</v>
      </c>
      <c r="F383" s="16"/>
      <c r="G383" s="16"/>
      <c r="H383" s="378">
        <v>45991.904166666667</v>
      </c>
      <c r="I383" s="378">
        <v>45991.909722222219</v>
      </c>
      <c r="J383" s="225">
        <v>5.5555555518367328E-3</v>
      </c>
      <c r="K383" s="16"/>
      <c r="L383" s="16"/>
      <c r="M383" s="16"/>
      <c r="N383" s="16"/>
    </row>
    <row r="384" spans="1:14" x14ac:dyDescent="0.25">
      <c r="A384" s="25">
        <v>45992</v>
      </c>
      <c r="B384" s="23" t="s">
        <v>30</v>
      </c>
      <c r="C384" s="19">
        <v>14804</v>
      </c>
      <c r="D384" s="16"/>
      <c r="E384" s="16"/>
      <c r="F384" s="16"/>
      <c r="G384" s="16"/>
      <c r="H384" s="43"/>
      <c r="I384" s="43"/>
      <c r="J384" s="46"/>
      <c r="K384" s="16"/>
      <c r="L384" s="16"/>
      <c r="M384" s="16"/>
      <c r="N384" s="16"/>
    </row>
    <row r="385" spans="1:14" x14ac:dyDescent="0.25">
      <c r="A385" s="25">
        <v>45993</v>
      </c>
      <c r="B385" s="23" t="s">
        <v>30</v>
      </c>
      <c r="C385" s="19">
        <v>14827</v>
      </c>
      <c r="D385" s="16"/>
      <c r="E385" s="16"/>
      <c r="F385" s="16"/>
      <c r="G385" s="16"/>
      <c r="H385" s="43"/>
      <c r="I385" s="43"/>
      <c r="J385" s="46"/>
      <c r="K385" s="16"/>
      <c r="L385" s="16"/>
      <c r="M385" s="16"/>
      <c r="N385" s="16"/>
    </row>
    <row r="386" spans="1:14" x14ac:dyDescent="0.25">
      <c r="A386" s="25">
        <v>45994</v>
      </c>
      <c r="B386" s="23" t="s">
        <v>30</v>
      </c>
      <c r="C386" s="19">
        <v>14851</v>
      </c>
      <c r="D386" s="16"/>
      <c r="E386" s="16"/>
      <c r="F386" s="16"/>
      <c r="G386" s="16"/>
      <c r="H386" s="43"/>
      <c r="I386" s="43"/>
      <c r="J386" s="46"/>
      <c r="K386" s="16"/>
      <c r="L386" s="16"/>
      <c r="M386" s="16"/>
      <c r="N386" s="16"/>
    </row>
    <row r="387" spans="1:14" x14ac:dyDescent="0.25">
      <c r="A387" s="25">
        <v>45995</v>
      </c>
      <c r="B387" s="23" t="s">
        <v>30</v>
      </c>
      <c r="C387" s="19">
        <v>14875</v>
      </c>
      <c r="D387" s="16"/>
      <c r="E387" s="16"/>
      <c r="F387" s="16"/>
      <c r="G387" s="16"/>
      <c r="H387" s="43"/>
      <c r="I387" s="43"/>
      <c r="J387" s="46"/>
      <c r="K387" s="16"/>
      <c r="L387" s="16"/>
      <c r="M387" s="16"/>
      <c r="N387" s="16"/>
    </row>
    <row r="388" spans="1:14" x14ac:dyDescent="0.25">
      <c r="A388" s="25">
        <v>45996</v>
      </c>
      <c r="B388" s="23" t="s">
        <v>30</v>
      </c>
      <c r="C388" s="19">
        <v>14899</v>
      </c>
      <c r="D388" s="16"/>
      <c r="E388" s="16"/>
      <c r="F388" s="16"/>
      <c r="G388" s="16"/>
      <c r="H388" s="43"/>
      <c r="I388" s="43"/>
      <c r="J388" s="46"/>
      <c r="K388" s="16"/>
      <c r="L388" s="16"/>
      <c r="M388" s="16"/>
      <c r="N388" s="16"/>
    </row>
    <row r="389" spans="1:14" x14ac:dyDescent="0.25">
      <c r="A389" s="25">
        <v>45997</v>
      </c>
      <c r="B389" s="23" t="s">
        <v>30</v>
      </c>
      <c r="C389" s="19">
        <v>14902</v>
      </c>
      <c r="D389" s="16" t="s">
        <v>1198</v>
      </c>
      <c r="E389" s="16" t="s">
        <v>1939</v>
      </c>
      <c r="F389" s="16"/>
      <c r="G389" s="16"/>
      <c r="H389" s="401">
        <v>45997.645833333336</v>
      </c>
      <c r="I389" s="401">
        <v>45997.647222222222</v>
      </c>
      <c r="J389" s="473">
        <v>1.3888888861401938E-3</v>
      </c>
      <c r="K389" s="16"/>
      <c r="L389" s="16"/>
      <c r="M389" s="16"/>
      <c r="N389" s="16"/>
    </row>
    <row r="390" spans="1:14" x14ac:dyDescent="0.25">
      <c r="A390" s="25">
        <v>45997</v>
      </c>
      <c r="B390" s="23" t="s">
        <v>30</v>
      </c>
      <c r="C390" s="19">
        <v>14916</v>
      </c>
      <c r="D390" s="16"/>
      <c r="E390" s="16" t="s">
        <v>1942</v>
      </c>
      <c r="F390" s="16"/>
      <c r="G390" s="16"/>
      <c r="H390" s="401">
        <v>45997.96875</v>
      </c>
      <c r="I390" s="401">
        <v>45998.041666666664</v>
      </c>
      <c r="J390" s="480">
        <v>7.2916666664241347E-2</v>
      </c>
      <c r="K390" s="16"/>
      <c r="L390" s="16"/>
      <c r="M390" s="16"/>
      <c r="N390" s="16"/>
    </row>
    <row r="391" spans="1:14" x14ac:dyDescent="0.25">
      <c r="A391" s="25">
        <v>45998</v>
      </c>
      <c r="B391" s="23" t="s">
        <v>30</v>
      </c>
      <c r="C391" s="19">
        <v>14926</v>
      </c>
      <c r="D391" s="16"/>
      <c r="E391" s="16"/>
      <c r="F391" s="16"/>
      <c r="G391" s="16"/>
      <c r="H391" s="43"/>
      <c r="I391" s="43"/>
      <c r="J391" s="46"/>
      <c r="K391" s="16"/>
      <c r="L391" s="16"/>
      <c r="M391" s="16"/>
      <c r="N391" s="16"/>
    </row>
    <row r="392" spans="1:14" x14ac:dyDescent="0.25">
      <c r="A392" s="25">
        <v>45999</v>
      </c>
      <c r="B392" s="23" t="s">
        <v>30</v>
      </c>
      <c r="C392" s="19">
        <v>14950</v>
      </c>
      <c r="D392" s="16"/>
      <c r="E392" s="16"/>
      <c r="F392" s="16"/>
      <c r="G392" s="16"/>
      <c r="H392" s="43"/>
      <c r="I392" s="43"/>
      <c r="J392" s="46"/>
      <c r="K392" s="16"/>
      <c r="L392" s="16"/>
      <c r="M392" s="16"/>
      <c r="N392" s="16"/>
    </row>
    <row r="393" spans="1:14" x14ac:dyDescent="0.25">
      <c r="A393" s="25">
        <v>46000</v>
      </c>
      <c r="B393" s="23" t="s">
        <v>30</v>
      </c>
      <c r="C393" s="19">
        <v>14970</v>
      </c>
      <c r="D393" s="16"/>
      <c r="E393" s="16" t="s">
        <v>1888</v>
      </c>
      <c r="F393" s="16"/>
      <c r="G393" s="16"/>
      <c r="H393" s="401">
        <v>46000.861111111109</v>
      </c>
      <c r="I393" s="401">
        <v>46000.871527777781</v>
      </c>
      <c r="J393" s="509">
        <v>1.0416666671517305E-2</v>
      </c>
      <c r="K393" s="16"/>
      <c r="L393" s="16"/>
      <c r="M393" s="16"/>
      <c r="N393" s="16"/>
    </row>
    <row r="394" spans="1:14" x14ac:dyDescent="0.25">
      <c r="A394" s="25">
        <v>46001</v>
      </c>
      <c r="B394" s="23" t="s">
        <v>30</v>
      </c>
      <c r="C394" s="19">
        <v>14994</v>
      </c>
      <c r="D394" s="16"/>
      <c r="E394" s="16" t="s">
        <v>70</v>
      </c>
      <c r="F394" s="16"/>
      <c r="G394" s="16"/>
      <c r="H394" s="401">
        <v>46001.519444444442</v>
      </c>
      <c r="I394" s="401">
        <v>46001.875</v>
      </c>
      <c r="J394" s="521">
        <v>0.3555555555576575</v>
      </c>
      <c r="K394" s="16"/>
      <c r="L394" s="16"/>
      <c r="M394" s="16"/>
      <c r="N394" s="16"/>
    </row>
    <row r="395" spans="1:14" x14ac:dyDescent="0.25">
      <c r="A395" s="25">
        <v>46002</v>
      </c>
      <c r="B395" s="23" t="s">
        <v>30</v>
      </c>
      <c r="C395" s="19">
        <v>15018</v>
      </c>
      <c r="D395" s="16"/>
      <c r="E395" s="16"/>
      <c r="F395" s="16"/>
      <c r="G395" s="16"/>
      <c r="H395" s="43"/>
      <c r="I395" s="43"/>
      <c r="J395" s="46"/>
      <c r="K395" s="16"/>
      <c r="L395" s="16"/>
      <c r="M395" s="16"/>
      <c r="N395" s="16"/>
    </row>
    <row r="396" spans="1:14" x14ac:dyDescent="0.25">
      <c r="A396" s="25">
        <v>46003</v>
      </c>
      <c r="B396" s="23" t="s">
        <v>30</v>
      </c>
      <c r="C396" s="19">
        <v>15042</v>
      </c>
      <c r="D396" s="16"/>
      <c r="E396" s="16"/>
      <c r="F396" s="16"/>
      <c r="G396" s="16"/>
      <c r="H396" s="43"/>
      <c r="I396" s="43"/>
      <c r="J396" s="46"/>
      <c r="K396" s="16"/>
      <c r="L396" s="16"/>
      <c r="M396" s="16"/>
      <c r="N396" s="16"/>
    </row>
    <row r="397" spans="1:14" x14ac:dyDescent="0.25">
      <c r="A397" s="25">
        <v>46004</v>
      </c>
      <c r="B397" s="23" t="s">
        <v>30</v>
      </c>
      <c r="C397" s="19">
        <v>15057</v>
      </c>
      <c r="D397" s="16"/>
      <c r="E397" s="16"/>
      <c r="F397" s="16"/>
      <c r="G397" s="16"/>
      <c r="H397" s="43"/>
      <c r="I397" s="43"/>
      <c r="J397" s="46"/>
      <c r="K397" s="16"/>
      <c r="L397" s="16"/>
      <c r="M397" s="16"/>
      <c r="N397" s="16"/>
    </row>
    <row r="398" spans="1:14" x14ac:dyDescent="0.25">
      <c r="A398" s="25">
        <v>46005</v>
      </c>
      <c r="B398" s="23" t="s">
        <v>30</v>
      </c>
      <c r="C398" s="19">
        <v>15081</v>
      </c>
      <c r="D398" s="16"/>
      <c r="E398" s="16"/>
      <c r="F398" s="16"/>
      <c r="G398" s="16"/>
      <c r="H398" s="43"/>
      <c r="I398" s="43"/>
      <c r="J398" s="46"/>
      <c r="K398" s="16"/>
      <c r="L398" s="16"/>
      <c r="M398" s="16"/>
      <c r="N398" s="16"/>
    </row>
    <row r="399" spans="1:14" x14ac:dyDescent="0.25">
      <c r="A399" s="25">
        <v>46006</v>
      </c>
      <c r="B399" s="23" t="s">
        <v>30</v>
      </c>
      <c r="C399" s="19">
        <v>15105</v>
      </c>
      <c r="D399" s="16"/>
      <c r="E399" s="16" t="s">
        <v>1991</v>
      </c>
      <c r="F399" s="16"/>
      <c r="G399" s="16"/>
      <c r="H399" s="401">
        <v>46006.459027777775</v>
      </c>
      <c r="I399" s="401">
        <v>46006.461805555555</v>
      </c>
      <c r="J399" s="576">
        <v>2.7777777795563452E-3</v>
      </c>
      <c r="K399" s="16"/>
      <c r="L399" s="16"/>
      <c r="M399" s="16"/>
      <c r="N399" s="16"/>
    </row>
    <row r="400" spans="1:14" x14ac:dyDescent="0.25">
      <c r="A400" s="25">
        <v>46007</v>
      </c>
      <c r="B400" s="23" t="s">
        <v>30</v>
      </c>
      <c r="C400" s="19">
        <v>15129</v>
      </c>
      <c r="D400" s="16"/>
      <c r="E400" s="16"/>
      <c r="F400" s="16"/>
      <c r="G400" s="16"/>
      <c r="H400" s="43"/>
      <c r="I400" s="43"/>
      <c r="J400" s="46"/>
      <c r="K400" s="16"/>
      <c r="L400" s="16"/>
      <c r="M400" s="16"/>
      <c r="N400" s="16"/>
    </row>
    <row r="401" spans="1:14" x14ac:dyDescent="0.25">
      <c r="A401" s="25">
        <v>46008</v>
      </c>
      <c r="B401" s="23" t="s">
        <v>30</v>
      </c>
      <c r="C401" s="19">
        <v>15153</v>
      </c>
      <c r="D401" s="16"/>
      <c r="E401" s="16" t="s">
        <v>881</v>
      </c>
      <c r="F401" s="16"/>
      <c r="G401" s="16"/>
      <c r="H401" s="401">
        <v>46008.493055555555</v>
      </c>
      <c r="I401" s="401">
        <v>46008.520833333336</v>
      </c>
      <c r="J401" s="600">
        <v>2.7777777781011537E-2</v>
      </c>
      <c r="K401" s="16"/>
      <c r="L401" s="16"/>
      <c r="M401" s="16"/>
      <c r="N401" s="16"/>
    </row>
    <row r="402" spans="1:14" x14ac:dyDescent="0.25">
      <c r="A402" s="25">
        <v>46009</v>
      </c>
      <c r="B402" s="23" t="s">
        <v>30</v>
      </c>
      <c r="C402" s="19">
        <v>15177</v>
      </c>
      <c r="D402" s="16" t="s">
        <v>80</v>
      </c>
      <c r="E402" s="16" t="s">
        <v>1911</v>
      </c>
      <c r="F402" s="16"/>
      <c r="G402" s="16"/>
      <c r="H402" s="368">
        <v>46010.010416666664</v>
      </c>
      <c r="I402" s="368">
        <v>46010.017361111109</v>
      </c>
      <c r="J402" s="151">
        <f t="shared" ref="J402" si="45">I402-H402</f>
        <v>6.9444444452528842E-3</v>
      </c>
      <c r="K402" s="16"/>
      <c r="L402" s="16"/>
      <c r="M402" s="16"/>
      <c r="N402" s="16"/>
    </row>
    <row r="403" spans="1:14" x14ac:dyDescent="0.25">
      <c r="A403" s="25">
        <v>46010</v>
      </c>
      <c r="B403" s="23" t="s">
        <v>30</v>
      </c>
      <c r="C403" s="19">
        <v>15201</v>
      </c>
      <c r="D403" s="16"/>
      <c r="E403" s="16"/>
      <c r="F403" s="16"/>
      <c r="G403" s="16"/>
      <c r="H403" s="43"/>
      <c r="I403" s="43"/>
      <c r="J403" s="46"/>
      <c r="K403" s="16"/>
      <c r="L403" s="16"/>
      <c r="M403" s="16"/>
      <c r="N403" s="16"/>
    </row>
    <row r="404" spans="1:14" x14ac:dyDescent="0.25">
      <c r="A404" s="25">
        <v>46011</v>
      </c>
      <c r="B404" s="23" t="s">
        <v>30</v>
      </c>
      <c r="C404" s="19">
        <v>15220</v>
      </c>
      <c r="D404" s="16"/>
      <c r="E404" s="16"/>
      <c r="F404" s="16"/>
      <c r="G404" s="16"/>
      <c r="H404" s="43"/>
      <c r="I404" s="43"/>
      <c r="J404" s="46"/>
      <c r="K404" s="16"/>
      <c r="L404" s="16"/>
      <c r="M404" s="16"/>
      <c r="N404" s="16"/>
    </row>
    <row r="405" spans="1:14" x14ac:dyDescent="0.25">
      <c r="A405" s="25">
        <v>46012</v>
      </c>
      <c r="B405" s="23" t="s">
        <v>30</v>
      </c>
      <c r="C405" s="19">
        <v>15244</v>
      </c>
      <c r="D405" s="16"/>
      <c r="E405" s="16" t="s">
        <v>48</v>
      </c>
      <c r="F405" s="16"/>
      <c r="G405" s="16"/>
      <c r="H405" s="368">
        <v>46012.865277777775</v>
      </c>
      <c r="I405" s="368">
        <v>46012.965277777781</v>
      </c>
      <c r="J405" s="151">
        <f t="shared" ref="J405" si="46">I405-H405</f>
        <v>0.10000000000582077</v>
      </c>
      <c r="K405" s="16"/>
      <c r="L405" s="16"/>
      <c r="M405" s="16"/>
      <c r="N405" s="16"/>
    </row>
    <row r="406" spans="1:14" x14ac:dyDescent="0.25">
      <c r="A406" s="25">
        <v>46013</v>
      </c>
      <c r="B406" s="23" t="s">
        <v>30</v>
      </c>
      <c r="C406" s="19">
        <v>15268</v>
      </c>
      <c r="D406" s="16"/>
      <c r="E406" s="16"/>
      <c r="F406" s="16"/>
      <c r="G406" s="16"/>
      <c r="H406" s="43"/>
      <c r="I406" s="43"/>
      <c r="J406" s="46"/>
      <c r="K406" s="16"/>
      <c r="L406" s="16"/>
      <c r="M406" s="16"/>
      <c r="N406" s="16"/>
    </row>
    <row r="407" spans="1:14" x14ac:dyDescent="0.25">
      <c r="A407" s="25">
        <v>46014</v>
      </c>
      <c r="B407" s="23" t="s">
        <v>30</v>
      </c>
      <c r="C407" s="19">
        <v>15292</v>
      </c>
      <c r="D407" s="16"/>
      <c r="E407" s="16"/>
      <c r="F407" s="16"/>
      <c r="G407" s="16"/>
      <c r="H407" s="43"/>
      <c r="I407" s="43"/>
      <c r="J407" s="46"/>
      <c r="K407" s="16"/>
      <c r="L407" s="16"/>
      <c r="M407" s="16"/>
      <c r="N407" s="16"/>
    </row>
    <row r="408" spans="1:14" x14ac:dyDescent="0.25">
      <c r="A408" s="25">
        <v>46015</v>
      </c>
      <c r="B408" s="23" t="s">
        <v>30</v>
      </c>
      <c r="C408" s="19">
        <v>15316</v>
      </c>
      <c r="D408" s="16"/>
      <c r="E408" s="16" t="s">
        <v>611</v>
      </c>
      <c r="F408" s="16"/>
      <c r="G408" s="16"/>
      <c r="H408" s="368">
        <v>46015.711805555555</v>
      </c>
      <c r="I408" s="368">
        <v>46015.753472222219</v>
      </c>
      <c r="J408" s="151">
        <f t="shared" ref="J408" si="47">I408-H408</f>
        <v>4.1666666664241347E-2</v>
      </c>
      <c r="K408" s="16"/>
      <c r="L408" s="16"/>
      <c r="M408" s="16"/>
      <c r="N408" s="16"/>
    </row>
    <row r="409" spans="1:14" x14ac:dyDescent="0.25">
      <c r="A409" s="25">
        <v>46016</v>
      </c>
      <c r="B409" s="23" t="s">
        <v>30</v>
      </c>
      <c r="C409" s="19">
        <v>15340</v>
      </c>
      <c r="D409" s="16"/>
      <c r="E409" s="16"/>
      <c r="F409" s="16"/>
      <c r="G409" s="16"/>
      <c r="H409" s="43"/>
      <c r="I409" s="43"/>
      <c r="J409" s="46"/>
      <c r="K409" s="16"/>
      <c r="L409" s="16"/>
      <c r="M409" s="16"/>
      <c r="N409" s="16"/>
    </row>
    <row r="410" spans="1:14" x14ac:dyDescent="0.25">
      <c r="A410" s="25">
        <v>46017</v>
      </c>
      <c r="B410" s="23" t="s">
        <v>30</v>
      </c>
      <c r="C410" s="19">
        <v>15364</v>
      </c>
      <c r="D410" s="16"/>
      <c r="E410" s="16"/>
      <c r="F410" s="16"/>
      <c r="G410" s="16"/>
      <c r="H410" s="43"/>
      <c r="I410" s="43"/>
      <c r="J410" s="46"/>
      <c r="K410" s="16"/>
      <c r="L410" s="16"/>
      <c r="M410" s="16"/>
      <c r="N410" s="16"/>
    </row>
    <row r="411" spans="1:14" x14ac:dyDescent="0.25">
      <c r="A411" s="25">
        <v>46018</v>
      </c>
      <c r="B411" s="23" t="s">
        <v>30</v>
      </c>
      <c r="C411" s="19">
        <v>15388</v>
      </c>
      <c r="D411" s="16"/>
      <c r="E411" s="16"/>
      <c r="F411" s="16"/>
      <c r="G411" s="16"/>
      <c r="H411" s="43"/>
      <c r="I411" s="43"/>
      <c r="J411" s="46"/>
      <c r="K411" s="16"/>
      <c r="L411" s="16"/>
      <c r="M411" s="16"/>
      <c r="N411" s="16"/>
    </row>
    <row r="412" spans="1:14" x14ac:dyDescent="0.25">
      <c r="A412" s="25">
        <v>46019</v>
      </c>
      <c r="B412" s="23" t="s">
        <v>30</v>
      </c>
      <c r="C412" s="19">
        <v>15410</v>
      </c>
      <c r="D412" s="16"/>
      <c r="E412" s="16"/>
      <c r="F412" s="16"/>
      <c r="G412" s="16"/>
      <c r="H412" s="43"/>
      <c r="I412" s="43"/>
      <c r="J412" s="46"/>
      <c r="K412" s="16"/>
      <c r="L412" s="16"/>
      <c r="M412" s="16"/>
      <c r="N412" s="16"/>
    </row>
    <row r="413" spans="1:14" x14ac:dyDescent="0.25">
      <c r="A413" s="25">
        <v>46020</v>
      </c>
      <c r="B413" s="23" t="s">
        <v>30</v>
      </c>
      <c r="C413" s="19">
        <v>15434</v>
      </c>
      <c r="D413" s="16"/>
      <c r="E413" s="16"/>
      <c r="F413" s="16"/>
      <c r="G413" s="16"/>
      <c r="H413" s="43"/>
      <c r="I413" s="43"/>
      <c r="J413" s="46"/>
      <c r="K413" s="16"/>
      <c r="L413" s="16"/>
      <c r="M413" s="16"/>
      <c r="N413" s="16"/>
    </row>
    <row r="414" spans="1:14" x14ac:dyDescent="0.25">
      <c r="A414" s="25">
        <v>46021</v>
      </c>
      <c r="B414" s="23" t="s">
        <v>30</v>
      </c>
      <c r="C414" s="19">
        <v>15458</v>
      </c>
      <c r="D414" s="16"/>
      <c r="E414" s="16"/>
      <c r="F414" s="16"/>
      <c r="G414" s="16"/>
      <c r="H414" s="43"/>
      <c r="I414" s="43"/>
      <c r="J414" s="46"/>
      <c r="K414" s="16"/>
      <c r="L414" s="16"/>
      <c r="M414" s="16"/>
      <c r="N414" s="16"/>
    </row>
    <row r="415" spans="1:14" x14ac:dyDescent="0.25">
      <c r="A415" s="25">
        <v>46022</v>
      </c>
      <c r="B415" s="23" t="s">
        <v>30</v>
      </c>
      <c r="C415" s="19">
        <v>15482</v>
      </c>
      <c r="D415" s="16"/>
      <c r="E415" s="16"/>
      <c r="F415" s="16"/>
      <c r="G415" s="16"/>
      <c r="H415" s="43"/>
      <c r="I415" s="43"/>
      <c r="J415" s="46"/>
      <c r="K415" s="16"/>
      <c r="L415" s="16"/>
      <c r="M415" s="16"/>
      <c r="N415" s="16"/>
    </row>
    <row r="416" spans="1:14" x14ac:dyDescent="0.25">
      <c r="A416" s="25">
        <v>46023</v>
      </c>
      <c r="B416" s="23" t="s">
        <v>30</v>
      </c>
      <c r="C416" s="19">
        <v>15506</v>
      </c>
      <c r="D416" s="16"/>
      <c r="E416" s="16" t="s">
        <v>40</v>
      </c>
      <c r="F416" s="16"/>
      <c r="G416" s="16"/>
      <c r="H416" s="368">
        <v>46023.456944444442</v>
      </c>
      <c r="I416" s="368">
        <v>46023.642361111109</v>
      </c>
      <c r="J416" s="151">
        <f t="shared" ref="J416" si="48">I416-H416</f>
        <v>0.18541666666715173</v>
      </c>
      <c r="K416" s="16"/>
      <c r="L416" s="16"/>
      <c r="M416" s="16"/>
      <c r="N416" s="16"/>
    </row>
    <row r="417" spans="1:14" x14ac:dyDescent="0.25">
      <c r="A417" s="25">
        <v>46024</v>
      </c>
      <c r="B417" s="23" t="s">
        <v>30</v>
      </c>
      <c r="C417" s="19">
        <v>15530</v>
      </c>
      <c r="D417" s="16"/>
      <c r="E417" s="16"/>
      <c r="F417" s="16"/>
      <c r="G417" s="16"/>
      <c r="H417" s="43"/>
      <c r="I417" s="43"/>
      <c r="J417" s="46"/>
      <c r="K417" s="16"/>
      <c r="L417" s="16"/>
      <c r="M417" s="16"/>
      <c r="N417" s="16"/>
    </row>
    <row r="418" spans="1:14" x14ac:dyDescent="0.25">
      <c r="A418" s="25">
        <v>46025</v>
      </c>
      <c r="B418" s="23" t="s">
        <v>30</v>
      </c>
      <c r="C418" s="19">
        <v>15549</v>
      </c>
      <c r="D418" s="16" t="s">
        <v>2108</v>
      </c>
      <c r="E418" s="16" t="s">
        <v>54</v>
      </c>
      <c r="F418" s="16"/>
      <c r="G418" s="16"/>
      <c r="H418" s="368">
        <v>46026.198611111111</v>
      </c>
      <c r="I418" s="368">
        <v>46026.21597222222</v>
      </c>
      <c r="J418" s="151">
        <f t="shared" ref="J418" si="49">I418-H418</f>
        <v>1.7361111109494232E-2</v>
      </c>
      <c r="K418" s="16"/>
      <c r="L418" s="16"/>
      <c r="M418" s="16"/>
      <c r="N418" s="16"/>
    </row>
    <row r="419" spans="1:14" x14ac:dyDescent="0.25">
      <c r="A419" s="25">
        <v>46026</v>
      </c>
      <c r="B419" s="23" t="s">
        <v>30</v>
      </c>
      <c r="C419" s="19">
        <v>15573</v>
      </c>
      <c r="D419" s="16"/>
      <c r="E419" s="16"/>
      <c r="F419" s="16"/>
      <c r="G419" s="16"/>
      <c r="H419" s="43"/>
      <c r="I419" s="43"/>
      <c r="J419" s="46"/>
      <c r="K419" s="16"/>
      <c r="L419" s="16"/>
      <c r="M419" s="16"/>
      <c r="N419" s="16"/>
    </row>
    <row r="420" spans="1:14" x14ac:dyDescent="0.25">
      <c r="A420" s="25">
        <v>46027</v>
      </c>
      <c r="B420" s="23" t="s">
        <v>30</v>
      </c>
      <c r="C420" s="19">
        <v>15597</v>
      </c>
      <c r="D420" s="16"/>
      <c r="E420" s="16" t="s">
        <v>2110</v>
      </c>
      <c r="F420" s="16"/>
      <c r="G420" s="16"/>
      <c r="H420" s="368">
        <v>46027.652777777781</v>
      </c>
      <c r="I420" s="368">
        <v>46027.680555555555</v>
      </c>
      <c r="J420" s="151">
        <f t="shared" ref="J420" si="50">I420-H420</f>
        <v>2.7777777773735579E-2</v>
      </c>
      <c r="K420" s="16"/>
      <c r="L420" s="16"/>
      <c r="M420" s="16"/>
      <c r="N420" s="16"/>
    </row>
    <row r="421" spans="1:14" x14ac:dyDescent="0.25">
      <c r="A421" s="25">
        <v>46028</v>
      </c>
      <c r="B421" s="23" t="s">
        <v>30</v>
      </c>
      <c r="C421" s="19">
        <v>15621</v>
      </c>
      <c r="D421" s="16"/>
      <c r="E421" s="16"/>
      <c r="F421" s="16"/>
      <c r="G421" s="16"/>
      <c r="H421" s="43"/>
      <c r="I421" s="43"/>
      <c r="J421" s="46"/>
      <c r="K421" s="16"/>
      <c r="L421" s="16"/>
      <c r="M421" s="16"/>
      <c r="N421" s="16"/>
    </row>
    <row r="422" spans="1:14" x14ac:dyDescent="0.25">
      <c r="A422" s="25">
        <v>46029</v>
      </c>
      <c r="B422" s="23" t="s">
        <v>30</v>
      </c>
      <c r="C422" s="19">
        <v>15645</v>
      </c>
      <c r="D422" s="16"/>
      <c r="E422" s="49" t="s">
        <v>2117</v>
      </c>
      <c r="F422" s="49"/>
      <c r="G422" s="49"/>
      <c r="H422" s="368">
        <v>46029.930555555555</v>
      </c>
      <c r="I422" s="368">
        <v>46029.939583333333</v>
      </c>
      <c r="J422" s="151">
        <f t="shared" ref="J422:J423" si="51">I422-H422</f>
        <v>9.0277777781011537E-3</v>
      </c>
      <c r="K422" s="49"/>
      <c r="L422" s="16"/>
      <c r="M422" s="16"/>
      <c r="N422" s="16"/>
    </row>
    <row r="423" spans="1:14" x14ac:dyDescent="0.25">
      <c r="A423" s="25">
        <v>46030</v>
      </c>
      <c r="B423" s="23" t="s">
        <v>30</v>
      </c>
      <c r="C423" s="19">
        <v>15669</v>
      </c>
      <c r="D423" s="16"/>
      <c r="E423" s="49" t="s">
        <v>2121</v>
      </c>
      <c r="F423" s="49"/>
      <c r="G423" s="49"/>
      <c r="H423" s="368">
        <v>46030.673611111109</v>
      </c>
      <c r="I423" s="368">
        <v>46030.696527777778</v>
      </c>
      <c r="J423" s="151">
        <f t="shared" si="51"/>
        <v>2.2916666668606922E-2</v>
      </c>
      <c r="K423" s="16"/>
      <c r="L423" s="16"/>
      <c r="M423" s="16"/>
      <c r="N423" s="16"/>
    </row>
    <row r="424" spans="1:14" x14ac:dyDescent="0.25">
      <c r="A424" s="25">
        <v>46031</v>
      </c>
      <c r="B424" s="23" t="s">
        <v>30</v>
      </c>
      <c r="C424" s="19">
        <v>15693</v>
      </c>
      <c r="D424" s="16"/>
      <c r="E424" s="16"/>
      <c r="F424" s="16"/>
      <c r="G424" s="16"/>
      <c r="H424" s="43"/>
      <c r="I424" s="43"/>
      <c r="J424" s="46"/>
      <c r="K424" s="16"/>
      <c r="L424" s="16"/>
      <c r="M424" s="16"/>
      <c r="N424" s="16"/>
    </row>
    <row r="425" spans="1:14" x14ac:dyDescent="0.25">
      <c r="A425" s="25">
        <v>46032</v>
      </c>
      <c r="B425" s="23" t="s">
        <v>30</v>
      </c>
      <c r="C425" s="19">
        <v>15717</v>
      </c>
      <c r="D425" s="16"/>
      <c r="E425" s="16" t="s">
        <v>881</v>
      </c>
      <c r="F425" s="16"/>
      <c r="G425" s="16"/>
      <c r="H425" s="368">
        <v>46032.652777777781</v>
      </c>
      <c r="I425" s="368">
        <v>46032.690972222219</v>
      </c>
      <c r="J425" s="151">
        <f t="shared" ref="J425:J426" si="52">I425-H425</f>
        <v>3.8194444437976927E-2</v>
      </c>
      <c r="K425" s="16"/>
      <c r="L425" s="16"/>
      <c r="M425" s="16"/>
      <c r="N425" s="16"/>
    </row>
    <row r="426" spans="1:14" x14ac:dyDescent="0.25">
      <c r="A426" s="25">
        <v>46033</v>
      </c>
      <c r="B426" s="23" t="s">
        <v>30</v>
      </c>
      <c r="C426" s="19">
        <v>15739</v>
      </c>
      <c r="D426" s="16"/>
      <c r="E426" s="16" t="s">
        <v>48</v>
      </c>
      <c r="F426" s="16"/>
      <c r="G426" s="16"/>
      <c r="H426" s="368">
        <v>46033.73541666667</v>
      </c>
      <c r="I426" s="368">
        <v>46033.879861111112</v>
      </c>
      <c r="J426" s="151">
        <f t="shared" si="52"/>
        <v>0.1444444444423425</v>
      </c>
      <c r="K426" s="16"/>
      <c r="L426" s="16"/>
      <c r="M426" s="16"/>
      <c r="N426" s="16"/>
    </row>
    <row r="427" spans="1:14" x14ac:dyDescent="0.25">
      <c r="A427" s="25">
        <v>46034</v>
      </c>
      <c r="B427" s="23" t="s">
        <v>30</v>
      </c>
      <c r="C427" s="19">
        <v>15763</v>
      </c>
      <c r="D427" s="16"/>
      <c r="E427" s="16"/>
      <c r="F427" s="16"/>
      <c r="G427" s="16"/>
      <c r="H427" s="43"/>
      <c r="I427" s="43"/>
      <c r="J427" s="46"/>
      <c r="K427" s="16"/>
      <c r="L427" s="16"/>
      <c r="M427" s="16"/>
      <c r="N427" s="16"/>
    </row>
    <row r="428" spans="1:14" x14ac:dyDescent="0.25">
      <c r="A428" s="25">
        <v>46035</v>
      </c>
      <c r="B428" s="23" t="s">
        <v>30</v>
      </c>
      <c r="C428" s="19">
        <v>15787</v>
      </c>
      <c r="D428" s="16"/>
      <c r="E428" s="16"/>
      <c r="F428" s="16"/>
      <c r="G428" s="16"/>
      <c r="H428" s="43"/>
      <c r="I428" s="43"/>
      <c r="J428" s="46"/>
      <c r="K428" s="16"/>
      <c r="L428" s="16"/>
      <c r="M428" s="16"/>
      <c r="N428" s="16"/>
    </row>
    <row r="429" spans="1:14" x14ac:dyDescent="0.25">
      <c r="A429" s="25">
        <v>46036</v>
      </c>
      <c r="B429" s="23" t="s">
        <v>30</v>
      </c>
      <c r="C429" s="19">
        <v>15811</v>
      </c>
      <c r="D429" s="16"/>
      <c r="E429" s="16"/>
      <c r="F429" s="16"/>
      <c r="G429" s="16"/>
      <c r="H429" s="43"/>
      <c r="I429" s="43"/>
      <c r="J429" s="46"/>
      <c r="K429" s="16"/>
      <c r="L429" s="16"/>
      <c r="M429" s="16"/>
      <c r="N429" s="16"/>
    </row>
    <row r="430" spans="1:14" x14ac:dyDescent="0.25">
      <c r="A430" s="25">
        <v>46037</v>
      </c>
      <c r="B430" s="23" t="s">
        <v>30</v>
      </c>
      <c r="C430" s="19">
        <v>15835</v>
      </c>
      <c r="D430" s="16"/>
      <c r="E430" s="16"/>
      <c r="F430" s="16"/>
      <c r="G430" s="16"/>
      <c r="H430" s="43"/>
      <c r="I430" s="43"/>
      <c r="J430" s="46"/>
      <c r="K430" s="16"/>
      <c r="L430" s="16"/>
      <c r="M430" s="16"/>
      <c r="N430" s="16"/>
    </row>
    <row r="431" spans="1:14" x14ac:dyDescent="0.25">
      <c r="A431" s="25">
        <v>46038</v>
      </c>
      <c r="B431" s="23" t="s">
        <v>30</v>
      </c>
      <c r="C431" s="19">
        <v>15859</v>
      </c>
      <c r="D431" s="16"/>
      <c r="E431" s="16"/>
      <c r="F431" s="16"/>
      <c r="G431" s="16"/>
      <c r="H431" s="43"/>
      <c r="I431" s="43"/>
      <c r="J431" s="46"/>
      <c r="K431" s="16"/>
      <c r="L431" s="16"/>
      <c r="M431" s="16"/>
      <c r="N431" s="16"/>
    </row>
    <row r="432" spans="1:14" x14ac:dyDescent="0.25">
      <c r="A432" s="25">
        <v>46039</v>
      </c>
      <c r="B432" s="23" t="s">
        <v>30</v>
      </c>
      <c r="C432" s="19">
        <v>15881</v>
      </c>
      <c r="D432" s="16"/>
      <c r="E432" s="16"/>
      <c r="F432" s="16"/>
      <c r="G432" s="16"/>
      <c r="H432" s="43"/>
      <c r="I432" s="43"/>
      <c r="J432" s="46"/>
      <c r="K432" s="16"/>
      <c r="L432" s="16"/>
      <c r="M432" s="16"/>
      <c r="N432" s="16"/>
    </row>
    <row r="433" spans="1:14" x14ac:dyDescent="0.25">
      <c r="A433" s="25">
        <v>46040</v>
      </c>
      <c r="B433" s="23" t="s">
        <v>30</v>
      </c>
      <c r="C433" s="19">
        <v>15905</v>
      </c>
      <c r="D433" s="16"/>
      <c r="E433" s="16"/>
      <c r="F433" s="16"/>
      <c r="G433" s="16"/>
      <c r="H433" s="43"/>
      <c r="I433" s="43"/>
      <c r="J433" s="46"/>
      <c r="K433" s="16"/>
      <c r="L433" s="16"/>
      <c r="M433" s="16"/>
      <c r="N433" s="16"/>
    </row>
    <row r="434" spans="1:14" x14ac:dyDescent="0.25">
      <c r="A434" s="25">
        <v>46041</v>
      </c>
      <c r="B434" s="23" t="s">
        <v>30</v>
      </c>
      <c r="C434" s="19">
        <v>15929</v>
      </c>
      <c r="D434" s="16"/>
      <c r="E434" s="16"/>
      <c r="F434" s="16"/>
      <c r="G434" s="16"/>
      <c r="H434" s="43"/>
      <c r="I434" s="43"/>
      <c r="J434" s="46"/>
      <c r="K434" s="16"/>
      <c r="L434" s="16"/>
      <c r="M434" s="16"/>
      <c r="N434" s="16"/>
    </row>
    <row r="435" spans="1:14" x14ac:dyDescent="0.25">
      <c r="A435" s="25">
        <v>46042</v>
      </c>
      <c r="B435" s="23" t="s">
        <v>30</v>
      </c>
      <c r="C435" s="19">
        <v>15952</v>
      </c>
      <c r="D435" s="16"/>
      <c r="E435" s="16"/>
      <c r="F435" s="16"/>
      <c r="G435" s="16"/>
      <c r="H435" s="43"/>
      <c r="I435" s="43"/>
      <c r="J435" s="46"/>
      <c r="K435" s="16"/>
      <c r="L435" s="16"/>
      <c r="M435" s="16"/>
      <c r="N435" s="16"/>
    </row>
    <row r="436" spans="1:14" x14ac:dyDescent="0.25">
      <c r="A436" s="25">
        <v>46043</v>
      </c>
      <c r="B436" s="23" t="s">
        <v>30</v>
      </c>
      <c r="C436" s="19">
        <v>15976</v>
      </c>
      <c r="D436" s="16"/>
      <c r="E436" s="16" t="s">
        <v>163</v>
      </c>
      <c r="F436" s="16"/>
      <c r="G436" s="16"/>
      <c r="H436" s="368">
        <v>46044.175694444442</v>
      </c>
      <c r="I436" s="368">
        <v>46044.416666666664</v>
      </c>
      <c r="J436" s="151">
        <f t="shared" ref="J436" si="53">I436-H436</f>
        <v>0.24097222222189885</v>
      </c>
      <c r="K436" s="16"/>
      <c r="L436" s="16"/>
      <c r="M436" s="16"/>
      <c r="N436" s="16"/>
    </row>
    <row r="437" spans="1:14" x14ac:dyDescent="0.25">
      <c r="A437" s="25">
        <v>46044</v>
      </c>
      <c r="B437" s="23" t="s">
        <v>30</v>
      </c>
      <c r="C437" s="19">
        <v>16000</v>
      </c>
      <c r="D437" s="16"/>
      <c r="E437" s="16"/>
      <c r="F437" s="16"/>
      <c r="G437" s="16"/>
      <c r="H437" s="43"/>
      <c r="I437" s="43"/>
      <c r="J437" s="46"/>
      <c r="K437" s="16"/>
      <c r="L437" s="16"/>
      <c r="M437" s="16"/>
      <c r="N437" s="16"/>
    </row>
    <row r="438" spans="1:14" x14ac:dyDescent="0.25">
      <c r="A438" s="25">
        <v>46045</v>
      </c>
      <c r="B438" s="23" t="s">
        <v>30</v>
      </c>
      <c r="C438" s="19">
        <v>16024</v>
      </c>
      <c r="D438" s="16"/>
      <c r="E438" s="16"/>
      <c r="F438" s="16"/>
      <c r="G438" s="16"/>
      <c r="H438" s="43"/>
      <c r="I438" s="43"/>
      <c r="J438" s="46"/>
      <c r="K438" s="16"/>
      <c r="L438" s="16"/>
      <c r="M438" s="16"/>
      <c r="N438" s="16"/>
    </row>
    <row r="439" spans="1:14" x14ac:dyDescent="0.25">
      <c r="A439" s="25">
        <v>46046</v>
      </c>
      <c r="B439" s="23" t="s">
        <v>30</v>
      </c>
      <c r="C439" s="19">
        <v>16037</v>
      </c>
      <c r="D439" s="16"/>
      <c r="E439" s="16"/>
      <c r="F439" s="16"/>
      <c r="G439" s="16"/>
      <c r="H439" s="43"/>
      <c r="I439" s="43"/>
      <c r="J439" s="46"/>
      <c r="K439" s="16"/>
      <c r="L439" s="16"/>
      <c r="M439" s="16"/>
      <c r="N439" s="16"/>
    </row>
    <row r="440" spans="1:14" x14ac:dyDescent="0.25">
      <c r="A440" s="25">
        <v>46047</v>
      </c>
      <c r="B440" s="23" t="s">
        <v>30</v>
      </c>
      <c r="C440" s="19">
        <v>16061</v>
      </c>
      <c r="D440" s="16"/>
      <c r="E440" s="709" t="s">
        <v>539</v>
      </c>
      <c r="F440" s="16"/>
      <c r="G440" s="16"/>
      <c r="H440" s="708">
        <v>46047.629861111112</v>
      </c>
      <c r="I440" s="708">
        <v>46047.793749999997</v>
      </c>
      <c r="J440" s="707">
        <v>0.163888888884685</v>
      </c>
      <c r="K440" s="16"/>
      <c r="L440" s="16"/>
      <c r="M440" s="16"/>
      <c r="N440" s="16"/>
    </row>
    <row r="441" spans="1:14" x14ac:dyDescent="0.25">
      <c r="A441" s="25">
        <v>46048</v>
      </c>
      <c r="B441" s="24" t="s">
        <v>92</v>
      </c>
      <c r="C441" s="19">
        <v>16085</v>
      </c>
      <c r="D441" s="16"/>
      <c r="E441" s="16" t="s">
        <v>2203</v>
      </c>
      <c r="F441" s="16"/>
      <c r="G441" s="16"/>
      <c r="H441" s="720">
        <v>46048.222222222219</v>
      </c>
      <c r="I441" s="43"/>
      <c r="J441" s="46"/>
      <c r="K441" s="16"/>
      <c r="L441" s="16"/>
      <c r="M441" s="16"/>
      <c r="N441" s="16"/>
    </row>
    <row r="442" spans="1:14" x14ac:dyDescent="0.25">
      <c r="A442" s="25">
        <v>46049</v>
      </c>
      <c r="B442" s="24" t="s">
        <v>92</v>
      </c>
      <c r="C442" s="19">
        <v>16085</v>
      </c>
      <c r="D442" s="16"/>
      <c r="E442" s="16" t="s">
        <v>2203</v>
      </c>
      <c r="F442" s="16"/>
      <c r="G442" s="16"/>
      <c r="H442" s="43"/>
      <c r="I442" s="43"/>
      <c r="J442" s="46"/>
      <c r="K442" s="16"/>
      <c r="L442" s="16"/>
      <c r="M442" s="16"/>
      <c r="N442" s="16"/>
    </row>
    <row r="443" spans="1:14" x14ac:dyDescent="0.25">
      <c r="A443" s="25">
        <v>46050</v>
      </c>
      <c r="B443" s="24" t="s">
        <v>92</v>
      </c>
      <c r="C443" s="19">
        <v>16085</v>
      </c>
      <c r="D443" s="16"/>
      <c r="E443" s="16" t="s">
        <v>2203</v>
      </c>
      <c r="F443" s="16"/>
      <c r="G443" s="16"/>
      <c r="H443" s="43"/>
      <c r="I443" s="43"/>
      <c r="J443" s="46"/>
      <c r="K443" s="16"/>
      <c r="L443" s="16"/>
      <c r="M443" s="16"/>
      <c r="N443" s="16"/>
    </row>
    <row r="444" spans="1:14" x14ac:dyDescent="0.25">
      <c r="A444" s="25">
        <v>46051</v>
      </c>
      <c r="B444" s="24" t="s">
        <v>92</v>
      </c>
      <c r="C444" s="19">
        <v>16085</v>
      </c>
      <c r="D444" s="16"/>
      <c r="E444" s="16" t="s">
        <v>2203</v>
      </c>
      <c r="F444" s="16"/>
      <c r="G444" s="16"/>
      <c r="H444" s="43"/>
      <c r="I444" s="43"/>
      <c r="J444" s="46"/>
      <c r="K444" s="16"/>
      <c r="L444" s="16"/>
      <c r="M444" s="16"/>
      <c r="N444" s="16"/>
    </row>
    <row r="445" spans="1:14" x14ac:dyDescent="0.25">
      <c r="A445" s="25">
        <v>46052</v>
      </c>
      <c r="B445" s="24" t="s">
        <v>92</v>
      </c>
      <c r="C445" s="19">
        <v>16085</v>
      </c>
      <c r="D445" s="16"/>
      <c r="E445" s="16" t="s">
        <v>2203</v>
      </c>
      <c r="F445" s="16"/>
      <c r="G445" s="16"/>
      <c r="H445" s="43"/>
      <c r="I445" s="43"/>
      <c r="J445" s="46"/>
      <c r="K445" s="16"/>
      <c r="L445" s="16"/>
      <c r="M445" s="16"/>
      <c r="N445" s="16"/>
    </row>
    <row r="446" spans="1:14" x14ac:dyDescent="0.25">
      <c r="A446" s="25">
        <v>46053</v>
      </c>
      <c r="B446" s="23" t="s">
        <v>30</v>
      </c>
      <c r="C446" s="19">
        <v>16089</v>
      </c>
      <c r="D446" s="16"/>
      <c r="E446" s="16"/>
      <c r="F446" s="16"/>
      <c r="G446" s="16"/>
      <c r="H446" s="43"/>
      <c r="I446" s="43"/>
      <c r="J446" s="46"/>
      <c r="K446" s="16"/>
      <c r="L446" s="16"/>
      <c r="M446" s="16"/>
      <c r="N446" s="16"/>
    </row>
    <row r="447" spans="1:14" x14ac:dyDescent="0.25">
      <c r="A447" s="25">
        <v>46054</v>
      </c>
      <c r="B447" s="23" t="s">
        <v>30</v>
      </c>
      <c r="C447" s="19">
        <v>16113</v>
      </c>
      <c r="D447" s="16"/>
      <c r="E447" s="16"/>
      <c r="F447" s="16"/>
      <c r="G447" s="16"/>
      <c r="H447" s="43"/>
      <c r="I447" s="43"/>
      <c r="J447" s="46"/>
      <c r="K447" s="16"/>
      <c r="L447" s="16"/>
      <c r="M447" s="16"/>
      <c r="N447" s="16"/>
    </row>
    <row r="448" spans="1:14" x14ac:dyDescent="0.25">
      <c r="A448" s="25">
        <v>46055</v>
      </c>
      <c r="B448" s="23" t="s">
        <v>30</v>
      </c>
      <c r="C448" s="19">
        <v>16137</v>
      </c>
      <c r="D448" s="16"/>
      <c r="E448" s="28" t="s">
        <v>2234</v>
      </c>
      <c r="F448" s="16"/>
      <c r="G448" s="16"/>
      <c r="H448" s="368">
        <v>46055.993055555555</v>
      </c>
      <c r="I448" s="368">
        <v>46056.050694444442</v>
      </c>
      <c r="J448" s="151">
        <f t="shared" ref="J448:J449" si="54">I448-H448</f>
        <v>5.7638888887595385E-2</v>
      </c>
      <c r="K448" s="16"/>
      <c r="L448" s="16"/>
      <c r="M448" s="16"/>
      <c r="N448" s="16"/>
    </row>
    <row r="449" spans="1:14" ht="30" x14ac:dyDescent="0.25">
      <c r="A449" s="25">
        <v>46056</v>
      </c>
      <c r="B449" s="23" t="s">
        <v>30</v>
      </c>
      <c r="C449" s="19">
        <v>16159</v>
      </c>
      <c r="D449" s="16"/>
      <c r="E449" s="28" t="s">
        <v>2243</v>
      </c>
      <c r="F449" s="16"/>
      <c r="G449" s="16"/>
      <c r="H449" s="368">
        <v>46056.600694444445</v>
      </c>
      <c r="I449" s="368">
        <v>46056.65625</v>
      </c>
      <c r="J449" s="151">
        <f t="shared" si="54"/>
        <v>5.5555555554747116E-2</v>
      </c>
      <c r="K449" s="16"/>
      <c r="L449" s="16"/>
      <c r="M449" s="16"/>
      <c r="N449" s="16"/>
    </row>
    <row r="450" spans="1:14" x14ac:dyDescent="0.25">
      <c r="A450" s="25">
        <v>46057</v>
      </c>
      <c r="B450" s="23" t="s">
        <v>30</v>
      </c>
      <c r="C450" s="19">
        <v>16183</v>
      </c>
      <c r="D450" s="16"/>
      <c r="E450" s="16"/>
      <c r="F450" s="16"/>
      <c r="G450" s="16"/>
      <c r="H450" s="43"/>
      <c r="I450" s="43"/>
      <c r="J450" s="46"/>
      <c r="K450" s="16"/>
      <c r="L450" s="16"/>
      <c r="M450" s="16"/>
      <c r="N450" s="16"/>
    </row>
    <row r="451" spans="1:14" x14ac:dyDescent="0.25">
      <c r="A451" s="25">
        <v>46058</v>
      </c>
      <c r="B451" s="23" t="s">
        <v>30</v>
      </c>
      <c r="C451" s="19">
        <v>16207</v>
      </c>
      <c r="D451" s="16"/>
      <c r="E451" s="16"/>
      <c r="F451" s="16"/>
      <c r="G451" s="16"/>
      <c r="H451" s="43"/>
      <c r="I451" s="43"/>
      <c r="J451" s="46"/>
      <c r="K451" s="16"/>
      <c r="L451" s="16"/>
      <c r="M451" s="16"/>
      <c r="N451" s="16"/>
    </row>
    <row r="452" spans="1:14" x14ac:dyDescent="0.25">
      <c r="A452" s="25">
        <v>46059</v>
      </c>
      <c r="B452" s="23" t="s">
        <v>30</v>
      </c>
      <c r="C452" s="19">
        <v>16231</v>
      </c>
      <c r="D452" s="16"/>
      <c r="E452" s="16" t="s">
        <v>48</v>
      </c>
      <c r="F452" s="16"/>
      <c r="G452" s="16"/>
      <c r="H452" s="368">
        <v>46060.034722222219</v>
      </c>
      <c r="I452" s="368">
        <v>46060.12222222222</v>
      </c>
      <c r="J452" s="151">
        <f t="shared" ref="J452" si="55">I452-H452</f>
        <v>8.7500000001455192E-2</v>
      </c>
      <c r="K452" s="16"/>
      <c r="L452" s="16"/>
      <c r="M452" s="16"/>
      <c r="N452" s="16"/>
    </row>
    <row r="453" spans="1:14" x14ac:dyDescent="0.25">
      <c r="A453" s="25">
        <v>46060</v>
      </c>
      <c r="B453" s="23" t="s">
        <v>30</v>
      </c>
      <c r="C453" s="19">
        <v>16252</v>
      </c>
      <c r="D453" s="16"/>
      <c r="E453" s="16"/>
      <c r="F453" s="16"/>
      <c r="G453" s="16"/>
      <c r="H453" s="43"/>
      <c r="I453" s="43"/>
      <c r="J453" s="46"/>
      <c r="K453" s="16"/>
      <c r="L453" s="16"/>
      <c r="M453" s="16"/>
      <c r="N453" s="16"/>
    </row>
    <row r="454" spans="1:14" x14ac:dyDescent="0.25">
      <c r="A454" s="25">
        <v>46061</v>
      </c>
      <c r="B454" s="23" t="s">
        <v>30</v>
      </c>
      <c r="C454" s="19">
        <v>16276</v>
      </c>
      <c r="D454" s="16"/>
      <c r="E454" s="16"/>
      <c r="F454" s="16"/>
      <c r="G454" s="16"/>
      <c r="H454" s="43"/>
      <c r="I454" s="43"/>
      <c r="J454" s="46"/>
      <c r="K454" s="16"/>
      <c r="L454" s="16"/>
      <c r="M454" s="16"/>
      <c r="N454" s="16"/>
    </row>
    <row r="455" spans="1:14" x14ac:dyDescent="0.25">
      <c r="A455" s="25">
        <v>46062</v>
      </c>
      <c r="B455" s="23" t="s">
        <v>30</v>
      </c>
      <c r="C455" s="19">
        <v>16300</v>
      </c>
      <c r="D455" s="16"/>
      <c r="E455" s="16"/>
      <c r="F455" s="16"/>
      <c r="G455" s="16"/>
      <c r="H455" s="43"/>
      <c r="I455" s="43"/>
      <c r="J455" s="46"/>
      <c r="K455" s="16"/>
      <c r="L455" s="16"/>
      <c r="M455" s="16"/>
      <c r="N455" s="16"/>
    </row>
    <row r="456" spans="1:14" x14ac:dyDescent="0.25">
      <c r="A456" s="25">
        <v>46063</v>
      </c>
      <c r="B456" s="23" t="s">
        <v>30</v>
      </c>
      <c r="C456" s="19">
        <v>16324</v>
      </c>
      <c r="D456" s="16"/>
      <c r="E456" s="16"/>
      <c r="F456" s="16"/>
      <c r="G456" s="16"/>
      <c r="H456" s="43"/>
      <c r="I456" s="43"/>
      <c r="J456" s="46"/>
      <c r="K456" s="16"/>
      <c r="L456" s="16"/>
      <c r="M456" s="16"/>
      <c r="N456" s="16"/>
    </row>
    <row r="457" spans="1:14" x14ac:dyDescent="0.25">
      <c r="A457" s="25">
        <v>46064</v>
      </c>
      <c r="B457" s="23" t="s">
        <v>30</v>
      </c>
      <c r="C457" s="19">
        <v>16348</v>
      </c>
      <c r="D457" s="16"/>
      <c r="E457" s="16"/>
      <c r="F457" s="16"/>
      <c r="G457" s="16"/>
      <c r="H457" s="43"/>
      <c r="I457" s="43"/>
      <c r="J457" s="46"/>
      <c r="K457" s="16"/>
      <c r="L457" s="16"/>
      <c r="M457" s="16"/>
      <c r="N457" s="16"/>
    </row>
    <row r="458" spans="1:14" x14ac:dyDescent="0.25">
      <c r="A458" s="25">
        <v>46065</v>
      </c>
      <c r="B458" s="23" t="s">
        <v>30</v>
      </c>
      <c r="C458" s="19">
        <v>16372</v>
      </c>
      <c r="D458" s="16"/>
      <c r="E458" s="16"/>
      <c r="F458" s="16"/>
      <c r="G458" s="16"/>
      <c r="H458" s="43"/>
      <c r="I458" s="43"/>
      <c r="J458" s="46"/>
      <c r="K458" s="16"/>
      <c r="L458" s="16"/>
      <c r="M458" s="16"/>
      <c r="N458" s="16"/>
    </row>
    <row r="459" spans="1:14" x14ac:dyDescent="0.25">
      <c r="A459" s="25">
        <v>46066</v>
      </c>
      <c r="B459" s="23" t="s">
        <v>30</v>
      </c>
      <c r="C459" s="19">
        <v>16396</v>
      </c>
      <c r="D459" s="16"/>
      <c r="E459" s="16"/>
      <c r="F459" s="16"/>
      <c r="G459" s="16"/>
      <c r="H459" s="43"/>
      <c r="I459" s="43"/>
      <c r="J459" s="46"/>
      <c r="K459" s="16"/>
      <c r="L459" s="16"/>
      <c r="M459" s="16"/>
      <c r="N459" s="16"/>
    </row>
    <row r="460" spans="1:14" x14ac:dyDescent="0.25">
      <c r="A460" s="25">
        <v>46067</v>
      </c>
      <c r="B460" s="23" t="s">
        <v>30</v>
      </c>
      <c r="C460" s="19">
        <v>16420</v>
      </c>
      <c r="D460" s="16"/>
      <c r="E460" s="16"/>
      <c r="F460" s="16"/>
      <c r="G460" s="16"/>
      <c r="H460" s="43"/>
      <c r="I460" s="43"/>
      <c r="J460" s="46"/>
      <c r="K460" s="16"/>
      <c r="L460" s="16"/>
      <c r="M460" s="16"/>
      <c r="N460" s="16"/>
    </row>
    <row r="461" spans="1:14" x14ac:dyDescent="0.25">
      <c r="A461" s="25">
        <v>46068</v>
      </c>
      <c r="B461" s="23" t="s">
        <v>30</v>
      </c>
      <c r="C461" s="19">
        <v>16444</v>
      </c>
      <c r="D461" s="16"/>
      <c r="E461" s="16"/>
      <c r="F461" s="16"/>
      <c r="G461" s="16"/>
      <c r="H461" s="43"/>
      <c r="I461" s="43"/>
      <c r="J461" s="46"/>
      <c r="K461" s="16"/>
      <c r="L461" s="16"/>
      <c r="M461" s="16"/>
      <c r="N461" s="16"/>
    </row>
    <row r="462" spans="1:14" x14ac:dyDescent="0.25">
      <c r="A462" s="25">
        <v>46069</v>
      </c>
      <c r="B462" s="23" t="s">
        <v>30</v>
      </c>
      <c r="C462" s="19">
        <v>16468</v>
      </c>
      <c r="D462" s="16"/>
      <c r="E462" s="16"/>
      <c r="F462" s="16"/>
      <c r="G462" s="16"/>
      <c r="H462" s="43"/>
      <c r="I462" s="43"/>
      <c r="J462" s="46"/>
      <c r="K462" s="16"/>
      <c r="L462" s="16"/>
      <c r="M462" s="16"/>
      <c r="N462" s="16"/>
    </row>
    <row r="463" spans="1:14" x14ac:dyDescent="0.25">
      <c r="A463" s="25">
        <v>46070</v>
      </c>
      <c r="B463" s="23" t="s">
        <v>30</v>
      </c>
      <c r="C463" s="19">
        <v>16492</v>
      </c>
      <c r="D463" s="16"/>
      <c r="E463" s="16" t="s">
        <v>40</v>
      </c>
      <c r="F463" s="16"/>
      <c r="G463" s="16"/>
      <c r="H463" s="368">
        <v>46070.875</v>
      </c>
      <c r="I463" s="368">
        <v>46070.994444444441</v>
      </c>
      <c r="J463" s="151">
        <f t="shared" ref="J463" si="56">I463-H463</f>
        <v>0.11944444444088731</v>
      </c>
      <c r="K463" s="16"/>
      <c r="L463" s="16"/>
      <c r="M463" s="16"/>
      <c r="N463" s="16"/>
    </row>
    <row r="464" spans="1:14" x14ac:dyDescent="0.25">
      <c r="A464" s="25">
        <v>46071</v>
      </c>
      <c r="B464" s="23" t="s">
        <v>30</v>
      </c>
      <c r="C464" s="19">
        <v>16516</v>
      </c>
      <c r="D464" s="16"/>
      <c r="E464" s="16"/>
      <c r="F464" s="16"/>
      <c r="G464" s="16"/>
      <c r="H464" s="43"/>
      <c r="I464" s="43"/>
      <c r="J464" s="46"/>
      <c r="K464" s="16"/>
      <c r="L464" s="16"/>
      <c r="M464" s="16"/>
      <c r="N464" s="16"/>
    </row>
    <row r="465" spans="1:14" x14ac:dyDescent="0.25">
      <c r="A465" s="25">
        <v>46072</v>
      </c>
      <c r="B465" s="23" t="s">
        <v>30</v>
      </c>
      <c r="C465" s="19">
        <v>16540</v>
      </c>
      <c r="D465" s="16" t="s">
        <v>2302</v>
      </c>
      <c r="E465" s="16" t="s">
        <v>824</v>
      </c>
      <c r="F465" s="16"/>
      <c r="G465" s="16"/>
      <c r="H465" s="368">
        <v>46072.982638888891</v>
      </c>
      <c r="I465" s="368">
        <v>46072.989583333336</v>
      </c>
      <c r="J465" s="151">
        <f t="shared" ref="J465:J466" si="57">I465-H465</f>
        <v>6.9444444452528842E-3</v>
      </c>
      <c r="K465" s="16"/>
      <c r="L465" s="16"/>
      <c r="M465" s="16"/>
      <c r="N465" s="16"/>
    </row>
    <row r="466" spans="1:14" x14ac:dyDescent="0.25">
      <c r="A466" s="25">
        <v>46073</v>
      </c>
      <c r="B466" s="23" t="s">
        <v>30</v>
      </c>
      <c r="C466" s="19">
        <v>16564</v>
      </c>
      <c r="D466" s="16" t="s">
        <v>2302</v>
      </c>
      <c r="E466" s="16" t="s">
        <v>2307</v>
      </c>
      <c r="F466" s="16"/>
      <c r="G466" s="16"/>
      <c r="H466" s="368">
        <v>46073.465277777781</v>
      </c>
      <c r="I466" s="368">
        <v>46073.473611111112</v>
      </c>
      <c r="J466" s="151">
        <f t="shared" si="57"/>
        <v>8.333333331393078E-3</v>
      </c>
      <c r="K466" s="16"/>
      <c r="L466" s="16"/>
      <c r="M466" s="16"/>
      <c r="N466" s="16"/>
    </row>
    <row r="467" spans="1:14" x14ac:dyDescent="0.25">
      <c r="A467" s="25">
        <v>46074</v>
      </c>
      <c r="B467" s="23" t="s">
        <v>30</v>
      </c>
      <c r="C467" s="19">
        <v>16588</v>
      </c>
      <c r="D467" s="16" t="s">
        <v>2311</v>
      </c>
      <c r="E467" s="16" t="s">
        <v>2322</v>
      </c>
      <c r="F467" s="16"/>
      <c r="G467" s="16"/>
      <c r="H467" s="43"/>
      <c r="I467" s="43"/>
      <c r="J467" s="46"/>
      <c r="K467" s="16"/>
      <c r="L467" s="16"/>
      <c r="M467" s="16"/>
      <c r="N467" s="16"/>
    </row>
    <row r="468" spans="1:14" x14ac:dyDescent="0.25">
      <c r="A468" s="25">
        <v>46075</v>
      </c>
      <c r="B468" s="23" t="s">
        <v>30</v>
      </c>
      <c r="C468" s="19">
        <v>16605</v>
      </c>
      <c r="D468" s="16"/>
      <c r="E468" s="16"/>
      <c r="F468" s="16"/>
      <c r="G468" s="16"/>
      <c r="H468" s="43"/>
      <c r="I468" s="43"/>
      <c r="J468" s="46"/>
      <c r="K468" s="16"/>
      <c r="L468" s="16"/>
      <c r="M468" s="16"/>
      <c r="N468" s="16"/>
    </row>
    <row r="469" spans="1:14" x14ac:dyDescent="0.25">
      <c r="A469" s="25">
        <v>46076</v>
      </c>
      <c r="B469" s="23" t="s">
        <v>30</v>
      </c>
      <c r="C469" s="19">
        <v>16629</v>
      </c>
      <c r="D469" s="16"/>
      <c r="E469" s="16" t="s">
        <v>2339</v>
      </c>
      <c r="F469" s="16"/>
      <c r="G469" s="16"/>
      <c r="H469" s="368">
        <v>46076.402777777781</v>
      </c>
      <c r="I469" s="368">
        <v>46076.4375</v>
      </c>
      <c r="J469" s="151">
        <f t="shared" ref="J469" si="58">I469-H469</f>
        <v>3.4722222218988463E-2</v>
      </c>
      <c r="K469" s="16"/>
      <c r="L469" s="16"/>
      <c r="M469" s="16"/>
      <c r="N469" s="16"/>
    </row>
    <row r="470" spans="1:14" x14ac:dyDescent="0.25">
      <c r="A470" s="25">
        <v>46077</v>
      </c>
      <c r="B470" s="23" t="s">
        <v>30</v>
      </c>
      <c r="C470" s="19">
        <v>16653</v>
      </c>
      <c r="D470" s="16"/>
      <c r="E470" s="16"/>
      <c r="F470" s="16"/>
      <c r="G470" s="16"/>
      <c r="H470" s="43"/>
      <c r="I470" s="43"/>
      <c r="J470" s="46"/>
      <c r="K470" s="16"/>
      <c r="L470" s="16"/>
      <c r="M470" s="16"/>
      <c r="N470" s="16"/>
    </row>
    <row r="471" spans="1:14" x14ac:dyDescent="0.25">
      <c r="A471" s="25">
        <v>46078</v>
      </c>
      <c r="B471" s="23" t="s">
        <v>30</v>
      </c>
      <c r="C471" s="19">
        <v>16677</v>
      </c>
      <c r="D471" s="16"/>
      <c r="E471" s="16"/>
      <c r="F471" s="16"/>
      <c r="G471" s="16"/>
      <c r="H471" s="43"/>
      <c r="I471" s="43"/>
      <c r="J471" s="46"/>
      <c r="K471" s="16"/>
      <c r="L471" s="16"/>
      <c r="M471" s="16"/>
      <c r="N471" s="16"/>
    </row>
    <row r="472" spans="1:14" x14ac:dyDescent="0.25">
      <c r="A472" s="25">
        <v>46079</v>
      </c>
      <c r="B472" s="23" t="s">
        <v>30</v>
      </c>
      <c r="C472" s="19">
        <v>16701</v>
      </c>
      <c r="D472" s="16"/>
      <c r="E472" s="16"/>
      <c r="F472" s="16"/>
      <c r="G472" s="16"/>
      <c r="H472" s="43"/>
      <c r="I472" s="43"/>
      <c r="J472" s="46"/>
      <c r="K472" s="16"/>
      <c r="L472" s="16"/>
      <c r="M472" s="16"/>
      <c r="N472" s="16"/>
    </row>
    <row r="473" spans="1:14" x14ac:dyDescent="0.25">
      <c r="A473" s="25">
        <v>46080</v>
      </c>
      <c r="B473" s="23" t="s">
        <v>30</v>
      </c>
      <c r="C473" s="19">
        <v>16727</v>
      </c>
      <c r="D473" s="16"/>
      <c r="E473" s="16"/>
      <c r="F473" s="16"/>
      <c r="G473" s="16"/>
      <c r="H473" s="43"/>
      <c r="I473" s="43"/>
      <c r="J473" s="46"/>
      <c r="K473" s="16"/>
      <c r="L473" s="16"/>
      <c r="M473" s="16"/>
      <c r="N473" s="16"/>
    </row>
    <row r="474" spans="1:14" x14ac:dyDescent="0.25">
      <c r="A474" s="25">
        <v>46081</v>
      </c>
      <c r="B474" s="23" t="s">
        <v>30</v>
      </c>
      <c r="C474" s="19">
        <v>16749</v>
      </c>
      <c r="D474" s="16"/>
      <c r="E474" s="16" t="s">
        <v>48</v>
      </c>
      <c r="F474" s="16"/>
      <c r="G474" s="16"/>
      <c r="H474" s="368">
        <v>46081.746527777781</v>
      </c>
      <c r="I474" s="368">
        <v>46081.833333333336</v>
      </c>
      <c r="J474" s="151">
        <f t="shared" ref="J474" si="59">I474-H474</f>
        <v>8.6805555554747116E-2</v>
      </c>
      <c r="K474" s="16"/>
      <c r="L474" s="16"/>
      <c r="M474" s="16"/>
      <c r="N474" s="16"/>
    </row>
    <row r="475" spans="1:14" x14ac:dyDescent="0.25">
      <c r="A475" s="16"/>
      <c r="B475" s="16"/>
      <c r="C475" s="19"/>
      <c r="D475" s="16"/>
      <c r="E475" s="16"/>
      <c r="F475" s="16"/>
      <c r="G475" s="16"/>
      <c r="H475" s="43"/>
      <c r="I475" s="43"/>
      <c r="J475" s="46"/>
      <c r="K475" s="16"/>
      <c r="L475" s="16"/>
      <c r="M475" s="16"/>
      <c r="N475" s="16"/>
    </row>
    <row r="476" spans="1:14" x14ac:dyDescent="0.25">
      <c r="A476" s="16"/>
      <c r="B476" s="16"/>
      <c r="C476" s="19"/>
      <c r="D476" s="16"/>
      <c r="E476" s="16"/>
      <c r="F476" s="16"/>
      <c r="G476" s="16"/>
      <c r="H476" s="43"/>
      <c r="I476" s="43"/>
      <c r="J476" s="46"/>
      <c r="K476" s="16"/>
      <c r="L476" s="16"/>
      <c r="M476" s="16"/>
      <c r="N476" s="16"/>
    </row>
    <row r="477" spans="1:14" x14ac:dyDescent="0.25">
      <c r="A477" s="16"/>
      <c r="B477" s="16"/>
      <c r="C477" s="19"/>
      <c r="D477" s="16"/>
      <c r="E477" s="16"/>
      <c r="F477" s="16"/>
      <c r="G477" s="16"/>
      <c r="H477" s="43"/>
      <c r="I477" s="43"/>
      <c r="J477" s="46"/>
      <c r="K477" s="16"/>
      <c r="L477" s="16"/>
      <c r="M477" s="16"/>
      <c r="N477" s="16"/>
    </row>
    <row r="478" spans="1:14" x14ac:dyDescent="0.25">
      <c r="A478" s="16"/>
      <c r="B478" s="16"/>
      <c r="C478" s="19"/>
      <c r="D478" s="16"/>
      <c r="E478" s="16"/>
      <c r="F478" s="16"/>
      <c r="G478" s="16"/>
      <c r="H478" s="43"/>
      <c r="I478" s="43"/>
      <c r="J478" s="46"/>
      <c r="K478" s="16"/>
      <c r="L478" s="16"/>
      <c r="M478" s="16"/>
      <c r="N478" s="16"/>
    </row>
    <row r="479" spans="1:14" x14ac:dyDescent="0.25">
      <c r="A479" s="16"/>
      <c r="B479" s="16"/>
      <c r="C479" s="19"/>
      <c r="D479" s="16"/>
      <c r="E479" s="16"/>
      <c r="F479" s="16"/>
      <c r="G479" s="16"/>
      <c r="H479" s="43"/>
      <c r="I479" s="43"/>
      <c r="J479" s="46"/>
      <c r="K479" s="16"/>
      <c r="L479" s="16"/>
      <c r="M479" s="16"/>
      <c r="N479" s="16"/>
    </row>
    <row r="480" spans="1:14" x14ac:dyDescent="0.25">
      <c r="A480" s="16"/>
      <c r="B480" s="16"/>
      <c r="C480" s="19"/>
      <c r="D480" s="16"/>
      <c r="E480" s="16"/>
      <c r="F480" s="16"/>
      <c r="G480" s="16"/>
      <c r="H480" s="43"/>
      <c r="I480" s="43"/>
      <c r="J480" s="46"/>
      <c r="K480" s="16"/>
      <c r="L480" s="16"/>
      <c r="M480" s="16"/>
      <c r="N480" s="16"/>
    </row>
    <row r="481" spans="1:14" x14ac:dyDescent="0.25">
      <c r="A481" s="16"/>
      <c r="B481" s="16"/>
      <c r="C481" s="19"/>
      <c r="D481" s="16"/>
      <c r="E481" s="16"/>
      <c r="F481" s="16"/>
      <c r="G481" s="16"/>
      <c r="H481" s="43"/>
      <c r="I481" s="43"/>
      <c r="J481" s="46"/>
      <c r="K481" s="16"/>
      <c r="L481" s="16"/>
      <c r="M481" s="16"/>
      <c r="N481" s="16"/>
    </row>
    <row r="482" spans="1:14" x14ac:dyDescent="0.25">
      <c r="A482" s="16"/>
      <c r="B482" s="16"/>
      <c r="C482" s="19"/>
      <c r="D482" s="16"/>
      <c r="E482" s="16"/>
      <c r="F482" s="16"/>
      <c r="G482" s="16"/>
      <c r="H482" s="43"/>
      <c r="I482" s="43"/>
      <c r="J482" s="46"/>
      <c r="K482" s="16"/>
      <c r="L482" s="16"/>
      <c r="M482" s="16"/>
      <c r="N482" s="16"/>
    </row>
    <row r="483" spans="1:14" x14ac:dyDescent="0.25">
      <c r="A483" s="16"/>
      <c r="B483" s="16"/>
      <c r="C483" s="19"/>
      <c r="D483" s="16"/>
      <c r="E483" s="16"/>
      <c r="F483" s="16"/>
      <c r="G483" s="16"/>
      <c r="H483" s="43"/>
      <c r="I483" s="43"/>
      <c r="J483" s="46"/>
      <c r="K483" s="16"/>
      <c r="L483" s="16"/>
      <c r="M483" s="16"/>
      <c r="N483" s="16"/>
    </row>
    <row r="484" spans="1:14" x14ac:dyDescent="0.25">
      <c r="A484" s="16"/>
      <c r="B484" s="16"/>
      <c r="C484" s="19"/>
      <c r="D484" s="16"/>
      <c r="E484" s="16"/>
      <c r="F484" s="16"/>
      <c r="G484" s="16"/>
      <c r="H484" s="43"/>
      <c r="I484" s="43"/>
      <c r="J484" s="46"/>
      <c r="K484" s="16"/>
      <c r="L484" s="16"/>
      <c r="M484" s="16"/>
      <c r="N484" s="16"/>
    </row>
    <row r="485" spans="1:14" x14ac:dyDescent="0.25">
      <c r="A485" s="16"/>
      <c r="B485" s="16"/>
      <c r="C485" s="19"/>
      <c r="D485" s="16"/>
      <c r="E485" s="16"/>
      <c r="F485" s="16"/>
      <c r="G485" s="16"/>
      <c r="H485" s="43"/>
      <c r="I485" s="43"/>
      <c r="J485" s="46"/>
      <c r="K485" s="16"/>
      <c r="L485" s="16"/>
      <c r="M485" s="16"/>
      <c r="N485" s="16"/>
    </row>
    <row r="486" spans="1:14" x14ac:dyDescent="0.25">
      <c r="A486" s="16"/>
      <c r="B486" s="16"/>
      <c r="C486" s="19"/>
      <c r="D486" s="16"/>
      <c r="E486" s="16"/>
      <c r="F486" s="16"/>
      <c r="G486" s="16"/>
      <c r="H486" s="43"/>
      <c r="I486" s="43"/>
      <c r="J486" s="46"/>
      <c r="K486" s="16"/>
      <c r="L486" s="16"/>
      <c r="M486" s="16"/>
      <c r="N486" s="16"/>
    </row>
    <row r="487" spans="1:14" x14ac:dyDescent="0.25">
      <c r="A487" s="16"/>
      <c r="B487" s="16"/>
      <c r="C487" s="19"/>
      <c r="D487" s="16"/>
      <c r="E487" s="16"/>
      <c r="F487" s="16"/>
      <c r="G487" s="16"/>
      <c r="H487" s="43"/>
      <c r="I487" s="43"/>
      <c r="J487" s="46"/>
      <c r="K487" s="16"/>
      <c r="L487" s="16"/>
      <c r="M487" s="16"/>
      <c r="N487" s="16"/>
    </row>
    <row r="488" spans="1:14" x14ac:dyDescent="0.25">
      <c r="A488" s="16"/>
      <c r="B488" s="16"/>
      <c r="C488" s="19"/>
      <c r="D488" s="16"/>
      <c r="E488" s="16"/>
      <c r="F488" s="16"/>
      <c r="G488" s="16"/>
      <c r="H488" s="43"/>
      <c r="I488" s="43"/>
      <c r="J488" s="46"/>
      <c r="K488" s="16"/>
      <c r="L488" s="16"/>
      <c r="M488" s="16"/>
      <c r="N488" s="16"/>
    </row>
    <row r="489" spans="1:14" x14ac:dyDescent="0.25">
      <c r="A489" s="16"/>
      <c r="B489" s="16"/>
      <c r="C489" s="19"/>
      <c r="D489" s="16"/>
      <c r="E489" s="16"/>
      <c r="F489" s="16"/>
      <c r="G489" s="16"/>
      <c r="H489" s="43"/>
      <c r="I489" s="43"/>
      <c r="J489" s="46"/>
      <c r="K489" s="16"/>
      <c r="L489" s="16"/>
      <c r="M489" s="16"/>
      <c r="N489" s="16"/>
    </row>
    <row r="490" spans="1:14" x14ac:dyDescent="0.25">
      <c r="A490" s="16"/>
      <c r="B490" s="16"/>
      <c r="C490" s="19"/>
      <c r="D490" s="16"/>
      <c r="E490" s="16"/>
      <c r="F490" s="16"/>
      <c r="G490" s="16"/>
      <c r="H490" s="43"/>
      <c r="I490" s="43"/>
      <c r="J490" s="46"/>
      <c r="K490" s="16"/>
      <c r="L490" s="16"/>
      <c r="M490" s="16"/>
      <c r="N490" s="16"/>
    </row>
    <row r="491" spans="1:14" x14ac:dyDescent="0.25">
      <c r="A491" s="16"/>
      <c r="B491" s="16"/>
      <c r="C491" s="19"/>
      <c r="D491" s="16"/>
      <c r="E491" s="16"/>
      <c r="F491" s="16"/>
      <c r="G491" s="16"/>
      <c r="H491" s="43"/>
      <c r="I491" s="43"/>
      <c r="J491" s="46"/>
      <c r="K491" s="16"/>
      <c r="L491" s="16"/>
      <c r="M491" s="16"/>
      <c r="N491" s="16"/>
    </row>
    <row r="492" spans="1:14" x14ac:dyDescent="0.25">
      <c r="A492" s="16"/>
      <c r="B492" s="16"/>
      <c r="C492" s="19"/>
      <c r="D492" s="16"/>
      <c r="E492" s="16"/>
      <c r="F492" s="16"/>
      <c r="G492" s="16"/>
      <c r="H492" s="43"/>
      <c r="I492" s="43"/>
      <c r="J492" s="46"/>
      <c r="K492" s="16"/>
      <c r="L492" s="16"/>
      <c r="M492" s="16"/>
      <c r="N492" s="16"/>
    </row>
    <row r="493" spans="1:14" x14ac:dyDescent="0.25">
      <c r="A493" s="16"/>
      <c r="B493" s="16"/>
      <c r="C493" s="19"/>
      <c r="D493" s="16"/>
      <c r="E493" s="16"/>
      <c r="F493" s="16"/>
      <c r="G493" s="16"/>
      <c r="H493" s="43"/>
      <c r="I493" s="43"/>
      <c r="J493" s="46"/>
      <c r="K493" s="16"/>
      <c r="L493" s="16"/>
      <c r="M493" s="16"/>
      <c r="N493" s="16"/>
    </row>
    <row r="494" spans="1:14" x14ac:dyDescent="0.25">
      <c r="A494" s="16"/>
      <c r="B494" s="16"/>
      <c r="C494" s="19"/>
      <c r="D494" s="16"/>
      <c r="E494" s="16"/>
      <c r="F494" s="16"/>
      <c r="G494" s="16"/>
      <c r="H494" s="43"/>
      <c r="I494" s="43"/>
      <c r="J494" s="46"/>
      <c r="K494" s="16"/>
      <c r="L494" s="16"/>
      <c r="M494" s="16"/>
      <c r="N494" s="16"/>
    </row>
    <row r="495" spans="1:14" x14ac:dyDescent="0.25">
      <c r="A495" s="16"/>
      <c r="B495" s="16"/>
      <c r="C495" s="19"/>
      <c r="D495" s="16"/>
      <c r="E495" s="16"/>
      <c r="F495" s="16"/>
      <c r="G495" s="16"/>
      <c r="H495" s="43"/>
      <c r="I495" s="43"/>
      <c r="J495" s="46"/>
      <c r="K495" s="16"/>
      <c r="L495" s="16"/>
      <c r="M495" s="16"/>
      <c r="N495" s="16"/>
    </row>
    <row r="496" spans="1:14" x14ac:dyDescent="0.25">
      <c r="A496" s="16"/>
      <c r="B496" s="16"/>
      <c r="C496" s="19"/>
      <c r="D496" s="16"/>
      <c r="E496" s="16"/>
      <c r="F496" s="16"/>
      <c r="G496" s="16"/>
      <c r="H496" s="43"/>
      <c r="I496" s="43"/>
      <c r="J496" s="46"/>
      <c r="K496" s="16"/>
      <c r="L496" s="16"/>
      <c r="M496" s="16"/>
      <c r="N496" s="16"/>
    </row>
    <row r="497" spans="1:14" x14ac:dyDescent="0.25">
      <c r="A497" s="16"/>
      <c r="B497" s="16"/>
      <c r="C497" s="19"/>
      <c r="D497" s="16"/>
      <c r="E497" s="16"/>
      <c r="F497" s="16"/>
      <c r="G497" s="16"/>
      <c r="H497" s="43"/>
      <c r="I497" s="43"/>
      <c r="J497" s="46"/>
      <c r="K497" s="16"/>
      <c r="L497" s="16"/>
      <c r="M497" s="16"/>
      <c r="N497" s="16"/>
    </row>
    <row r="498" spans="1:14" x14ac:dyDescent="0.25">
      <c r="A498" s="16"/>
      <c r="B498" s="16"/>
      <c r="C498" s="19"/>
      <c r="D498" s="16"/>
      <c r="E498" s="16"/>
      <c r="F498" s="16"/>
      <c r="G498" s="16"/>
      <c r="H498" s="43"/>
      <c r="I498" s="43"/>
      <c r="J498" s="46"/>
      <c r="K498" s="16"/>
      <c r="L498" s="16"/>
      <c r="M498" s="16"/>
      <c r="N498" s="16"/>
    </row>
    <row r="499" spans="1:14" x14ac:dyDescent="0.25">
      <c r="A499" s="16"/>
      <c r="B499" s="16"/>
      <c r="C499" s="19"/>
      <c r="D499" s="16"/>
      <c r="E499" s="16"/>
      <c r="F499" s="16"/>
      <c r="G499" s="16"/>
      <c r="H499" s="43"/>
      <c r="I499" s="43"/>
      <c r="J499" s="46"/>
      <c r="K499" s="16"/>
      <c r="L499" s="16"/>
      <c r="M499" s="16"/>
      <c r="N499" s="16"/>
    </row>
    <row r="500" spans="1:14" x14ac:dyDescent="0.25">
      <c r="A500" s="16"/>
      <c r="B500" s="16"/>
      <c r="C500" s="19"/>
      <c r="D500" s="16"/>
      <c r="E500" s="16"/>
      <c r="F500" s="16"/>
      <c r="G500" s="16"/>
      <c r="H500" s="43"/>
      <c r="I500" s="43"/>
      <c r="J500" s="46"/>
      <c r="K500" s="16"/>
      <c r="L500" s="16"/>
      <c r="M500" s="16"/>
      <c r="N500" s="16"/>
    </row>
    <row r="501" spans="1:14" x14ac:dyDescent="0.25">
      <c r="A501" s="16"/>
      <c r="B501" s="16"/>
      <c r="C501" s="19"/>
      <c r="D501" s="16"/>
      <c r="E501" s="16"/>
      <c r="F501" s="16"/>
      <c r="G501" s="16"/>
      <c r="H501" s="43"/>
      <c r="I501" s="43"/>
      <c r="J501" s="46"/>
      <c r="K501" s="16"/>
      <c r="L501" s="16"/>
      <c r="M501" s="16"/>
      <c r="N501" s="16"/>
    </row>
    <row r="502" spans="1:14" x14ac:dyDescent="0.25">
      <c r="A502" s="16"/>
      <c r="B502" s="16"/>
      <c r="C502" s="19"/>
      <c r="D502" s="16"/>
      <c r="E502" s="16"/>
      <c r="F502" s="16"/>
      <c r="G502" s="16"/>
      <c r="H502" s="43"/>
      <c r="I502" s="43"/>
      <c r="J502" s="46"/>
      <c r="K502" s="16"/>
      <c r="L502" s="16"/>
      <c r="M502" s="16"/>
      <c r="N502" s="16"/>
    </row>
    <row r="503" spans="1:14" x14ac:dyDescent="0.25">
      <c r="A503" s="16"/>
      <c r="B503" s="16"/>
      <c r="C503" s="19"/>
      <c r="D503" s="16"/>
      <c r="E503" s="16"/>
      <c r="F503" s="16"/>
      <c r="G503" s="16"/>
      <c r="H503" s="43"/>
      <c r="I503" s="43"/>
      <c r="J503" s="46"/>
      <c r="K503" s="16"/>
      <c r="L503" s="16"/>
      <c r="M503" s="16"/>
      <c r="N503" s="16"/>
    </row>
    <row r="504" spans="1:14" x14ac:dyDescent="0.25">
      <c r="A504" s="16"/>
      <c r="B504" s="16"/>
      <c r="C504" s="19"/>
      <c r="D504" s="16"/>
      <c r="E504" s="16"/>
      <c r="F504" s="16"/>
      <c r="G504" s="16"/>
      <c r="H504" s="43"/>
      <c r="I504" s="43"/>
      <c r="J504" s="46"/>
      <c r="K504" s="16"/>
      <c r="L504" s="16"/>
      <c r="M504" s="16"/>
      <c r="N504" s="16"/>
    </row>
    <row r="505" spans="1:14" x14ac:dyDescent="0.25">
      <c r="A505" s="16"/>
      <c r="B505" s="16"/>
      <c r="C505" s="19"/>
      <c r="D505" s="16"/>
      <c r="E505" s="16"/>
      <c r="F505" s="16"/>
      <c r="G505" s="16"/>
      <c r="H505" s="43"/>
      <c r="I505" s="43"/>
      <c r="J505" s="46"/>
      <c r="K505" s="16"/>
      <c r="L505" s="16"/>
      <c r="M505" s="16"/>
      <c r="N505" s="16"/>
    </row>
    <row r="506" spans="1:14" x14ac:dyDescent="0.25">
      <c r="A506" s="16"/>
      <c r="B506" s="16"/>
      <c r="C506" s="19"/>
      <c r="D506" s="16"/>
      <c r="E506" s="16"/>
      <c r="F506" s="16"/>
      <c r="G506" s="16"/>
      <c r="H506" s="43"/>
      <c r="I506" s="43"/>
      <c r="J506" s="46"/>
      <c r="K506" s="16"/>
      <c r="L506" s="16"/>
      <c r="M506" s="16"/>
      <c r="N506" s="16"/>
    </row>
    <row r="507" spans="1:14" x14ac:dyDescent="0.25">
      <c r="A507" s="16"/>
      <c r="B507" s="16"/>
      <c r="C507" s="19"/>
      <c r="D507" s="16"/>
      <c r="E507" s="16"/>
      <c r="F507" s="16"/>
      <c r="G507" s="16"/>
      <c r="H507" s="43"/>
      <c r="I507" s="43"/>
      <c r="J507" s="46"/>
      <c r="K507" s="16"/>
      <c r="L507" s="16"/>
      <c r="M507" s="16"/>
      <c r="N507" s="16"/>
    </row>
    <row r="508" spans="1:14" x14ac:dyDescent="0.25">
      <c r="A508" s="16"/>
      <c r="B508" s="16"/>
      <c r="C508" s="19"/>
      <c r="D508" s="16"/>
      <c r="E508" s="16"/>
      <c r="F508" s="16"/>
      <c r="G508" s="16"/>
      <c r="H508" s="43"/>
      <c r="I508" s="43"/>
      <c r="J508" s="46"/>
      <c r="K508" s="16"/>
      <c r="L508" s="16"/>
      <c r="M508" s="16"/>
      <c r="N508" s="16"/>
    </row>
    <row r="509" spans="1:14" x14ac:dyDescent="0.25">
      <c r="A509" s="16"/>
      <c r="B509" s="16"/>
      <c r="C509" s="19"/>
      <c r="D509" s="16"/>
      <c r="E509" s="16"/>
      <c r="F509" s="16"/>
      <c r="G509" s="16"/>
      <c r="H509" s="43"/>
      <c r="I509" s="43"/>
      <c r="J509" s="46"/>
      <c r="K509" s="16"/>
      <c r="L509" s="16"/>
      <c r="M509" s="16"/>
      <c r="N509" s="16"/>
    </row>
    <row r="510" spans="1:14" x14ac:dyDescent="0.25">
      <c r="A510" s="16"/>
      <c r="B510" s="16"/>
      <c r="C510" s="19"/>
      <c r="D510" s="16"/>
      <c r="E510" s="16"/>
      <c r="F510" s="16"/>
      <c r="G510" s="16"/>
      <c r="H510" s="43"/>
      <c r="I510" s="43"/>
      <c r="J510" s="46"/>
      <c r="K510" s="16"/>
      <c r="L510" s="16"/>
      <c r="M510" s="16"/>
      <c r="N510" s="16"/>
    </row>
    <row r="511" spans="1:14" x14ac:dyDescent="0.25">
      <c r="A511" s="16"/>
      <c r="B511" s="16"/>
      <c r="C511" s="19"/>
      <c r="D511" s="16"/>
      <c r="E511" s="16"/>
      <c r="F511" s="16"/>
      <c r="G511" s="16"/>
      <c r="H511" s="43"/>
      <c r="I511" s="43"/>
      <c r="J511" s="46"/>
      <c r="K511" s="16"/>
      <c r="L511" s="16"/>
      <c r="M511" s="16"/>
      <c r="N511" s="16"/>
    </row>
    <row r="512" spans="1:14" x14ac:dyDescent="0.25">
      <c r="A512" s="16"/>
      <c r="B512" s="16"/>
      <c r="C512" s="19"/>
      <c r="D512" s="16"/>
      <c r="E512" s="16"/>
      <c r="F512" s="16"/>
      <c r="G512" s="16"/>
      <c r="H512" s="43"/>
      <c r="I512" s="43"/>
      <c r="J512" s="46"/>
      <c r="K512" s="16"/>
      <c r="L512" s="16"/>
      <c r="M512" s="16"/>
      <c r="N512" s="16"/>
    </row>
    <row r="513" spans="1:14" x14ac:dyDescent="0.25">
      <c r="A513" s="16"/>
      <c r="B513" s="16"/>
      <c r="C513" s="19"/>
      <c r="D513" s="16"/>
      <c r="E513" s="16"/>
      <c r="F513" s="16"/>
      <c r="G513" s="16"/>
      <c r="H513" s="43"/>
      <c r="I513" s="43"/>
      <c r="J513" s="46"/>
      <c r="K513" s="16"/>
      <c r="L513" s="16"/>
      <c r="M513" s="16"/>
      <c r="N513" s="16"/>
    </row>
    <row r="514" spans="1:14" x14ac:dyDescent="0.25">
      <c r="A514" s="16"/>
      <c r="B514" s="16"/>
      <c r="C514" s="19"/>
      <c r="D514" s="16"/>
      <c r="E514" s="16"/>
      <c r="F514" s="16"/>
      <c r="G514" s="16"/>
      <c r="H514" s="43"/>
      <c r="I514" s="43"/>
      <c r="J514" s="46"/>
      <c r="K514" s="16"/>
      <c r="L514" s="16"/>
      <c r="M514" s="16"/>
      <c r="N514" s="16"/>
    </row>
    <row r="515" spans="1:14" x14ac:dyDescent="0.25">
      <c r="A515" s="16"/>
      <c r="B515" s="16"/>
      <c r="C515" s="19"/>
      <c r="D515" s="16"/>
      <c r="E515" s="16"/>
      <c r="F515" s="16"/>
      <c r="G515" s="16"/>
      <c r="H515" s="43"/>
      <c r="I515" s="43"/>
      <c r="J515" s="46"/>
      <c r="K515" s="16"/>
      <c r="L515" s="16"/>
      <c r="M515" s="16"/>
      <c r="N515" s="16"/>
    </row>
    <row r="516" spans="1:14" x14ac:dyDescent="0.25">
      <c r="A516" s="16"/>
      <c r="B516" s="16"/>
      <c r="C516" s="19"/>
      <c r="D516" s="16"/>
      <c r="E516" s="16"/>
      <c r="F516" s="16"/>
      <c r="G516" s="16"/>
      <c r="H516" s="43"/>
      <c r="I516" s="43"/>
      <c r="J516" s="46"/>
      <c r="K516" s="16"/>
      <c r="L516" s="16"/>
      <c r="M516" s="16"/>
      <c r="N516" s="16"/>
    </row>
    <row r="517" spans="1:14" x14ac:dyDescent="0.25">
      <c r="A517" s="16"/>
      <c r="B517" s="16"/>
      <c r="C517" s="19"/>
      <c r="D517" s="16"/>
      <c r="E517" s="16"/>
      <c r="F517" s="16"/>
      <c r="G517" s="16"/>
      <c r="H517" s="43"/>
      <c r="I517" s="43"/>
      <c r="J517" s="46"/>
      <c r="K517" s="16"/>
      <c r="L517" s="16"/>
      <c r="M517" s="16"/>
      <c r="N517" s="16"/>
    </row>
    <row r="518" spans="1:14" x14ac:dyDescent="0.25">
      <c r="A518" s="16"/>
      <c r="B518" s="16"/>
      <c r="C518" s="19"/>
      <c r="D518" s="16"/>
      <c r="E518" s="16"/>
      <c r="F518" s="16"/>
      <c r="G518" s="16"/>
      <c r="H518" s="43"/>
      <c r="I518" s="43"/>
      <c r="J518" s="46"/>
      <c r="K518" s="16"/>
      <c r="L518" s="16"/>
      <c r="M518" s="16"/>
      <c r="N518" s="16"/>
    </row>
    <row r="519" spans="1:14" x14ac:dyDescent="0.25">
      <c r="A519" s="16"/>
      <c r="B519" s="16"/>
      <c r="C519" s="19"/>
      <c r="D519" s="16"/>
      <c r="E519" s="16"/>
      <c r="F519" s="16"/>
      <c r="G519" s="16"/>
      <c r="H519" s="43"/>
      <c r="I519" s="43"/>
      <c r="J519" s="46"/>
      <c r="K519" s="16"/>
      <c r="L519" s="16"/>
      <c r="M519" s="16"/>
      <c r="N519" s="16"/>
    </row>
    <row r="520" spans="1:14" x14ac:dyDescent="0.25">
      <c r="A520" s="16"/>
      <c r="B520" s="16"/>
      <c r="C520" s="19"/>
      <c r="D520" s="16"/>
      <c r="E520" s="16"/>
      <c r="F520" s="16"/>
      <c r="G520" s="16"/>
      <c r="H520" s="43"/>
      <c r="I520" s="43"/>
      <c r="J520" s="46"/>
      <c r="K520" s="16"/>
      <c r="L520" s="16"/>
      <c r="M520" s="16"/>
      <c r="N520" s="16"/>
    </row>
    <row r="521" spans="1:14" x14ac:dyDescent="0.25">
      <c r="A521" s="16"/>
      <c r="B521" s="16"/>
      <c r="C521" s="19"/>
      <c r="D521" s="16"/>
      <c r="E521" s="16"/>
      <c r="F521" s="16"/>
      <c r="G521" s="16"/>
      <c r="H521" s="43"/>
      <c r="I521" s="43"/>
      <c r="J521" s="46"/>
      <c r="K521" s="16"/>
      <c r="L521" s="16"/>
      <c r="M521" s="16"/>
      <c r="N521" s="16"/>
    </row>
    <row r="522" spans="1:14" x14ac:dyDescent="0.25">
      <c r="A522" s="16"/>
      <c r="B522" s="16"/>
      <c r="C522" s="19"/>
      <c r="D522" s="16"/>
      <c r="E522" s="16"/>
      <c r="F522" s="16"/>
      <c r="G522" s="16"/>
      <c r="H522" s="43"/>
      <c r="I522" s="43"/>
      <c r="J522" s="46"/>
      <c r="K522" s="16"/>
      <c r="L522" s="16"/>
      <c r="M522" s="16"/>
      <c r="N522" s="16"/>
    </row>
    <row r="523" spans="1:14" x14ac:dyDescent="0.25">
      <c r="A523" s="16"/>
      <c r="B523" s="16"/>
      <c r="C523" s="19"/>
      <c r="D523" s="16"/>
      <c r="E523" s="16"/>
      <c r="F523" s="16"/>
      <c r="G523" s="16"/>
      <c r="H523" s="43"/>
      <c r="I523" s="43"/>
      <c r="J523" s="46"/>
      <c r="K523" s="16"/>
      <c r="L523" s="16"/>
      <c r="M523" s="16"/>
      <c r="N523" s="16"/>
    </row>
    <row r="524" spans="1:14" x14ac:dyDescent="0.25">
      <c r="A524" s="16"/>
      <c r="B524" s="16"/>
      <c r="C524" s="19"/>
      <c r="D524" s="16"/>
      <c r="E524" s="16"/>
      <c r="F524" s="16"/>
      <c r="G524" s="16"/>
      <c r="H524" s="43"/>
      <c r="I524" s="43"/>
      <c r="J524" s="46"/>
      <c r="K524" s="16"/>
      <c r="L524" s="16"/>
      <c r="M524" s="16"/>
      <c r="N524" s="16"/>
    </row>
    <row r="525" spans="1:14" x14ac:dyDescent="0.25">
      <c r="A525" s="16"/>
      <c r="B525" s="16"/>
      <c r="C525" s="19"/>
      <c r="D525" s="16"/>
      <c r="E525" s="16"/>
      <c r="F525" s="16"/>
      <c r="G525" s="16"/>
      <c r="H525" s="43"/>
      <c r="I525" s="43"/>
      <c r="J525" s="46"/>
      <c r="K525" s="16"/>
      <c r="L525" s="16"/>
      <c r="M525" s="16"/>
      <c r="N525" s="16"/>
    </row>
    <row r="526" spans="1:14" x14ac:dyDescent="0.25">
      <c r="A526" s="16"/>
      <c r="B526" s="16"/>
      <c r="C526" s="19"/>
      <c r="D526" s="16"/>
      <c r="E526" s="16"/>
      <c r="F526" s="16"/>
      <c r="G526" s="16"/>
      <c r="H526" s="43"/>
      <c r="I526" s="43"/>
      <c r="J526" s="46"/>
      <c r="K526" s="16"/>
      <c r="L526" s="16"/>
      <c r="M526" s="16"/>
      <c r="N526" s="16"/>
    </row>
    <row r="527" spans="1:14" x14ac:dyDescent="0.25">
      <c r="A527" s="16"/>
      <c r="B527" s="16"/>
      <c r="C527" s="19"/>
      <c r="D527" s="16"/>
      <c r="E527" s="16"/>
      <c r="F527" s="16"/>
      <c r="G527" s="16"/>
      <c r="H527" s="43"/>
      <c r="I527" s="43"/>
      <c r="J527" s="46"/>
      <c r="K527" s="16"/>
      <c r="L527" s="16"/>
      <c r="M527" s="16"/>
      <c r="N527" s="16"/>
    </row>
    <row r="528" spans="1:14" x14ac:dyDescent="0.25">
      <c r="A528" s="16"/>
      <c r="B528" s="16"/>
      <c r="C528" s="19"/>
      <c r="D528" s="16"/>
      <c r="E528" s="16"/>
      <c r="F528" s="16"/>
      <c r="G528" s="16"/>
      <c r="H528" s="43"/>
      <c r="I528" s="43"/>
      <c r="J528" s="46"/>
      <c r="K528" s="16"/>
      <c r="L528" s="16"/>
      <c r="M528" s="16"/>
      <c r="N528" s="16"/>
    </row>
    <row r="529" spans="1:14" x14ac:dyDescent="0.25">
      <c r="A529" s="16"/>
      <c r="B529" s="16"/>
      <c r="C529" s="19"/>
      <c r="D529" s="16"/>
      <c r="E529" s="16"/>
      <c r="F529" s="16"/>
      <c r="G529" s="16"/>
      <c r="H529" s="43"/>
      <c r="I529" s="43"/>
      <c r="J529" s="46"/>
      <c r="K529" s="16"/>
      <c r="L529" s="16"/>
      <c r="M529" s="16"/>
      <c r="N529" s="16"/>
    </row>
    <row r="530" spans="1:14" x14ac:dyDescent="0.25">
      <c r="A530" s="16"/>
      <c r="B530" s="16"/>
      <c r="C530" s="19"/>
      <c r="D530" s="16"/>
      <c r="E530" s="16"/>
      <c r="F530" s="16"/>
      <c r="G530" s="16"/>
      <c r="H530" s="43"/>
      <c r="I530" s="43"/>
      <c r="J530" s="46"/>
      <c r="K530" s="16"/>
      <c r="L530" s="16"/>
      <c r="M530" s="16"/>
      <c r="N530" s="16"/>
    </row>
    <row r="531" spans="1:14" x14ac:dyDescent="0.25">
      <c r="A531" s="16"/>
      <c r="B531" s="16"/>
      <c r="C531" s="19"/>
      <c r="D531" s="16"/>
      <c r="E531" s="16"/>
      <c r="F531" s="16"/>
      <c r="G531" s="16"/>
      <c r="H531" s="43"/>
      <c r="I531" s="43"/>
      <c r="J531" s="46"/>
      <c r="K531" s="16"/>
      <c r="L531" s="16"/>
      <c r="M531" s="16"/>
      <c r="N531" s="16"/>
    </row>
    <row r="532" spans="1:14" x14ac:dyDescent="0.25">
      <c r="A532" s="16"/>
      <c r="B532" s="16"/>
      <c r="C532" s="19"/>
      <c r="D532" s="16"/>
      <c r="E532" s="16"/>
      <c r="F532" s="16"/>
      <c r="G532" s="16"/>
      <c r="H532" s="43"/>
      <c r="I532" s="43"/>
      <c r="J532" s="46"/>
      <c r="K532" s="16"/>
      <c r="L532" s="16"/>
      <c r="M532" s="16"/>
      <c r="N532" s="16"/>
    </row>
    <row r="533" spans="1:14" x14ac:dyDescent="0.25">
      <c r="A533" s="16"/>
      <c r="B533" s="16"/>
      <c r="C533" s="19"/>
      <c r="D533" s="16"/>
      <c r="E533" s="16"/>
      <c r="F533" s="16"/>
      <c r="G533" s="16"/>
      <c r="H533" s="43"/>
      <c r="I533" s="43"/>
      <c r="J533" s="46"/>
      <c r="K533" s="16"/>
      <c r="L533" s="16"/>
      <c r="M533" s="16"/>
      <c r="N533" s="16"/>
    </row>
    <row r="534" spans="1:14" x14ac:dyDescent="0.25">
      <c r="A534" s="16"/>
      <c r="B534" s="16"/>
      <c r="C534" s="19"/>
      <c r="D534" s="16"/>
      <c r="E534" s="16"/>
      <c r="F534" s="16"/>
      <c r="G534" s="16"/>
      <c r="H534" s="43"/>
      <c r="I534" s="43"/>
      <c r="J534" s="46"/>
      <c r="K534" s="16"/>
      <c r="L534" s="16"/>
      <c r="M534" s="16"/>
      <c r="N534" s="16"/>
    </row>
    <row r="535" spans="1:14" x14ac:dyDescent="0.25">
      <c r="A535" s="16"/>
      <c r="B535" s="16"/>
      <c r="C535" s="19"/>
      <c r="D535" s="16"/>
      <c r="E535" s="16"/>
      <c r="F535" s="16"/>
      <c r="G535" s="16"/>
      <c r="H535" s="43"/>
      <c r="I535" s="43"/>
      <c r="J535" s="46"/>
      <c r="K535" s="16"/>
      <c r="L535" s="16"/>
      <c r="M535" s="16"/>
      <c r="N535" s="16"/>
    </row>
    <row r="536" spans="1:14" x14ac:dyDescent="0.25">
      <c r="A536" s="16"/>
      <c r="B536" s="16"/>
      <c r="C536" s="19"/>
      <c r="D536" s="16"/>
      <c r="E536" s="16"/>
      <c r="F536" s="16"/>
      <c r="G536" s="16"/>
      <c r="H536" s="43"/>
      <c r="I536" s="43"/>
      <c r="J536" s="46"/>
      <c r="K536" s="16"/>
      <c r="L536" s="16"/>
      <c r="M536" s="16"/>
      <c r="N536" s="16"/>
    </row>
    <row r="537" spans="1:14" x14ac:dyDescent="0.25">
      <c r="A537" s="16"/>
      <c r="B537" s="16"/>
      <c r="C537" s="19"/>
      <c r="D537" s="16"/>
      <c r="E537" s="16"/>
      <c r="F537" s="16"/>
      <c r="G537" s="16"/>
      <c r="H537" s="43"/>
      <c r="I537" s="43"/>
      <c r="J537" s="46"/>
      <c r="K537" s="16"/>
      <c r="L537" s="16"/>
      <c r="M537" s="16"/>
      <c r="N537" s="16"/>
    </row>
    <row r="538" spans="1:14" x14ac:dyDescent="0.25">
      <c r="A538" s="16"/>
      <c r="B538" s="16"/>
      <c r="C538" s="19"/>
      <c r="D538" s="16"/>
      <c r="E538" s="16"/>
      <c r="F538" s="16"/>
      <c r="G538" s="16"/>
      <c r="H538" s="43"/>
      <c r="I538" s="43"/>
      <c r="J538" s="46"/>
      <c r="K538" s="16"/>
      <c r="L538" s="16"/>
      <c r="M538" s="16"/>
      <c r="N538" s="16"/>
    </row>
    <row r="539" spans="1:14" x14ac:dyDescent="0.25">
      <c r="A539" s="16"/>
      <c r="B539" s="16"/>
      <c r="C539" s="19"/>
      <c r="D539" s="16"/>
      <c r="E539" s="16"/>
      <c r="F539" s="16"/>
      <c r="G539" s="16"/>
      <c r="H539" s="43"/>
      <c r="I539" s="43"/>
      <c r="J539" s="46"/>
      <c r="K539" s="16"/>
      <c r="L539" s="16"/>
      <c r="M539" s="16"/>
      <c r="N539" s="16"/>
    </row>
    <row r="540" spans="1:14" x14ac:dyDescent="0.25">
      <c r="A540" s="16"/>
      <c r="B540" s="16"/>
      <c r="C540" s="19"/>
      <c r="D540" s="16"/>
      <c r="E540" s="16"/>
      <c r="F540" s="16"/>
      <c r="G540" s="16"/>
      <c r="H540" s="43"/>
      <c r="I540" s="43"/>
      <c r="J540" s="46"/>
      <c r="K540" s="16"/>
      <c r="L540" s="16"/>
      <c r="M540" s="16"/>
      <c r="N540" s="16"/>
    </row>
    <row r="541" spans="1:14" x14ac:dyDescent="0.25">
      <c r="A541" s="16"/>
      <c r="B541" s="16"/>
      <c r="C541" s="19"/>
      <c r="D541" s="16"/>
      <c r="E541" s="16"/>
      <c r="F541" s="16"/>
      <c r="G541" s="16"/>
      <c r="H541" s="43"/>
      <c r="I541" s="43"/>
      <c r="J541" s="46"/>
      <c r="K541" s="16"/>
      <c r="L541" s="16"/>
      <c r="M541" s="16"/>
      <c r="N541" s="16"/>
    </row>
    <row r="542" spans="1:14" x14ac:dyDescent="0.25">
      <c r="A542" s="16"/>
      <c r="B542" s="16"/>
      <c r="C542" s="19"/>
      <c r="D542" s="16"/>
      <c r="E542" s="16"/>
      <c r="F542" s="16"/>
      <c r="G542" s="16"/>
      <c r="H542" s="43"/>
      <c r="I542" s="43"/>
      <c r="J542" s="46"/>
      <c r="K542" s="16"/>
      <c r="L542" s="16"/>
      <c r="M542" s="16"/>
      <c r="N542" s="16"/>
    </row>
    <row r="543" spans="1:14" x14ac:dyDescent="0.25">
      <c r="A543" s="16"/>
      <c r="B543" s="16"/>
      <c r="C543" s="19"/>
      <c r="D543" s="16"/>
      <c r="E543" s="16"/>
      <c r="F543" s="16"/>
      <c r="G543" s="16"/>
      <c r="H543" s="43"/>
      <c r="I543" s="43"/>
      <c r="J543" s="46"/>
      <c r="K543" s="16"/>
      <c r="L543" s="16"/>
      <c r="M543" s="16"/>
      <c r="N543" s="16"/>
    </row>
    <row r="544" spans="1:14" x14ac:dyDescent="0.25">
      <c r="A544" s="16"/>
      <c r="B544" s="16"/>
      <c r="C544" s="19"/>
      <c r="D544" s="16"/>
      <c r="E544" s="16"/>
      <c r="F544" s="16"/>
      <c r="G544" s="16"/>
      <c r="H544" s="43"/>
      <c r="I544" s="43"/>
      <c r="J544" s="46"/>
      <c r="K544" s="16"/>
      <c r="L544" s="16"/>
      <c r="M544" s="16"/>
      <c r="N544" s="16"/>
    </row>
    <row r="545" spans="1:14" x14ac:dyDescent="0.25">
      <c r="A545" s="16"/>
      <c r="B545" s="16"/>
      <c r="C545" s="19"/>
      <c r="D545" s="16"/>
      <c r="E545" s="16"/>
      <c r="F545" s="16"/>
      <c r="G545" s="16"/>
      <c r="H545" s="43"/>
      <c r="I545" s="43"/>
      <c r="J545" s="46"/>
      <c r="K545" s="16"/>
      <c r="L545" s="16"/>
      <c r="M545" s="16"/>
      <c r="N545" s="16"/>
    </row>
    <row r="546" spans="1:14" x14ac:dyDescent="0.25">
      <c r="A546" s="16"/>
      <c r="B546" s="16"/>
      <c r="C546" s="19"/>
      <c r="D546" s="16"/>
      <c r="E546" s="16"/>
      <c r="F546" s="16"/>
      <c r="G546" s="16"/>
      <c r="H546" s="43"/>
      <c r="I546" s="43"/>
      <c r="J546" s="46"/>
      <c r="K546" s="16"/>
      <c r="L546" s="16"/>
      <c r="M546" s="16"/>
      <c r="N546" s="16"/>
    </row>
    <row r="547" spans="1:14" x14ac:dyDescent="0.25">
      <c r="A547" s="16"/>
      <c r="B547" s="16"/>
      <c r="C547" s="19"/>
      <c r="D547" s="16"/>
      <c r="E547" s="16"/>
      <c r="F547" s="16"/>
      <c r="G547" s="16"/>
      <c r="H547" s="43"/>
      <c r="I547" s="43"/>
      <c r="J547" s="46"/>
      <c r="K547" s="16"/>
      <c r="L547" s="16"/>
      <c r="M547" s="16"/>
      <c r="N547" s="16"/>
    </row>
    <row r="548" spans="1:14" x14ac:dyDescent="0.25">
      <c r="A548" s="16"/>
      <c r="B548" s="16"/>
      <c r="C548" s="19"/>
      <c r="D548" s="16"/>
      <c r="E548" s="16"/>
      <c r="F548" s="16"/>
      <c r="G548" s="16"/>
      <c r="H548" s="43"/>
      <c r="I548" s="43"/>
      <c r="J548" s="46"/>
      <c r="K548" s="16"/>
      <c r="L548" s="16"/>
      <c r="M548" s="16"/>
      <c r="N548" s="16"/>
    </row>
    <row r="549" spans="1:14" x14ac:dyDescent="0.25">
      <c r="A549" s="16"/>
      <c r="B549" s="16"/>
      <c r="C549" s="19"/>
      <c r="D549" s="16"/>
      <c r="E549" s="16"/>
      <c r="F549" s="16"/>
      <c r="G549" s="16"/>
      <c r="H549" s="43"/>
      <c r="I549" s="43"/>
      <c r="J549" s="46"/>
      <c r="K549" s="16"/>
      <c r="L549" s="16"/>
      <c r="M549" s="16"/>
      <c r="N549" s="16"/>
    </row>
    <row r="550" spans="1:14" x14ac:dyDescent="0.25">
      <c r="A550" s="16"/>
      <c r="B550" s="16"/>
      <c r="C550" s="19"/>
      <c r="D550" s="16"/>
      <c r="E550" s="16"/>
      <c r="F550" s="16"/>
      <c r="G550" s="16"/>
      <c r="H550" s="43"/>
      <c r="I550" s="43"/>
      <c r="J550" s="46"/>
      <c r="K550" s="16"/>
      <c r="L550" s="16"/>
      <c r="M550" s="16"/>
      <c r="N550" s="16"/>
    </row>
    <row r="551" spans="1:14" x14ac:dyDescent="0.25">
      <c r="A551" s="16"/>
      <c r="B551" s="16"/>
      <c r="C551" s="19"/>
      <c r="D551" s="16"/>
      <c r="E551" s="16"/>
      <c r="F551" s="16"/>
      <c r="G551" s="16"/>
      <c r="H551" s="43"/>
      <c r="I551" s="43"/>
      <c r="J551" s="46"/>
      <c r="K551" s="16"/>
      <c r="L551" s="16"/>
      <c r="M551" s="16"/>
      <c r="N551" s="16"/>
    </row>
    <row r="552" spans="1:14" x14ac:dyDescent="0.25">
      <c r="A552" s="16"/>
      <c r="B552" s="16"/>
      <c r="C552" s="19"/>
      <c r="D552" s="16"/>
      <c r="E552" s="16"/>
      <c r="F552" s="16"/>
      <c r="G552" s="16"/>
      <c r="H552" s="43"/>
      <c r="I552" s="43"/>
      <c r="J552" s="46"/>
      <c r="K552" s="16"/>
      <c r="L552" s="16"/>
      <c r="M552" s="16"/>
      <c r="N552" s="16"/>
    </row>
    <row r="553" spans="1:14" x14ac:dyDescent="0.25">
      <c r="A553" s="16"/>
      <c r="B553" s="16"/>
      <c r="C553" s="19"/>
      <c r="D553" s="16"/>
      <c r="E553" s="16"/>
      <c r="F553" s="16"/>
      <c r="G553" s="16"/>
      <c r="H553" s="43"/>
      <c r="I553" s="43"/>
      <c r="J553" s="46"/>
      <c r="K553" s="16"/>
      <c r="L553" s="16"/>
      <c r="M553" s="16"/>
      <c r="N553" s="16"/>
    </row>
    <row r="554" spans="1:14" x14ac:dyDescent="0.25">
      <c r="A554" s="16"/>
      <c r="B554" s="16"/>
      <c r="C554" s="19"/>
      <c r="D554" s="16"/>
      <c r="E554" s="16"/>
      <c r="F554" s="16"/>
      <c r="G554" s="16"/>
      <c r="H554" s="43"/>
      <c r="I554" s="43"/>
      <c r="J554" s="46"/>
      <c r="K554" s="16"/>
      <c r="L554" s="16"/>
      <c r="M554" s="16"/>
      <c r="N554" s="16"/>
    </row>
    <row r="555" spans="1:14" x14ac:dyDescent="0.25">
      <c r="A555" s="16"/>
      <c r="B555" s="16"/>
      <c r="C555" s="19"/>
      <c r="D555" s="16"/>
      <c r="E555" s="16"/>
      <c r="F555" s="16"/>
      <c r="G555" s="16"/>
      <c r="H555" s="43"/>
      <c r="I555" s="43"/>
      <c r="J555" s="46"/>
      <c r="K555" s="16"/>
      <c r="L555" s="16"/>
      <c r="M555" s="16"/>
      <c r="N555" s="16"/>
    </row>
    <row r="556" spans="1:14" x14ac:dyDescent="0.25">
      <c r="A556" s="16"/>
      <c r="B556" s="16"/>
      <c r="C556" s="19"/>
      <c r="D556" s="16"/>
      <c r="E556" s="16"/>
      <c r="F556" s="16"/>
      <c r="G556" s="16"/>
      <c r="H556" s="43"/>
      <c r="I556" s="43"/>
      <c r="J556" s="46"/>
      <c r="K556" s="16"/>
      <c r="L556" s="16"/>
      <c r="M556" s="16"/>
      <c r="N556" s="16"/>
    </row>
    <row r="557" spans="1:14" x14ac:dyDescent="0.25">
      <c r="A557" s="16"/>
      <c r="B557" s="16"/>
      <c r="C557" s="19"/>
      <c r="D557" s="16"/>
      <c r="E557" s="16"/>
      <c r="F557" s="16"/>
      <c r="G557" s="16"/>
      <c r="H557" s="43"/>
      <c r="I557" s="43"/>
      <c r="J557" s="46"/>
      <c r="K557" s="16"/>
      <c r="L557" s="16"/>
      <c r="M557" s="16"/>
      <c r="N557" s="16"/>
    </row>
    <row r="558" spans="1:14" x14ac:dyDescent="0.25">
      <c r="A558" s="16"/>
      <c r="B558" s="16"/>
      <c r="C558" s="19"/>
      <c r="D558" s="16"/>
      <c r="E558" s="16"/>
      <c r="F558" s="16"/>
      <c r="G558" s="16"/>
      <c r="H558" s="43"/>
      <c r="I558" s="43"/>
      <c r="J558" s="46"/>
      <c r="K558" s="16"/>
      <c r="L558" s="16"/>
      <c r="M558" s="16"/>
      <c r="N558" s="16"/>
    </row>
    <row r="559" spans="1:14" x14ac:dyDescent="0.25">
      <c r="A559" s="16"/>
      <c r="B559" s="16"/>
      <c r="C559" s="19"/>
      <c r="D559" s="16"/>
      <c r="E559" s="16"/>
      <c r="F559" s="16"/>
      <c r="G559" s="16"/>
      <c r="H559" s="43"/>
      <c r="I559" s="43"/>
      <c r="J559" s="46"/>
      <c r="K559" s="16"/>
      <c r="L559" s="16"/>
      <c r="M559" s="16"/>
      <c r="N559" s="16"/>
    </row>
    <row r="560" spans="1:14" x14ac:dyDescent="0.25">
      <c r="A560" s="16"/>
      <c r="B560" s="16"/>
      <c r="C560" s="19"/>
      <c r="D560" s="16"/>
      <c r="E560" s="16"/>
      <c r="F560" s="16"/>
      <c r="G560" s="16"/>
      <c r="H560" s="43"/>
      <c r="I560" s="43"/>
      <c r="J560" s="46"/>
      <c r="K560" s="16"/>
      <c r="L560" s="16"/>
      <c r="M560" s="16"/>
      <c r="N560" s="16"/>
    </row>
    <row r="561" spans="1:14" x14ac:dyDescent="0.25">
      <c r="A561" s="16"/>
      <c r="B561" s="16"/>
      <c r="C561" s="19"/>
      <c r="D561" s="16"/>
      <c r="E561" s="16"/>
      <c r="F561" s="16"/>
      <c r="G561" s="16"/>
      <c r="H561" s="43"/>
      <c r="I561" s="43"/>
      <c r="J561" s="46"/>
      <c r="K561" s="16"/>
      <c r="L561" s="16"/>
      <c r="M561" s="16"/>
      <c r="N561" s="16"/>
    </row>
    <row r="562" spans="1:14" x14ac:dyDescent="0.25">
      <c r="A562" s="16"/>
      <c r="B562" s="16"/>
      <c r="C562" s="19"/>
      <c r="D562" s="16"/>
      <c r="E562" s="16"/>
      <c r="F562" s="16"/>
      <c r="G562" s="16"/>
      <c r="H562" s="43"/>
      <c r="I562" s="43"/>
      <c r="J562" s="46"/>
      <c r="K562" s="16"/>
      <c r="L562" s="16"/>
      <c r="M562" s="16"/>
      <c r="N562" s="16"/>
    </row>
    <row r="563" spans="1:14" x14ac:dyDescent="0.25">
      <c r="A563" s="16"/>
      <c r="B563" s="16"/>
      <c r="C563" s="19"/>
      <c r="D563" s="16"/>
      <c r="E563" s="16"/>
      <c r="F563" s="16"/>
      <c r="G563" s="16"/>
      <c r="H563" s="43"/>
      <c r="I563" s="43"/>
      <c r="J563" s="46"/>
      <c r="K563" s="16"/>
      <c r="L563" s="16"/>
      <c r="M563" s="16"/>
      <c r="N563" s="16"/>
    </row>
    <row r="564" spans="1:14" x14ac:dyDescent="0.25">
      <c r="A564" s="16"/>
      <c r="B564" s="16"/>
      <c r="C564" s="19"/>
      <c r="D564" s="16"/>
      <c r="E564" s="16"/>
      <c r="F564" s="16"/>
      <c r="G564" s="16"/>
      <c r="H564" s="43"/>
      <c r="I564" s="43"/>
      <c r="J564" s="46"/>
      <c r="K564" s="16"/>
      <c r="L564" s="16"/>
      <c r="M564" s="16"/>
      <c r="N564" s="16"/>
    </row>
    <row r="565" spans="1:14" x14ac:dyDescent="0.25">
      <c r="A565" s="16"/>
      <c r="B565" s="16"/>
      <c r="C565" s="19"/>
      <c r="D565" s="16"/>
      <c r="E565" s="16"/>
      <c r="F565" s="16"/>
      <c r="G565" s="16"/>
      <c r="H565" s="43"/>
      <c r="I565" s="43"/>
      <c r="J565" s="46"/>
      <c r="K565" s="16"/>
      <c r="L565" s="16"/>
      <c r="M565" s="16"/>
      <c r="N565" s="16"/>
    </row>
    <row r="566" spans="1:14" x14ac:dyDescent="0.25">
      <c r="A566" s="16"/>
      <c r="B566" s="16"/>
      <c r="C566" s="19"/>
      <c r="D566" s="16"/>
      <c r="E566" s="16"/>
      <c r="F566" s="16"/>
      <c r="G566" s="16"/>
      <c r="H566" s="43"/>
      <c r="I566" s="43"/>
      <c r="J566" s="46"/>
      <c r="K566" s="16"/>
      <c r="L566" s="16"/>
      <c r="M566" s="16"/>
      <c r="N566" s="16"/>
    </row>
    <row r="567" spans="1:14" x14ac:dyDescent="0.25">
      <c r="A567" s="16"/>
      <c r="B567" s="16"/>
      <c r="C567" s="19"/>
      <c r="D567" s="16"/>
      <c r="E567" s="16"/>
      <c r="F567" s="16"/>
      <c r="G567" s="16"/>
      <c r="H567" s="43"/>
      <c r="I567" s="43"/>
      <c r="J567" s="46"/>
      <c r="K567" s="16"/>
      <c r="L567" s="16"/>
      <c r="M567" s="16"/>
      <c r="N567" s="16"/>
    </row>
    <row r="568" spans="1:14" x14ac:dyDescent="0.25">
      <c r="A568" s="16"/>
      <c r="B568" s="16"/>
      <c r="C568" s="19"/>
      <c r="D568" s="16"/>
      <c r="E568" s="16"/>
      <c r="F568" s="16"/>
      <c r="G568" s="16"/>
      <c r="H568" s="43"/>
      <c r="I568" s="43"/>
      <c r="J568" s="46"/>
      <c r="K568" s="16"/>
      <c r="L568" s="16"/>
      <c r="M568" s="16"/>
      <c r="N568" s="16"/>
    </row>
    <row r="569" spans="1:14" x14ac:dyDescent="0.25">
      <c r="A569" s="16"/>
      <c r="B569" s="16"/>
      <c r="C569" s="19"/>
      <c r="D569" s="16"/>
      <c r="E569" s="16"/>
      <c r="F569" s="16"/>
      <c r="G569" s="16"/>
      <c r="H569" s="43"/>
      <c r="I569" s="43"/>
      <c r="J569" s="46"/>
      <c r="K569" s="16"/>
      <c r="L569" s="16"/>
      <c r="M569" s="16"/>
      <c r="N569" s="16"/>
    </row>
    <row r="570" spans="1:14" x14ac:dyDescent="0.25">
      <c r="A570" s="16"/>
      <c r="B570" s="16"/>
      <c r="C570" s="19"/>
      <c r="D570" s="16"/>
      <c r="E570" s="16"/>
      <c r="F570" s="16"/>
      <c r="G570" s="16"/>
      <c r="H570" s="43"/>
      <c r="I570" s="43"/>
      <c r="J570" s="46"/>
      <c r="K570" s="16"/>
      <c r="L570" s="16"/>
      <c r="M570" s="16"/>
      <c r="N570" s="16"/>
    </row>
    <row r="571" spans="1:14" x14ac:dyDescent="0.25">
      <c r="A571" s="16"/>
      <c r="B571" s="16"/>
      <c r="C571" s="19"/>
      <c r="D571" s="16"/>
      <c r="E571" s="16"/>
      <c r="F571" s="16"/>
      <c r="G571" s="16"/>
      <c r="H571" s="43"/>
      <c r="I571" s="43"/>
      <c r="J571" s="46"/>
      <c r="K571" s="16"/>
      <c r="L571" s="16"/>
      <c r="M571" s="16"/>
      <c r="N571" s="16"/>
    </row>
    <row r="572" spans="1:14" x14ac:dyDescent="0.25">
      <c r="A572" s="16"/>
      <c r="B572" s="16"/>
      <c r="C572" s="19"/>
      <c r="D572" s="16"/>
      <c r="E572" s="16"/>
      <c r="F572" s="16"/>
      <c r="G572" s="16"/>
      <c r="H572" s="43"/>
      <c r="I572" s="43"/>
      <c r="J572" s="46"/>
      <c r="K572" s="16"/>
      <c r="L572" s="16"/>
      <c r="M572" s="16"/>
      <c r="N572" s="16"/>
    </row>
    <row r="573" spans="1:14" x14ac:dyDescent="0.25">
      <c r="A573" s="16"/>
      <c r="B573" s="16"/>
      <c r="C573" s="19"/>
      <c r="D573" s="16"/>
      <c r="E573" s="16"/>
      <c r="F573" s="16"/>
      <c r="G573" s="16"/>
      <c r="H573" s="43"/>
      <c r="I573" s="43"/>
      <c r="J573" s="46"/>
      <c r="K573" s="16"/>
      <c r="L573" s="16"/>
      <c r="M573" s="16"/>
      <c r="N573" s="16"/>
    </row>
    <row r="574" spans="1:14" x14ac:dyDescent="0.25">
      <c r="A574" s="16"/>
      <c r="B574" s="16"/>
      <c r="C574" s="19"/>
      <c r="D574" s="16"/>
      <c r="E574" s="16"/>
      <c r="F574" s="16"/>
      <c r="G574" s="16"/>
      <c r="H574" s="43"/>
      <c r="I574" s="43"/>
      <c r="J574" s="46"/>
      <c r="K574" s="16"/>
      <c r="L574" s="16"/>
      <c r="M574" s="16"/>
      <c r="N574" s="16"/>
    </row>
    <row r="575" spans="1:14" x14ac:dyDescent="0.25">
      <c r="A575" s="16"/>
      <c r="B575" s="16"/>
      <c r="C575" s="19"/>
      <c r="D575" s="16"/>
      <c r="E575" s="16"/>
      <c r="F575" s="16"/>
      <c r="G575" s="16"/>
      <c r="H575" s="43"/>
      <c r="I575" s="43"/>
      <c r="J575" s="46"/>
      <c r="K575" s="16"/>
      <c r="L575" s="16"/>
      <c r="M575" s="16"/>
      <c r="N575" s="16"/>
    </row>
    <row r="576" spans="1:14" x14ac:dyDescent="0.25">
      <c r="A576" s="16"/>
      <c r="B576" s="16"/>
      <c r="C576" s="19"/>
      <c r="D576" s="16"/>
      <c r="E576" s="16"/>
      <c r="F576" s="16"/>
      <c r="G576" s="16"/>
      <c r="H576" s="43"/>
      <c r="I576" s="43"/>
      <c r="J576" s="46"/>
      <c r="K576" s="16"/>
      <c r="L576" s="16"/>
      <c r="M576" s="16"/>
      <c r="N576" s="16"/>
    </row>
    <row r="577" spans="1:14" x14ac:dyDescent="0.25">
      <c r="A577" s="16"/>
      <c r="B577" s="16"/>
      <c r="C577" s="19"/>
      <c r="D577" s="16"/>
      <c r="E577" s="16"/>
      <c r="F577" s="16"/>
      <c r="G577" s="16"/>
      <c r="H577" s="43"/>
      <c r="I577" s="43"/>
      <c r="J577" s="46"/>
      <c r="K577" s="16"/>
      <c r="L577" s="16"/>
      <c r="M577" s="16"/>
      <c r="N577" s="16"/>
    </row>
    <row r="578" spans="1:14" x14ac:dyDescent="0.25">
      <c r="A578" s="16"/>
      <c r="B578" s="16"/>
      <c r="C578" s="19"/>
      <c r="D578" s="16"/>
      <c r="E578" s="16"/>
      <c r="F578" s="16"/>
      <c r="G578" s="16"/>
      <c r="H578" s="43"/>
      <c r="I578" s="43"/>
      <c r="J578" s="46"/>
      <c r="K578" s="16"/>
      <c r="L578" s="16"/>
      <c r="M578" s="16"/>
      <c r="N578" s="16"/>
    </row>
    <row r="579" spans="1:14" x14ac:dyDescent="0.25">
      <c r="A579" s="16"/>
      <c r="B579" s="16"/>
      <c r="C579" s="19"/>
      <c r="D579" s="16"/>
      <c r="E579" s="16"/>
      <c r="F579" s="16"/>
      <c r="G579" s="16"/>
      <c r="H579" s="43"/>
      <c r="I579" s="43"/>
      <c r="J579" s="46"/>
      <c r="K579" s="16"/>
      <c r="L579" s="16"/>
      <c r="M579" s="16"/>
      <c r="N579" s="16"/>
    </row>
    <row r="580" spans="1:14" x14ac:dyDescent="0.25">
      <c r="A580" s="16"/>
      <c r="B580" s="16"/>
      <c r="C580" s="19"/>
      <c r="D580" s="16"/>
      <c r="E580" s="16"/>
      <c r="F580" s="16"/>
      <c r="G580" s="16"/>
      <c r="H580" s="43"/>
      <c r="I580" s="43"/>
      <c r="J580" s="46"/>
      <c r="K580" s="16"/>
      <c r="L580" s="16"/>
      <c r="M580" s="16"/>
      <c r="N580" s="16"/>
    </row>
    <row r="581" spans="1:14" x14ac:dyDescent="0.25">
      <c r="A581" s="16"/>
      <c r="B581" s="16"/>
      <c r="C581" s="19"/>
      <c r="D581" s="16"/>
      <c r="E581" s="16"/>
      <c r="F581" s="16"/>
      <c r="G581" s="16"/>
      <c r="H581" s="43"/>
      <c r="I581" s="43"/>
      <c r="J581" s="46"/>
      <c r="K581" s="16"/>
      <c r="L581" s="16"/>
      <c r="M581" s="16"/>
      <c r="N581" s="16"/>
    </row>
    <row r="582" spans="1:14" x14ac:dyDescent="0.25">
      <c r="A582" s="16"/>
      <c r="B582" s="16"/>
      <c r="C582" s="19"/>
      <c r="D582" s="16"/>
      <c r="E582" s="16"/>
      <c r="F582" s="16"/>
      <c r="G582" s="16"/>
      <c r="H582" s="43"/>
      <c r="I582" s="43"/>
      <c r="J582" s="46"/>
      <c r="K582" s="16"/>
      <c r="L582" s="16"/>
      <c r="M582" s="16"/>
      <c r="N582" s="16"/>
    </row>
    <row r="583" spans="1:14" x14ac:dyDescent="0.25">
      <c r="A583" s="16"/>
      <c r="B583" s="16"/>
      <c r="C583" s="19"/>
      <c r="D583" s="16"/>
      <c r="E583" s="16"/>
      <c r="F583" s="16"/>
      <c r="G583" s="16"/>
      <c r="H583" s="43"/>
      <c r="I583" s="43"/>
      <c r="J583" s="46"/>
      <c r="K583" s="16"/>
      <c r="L583" s="16"/>
      <c r="M583" s="16"/>
      <c r="N583" s="16"/>
    </row>
    <row r="584" spans="1:14" x14ac:dyDescent="0.25">
      <c r="A584" s="16"/>
      <c r="B584" s="16"/>
      <c r="C584" s="19"/>
      <c r="D584" s="16"/>
      <c r="E584" s="16"/>
      <c r="F584" s="16"/>
      <c r="G584" s="16"/>
      <c r="H584" s="43"/>
      <c r="I584" s="43"/>
      <c r="J584" s="46"/>
      <c r="K584" s="16"/>
      <c r="L584" s="16"/>
      <c r="M584" s="16"/>
      <c r="N584" s="16"/>
    </row>
    <row r="585" spans="1:14" x14ac:dyDescent="0.25">
      <c r="A585" s="16"/>
      <c r="B585" s="16"/>
      <c r="C585" s="19"/>
      <c r="D585" s="16"/>
      <c r="E585" s="16"/>
      <c r="F585" s="16"/>
      <c r="G585" s="16"/>
      <c r="H585" s="43"/>
      <c r="I585" s="43"/>
      <c r="J585" s="46"/>
      <c r="K585" s="16"/>
      <c r="L585" s="16"/>
      <c r="M585" s="16"/>
      <c r="N585" s="16"/>
    </row>
    <row r="586" spans="1:14" x14ac:dyDescent="0.25">
      <c r="A586" s="16"/>
      <c r="B586" s="16"/>
      <c r="C586" s="19"/>
      <c r="D586" s="16"/>
      <c r="E586" s="16"/>
      <c r="F586" s="16"/>
      <c r="G586" s="16"/>
      <c r="H586" s="43"/>
      <c r="I586" s="43"/>
      <c r="J586" s="46"/>
      <c r="K586" s="16"/>
      <c r="L586" s="16"/>
      <c r="M586" s="16"/>
      <c r="N586" s="16"/>
    </row>
    <row r="587" spans="1:14" x14ac:dyDescent="0.25">
      <c r="A587" s="16"/>
      <c r="B587" s="16"/>
      <c r="C587" s="19"/>
      <c r="D587" s="16"/>
      <c r="E587" s="16"/>
      <c r="F587" s="16"/>
      <c r="G587" s="16"/>
      <c r="H587" s="43"/>
      <c r="I587" s="43"/>
      <c r="J587" s="46"/>
      <c r="K587" s="16"/>
      <c r="L587" s="16"/>
      <c r="M587" s="16"/>
      <c r="N587" s="16"/>
    </row>
    <row r="588" spans="1:14" x14ac:dyDescent="0.25">
      <c r="A588" s="16"/>
      <c r="B588" s="16"/>
      <c r="C588" s="19"/>
      <c r="D588" s="16"/>
      <c r="E588" s="16"/>
      <c r="F588" s="16"/>
      <c r="G588" s="16"/>
      <c r="H588" s="43"/>
      <c r="I588" s="43"/>
      <c r="J588" s="46"/>
      <c r="K588" s="16"/>
      <c r="L588" s="16"/>
      <c r="M588" s="16"/>
      <c r="N588" s="16"/>
    </row>
    <row r="589" spans="1:14" x14ac:dyDescent="0.25">
      <c r="A589" s="16"/>
      <c r="B589" s="16"/>
      <c r="C589" s="19"/>
      <c r="D589" s="16"/>
      <c r="E589" s="16"/>
      <c r="F589" s="16"/>
      <c r="G589" s="16"/>
      <c r="H589" s="43"/>
      <c r="I589" s="43"/>
      <c r="J589" s="46"/>
      <c r="K589" s="16"/>
      <c r="L589" s="16"/>
      <c r="M589" s="16"/>
      <c r="N589" s="16"/>
    </row>
    <row r="590" spans="1:14" x14ac:dyDescent="0.25">
      <c r="A590" s="16"/>
      <c r="B590" s="16"/>
      <c r="C590" s="19"/>
      <c r="D590" s="16"/>
      <c r="E590" s="16"/>
      <c r="F590" s="16"/>
      <c r="G590" s="16"/>
      <c r="H590" s="43"/>
      <c r="I590" s="43"/>
      <c r="J590" s="46"/>
      <c r="K590" s="16"/>
      <c r="L590" s="16"/>
      <c r="M590" s="16"/>
      <c r="N590" s="16"/>
    </row>
    <row r="591" spans="1:14" x14ac:dyDescent="0.25">
      <c r="A591" s="16"/>
      <c r="B591" s="16"/>
      <c r="C591" s="19"/>
      <c r="D591" s="16"/>
      <c r="E591" s="16"/>
      <c r="F591" s="16"/>
      <c r="G591" s="16"/>
      <c r="H591" s="43"/>
      <c r="I591" s="43"/>
      <c r="J591" s="46"/>
      <c r="K591" s="16"/>
      <c r="L591" s="16"/>
      <c r="M591" s="16"/>
      <c r="N591" s="16"/>
    </row>
    <row r="592" spans="1:14" x14ac:dyDescent="0.25">
      <c r="A592" s="16"/>
      <c r="B592" s="16"/>
      <c r="C592" s="19"/>
      <c r="D592" s="16"/>
      <c r="E592" s="16"/>
      <c r="F592" s="16"/>
      <c r="G592" s="16"/>
      <c r="H592" s="43"/>
      <c r="I592" s="43"/>
      <c r="J592" s="46"/>
      <c r="K592" s="16"/>
      <c r="L592" s="16"/>
      <c r="M592" s="16"/>
      <c r="N592" s="16"/>
    </row>
    <row r="593" spans="1:14" x14ac:dyDescent="0.25">
      <c r="A593" s="16"/>
      <c r="B593" s="16"/>
      <c r="C593" s="19"/>
      <c r="D593" s="16"/>
      <c r="E593" s="16"/>
      <c r="F593" s="16"/>
      <c r="G593" s="16"/>
      <c r="H593" s="43"/>
      <c r="I593" s="43"/>
      <c r="J593" s="46"/>
      <c r="K593" s="16"/>
      <c r="L593" s="16"/>
      <c r="M593" s="16"/>
      <c r="N593" s="16"/>
    </row>
    <row r="594" spans="1:14" x14ac:dyDescent="0.25">
      <c r="A594" s="16"/>
      <c r="B594" s="16"/>
      <c r="C594" s="19"/>
      <c r="D594" s="16"/>
      <c r="E594" s="16"/>
      <c r="F594" s="16"/>
      <c r="G594" s="16"/>
      <c r="H594" s="43"/>
      <c r="I594" s="43"/>
      <c r="J594" s="46"/>
      <c r="K594" s="16"/>
      <c r="L594" s="16"/>
      <c r="M594" s="16"/>
      <c r="N594" s="16"/>
    </row>
    <row r="595" spans="1:14" x14ac:dyDescent="0.25">
      <c r="A595" s="16"/>
      <c r="B595" s="16"/>
      <c r="C595" s="19"/>
      <c r="D595" s="16"/>
      <c r="E595" s="16"/>
      <c r="F595" s="16"/>
      <c r="G595" s="16"/>
      <c r="H595" s="43"/>
      <c r="I595" s="43"/>
      <c r="J595" s="46"/>
      <c r="K595" s="16"/>
      <c r="L595" s="16"/>
      <c r="M595" s="16"/>
      <c r="N595" s="16"/>
    </row>
    <row r="596" spans="1:14" x14ac:dyDescent="0.25">
      <c r="A596" s="16"/>
      <c r="B596" s="16"/>
      <c r="C596" s="19"/>
      <c r="D596" s="16"/>
      <c r="E596" s="16"/>
      <c r="F596" s="16"/>
      <c r="G596" s="16"/>
      <c r="H596" s="43"/>
      <c r="I596" s="43"/>
      <c r="J596" s="46"/>
      <c r="K596" s="16"/>
      <c r="L596" s="16"/>
      <c r="M596" s="16"/>
      <c r="N596" s="16"/>
    </row>
    <row r="597" spans="1:14" x14ac:dyDescent="0.25">
      <c r="A597" s="16"/>
      <c r="B597" s="16"/>
      <c r="C597" s="19"/>
      <c r="D597" s="16"/>
      <c r="E597" s="16"/>
      <c r="F597" s="16"/>
      <c r="G597" s="16"/>
      <c r="H597" s="43"/>
      <c r="I597" s="43"/>
      <c r="J597" s="46"/>
      <c r="K597" s="16"/>
      <c r="L597" s="16"/>
      <c r="M597" s="16"/>
      <c r="N597" s="16"/>
    </row>
    <row r="598" spans="1:14" x14ac:dyDescent="0.25">
      <c r="A598" s="16"/>
      <c r="B598" s="16"/>
      <c r="C598" s="19"/>
      <c r="D598" s="16"/>
      <c r="E598" s="16"/>
      <c r="F598" s="16"/>
      <c r="G598" s="16"/>
      <c r="H598" s="43"/>
      <c r="I598" s="43"/>
      <c r="J598" s="46"/>
      <c r="K598" s="16"/>
      <c r="L598" s="16"/>
      <c r="M598" s="16"/>
      <c r="N598" s="16"/>
    </row>
    <row r="599" spans="1:14" x14ac:dyDescent="0.25">
      <c r="A599" s="16"/>
      <c r="B599" s="16"/>
      <c r="C599" s="19"/>
      <c r="D599" s="16"/>
      <c r="E599" s="16"/>
      <c r="F599" s="16"/>
      <c r="G599" s="16"/>
      <c r="H599" s="43"/>
      <c r="I599" s="43"/>
      <c r="J599" s="46"/>
      <c r="K599" s="16"/>
      <c r="L599" s="16"/>
      <c r="M599" s="16"/>
      <c r="N599" s="16"/>
    </row>
    <row r="600" spans="1:14" x14ac:dyDescent="0.25">
      <c r="A600" s="16"/>
      <c r="B600" s="16"/>
      <c r="C600" s="19"/>
      <c r="D600" s="16"/>
      <c r="E600" s="16"/>
      <c r="F600" s="16"/>
      <c r="G600" s="16"/>
      <c r="H600" s="43"/>
      <c r="I600" s="43"/>
      <c r="J600" s="46"/>
      <c r="K600" s="16"/>
      <c r="L600" s="16"/>
      <c r="M600" s="16"/>
      <c r="N600" s="16"/>
    </row>
    <row r="601" spans="1:14" x14ac:dyDescent="0.25">
      <c r="A601" s="16"/>
      <c r="B601" s="16"/>
      <c r="C601" s="19"/>
      <c r="D601" s="16"/>
      <c r="E601" s="16"/>
      <c r="F601" s="16"/>
      <c r="G601" s="16"/>
      <c r="H601" s="43"/>
      <c r="I601" s="43"/>
      <c r="J601" s="46"/>
      <c r="K601" s="16"/>
      <c r="L601" s="16"/>
      <c r="M601" s="16"/>
      <c r="N601" s="16"/>
    </row>
    <row r="602" spans="1:14" x14ac:dyDescent="0.25">
      <c r="A602" s="16"/>
      <c r="B602" s="16"/>
      <c r="C602" s="19"/>
      <c r="D602" s="16"/>
      <c r="E602" s="16"/>
      <c r="F602" s="16"/>
      <c r="G602" s="16"/>
      <c r="H602" s="43"/>
      <c r="I602" s="43"/>
      <c r="J602" s="46"/>
      <c r="K602" s="16"/>
      <c r="L602" s="16"/>
      <c r="M602" s="16"/>
      <c r="N602" s="16"/>
    </row>
    <row r="603" spans="1:14" x14ac:dyDescent="0.25">
      <c r="A603" s="16"/>
      <c r="B603" s="16"/>
      <c r="C603" s="19"/>
      <c r="D603" s="16"/>
      <c r="E603" s="16"/>
      <c r="F603" s="16"/>
      <c r="G603" s="16"/>
      <c r="H603" s="43"/>
      <c r="I603" s="43"/>
      <c r="J603" s="46"/>
      <c r="K603" s="16"/>
      <c r="L603" s="16"/>
      <c r="M603" s="16"/>
      <c r="N603" s="16"/>
    </row>
    <row r="604" spans="1:14" x14ac:dyDescent="0.25">
      <c r="A604" s="16"/>
      <c r="B604" s="16"/>
      <c r="C604" s="19"/>
      <c r="D604" s="16"/>
      <c r="E604" s="16"/>
      <c r="F604" s="16"/>
      <c r="G604" s="16"/>
      <c r="H604" s="43"/>
      <c r="I604" s="43"/>
      <c r="J604" s="46"/>
      <c r="K604" s="16"/>
      <c r="L604" s="16"/>
      <c r="M604" s="16"/>
      <c r="N604" s="16"/>
    </row>
    <row r="605" spans="1:14" x14ac:dyDescent="0.25">
      <c r="A605" s="16"/>
      <c r="B605" s="16"/>
      <c r="C605" s="19"/>
      <c r="D605" s="16"/>
      <c r="E605" s="16"/>
      <c r="F605" s="16"/>
      <c r="G605" s="16"/>
      <c r="H605" s="43"/>
      <c r="I605" s="43"/>
      <c r="J605" s="46"/>
      <c r="K605" s="16"/>
      <c r="L605" s="16"/>
      <c r="M605" s="16"/>
      <c r="N605" s="16"/>
    </row>
    <row r="606" spans="1:14" x14ac:dyDescent="0.25">
      <c r="A606" s="16"/>
      <c r="B606" s="16"/>
      <c r="C606" s="19"/>
      <c r="D606" s="16"/>
      <c r="E606" s="16"/>
      <c r="F606" s="16"/>
      <c r="G606" s="16"/>
      <c r="H606" s="43"/>
      <c r="I606" s="43"/>
      <c r="J606" s="46"/>
      <c r="K606" s="16"/>
      <c r="L606" s="16"/>
      <c r="M606" s="16"/>
      <c r="N606" s="16"/>
    </row>
    <row r="607" spans="1:14" x14ac:dyDescent="0.25">
      <c r="A607" s="16"/>
      <c r="B607" s="16"/>
      <c r="C607" s="19"/>
      <c r="D607" s="16"/>
      <c r="E607" s="16"/>
      <c r="F607" s="16"/>
      <c r="G607" s="16"/>
      <c r="H607" s="43"/>
      <c r="I607" s="43"/>
      <c r="J607" s="46"/>
      <c r="K607" s="16"/>
      <c r="L607" s="16"/>
      <c r="M607" s="16"/>
      <c r="N607" s="16"/>
    </row>
    <row r="608" spans="1:14" x14ac:dyDescent="0.25">
      <c r="A608" s="16"/>
      <c r="B608" s="16"/>
      <c r="C608" s="19"/>
      <c r="D608" s="16"/>
      <c r="E608" s="16"/>
      <c r="F608" s="16"/>
      <c r="G608" s="16"/>
      <c r="H608" s="43"/>
      <c r="I608" s="43"/>
      <c r="J608" s="46"/>
      <c r="K608" s="16"/>
      <c r="L608" s="16"/>
      <c r="M608" s="16"/>
      <c r="N608" s="16"/>
    </row>
    <row r="609" spans="1:14" x14ac:dyDescent="0.25">
      <c r="A609" s="16"/>
      <c r="B609" s="16"/>
      <c r="C609" s="19"/>
      <c r="D609" s="16"/>
      <c r="E609" s="16"/>
      <c r="F609" s="16"/>
      <c r="G609" s="16"/>
      <c r="H609" s="43"/>
      <c r="I609" s="43"/>
      <c r="J609" s="46"/>
      <c r="K609" s="16"/>
      <c r="L609" s="16"/>
      <c r="M609" s="16"/>
      <c r="N609" s="16"/>
    </row>
    <row r="610" spans="1:14" x14ac:dyDescent="0.25">
      <c r="A610" s="16"/>
      <c r="B610" s="16"/>
      <c r="C610" s="19"/>
      <c r="D610" s="16"/>
      <c r="E610" s="16"/>
      <c r="F610" s="16"/>
      <c r="G610" s="16"/>
      <c r="H610" s="43"/>
      <c r="I610" s="43"/>
      <c r="J610" s="46"/>
      <c r="K610" s="16"/>
      <c r="L610" s="16"/>
      <c r="M610" s="16"/>
      <c r="N610" s="16"/>
    </row>
    <row r="611" spans="1:14" x14ac:dyDescent="0.25">
      <c r="A611" s="16"/>
      <c r="B611" s="16"/>
      <c r="C611" s="19"/>
      <c r="D611" s="16"/>
      <c r="E611" s="16"/>
      <c r="F611" s="16"/>
      <c r="G611" s="16"/>
      <c r="H611" s="43"/>
      <c r="I611" s="43"/>
      <c r="J611" s="46"/>
      <c r="K611" s="16"/>
      <c r="L611" s="16"/>
      <c r="M611" s="16"/>
      <c r="N611" s="16"/>
    </row>
    <row r="612" spans="1:14" x14ac:dyDescent="0.25">
      <c r="A612" s="16"/>
      <c r="B612" s="16"/>
      <c r="C612" s="19"/>
      <c r="D612" s="16"/>
      <c r="E612" s="16"/>
      <c r="F612" s="16"/>
      <c r="G612" s="16"/>
      <c r="H612" s="43"/>
      <c r="I612" s="43"/>
      <c r="J612" s="46"/>
      <c r="K612" s="16"/>
      <c r="L612" s="16"/>
      <c r="M612" s="16"/>
      <c r="N612" s="16"/>
    </row>
    <row r="613" spans="1:14" x14ac:dyDescent="0.25">
      <c r="A613" s="16"/>
      <c r="B613" s="16"/>
      <c r="C613" s="19"/>
      <c r="D613" s="16"/>
      <c r="E613" s="16"/>
      <c r="F613" s="16"/>
      <c r="G613" s="16"/>
      <c r="H613" s="43"/>
      <c r="I613" s="43"/>
      <c r="J613" s="46"/>
      <c r="K613" s="16"/>
      <c r="L613" s="16"/>
      <c r="M613" s="16"/>
      <c r="N613" s="16"/>
    </row>
    <row r="614" spans="1:14" x14ac:dyDescent="0.25">
      <c r="A614" s="16"/>
      <c r="B614" s="16"/>
      <c r="C614" s="19"/>
      <c r="D614" s="16"/>
      <c r="E614" s="16"/>
      <c r="F614" s="16"/>
      <c r="G614" s="16"/>
      <c r="H614" s="43"/>
      <c r="I614" s="43"/>
      <c r="J614" s="46"/>
      <c r="K614" s="16"/>
      <c r="L614" s="16"/>
      <c r="M614" s="16"/>
      <c r="N614" s="16"/>
    </row>
    <row r="615" spans="1:14" x14ac:dyDescent="0.25">
      <c r="A615" s="16"/>
      <c r="B615" s="16"/>
      <c r="C615" s="19"/>
      <c r="D615" s="16"/>
      <c r="E615" s="16"/>
      <c r="F615" s="16"/>
      <c r="G615" s="16"/>
      <c r="H615" s="43"/>
      <c r="I615" s="43"/>
      <c r="J615" s="46"/>
      <c r="K615" s="16"/>
      <c r="L615" s="16"/>
      <c r="M615" s="16"/>
      <c r="N615" s="16"/>
    </row>
    <row r="616" spans="1:14" x14ac:dyDescent="0.25">
      <c r="A616" s="16"/>
      <c r="B616" s="16"/>
      <c r="C616" s="19"/>
      <c r="D616" s="16"/>
      <c r="E616" s="16"/>
      <c r="F616" s="16"/>
      <c r="G616" s="16"/>
      <c r="H616" s="43"/>
      <c r="I616" s="43"/>
      <c r="J616" s="46"/>
      <c r="K616" s="16"/>
      <c r="L616" s="16"/>
      <c r="M616" s="16"/>
      <c r="N616" s="16"/>
    </row>
    <row r="617" spans="1:14" x14ac:dyDescent="0.25">
      <c r="A617" s="16"/>
      <c r="B617" s="16"/>
      <c r="C617" s="19"/>
      <c r="D617" s="16"/>
      <c r="E617" s="16"/>
      <c r="F617" s="16"/>
      <c r="G617" s="16"/>
      <c r="H617" s="43"/>
      <c r="I617" s="43"/>
      <c r="J617" s="46"/>
      <c r="K617" s="16"/>
      <c r="L617" s="16"/>
      <c r="M617" s="16"/>
      <c r="N617" s="16"/>
    </row>
    <row r="618" spans="1:14" x14ac:dyDescent="0.25">
      <c r="A618" s="16"/>
      <c r="B618" s="16"/>
      <c r="C618" s="19"/>
      <c r="D618" s="16"/>
      <c r="E618" s="16"/>
      <c r="F618" s="16"/>
      <c r="G618" s="16"/>
      <c r="H618" s="43"/>
      <c r="I618" s="43"/>
      <c r="J618" s="46"/>
      <c r="K618" s="16"/>
      <c r="L618" s="16"/>
      <c r="M618" s="16"/>
      <c r="N618" s="16"/>
    </row>
    <row r="619" spans="1:14" x14ac:dyDescent="0.25">
      <c r="A619" s="16"/>
      <c r="B619" s="16"/>
      <c r="C619" s="19"/>
      <c r="D619" s="16"/>
      <c r="E619" s="16"/>
      <c r="F619" s="16"/>
      <c r="G619" s="16"/>
      <c r="H619" s="43"/>
      <c r="I619" s="43"/>
      <c r="J619" s="46"/>
      <c r="K619" s="16"/>
      <c r="L619" s="16"/>
      <c r="M619" s="16"/>
      <c r="N619" s="16"/>
    </row>
    <row r="620" spans="1:14" x14ac:dyDescent="0.25">
      <c r="A620" s="16"/>
      <c r="B620" s="16"/>
      <c r="C620" s="19"/>
      <c r="D620" s="16"/>
      <c r="E620" s="16"/>
      <c r="F620" s="16"/>
      <c r="G620" s="16"/>
      <c r="H620" s="43"/>
      <c r="I620" s="43"/>
      <c r="J620" s="46"/>
      <c r="K620" s="16"/>
      <c r="L620" s="16"/>
      <c r="M620" s="16"/>
      <c r="N620" s="16"/>
    </row>
    <row r="621" spans="1:14" x14ac:dyDescent="0.25">
      <c r="A621" s="16"/>
      <c r="B621" s="16"/>
      <c r="C621" s="19"/>
      <c r="D621" s="16"/>
      <c r="E621" s="16"/>
      <c r="F621" s="16"/>
      <c r="G621" s="16"/>
      <c r="H621" s="43"/>
      <c r="I621" s="43"/>
      <c r="J621" s="46"/>
      <c r="K621" s="16"/>
      <c r="L621" s="16"/>
      <c r="M621" s="16"/>
      <c r="N621" s="16"/>
    </row>
    <row r="622" spans="1:14" x14ac:dyDescent="0.25">
      <c r="A622" s="16"/>
      <c r="B622" s="16"/>
      <c r="C622" s="19"/>
      <c r="D622" s="16"/>
      <c r="E622" s="16"/>
      <c r="F622" s="16"/>
      <c r="G622" s="16"/>
      <c r="H622" s="43"/>
      <c r="I622" s="43"/>
      <c r="J622" s="46"/>
      <c r="K622" s="16"/>
      <c r="L622" s="16"/>
      <c r="M622" s="16"/>
      <c r="N622" s="16"/>
    </row>
    <row r="623" spans="1:14" x14ac:dyDescent="0.25">
      <c r="A623" s="16"/>
      <c r="B623" s="16"/>
      <c r="C623" s="19"/>
      <c r="D623" s="16"/>
      <c r="E623" s="16"/>
      <c r="F623" s="16"/>
      <c r="G623" s="16"/>
      <c r="H623" s="43"/>
      <c r="I623" s="43"/>
      <c r="J623" s="46"/>
      <c r="K623" s="16"/>
      <c r="L623" s="16"/>
      <c r="M623" s="16"/>
      <c r="N623" s="16"/>
    </row>
    <row r="624" spans="1:14" x14ac:dyDescent="0.25">
      <c r="A624" s="16"/>
      <c r="B624" s="16"/>
      <c r="C624" s="19"/>
      <c r="D624" s="16"/>
      <c r="E624" s="16"/>
      <c r="F624" s="16"/>
      <c r="G624" s="16"/>
      <c r="H624" s="43"/>
      <c r="I624" s="43"/>
      <c r="J624" s="46"/>
      <c r="K624" s="16"/>
      <c r="L624" s="16"/>
      <c r="M624" s="16"/>
      <c r="N624" s="16"/>
    </row>
    <row r="625" spans="1:14" x14ac:dyDescent="0.25">
      <c r="A625" s="16"/>
      <c r="B625" s="16"/>
      <c r="C625" s="19"/>
      <c r="D625" s="16"/>
      <c r="E625" s="16"/>
      <c r="F625" s="16"/>
      <c r="G625" s="16"/>
      <c r="H625" s="43"/>
      <c r="I625" s="43"/>
      <c r="J625" s="46"/>
      <c r="K625" s="16"/>
      <c r="L625" s="16"/>
      <c r="M625" s="16"/>
      <c r="N625" s="16"/>
    </row>
    <row r="626" spans="1:14" x14ac:dyDescent="0.25">
      <c r="A626" s="16"/>
      <c r="B626" s="16"/>
      <c r="C626" s="19"/>
      <c r="D626" s="16"/>
      <c r="E626" s="16"/>
      <c r="F626" s="16"/>
      <c r="G626" s="16"/>
      <c r="H626" s="43"/>
      <c r="I626" s="43"/>
      <c r="J626" s="46"/>
      <c r="K626" s="16"/>
      <c r="L626" s="16"/>
      <c r="M626" s="16"/>
      <c r="N626" s="16"/>
    </row>
    <row r="627" spans="1:14" x14ac:dyDescent="0.25">
      <c r="A627" s="16"/>
      <c r="B627" s="16"/>
      <c r="C627" s="19"/>
      <c r="D627" s="16"/>
      <c r="E627" s="16"/>
      <c r="F627" s="16"/>
      <c r="G627" s="16"/>
      <c r="H627" s="43"/>
      <c r="I627" s="43"/>
      <c r="J627" s="46"/>
      <c r="K627" s="16"/>
      <c r="L627" s="16"/>
      <c r="M627" s="16"/>
      <c r="N627" s="16"/>
    </row>
    <row r="628" spans="1:14" x14ac:dyDescent="0.25">
      <c r="A628" s="16"/>
      <c r="B628" s="16"/>
      <c r="C628" s="19"/>
      <c r="D628" s="16"/>
      <c r="E628" s="16"/>
      <c r="F628" s="16"/>
      <c r="G628" s="16"/>
      <c r="H628" s="43"/>
      <c r="I628" s="43"/>
      <c r="J628" s="46"/>
      <c r="K628" s="16"/>
      <c r="L628" s="16"/>
      <c r="M628" s="16"/>
      <c r="N628" s="16"/>
    </row>
    <row r="629" spans="1:14" x14ac:dyDescent="0.25">
      <c r="A629" s="16"/>
      <c r="B629" s="16"/>
      <c r="C629" s="19"/>
      <c r="D629" s="16"/>
      <c r="E629" s="16"/>
      <c r="F629" s="16"/>
      <c r="G629" s="16"/>
      <c r="H629" s="43"/>
      <c r="I629" s="43"/>
      <c r="J629" s="46"/>
      <c r="K629" s="16"/>
      <c r="L629" s="16"/>
      <c r="M629" s="16"/>
      <c r="N629" s="16"/>
    </row>
    <row r="630" spans="1:14" x14ac:dyDescent="0.25">
      <c r="A630" s="16"/>
      <c r="B630" s="16"/>
      <c r="C630" s="19"/>
      <c r="D630" s="16"/>
      <c r="E630" s="16"/>
      <c r="F630" s="16"/>
      <c r="G630" s="16"/>
      <c r="H630" s="43"/>
      <c r="I630" s="43"/>
      <c r="J630" s="46"/>
      <c r="K630" s="16"/>
      <c r="L630" s="16"/>
      <c r="M630" s="16"/>
      <c r="N630" s="16"/>
    </row>
    <row r="631" spans="1:14" x14ac:dyDescent="0.25">
      <c r="A631" s="16"/>
      <c r="B631" s="16"/>
      <c r="C631" s="19"/>
      <c r="D631" s="16"/>
      <c r="E631" s="16"/>
      <c r="F631" s="16"/>
      <c r="G631" s="16"/>
      <c r="H631" s="43"/>
      <c r="I631" s="43"/>
      <c r="J631" s="46"/>
      <c r="K631" s="16"/>
      <c r="L631" s="16"/>
      <c r="M631" s="16"/>
      <c r="N631" s="16"/>
    </row>
    <row r="632" spans="1:14" x14ac:dyDescent="0.25">
      <c r="A632" s="16"/>
      <c r="B632" s="16"/>
      <c r="C632" s="19"/>
      <c r="D632" s="16"/>
      <c r="E632" s="16"/>
      <c r="F632" s="16"/>
      <c r="G632" s="16"/>
      <c r="H632" s="43"/>
      <c r="I632" s="43"/>
      <c r="J632" s="46"/>
      <c r="K632" s="16"/>
      <c r="L632" s="16"/>
      <c r="M632" s="16"/>
      <c r="N632" s="16"/>
    </row>
    <row r="633" spans="1:14" x14ac:dyDescent="0.25">
      <c r="A633" s="16"/>
      <c r="B633" s="16"/>
      <c r="C633" s="19"/>
      <c r="D633" s="16"/>
      <c r="E633" s="16"/>
      <c r="F633" s="16"/>
      <c r="G633" s="16"/>
      <c r="H633" s="43"/>
      <c r="I633" s="43"/>
      <c r="J633" s="46"/>
      <c r="K633" s="16"/>
      <c r="L633" s="16"/>
      <c r="M633" s="16"/>
      <c r="N633" s="16"/>
    </row>
    <row r="634" spans="1:14" x14ac:dyDescent="0.25">
      <c r="A634" s="16"/>
      <c r="B634" s="16"/>
      <c r="C634" s="19"/>
      <c r="D634" s="16"/>
      <c r="E634" s="16"/>
      <c r="F634" s="16"/>
      <c r="G634" s="16"/>
      <c r="H634" s="43"/>
      <c r="I634" s="43"/>
      <c r="J634" s="46"/>
      <c r="K634" s="16"/>
      <c r="L634" s="16"/>
      <c r="M634" s="16"/>
      <c r="N634" s="16"/>
    </row>
    <row r="635" spans="1:14" x14ac:dyDescent="0.25">
      <c r="A635" s="16"/>
      <c r="B635" s="16"/>
      <c r="C635" s="19"/>
      <c r="D635" s="16"/>
      <c r="E635" s="16"/>
      <c r="F635" s="16"/>
      <c r="G635" s="16"/>
      <c r="H635" s="43"/>
      <c r="I635" s="43"/>
      <c r="J635" s="46"/>
      <c r="K635" s="16"/>
      <c r="L635" s="16"/>
      <c r="M635" s="16"/>
      <c r="N635" s="16"/>
    </row>
    <row r="636" spans="1:14" x14ac:dyDescent="0.25">
      <c r="A636" s="16"/>
      <c r="B636" s="16"/>
      <c r="C636" s="19"/>
      <c r="D636" s="16"/>
      <c r="E636" s="16"/>
      <c r="F636" s="16"/>
      <c r="G636" s="16"/>
      <c r="H636" s="43"/>
      <c r="I636" s="43"/>
      <c r="J636" s="46"/>
      <c r="K636" s="16"/>
      <c r="L636" s="16"/>
      <c r="M636" s="16"/>
      <c r="N636" s="16"/>
    </row>
    <row r="637" spans="1:14" x14ac:dyDescent="0.25">
      <c r="A637" s="16"/>
      <c r="B637" s="16"/>
      <c r="C637" s="19"/>
      <c r="D637" s="16"/>
      <c r="E637" s="16"/>
      <c r="F637" s="16"/>
      <c r="G637" s="16"/>
      <c r="H637" s="43"/>
      <c r="I637" s="43"/>
      <c r="J637" s="46"/>
      <c r="K637" s="16"/>
      <c r="L637" s="16"/>
      <c r="M637" s="16"/>
      <c r="N637" s="16"/>
    </row>
    <row r="638" spans="1:14" x14ac:dyDescent="0.25">
      <c r="A638" s="16"/>
      <c r="B638" s="16"/>
      <c r="C638" s="19"/>
      <c r="D638" s="16"/>
      <c r="E638" s="16"/>
      <c r="F638" s="16"/>
      <c r="G638" s="16"/>
      <c r="H638" s="43"/>
      <c r="I638" s="43"/>
      <c r="J638" s="46"/>
      <c r="K638" s="16"/>
      <c r="L638" s="16"/>
      <c r="M638" s="16"/>
      <c r="N638" s="16"/>
    </row>
    <row r="639" spans="1:14" x14ac:dyDescent="0.25">
      <c r="A639" s="16"/>
      <c r="B639" s="16"/>
      <c r="C639" s="19"/>
      <c r="D639" s="16"/>
      <c r="E639" s="16"/>
      <c r="F639" s="16"/>
      <c r="G639" s="16"/>
      <c r="H639" s="43"/>
      <c r="I639" s="43"/>
      <c r="J639" s="46"/>
      <c r="K639" s="16"/>
      <c r="L639" s="16"/>
      <c r="M639" s="16"/>
      <c r="N639" s="16"/>
    </row>
    <row r="640" spans="1:14" x14ac:dyDescent="0.25">
      <c r="A640" s="16"/>
      <c r="B640" s="16"/>
      <c r="C640" s="19"/>
      <c r="D640" s="16"/>
      <c r="E640" s="16"/>
      <c r="F640" s="16"/>
      <c r="G640" s="16"/>
      <c r="H640" s="43"/>
      <c r="I640" s="43"/>
      <c r="J640" s="46"/>
      <c r="K640" s="16"/>
      <c r="L640" s="16"/>
      <c r="M640" s="16"/>
      <c r="N640" s="16"/>
    </row>
    <row r="641" spans="1:14" x14ac:dyDescent="0.25">
      <c r="A641" s="16"/>
      <c r="B641" s="16"/>
      <c r="C641" s="19"/>
      <c r="D641" s="16"/>
      <c r="E641" s="16"/>
      <c r="F641" s="16"/>
      <c r="G641" s="16"/>
      <c r="H641" s="43"/>
      <c r="I641" s="43"/>
      <c r="J641" s="46"/>
      <c r="K641" s="16"/>
      <c r="L641" s="16"/>
      <c r="M641" s="16"/>
      <c r="N641" s="16"/>
    </row>
    <row r="642" spans="1:14" x14ac:dyDescent="0.25">
      <c r="A642" s="16"/>
      <c r="B642" s="16"/>
      <c r="C642" s="19"/>
      <c r="D642" s="16"/>
      <c r="E642" s="16"/>
      <c r="F642" s="16"/>
      <c r="G642" s="16"/>
      <c r="H642" s="43"/>
      <c r="I642" s="43"/>
      <c r="J642" s="46"/>
      <c r="K642" s="16"/>
      <c r="L642" s="16"/>
      <c r="M642" s="16"/>
      <c r="N642" s="16"/>
    </row>
    <row r="643" spans="1:14" x14ac:dyDescent="0.25">
      <c r="A643" s="16"/>
      <c r="B643" s="16"/>
      <c r="C643" s="19"/>
      <c r="D643" s="16"/>
      <c r="E643" s="16"/>
      <c r="F643" s="16"/>
      <c r="G643" s="16"/>
      <c r="H643" s="43"/>
      <c r="I643" s="43"/>
      <c r="J643" s="46"/>
      <c r="K643" s="16"/>
      <c r="L643" s="16"/>
      <c r="M643" s="16"/>
      <c r="N643" s="16"/>
    </row>
    <row r="644" spans="1:14" x14ac:dyDescent="0.25">
      <c r="A644" s="16"/>
      <c r="B644" s="16"/>
      <c r="C644" s="19"/>
      <c r="D644" s="16"/>
      <c r="E644" s="16"/>
      <c r="F644" s="16"/>
      <c r="G644" s="16"/>
      <c r="H644" s="43"/>
      <c r="I644" s="43"/>
      <c r="J644" s="46"/>
      <c r="K644" s="16"/>
      <c r="L644" s="16"/>
      <c r="M644" s="16"/>
      <c r="N644" s="16"/>
    </row>
    <row r="645" spans="1:14" x14ac:dyDescent="0.25">
      <c r="A645" s="16"/>
      <c r="B645" s="16"/>
      <c r="C645" s="19"/>
      <c r="D645" s="16"/>
      <c r="E645" s="16"/>
      <c r="F645" s="16"/>
      <c r="G645" s="16"/>
      <c r="H645" s="43"/>
      <c r="I645" s="43"/>
      <c r="J645" s="46"/>
      <c r="K645" s="16"/>
      <c r="L645" s="16"/>
      <c r="M645" s="16"/>
      <c r="N645" s="16"/>
    </row>
    <row r="646" spans="1:14" x14ac:dyDescent="0.25">
      <c r="A646" s="16"/>
      <c r="B646" s="16"/>
      <c r="C646" s="19"/>
      <c r="D646" s="16"/>
      <c r="E646" s="16"/>
      <c r="F646" s="16"/>
      <c r="G646" s="16"/>
      <c r="H646" s="43"/>
      <c r="I646" s="43"/>
      <c r="J646" s="46"/>
      <c r="K646" s="16"/>
      <c r="L646" s="16"/>
      <c r="M646" s="16"/>
      <c r="N646" s="16"/>
    </row>
    <row r="647" spans="1:14" x14ac:dyDescent="0.25">
      <c r="A647" s="16"/>
      <c r="B647" s="16"/>
      <c r="C647" s="19"/>
      <c r="D647" s="16"/>
      <c r="E647" s="16"/>
      <c r="F647" s="16"/>
      <c r="G647" s="16"/>
      <c r="H647" s="43"/>
      <c r="I647" s="43"/>
      <c r="J647" s="46"/>
      <c r="K647" s="16"/>
      <c r="L647" s="16"/>
      <c r="M647" s="16"/>
      <c r="N647" s="16"/>
    </row>
    <row r="648" spans="1:14" x14ac:dyDescent="0.25">
      <c r="A648" s="16"/>
      <c r="B648" s="16"/>
      <c r="C648" s="19"/>
      <c r="D648" s="16"/>
      <c r="E648" s="16"/>
      <c r="F648" s="16"/>
      <c r="G648" s="16"/>
      <c r="H648" s="43"/>
      <c r="I648" s="43"/>
      <c r="J648" s="46"/>
      <c r="K648" s="16"/>
      <c r="L648" s="16"/>
      <c r="M648" s="16"/>
      <c r="N648" s="16"/>
    </row>
    <row r="649" spans="1:14" x14ac:dyDescent="0.25">
      <c r="A649" s="16"/>
      <c r="B649" s="16"/>
      <c r="C649" s="19"/>
      <c r="D649" s="16"/>
      <c r="E649" s="16"/>
      <c r="F649" s="16"/>
      <c r="G649" s="16"/>
      <c r="H649" s="43"/>
      <c r="I649" s="43"/>
      <c r="J649" s="46"/>
      <c r="K649" s="16"/>
      <c r="L649" s="16"/>
      <c r="M649" s="16"/>
      <c r="N649" s="16"/>
    </row>
    <row r="650" spans="1:14" x14ac:dyDescent="0.25">
      <c r="A650" s="16"/>
      <c r="B650" s="16"/>
      <c r="C650" s="19"/>
      <c r="D650" s="16"/>
      <c r="E650" s="16"/>
      <c r="F650" s="16"/>
      <c r="G650" s="16"/>
      <c r="H650" s="43"/>
      <c r="I650" s="43"/>
      <c r="J650" s="46"/>
      <c r="K650" s="16"/>
      <c r="L650" s="16"/>
      <c r="M650" s="16"/>
      <c r="N650" s="16"/>
    </row>
    <row r="651" spans="1:14" x14ac:dyDescent="0.25">
      <c r="A651" s="16"/>
      <c r="B651" s="16"/>
      <c r="C651" s="19"/>
      <c r="D651" s="16"/>
      <c r="E651" s="16"/>
      <c r="F651" s="16"/>
      <c r="G651" s="16"/>
      <c r="H651" s="43"/>
      <c r="I651" s="43"/>
      <c r="J651" s="46"/>
      <c r="K651" s="16"/>
      <c r="L651" s="16"/>
      <c r="M651" s="16"/>
      <c r="N651" s="16"/>
    </row>
    <row r="652" spans="1:14" x14ac:dyDescent="0.25">
      <c r="A652" s="16"/>
      <c r="B652" s="16"/>
      <c r="C652" s="19"/>
      <c r="D652" s="16"/>
      <c r="E652" s="16"/>
      <c r="F652" s="16"/>
      <c r="G652" s="16"/>
      <c r="H652" s="43"/>
      <c r="I652" s="43"/>
      <c r="J652" s="46"/>
      <c r="K652" s="16"/>
      <c r="L652" s="16"/>
      <c r="M652" s="16"/>
      <c r="N652" s="16"/>
    </row>
    <row r="653" spans="1:14" x14ac:dyDescent="0.25">
      <c r="A653" s="16"/>
      <c r="B653" s="16"/>
      <c r="C653" s="19"/>
      <c r="D653" s="16"/>
      <c r="E653" s="16"/>
      <c r="F653" s="16"/>
      <c r="G653" s="16"/>
      <c r="H653" s="43"/>
      <c r="I653" s="43"/>
      <c r="J653" s="46"/>
      <c r="K653" s="16"/>
      <c r="L653" s="16"/>
      <c r="M653" s="16"/>
      <c r="N653" s="16"/>
    </row>
    <row r="654" spans="1:14" x14ac:dyDescent="0.25">
      <c r="A654" s="16"/>
      <c r="B654" s="16"/>
      <c r="C654" s="19"/>
      <c r="D654" s="16"/>
      <c r="E654" s="16"/>
      <c r="F654" s="16"/>
      <c r="G654" s="16"/>
      <c r="H654" s="43"/>
      <c r="I654" s="43"/>
      <c r="J654" s="46"/>
      <c r="K654" s="16"/>
      <c r="L654" s="16"/>
      <c r="M654" s="16"/>
      <c r="N654" s="16"/>
    </row>
    <row r="655" spans="1:14" x14ac:dyDescent="0.25">
      <c r="A655" s="16"/>
      <c r="B655" s="16"/>
      <c r="C655" s="19"/>
      <c r="D655" s="16"/>
      <c r="E655" s="16"/>
      <c r="F655" s="16"/>
      <c r="G655" s="16"/>
      <c r="H655" s="43"/>
      <c r="I655" s="43"/>
      <c r="J655" s="46"/>
      <c r="K655" s="16"/>
      <c r="L655" s="16"/>
      <c r="M655" s="16"/>
      <c r="N655" s="16"/>
    </row>
    <row r="656" spans="1:14" x14ac:dyDescent="0.25">
      <c r="A656" s="16"/>
      <c r="B656" s="16"/>
      <c r="C656" s="19"/>
      <c r="D656" s="16"/>
      <c r="E656" s="16"/>
      <c r="F656" s="16"/>
      <c r="G656" s="16"/>
      <c r="H656" s="43"/>
      <c r="I656" s="43"/>
      <c r="J656" s="46"/>
      <c r="K656" s="16"/>
      <c r="L656" s="16"/>
      <c r="M656" s="16"/>
      <c r="N656" s="16"/>
    </row>
    <row r="657" spans="1:14" x14ac:dyDescent="0.25">
      <c r="A657" s="16"/>
      <c r="B657" s="16"/>
      <c r="C657" s="19"/>
      <c r="D657" s="16"/>
      <c r="E657" s="16"/>
      <c r="F657" s="16"/>
      <c r="G657" s="16"/>
      <c r="H657" s="43"/>
      <c r="I657" s="43"/>
      <c r="J657" s="46"/>
      <c r="K657" s="16"/>
      <c r="L657" s="16"/>
      <c r="M657" s="16"/>
      <c r="N657" s="16"/>
    </row>
    <row r="658" spans="1:14" x14ac:dyDescent="0.25">
      <c r="A658" s="16"/>
      <c r="B658" s="16"/>
      <c r="C658" s="19"/>
      <c r="D658" s="16"/>
      <c r="E658" s="16"/>
      <c r="F658" s="16"/>
      <c r="G658" s="16"/>
      <c r="H658" s="43"/>
      <c r="I658" s="43"/>
      <c r="J658" s="46"/>
      <c r="K658" s="16"/>
      <c r="L658" s="16"/>
      <c r="M658" s="16"/>
      <c r="N658" s="16"/>
    </row>
    <row r="659" spans="1:14" x14ac:dyDescent="0.25">
      <c r="A659" s="16"/>
      <c r="B659" s="16"/>
      <c r="C659" s="19"/>
      <c r="D659" s="16"/>
      <c r="E659" s="16"/>
      <c r="F659" s="16"/>
      <c r="G659" s="16"/>
      <c r="H659" s="43"/>
      <c r="I659" s="43"/>
      <c r="J659" s="46"/>
      <c r="K659" s="16"/>
      <c r="L659" s="16"/>
      <c r="M659" s="16"/>
      <c r="N659" s="16"/>
    </row>
    <row r="660" spans="1:14" x14ac:dyDescent="0.25">
      <c r="A660" s="16"/>
      <c r="B660" s="16"/>
      <c r="C660" s="19"/>
      <c r="D660" s="16"/>
      <c r="E660" s="16"/>
      <c r="F660" s="16"/>
      <c r="G660" s="16"/>
      <c r="H660" s="43"/>
      <c r="I660" s="43"/>
      <c r="J660" s="46"/>
      <c r="K660" s="16"/>
      <c r="L660" s="16"/>
      <c r="M660" s="16"/>
      <c r="N660" s="16"/>
    </row>
    <row r="661" spans="1:14" x14ac:dyDescent="0.25">
      <c r="A661" s="16"/>
      <c r="B661" s="16"/>
      <c r="C661" s="19"/>
      <c r="D661" s="16"/>
      <c r="E661" s="16"/>
      <c r="F661" s="16"/>
      <c r="G661" s="16"/>
      <c r="H661" s="43"/>
      <c r="I661" s="43"/>
      <c r="J661" s="46"/>
      <c r="K661" s="16"/>
      <c r="L661" s="16"/>
      <c r="M661" s="16"/>
      <c r="N661" s="16"/>
    </row>
    <row r="662" spans="1:14" x14ac:dyDescent="0.25">
      <c r="A662" s="16"/>
      <c r="B662" s="16"/>
      <c r="C662" s="19"/>
      <c r="D662" s="16"/>
      <c r="E662" s="16"/>
      <c r="F662" s="16"/>
      <c r="G662" s="16"/>
      <c r="H662" s="43"/>
      <c r="I662" s="43"/>
      <c r="J662" s="46"/>
      <c r="K662" s="16"/>
      <c r="L662" s="16"/>
      <c r="M662" s="16"/>
      <c r="N662" s="16"/>
    </row>
    <row r="663" spans="1:14" x14ac:dyDescent="0.25">
      <c r="A663" s="16"/>
      <c r="B663" s="16"/>
      <c r="C663" s="19"/>
      <c r="D663" s="16"/>
      <c r="E663" s="16"/>
      <c r="F663" s="16"/>
      <c r="G663" s="16"/>
      <c r="H663" s="43"/>
      <c r="I663" s="43"/>
      <c r="J663" s="46"/>
      <c r="K663" s="16"/>
      <c r="L663" s="16"/>
      <c r="M663" s="16"/>
      <c r="N663" s="16"/>
    </row>
    <row r="664" spans="1:14" x14ac:dyDescent="0.25">
      <c r="A664" s="16"/>
      <c r="B664" s="16"/>
      <c r="C664" s="19"/>
      <c r="D664" s="16"/>
      <c r="E664" s="16"/>
      <c r="F664" s="16"/>
      <c r="G664" s="16"/>
      <c r="H664" s="43"/>
      <c r="I664" s="43"/>
      <c r="J664" s="46"/>
      <c r="K664" s="16"/>
      <c r="L664" s="16"/>
      <c r="M664" s="16"/>
      <c r="N664" s="16"/>
    </row>
    <row r="665" spans="1:14" x14ac:dyDescent="0.25">
      <c r="A665" s="16"/>
      <c r="B665" s="16"/>
      <c r="C665" s="19"/>
      <c r="D665" s="16"/>
      <c r="E665" s="16"/>
      <c r="F665" s="16"/>
      <c r="G665" s="16"/>
      <c r="H665" s="43"/>
      <c r="I665" s="43"/>
      <c r="J665" s="46"/>
      <c r="K665" s="16"/>
      <c r="L665" s="16"/>
      <c r="M665" s="16"/>
      <c r="N665" s="16"/>
    </row>
    <row r="666" spans="1:14" x14ac:dyDescent="0.25">
      <c r="A666" s="16"/>
      <c r="B666" s="16"/>
      <c r="C666" s="19"/>
      <c r="D666" s="16"/>
      <c r="E666" s="16"/>
      <c r="F666" s="16"/>
      <c r="G666" s="16"/>
      <c r="H666" s="43"/>
      <c r="I666" s="43"/>
      <c r="J666" s="46"/>
      <c r="K666" s="16"/>
      <c r="L666" s="16"/>
      <c r="M666" s="16"/>
      <c r="N666" s="16"/>
    </row>
    <row r="667" spans="1:14" x14ac:dyDescent="0.25">
      <c r="A667" s="16"/>
      <c r="B667" s="16"/>
      <c r="C667" s="19"/>
      <c r="D667" s="16"/>
      <c r="E667" s="16"/>
      <c r="F667" s="16"/>
      <c r="G667" s="16"/>
      <c r="H667" s="43"/>
      <c r="I667" s="43"/>
      <c r="J667" s="46"/>
      <c r="K667" s="16"/>
      <c r="L667" s="16"/>
      <c r="M667" s="16"/>
      <c r="N667" s="16"/>
    </row>
    <row r="668" spans="1:14" x14ac:dyDescent="0.25">
      <c r="A668" s="16"/>
      <c r="B668" s="16"/>
      <c r="C668" s="19"/>
      <c r="D668" s="16"/>
      <c r="E668" s="16"/>
      <c r="F668" s="16"/>
      <c r="G668" s="16"/>
      <c r="H668" s="43"/>
      <c r="I668" s="43"/>
      <c r="J668" s="46"/>
      <c r="K668" s="16"/>
      <c r="L668" s="16"/>
      <c r="M668" s="16"/>
      <c r="N668" s="16"/>
    </row>
    <row r="669" spans="1:14" x14ac:dyDescent="0.25">
      <c r="A669" s="16"/>
      <c r="B669" s="16"/>
      <c r="C669" s="19"/>
      <c r="D669" s="16"/>
      <c r="E669" s="16"/>
      <c r="F669" s="16"/>
      <c r="G669" s="16"/>
      <c r="H669" s="43"/>
      <c r="I669" s="43"/>
      <c r="J669" s="46"/>
      <c r="K669" s="16"/>
      <c r="L669" s="16"/>
      <c r="M669" s="16"/>
      <c r="N669" s="16"/>
    </row>
    <row r="670" spans="1:14" x14ac:dyDescent="0.25">
      <c r="A670" s="16"/>
      <c r="B670" s="16"/>
      <c r="C670" s="19"/>
      <c r="D670" s="16"/>
      <c r="E670" s="16"/>
      <c r="F670" s="16"/>
      <c r="G670" s="16"/>
      <c r="H670" s="43"/>
      <c r="I670" s="43"/>
      <c r="J670" s="46"/>
      <c r="K670" s="16"/>
      <c r="L670" s="16"/>
      <c r="M670" s="16"/>
      <c r="N670" s="16"/>
    </row>
    <row r="671" spans="1:14" x14ac:dyDescent="0.25">
      <c r="A671" s="16"/>
      <c r="B671" s="16"/>
      <c r="C671" s="19"/>
      <c r="D671" s="16"/>
      <c r="E671" s="16"/>
      <c r="F671" s="16"/>
      <c r="G671" s="16"/>
      <c r="H671" s="43"/>
      <c r="I671" s="43"/>
      <c r="J671" s="46"/>
      <c r="K671" s="16"/>
      <c r="L671" s="16"/>
      <c r="M671" s="16"/>
      <c r="N671" s="16"/>
    </row>
    <row r="672" spans="1:14" x14ac:dyDescent="0.25">
      <c r="A672" s="16"/>
      <c r="B672" s="16"/>
      <c r="C672" s="19"/>
      <c r="D672" s="16"/>
      <c r="E672" s="16"/>
      <c r="F672" s="16"/>
      <c r="G672" s="16"/>
      <c r="H672" s="43"/>
      <c r="I672" s="43"/>
      <c r="J672" s="46"/>
      <c r="K672" s="16"/>
      <c r="L672" s="16"/>
      <c r="M672" s="16"/>
      <c r="N672" s="16"/>
    </row>
    <row r="673" spans="1:14" x14ac:dyDescent="0.25">
      <c r="A673" s="16"/>
      <c r="B673" s="16"/>
      <c r="C673" s="19"/>
      <c r="D673" s="16"/>
      <c r="E673" s="16"/>
      <c r="F673" s="16"/>
      <c r="G673" s="16"/>
      <c r="H673" s="43"/>
      <c r="I673" s="43"/>
      <c r="J673" s="46"/>
      <c r="K673" s="16"/>
      <c r="L673" s="16"/>
      <c r="M673" s="16"/>
      <c r="N673" s="16"/>
    </row>
    <row r="674" spans="1:14" x14ac:dyDescent="0.25">
      <c r="A674" s="16"/>
      <c r="B674" s="16"/>
      <c r="C674" s="19"/>
      <c r="D674" s="16"/>
      <c r="E674" s="16"/>
      <c r="F674" s="16"/>
      <c r="G674" s="16"/>
      <c r="H674" s="43"/>
      <c r="I674" s="43"/>
      <c r="J674" s="46"/>
      <c r="K674" s="16"/>
      <c r="L674" s="16"/>
      <c r="M674" s="16"/>
      <c r="N674" s="16"/>
    </row>
    <row r="675" spans="1:14" x14ac:dyDescent="0.25">
      <c r="A675" s="16"/>
      <c r="B675" s="16"/>
      <c r="C675" s="19"/>
      <c r="D675" s="16"/>
      <c r="E675" s="16"/>
      <c r="F675" s="16"/>
      <c r="G675" s="16"/>
      <c r="H675" s="43"/>
      <c r="I675" s="43"/>
      <c r="J675" s="46"/>
      <c r="K675" s="16"/>
      <c r="L675" s="16"/>
      <c r="M675" s="16"/>
      <c r="N675" s="16"/>
    </row>
    <row r="676" spans="1:14" x14ac:dyDescent="0.25">
      <c r="A676" s="16"/>
      <c r="B676" s="16"/>
      <c r="C676" s="19"/>
      <c r="D676" s="16"/>
      <c r="E676" s="16"/>
      <c r="F676" s="16"/>
      <c r="G676" s="16"/>
      <c r="H676" s="43"/>
      <c r="I676" s="43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9"/>
      <c r="D677" s="16"/>
      <c r="E677" s="16"/>
      <c r="F677" s="16"/>
      <c r="G677" s="16"/>
      <c r="H677" s="43"/>
      <c r="I677" s="43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9"/>
      <c r="D678" s="16"/>
      <c r="E678" s="16"/>
      <c r="F678" s="16"/>
      <c r="G678" s="16"/>
      <c r="H678" s="43"/>
      <c r="I678" s="43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9"/>
      <c r="D679" s="16"/>
      <c r="E679" s="16"/>
      <c r="F679" s="16"/>
      <c r="G679" s="16"/>
      <c r="H679" s="43"/>
      <c r="I679" s="43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9"/>
      <c r="D680" s="16"/>
      <c r="E680" s="16"/>
      <c r="F680" s="16"/>
      <c r="G680" s="16"/>
      <c r="H680" s="43"/>
      <c r="I680" s="43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9"/>
      <c r="D681" s="16"/>
      <c r="E681" s="16"/>
      <c r="F681" s="16"/>
      <c r="G681" s="16"/>
      <c r="H681" s="43"/>
      <c r="I681" s="43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9"/>
      <c r="D682" s="16"/>
      <c r="E682" s="16"/>
      <c r="F682" s="16"/>
      <c r="G682" s="16"/>
      <c r="H682" s="43"/>
      <c r="I682" s="43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9"/>
      <c r="D683" s="16"/>
      <c r="E683" s="16"/>
      <c r="F683" s="16"/>
      <c r="G683" s="16"/>
      <c r="H683" s="43"/>
      <c r="I683" s="43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9"/>
      <c r="D684" s="16"/>
      <c r="E684" s="16"/>
      <c r="F684" s="16"/>
      <c r="G684" s="16"/>
      <c r="H684" s="43"/>
      <c r="I684" s="43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9"/>
      <c r="D685" s="16"/>
      <c r="E685" s="16"/>
      <c r="F685" s="16"/>
      <c r="G685" s="16"/>
      <c r="H685" s="43"/>
      <c r="I685" s="43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9"/>
      <c r="D686" s="16"/>
      <c r="E686" s="16"/>
      <c r="F686" s="16"/>
      <c r="G686" s="16"/>
      <c r="H686" s="43"/>
      <c r="I686" s="43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9"/>
      <c r="D687" s="16"/>
      <c r="E687" s="16"/>
      <c r="F687" s="16"/>
      <c r="G687" s="16"/>
      <c r="H687" s="43"/>
      <c r="I687" s="43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9"/>
      <c r="D688" s="16"/>
      <c r="E688" s="16"/>
      <c r="F688" s="16"/>
      <c r="G688" s="16"/>
      <c r="H688" s="43"/>
      <c r="I688" s="43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9"/>
      <c r="D689" s="16"/>
      <c r="E689" s="16"/>
      <c r="F689" s="16"/>
      <c r="G689" s="16"/>
      <c r="H689" s="43"/>
      <c r="I689" s="43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9"/>
      <c r="D690" s="16"/>
      <c r="E690" s="16"/>
      <c r="F690" s="16"/>
      <c r="G690" s="16"/>
      <c r="H690" s="43"/>
      <c r="I690" s="43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9"/>
      <c r="D691" s="16"/>
      <c r="E691" s="16"/>
      <c r="F691" s="16"/>
      <c r="G691" s="16"/>
      <c r="H691" s="43"/>
      <c r="I691" s="43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9"/>
      <c r="D692" s="16"/>
      <c r="E692" s="16"/>
      <c r="F692" s="16"/>
      <c r="G692" s="16"/>
      <c r="H692" s="43"/>
      <c r="I692" s="43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9"/>
      <c r="D693" s="16"/>
      <c r="E693" s="16"/>
      <c r="F693" s="16"/>
      <c r="G693" s="16"/>
      <c r="H693" s="43"/>
      <c r="I693" s="43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9"/>
      <c r="D694" s="16"/>
      <c r="E694" s="16"/>
      <c r="F694" s="16"/>
      <c r="G694" s="16"/>
      <c r="H694" s="43"/>
      <c r="I694" s="43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9"/>
      <c r="D695" s="16"/>
      <c r="E695" s="16"/>
      <c r="F695" s="16"/>
      <c r="G695" s="16"/>
      <c r="H695" s="43"/>
      <c r="I695" s="43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9"/>
      <c r="D696" s="16"/>
      <c r="E696" s="16"/>
      <c r="F696" s="16"/>
      <c r="G696" s="16"/>
      <c r="H696" s="43"/>
      <c r="I696" s="43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9"/>
      <c r="D697" s="16"/>
      <c r="E697" s="16"/>
      <c r="F697" s="16"/>
      <c r="G697" s="16"/>
      <c r="H697" s="43"/>
      <c r="I697" s="43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9"/>
      <c r="D698" s="16"/>
      <c r="E698" s="16"/>
      <c r="F698" s="16"/>
      <c r="G698" s="16"/>
      <c r="H698" s="43"/>
      <c r="I698" s="43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9"/>
      <c r="D699" s="16"/>
      <c r="E699" s="16"/>
      <c r="F699" s="16"/>
      <c r="G699" s="16"/>
      <c r="H699" s="43"/>
      <c r="I699" s="43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9"/>
      <c r="D700" s="16"/>
      <c r="E700" s="16"/>
      <c r="F700" s="16"/>
      <c r="G700" s="16"/>
      <c r="H700" s="43"/>
      <c r="I700" s="43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9"/>
      <c r="D701" s="16"/>
      <c r="E701" s="16"/>
      <c r="F701" s="16"/>
      <c r="G701" s="16"/>
      <c r="H701" s="43"/>
      <c r="I701" s="43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9"/>
      <c r="D702" s="16"/>
      <c r="E702" s="16"/>
      <c r="F702" s="16"/>
      <c r="G702" s="16"/>
      <c r="H702" s="43"/>
      <c r="I702" s="43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9"/>
      <c r="D703" s="16"/>
      <c r="E703" s="16"/>
      <c r="F703" s="16"/>
      <c r="G703" s="16"/>
      <c r="H703" s="43"/>
      <c r="I703" s="43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9"/>
      <c r="D704" s="16"/>
      <c r="E704" s="16"/>
      <c r="F704" s="16"/>
      <c r="G704" s="16"/>
      <c r="H704" s="43"/>
      <c r="I704" s="43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9"/>
      <c r="D705" s="16"/>
      <c r="E705" s="16"/>
      <c r="F705" s="16"/>
      <c r="G705" s="16"/>
      <c r="H705" s="43"/>
      <c r="I705" s="43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9"/>
      <c r="D706" s="16"/>
      <c r="E706" s="16"/>
      <c r="F706" s="16"/>
      <c r="G706" s="16"/>
      <c r="H706" s="43"/>
      <c r="I706" s="43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9"/>
      <c r="D707" s="16"/>
      <c r="E707" s="16"/>
      <c r="F707" s="16"/>
      <c r="G707" s="16"/>
      <c r="H707" s="43"/>
      <c r="I707" s="43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9"/>
      <c r="D708" s="16"/>
      <c r="E708" s="16"/>
      <c r="F708" s="16"/>
      <c r="G708" s="16"/>
      <c r="H708" s="43"/>
      <c r="I708" s="43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9"/>
      <c r="D709" s="16"/>
      <c r="E709" s="16"/>
      <c r="F709" s="16"/>
      <c r="G709" s="16"/>
      <c r="H709" s="43"/>
      <c r="I709" s="43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9"/>
      <c r="D710" s="16"/>
      <c r="E710" s="16"/>
      <c r="F710" s="16"/>
      <c r="G710" s="16"/>
      <c r="H710" s="43"/>
      <c r="I710" s="43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9"/>
      <c r="D711" s="16"/>
      <c r="E711" s="16"/>
      <c r="F711" s="16"/>
      <c r="G711" s="16"/>
      <c r="H711" s="43"/>
      <c r="I711" s="43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9"/>
      <c r="D712" s="16"/>
      <c r="E712" s="16"/>
      <c r="F712" s="16"/>
      <c r="G712" s="16"/>
      <c r="H712" s="43"/>
      <c r="I712" s="43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9"/>
      <c r="D713" s="16"/>
      <c r="E713" s="16"/>
      <c r="F713" s="16"/>
      <c r="G713" s="16"/>
      <c r="H713" s="43"/>
      <c r="I713" s="43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9"/>
      <c r="D714" s="16"/>
      <c r="E714" s="16"/>
      <c r="F714" s="16"/>
      <c r="G714" s="16"/>
      <c r="H714" s="43"/>
      <c r="I714" s="43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9"/>
      <c r="D715" s="16"/>
      <c r="E715" s="16"/>
      <c r="F715" s="16"/>
      <c r="G715" s="16"/>
      <c r="H715" s="43"/>
      <c r="I715" s="43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9"/>
      <c r="D716" s="16"/>
      <c r="E716" s="16"/>
      <c r="F716" s="16"/>
      <c r="G716" s="16"/>
      <c r="H716" s="43"/>
      <c r="I716" s="43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9"/>
      <c r="D717" s="16"/>
      <c r="E717" s="16"/>
      <c r="F717" s="16"/>
      <c r="G717" s="16"/>
      <c r="H717" s="43"/>
      <c r="I717" s="43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9"/>
      <c r="D718" s="16"/>
      <c r="E718" s="16"/>
      <c r="F718" s="16"/>
      <c r="G718" s="16"/>
      <c r="H718" s="43"/>
      <c r="I718" s="43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9"/>
      <c r="D719" s="16"/>
      <c r="E719" s="16"/>
      <c r="F719" s="16"/>
      <c r="G719" s="16"/>
      <c r="H719" s="43"/>
      <c r="I719" s="43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9"/>
      <c r="D720" s="16"/>
      <c r="E720" s="16"/>
      <c r="F720" s="16"/>
      <c r="G720" s="16"/>
      <c r="H720" s="43"/>
      <c r="I720" s="43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9"/>
      <c r="D721" s="16"/>
      <c r="E721" s="16"/>
      <c r="F721" s="16"/>
      <c r="G721" s="16"/>
      <c r="H721" s="43"/>
      <c r="I721" s="43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9"/>
      <c r="D722" s="16"/>
      <c r="E722" s="16"/>
      <c r="F722" s="16"/>
      <c r="G722" s="16"/>
      <c r="H722" s="43"/>
      <c r="I722" s="43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9"/>
      <c r="D723" s="16"/>
      <c r="E723" s="16"/>
      <c r="F723" s="16"/>
      <c r="G723" s="16"/>
      <c r="H723" s="43"/>
      <c r="I723" s="43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9"/>
      <c r="D724" s="16"/>
      <c r="E724" s="16"/>
      <c r="F724" s="16"/>
      <c r="G724" s="16"/>
      <c r="H724" s="43"/>
      <c r="I724" s="43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9"/>
      <c r="D725" s="16"/>
      <c r="E725" s="16"/>
      <c r="F725" s="16"/>
      <c r="G725" s="16"/>
      <c r="H725" s="43"/>
      <c r="I725" s="43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9"/>
      <c r="D726" s="16"/>
      <c r="E726" s="16"/>
      <c r="F726" s="16"/>
      <c r="G726" s="16"/>
      <c r="H726" s="43"/>
      <c r="I726" s="43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9"/>
      <c r="D727" s="16"/>
      <c r="E727" s="16"/>
      <c r="F727" s="16"/>
      <c r="G727" s="16"/>
      <c r="H727" s="43"/>
      <c r="I727" s="43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9"/>
      <c r="D728" s="16"/>
      <c r="E728" s="16"/>
      <c r="F728" s="16"/>
      <c r="G728" s="16"/>
      <c r="H728" s="43"/>
      <c r="I728" s="43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9"/>
      <c r="D729" s="16"/>
      <c r="E729" s="16"/>
      <c r="F729" s="16"/>
      <c r="G729" s="16"/>
      <c r="H729" s="43"/>
      <c r="I729" s="43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9"/>
      <c r="D730" s="16"/>
      <c r="E730" s="16"/>
      <c r="F730" s="16"/>
      <c r="G730" s="16"/>
      <c r="H730" s="43"/>
      <c r="I730" s="43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9"/>
      <c r="D731" s="16"/>
      <c r="E731" s="16"/>
      <c r="F731" s="16"/>
      <c r="G731" s="16"/>
      <c r="H731" s="43"/>
      <c r="I731" s="43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9"/>
      <c r="D732" s="16"/>
      <c r="E732" s="16"/>
      <c r="F732" s="16"/>
      <c r="G732" s="16"/>
      <c r="H732" s="43"/>
      <c r="I732" s="43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9"/>
      <c r="D733" s="16"/>
      <c r="E733" s="16"/>
      <c r="F733" s="16"/>
      <c r="G733" s="16"/>
      <c r="H733" s="43"/>
      <c r="I733" s="43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9"/>
      <c r="D734" s="16"/>
      <c r="E734" s="16"/>
      <c r="F734" s="16"/>
      <c r="G734" s="16"/>
      <c r="H734" s="43"/>
      <c r="I734" s="43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9"/>
      <c r="D735" s="16"/>
      <c r="E735" s="16"/>
      <c r="F735" s="16"/>
      <c r="G735" s="16"/>
      <c r="H735" s="43"/>
      <c r="I735" s="43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9"/>
      <c r="D736" s="16"/>
      <c r="E736" s="16"/>
      <c r="F736" s="16"/>
      <c r="G736" s="16"/>
      <c r="H736" s="43"/>
      <c r="I736" s="43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9"/>
      <c r="D737" s="16"/>
      <c r="E737" s="16"/>
      <c r="F737" s="16"/>
      <c r="G737" s="16"/>
      <c r="H737" s="43"/>
      <c r="I737" s="43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9"/>
      <c r="D738" s="16"/>
      <c r="E738" s="16"/>
      <c r="F738" s="16"/>
      <c r="G738" s="16"/>
      <c r="H738" s="43"/>
      <c r="I738" s="43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9"/>
      <c r="D739" s="16"/>
      <c r="E739" s="16"/>
      <c r="F739" s="16"/>
      <c r="G739" s="16"/>
      <c r="H739" s="43"/>
      <c r="I739" s="43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9"/>
      <c r="D740" s="16"/>
      <c r="E740" s="16"/>
      <c r="F740" s="16"/>
      <c r="G740" s="16"/>
      <c r="H740" s="43"/>
      <c r="I740" s="43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9"/>
      <c r="D741" s="16"/>
      <c r="E741" s="16"/>
      <c r="F741" s="16"/>
      <c r="G741" s="16"/>
      <c r="H741" s="43"/>
      <c r="I741" s="43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9"/>
      <c r="D742" s="16"/>
      <c r="E742" s="16"/>
      <c r="F742" s="16"/>
      <c r="G742" s="16"/>
      <c r="H742" s="43"/>
      <c r="I742" s="43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9"/>
      <c r="D743" s="16"/>
      <c r="E743" s="16"/>
      <c r="F743" s="16"/>
      <c r="G743" s="16"/>
      <c r="H743" s="43"/>
      <c r="I743" s="43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9"/>
      <c r="D744" s="16"/>
      <c r="E744" s="16"/>
      <c r="F744" s="16"/>
      <c r="G744" s="16"/>
      <c r="H744" s="43"/>
      <c r="I744" s="43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9"/>
      <c r="D745" s="16"/>
      <c r="E745" s="16"/>
      <c r="F745" s="16"/>
      <c r="G745" s="16"/>
      <c r="H745" s="43"/>
      <c r="I745" s="43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9"/>
      <c r="D746" s="16"/>
      <c r="E746" s="16"/>
      <c r="F746" s="16"/>
      <c r="G746" s="16"/>
      <c r="H746" s="43"/>
      <c r="I746" s="43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9"/>
      <c r="D747" s="16"/>
      <c r="E747" s="16"/>
      <c r="F747" s="16"/>
      <c r="G747" s="16"/>
      <c r="H747" s="43"/>
      <c r="I747" s="43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9"/>
      <c r="D748" s="16"/>
      <c r="E748" s="16"/>
      <c r="F748" s="16"/>
      <c r="G748" s="16"/>
      <c r="H748" s="43"/>
      <c r="I748" s="43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9"/>
      <c r="D749" s="16"/>
      <c r="E749" s="16"/>
      <c r="F749" s="16"/>
      <c r="G749" s="16"/>
      <c r="H749" s="43"/>
      <c r="I749" s="43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9"/>
      <c r="D750" s="16"/>
      <c r="E750" s="16"/>
      <c r="F750" s="16"/>
      <c r="G750" s="16"/>
      <c r="H750" s="43"/>
      <c r="I750" s="43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9"/>
      <c r="D751" s="16"/>
      <c r="E751" s="16"/>
      <c r="F751" s="16"/>
      <c r="G751" s="16"/>
      <c r="H751" s="43"/>
      <c r="I751" s="43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9"/>
      <c r="D752" s="16"/>
      <c r="E752" s="16"/>
      <c r="F752" s="16"/>
      <c r="G752" s="16"/>
      <c r="H752" s="43"/>
      <c r="I752" s="43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9"/>
      <c r="D753" s="16"/>
      <c r="E753" s="16"/>
      <c r="F753" s="16"/>
      <c r="G753" s="16"/>
      <c r="H753" s="43"/>
      <c r="I753" s="43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9"/>
      <c r="D754" s="16"/>
      <c r="E754" s="16"/>
      <c r="F754" s="16"/>
      <c r="G754" s="16"/>
      <c r="H754" s="43"/>
      <c r="I754" s="43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9"/>
      <c r="D755" s="16"/>
      <c r="E755" s="16"/>
      <c r="F755" s="16"/>
      <c r="G755" s="16"/>
      <c r="H755" s="43"/>
      <c r="I755" s="43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9"/>
      <c r="D756" s="16"/>
      <c r="E756" s="16"/>
      <c r="F756" s="16"/>
      <c r="G756" s="16"/>
      <c r="H756" s="43"/>
      <c r="I756" s="43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9"/>
      <c r="D757" s="16"/>
      <c r="E757" s="16"/>
      <c r="F757" s="16"/>
      <c r="G757" s="16"/>
      <c r="H757" s="43"/>
      <c r="I757" s="43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9"/>
      <c r="D758" s="16"/>
      <c r="E758" s="16"/>
      <c r="F758" s="16"/>
      <c r="G758" s="16"/>
      <c r="H758" s="43"/>
      <c r="I758" s="43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9"/>
      <c r="D759" s="16"/>
      <c r="E759" s="16"/>
      <c r="F759" s="16"/>
      <c r="G759" s="16"/>
      <c r="H759" s="43"/>
      <c r="I759" s="43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9"/>
      <c r="D760" s="16"/>
      <c r="E760" s="16"/>
      <c r="F760" s="16"/>
      <c r="G760" s="16"/>
      <c r="H760" s="43"/>
      <c r="I760" s="43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9"/>
      <c r="D761" s="16"/>
      <c r="E761" s="16"/>
      <c r="F761" s="16"/>
      <c r="G761" s="16"/>
      <c r="H761" s="43"/>
      <c r="I761" s="43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9"/>
      <c r="D762" s="16"/>
      <c r="E762" s="16"/>
      <c r="F762" s="16"/>
      <c r="G762" s="16"/>
      <c r="H762" s="43"/>
      <c r="I762" s="43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9"/>
      <c r="D763" s="16"/>
      <c r="E763" s="16"/>
      <c r="F763" s="16"/>
      <c r="G763" s="16"/>
      <c r="H763" s="43"/>
      <c r="I763" s="43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9"/>
      <c r="D764" s="16"/>
      <c r="E764" s="16"/>
      <c r="F764" s="16"/>
      <c r="G764" s="16"/>
      <c r="H764" s="43"/>
      <c r="I764" s="43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9"/>
      <c r="D765" s="16"/>
      <c r="E765" s="16"/>
      <c r="F765" s="16"/>
      <c r="G765" s="16"/>
      <c r="H765" s="43"/>
      <c r="I765" s="43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9"/>
      <c r="D766" s="16"/>
      <c r="E766" s="16"/>
      <c r="F766" s="16"/>
      <c r="G766" s="16"/>
      <c r="H766" s="43"/>
      <c r="I766" s="43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9"/>
      <c r="D767" s="16"/>
      <c r="E767" s="16"/>
      <c r="F767" s="16"/>
      <c r="G767" s="16"/>
      <c r="H767" s="43"/>
      <c r="I767" s="43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9"/>
      <c r="D768" s="16"/>
      <c r="E768" s="16"/>
      <c r="F768" s="16"/>
      <c r="G768" s="16"/>
      <c r="H768" s="43"/>
      <c r="I768" s="43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9"/>
      <c r="D769" s="16"/>
      <c r="E769" s="16"/>
      <c r="F769" s="16"/>
      <c r="G769" s="16"/>
      <c r="H769" s="43"/>
      <c r="I769" s="43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9"/>
      <c r="D770" s="16"/>
      <c r="E770" s="16"/>
      <c r="F770" s="16"/>
      <c r="G770" s="16"/>
      <c r="H770" s="43"/>
      <c r="I770" s="43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9"/>
      <c r="D771" s="16"/>
      <c r="E771" s="16"/>
      <c r="F771" s="16"/>
      <c r="G771" s="16"/>
      <c r="H771" s="43"/>
      <c r="I771" s="43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9"/>
      <c r="D772" s="16"/>
      <c r="E772" s="16"/>
      <c r="F772" s="16"/>
      <c r="G772" s="16"/>
      <c r="H772" s="43"/>
      <c r="I772" s="43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9"/>
      <c r="D773" s="16"/>
      <c r="E773" s="16"/>
      <c r="F773" s="16"/>
      <c r="G773" s="16"/>
      <c r="H773" s="43"/>
      <c r="I773" s="43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9"/>
      <c r="D774" s="16"/>
      <c r="E774" s="16"/>
      <c r="F774" s="16"/>
      <c r="G774" s="16"/>
      <c r="H774" s="43"/>
      <c r="I774" s="43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9"/>
      <c r="D775" s="16"/>
      <c r="E775" s="16"/>
      <c r="F775" s="16"/>
      <c r="G775" s="16"/>
      <c r="H775" s="43"/>
      <c r="I775" s="43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9"/>
      <c r="D776" s="16"/>
      <c r="E776" s="16"/>
      <c r="F776" s="16"/>
      <c r="G776" s="16"/>
      <c r="H776" s="43"/>
      <c r="I776" s="43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9"/>
      <c r="D777" s="16"/>
      <c r="E777" s="16"/>
      <c r="F777" s="16"/>
      <c r="G777" s="16"/>
      <c r="H777" s="43"/>
      <c r="I777" s="43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9"/>
      <c r="D778" s="16"/>
      <c r="E778" s="16"/>
      <c r="F778" s="16"/>
      <c r="G778" s="16"/>
      <c r="H778" s="43"/>
      <c r="I778" s="43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9"/>
      <c r="D779" s="16"/>
      <c r="E779" s="16"/>
      <c r="F779" s="16"/>
      <c r="G779" s="16"/>
      <c r="H779" s="43"/>
      <c r="I779" s="43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9"/>
      <c r="D780" s="16"/>
      <c r="E780" s="16"/>
      <c r="F780" s="16"/>
      <c r="G780" s="16"/>
      <c r="H780" s="43"/>
      <c r="I780" s="43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9"/>
      <c r="D781" s="16"/>
      <c r="E781" s="16"/>
      <c r="F781" s="16"/>
      <c r="G781" s="16"/>
      <c r="H781" s="43"/>
      <c r="I781" s="43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9"/>
      <c r="D782" s="16"/>
      <c r="E782" s="16"/>
      <c r="F782" s="16"/>
      <c r="G782" s="16"/>
      <c r="H782" s="43"/>
      <c r="I782" s="43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9"/>
      <c r="D783" s="16"/>
      <c r="E783" s="16"/>
      <c r="F783" s="16"/>
      <c r="G783" s="16"/>
      <c r="H783" s="43"/>
      <c r="I783" s="43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9"/>
      <c r="D784" s="16"/>
      <c r="E784" s="16"/>
      <c r="F784" s="16"/>
      <c r="G784" s="16"/>
      <c r="H784" s="43"/>
      <c r="I784" s="43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9"/>
      <c r="D785" s="16"/>
      <c r="E785" s="16"/>
      <c r="F785" s="16"/>
      <c r="G785" s="16"/>
      <c r="H785" s="43"/>
      <c r="I785" s="43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9"/>
      <c r="D786" s="16"/>
      <c r="E786" s="16"/>
      <c r="F786" s="16"/>
      <c r="G786" s="16"/>
      <c r="H786" s="43"/>
      <c r="I786" s="43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9"/>
      <c r="D787" s="16"/>
      <c r="E787" s="16"/>
      <c r="F787" s="16"/>
      <c r="G787" s="16"/>
      <c r="H787" s="43"/>
      <c r="I787" s="43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9"/>
      <c r="D788" s="16"/>
      <c r="E788" s="16"/>
      <c r="F788" s="16"/>
      <c r="G788" s="16"/>
      <c r="H788" s="43"/>
      <c r="I788" s="43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9"/>
      <c r="D789" s="16"/>
      <c r="E789" s="16"/>
      <c r="F789" s="16"/>
      <c r="G789" s="16"/>
      <c r="H789" s="43"/>
      <c r="I789" s="43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9"/>
      <c r="D790" s="16"/>
      <c r="E790" s="16"/>
      <c r="F790" s="16"/>
      <c r="G790" s="16"/>
      <c r="H790" s="43"/>
      <c r="I790" s="43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9"/>
      <c r="D791" s="16"/>
      <c r="E791" s="16"/>
      <c r="F791" s="16"/>
      <c r="G791" s="16"/>
      <c r="H791" s="43"/>
      <c r="I791" s="43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9"/>
      <c r="D792" s="16"/>
      <c r="E792" s="16"/>
      <c r="F792" s="16"/>
      <c r="G792" s="16"/>
      <c r="H792" s="43"/>
      <c r="I792" s="43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9"/>
      <c r="D793" s="16"/>
      <c r="E793" s="16"/>
      <c r="F793" s="16"/>
      <c r="G793" s="16"/>
      <c r="H793" s="43"/>
      <c r="I793" s="43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9"/>
      <c r="D794" s="16"/>
      <c r="E794" s="16"/>
      <c r="F794" s="16"/>
      <c r="G794" s="16"/>
      <c r="H794" s="43"/>
      <c r="I794" s="43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9"/>
      <c r="D795" s="16"/>
      <c r="E795" s="16"/>
      <c r="F795" s="16"/>
      <c r="G795" s="16"/>
      <c r="H795" s="43"/>
      <c r="I795" s="43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9"/>
      <c r="D796" s="16"/>
      <c r="E796" s="16"/>
      <c r="F796" s="16"/>
      <c r="G796" s="16"/>
      <c r="H796" s="43"/>
      <c r="I796" s="43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9"/>
      <c r="D797" s="16"/>
      <c r="E797" s="16"/>
      <c r="F797" s="16"/>
      <c r="G797" s="16"/>
      <c r="H797" s="43"/>
      <c r="I797" s="43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9"/>
      <c r="D798" s="16"/>
      <c r="E798" s="16"/>
      <c r="F798" s="16"/>
      <c r="G798" s="16"/>
      <c r="H798" s="43"/>
      <c r="I798" s="43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9"/>
      <c r="D799" s="16"/>
      <c r="E799" s="16"/>
      <c r="F799" s="16"/>
      <c r="G799" s="16"/>
      <c r="H799" s="43"/>
      <c r="I799" s="43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9"/>
      <c r="D800" s="16"/>
      <c r="E800" s="16"/>
      <c r="F800" s="16"/>
      <c r="G800" s="16"/>
      <c r="H800" s="43"/>
      <c r="I800" s="43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9"/>
      <c r="D801" s="16"/>
      <c r="E801" s="16"/>
      <c r="F801" s="16"/>
      <c r="G801" s="16"/>
      <c r="H801" s="43"/>
      <c r="I801" s="43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9"/>
      <c r="D802" s="16"/>
      <c r="E802" s="16"/>
      <c r="F802" s="16"/>
      <c r="G802" s="16"/>
      <c r="H802" s="43"/>
      <c r="I802" s="43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9"/>
      <c r="D803" s="16"/>
      <c r="E803" s="16"/>
      <c r="F803" s="16"/>
      <c r="G803" s="16"/>
      <c r="H803" s="43"/>
      <c r="I803" s="43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9"/>
      <c r="D804" s="16"/>
      <c r="E804" s="16"/>
      <c r="F804" s="16"/>
      <c r="G804" s="16"/>
      <c r="H804" s="43"/>
      <c r="I804" s="43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9"/>
      <c r="D805" s="16"/>
      <c r="E805" s="16"/>
      <c r="F805" s="16"/>
      <c r="G805" s="16"/>
      <c r="H805" s="43"/>
      <c r="I805" s="43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9"/>
      <c r="D806" s="16"/>
      <c r="E806" s="16"/>
      <c r="F806" s="16"/>
      <c r="G806" s="16"/>
      <c r="H806" s="43"/>
      <c r="I806" s="43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9"/>
      <c r="D807" s="16"/>
      <c r="E807" s="16"/>
      <c r="F807" s="16"/>
      <c r="G807" s="16"/>
      <c r="H807" s="43"/>
      <c r="I807" s="43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9"/>
      <c r="D808" s="16"/>
      <c r="E808" s="16"/>
      <c r="F808" s="16"/>
      <c r="G808" s="16"/>
      <c r="H808" s="43"/>
      <c r="I808" s="43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9"/>
      <c r="D809" s="16"/>
      <c r="E809" s="16"/>
      <c r="F809" s="16"/>
      <c r="G809" s="16"/>
      <c r="H809" s="43"/>
      <c r="I809" s="43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9"/>
      <c r="D810" s="16"/>
      <c r="E810" s="16"/>
      <c r="F810" s="16"/>
      <c r="G810" s="16"/>
      <c r="H810" s="43"/>
      <c r="I810" s="43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9"/>
      <c r="D811" s="16"/>
      <c r="E811" s="16"/>
      <c r="F811" s="16"/>
      <c r="G811" s="16"/>
      <c r="H811" s="43"/>
      <c r="I811" s="43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9"/>
      <c r="D812" s="16"/>
      <c r="E812" s="16"/>
      <c r="F812" s="16"/>
      <c r="G812" s="16"/>
      <c r="H812" s="43"/>
      <c r="I812" s="43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9"/>
      <c r="D813" s="16"/>
      <c r="E813" s="16"/>
      <c r="F813" s="16"/>
      <c r="G813" s="16"/>
      <c r="H813" s="43"/>
      <c r="I813" s="43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9"/>
      <c r="D814" s="16"/>
      <c r="E814" s="16"/>
      <c r="F814" s="16"/>
      <c r="G814" s="16"/>
      <c r="H814" s="43"/>
      <c r="I814" s="43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9"/>
      <c r="D815" s="16"/>
      <c r="E815" s="16"/>
      <c r="F815" s="16"/>
      <c r="G815" s="16"/>
      <c r="H815" s="43"/>
      <c r="I815" s="43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9"/>
      <c r="D816" s="16"/>
      <c r="E816" s="16"/>
      <c r="F816" s="16"/>
      <c r="G816" s="16"/>
      <c r="H816" s="43"/>
      <c r="I816" s="43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9"/>
      <c r="D817" s="16"/>
      <c r="E817" s="16"/>
      <c r="F817" s="16"/>
      <c r="G817" s="16"/>
      <c r="H817" s="43"/>
      <c r="I817" s="43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9"/>
      <c r="D818" s="16"/>
      <c r="E818" s="16"/>
      <c r="F818" s="16"/>
      <c r="G818" s="16"/>
      <c r="H818" s="43"/>
      <c r="I818" s="43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9"/>
      <c r="D819" s="16"/>
      <c r="E819" s="16"/>
      <c r="F819" s="16"/>
      <c r="G819" s="16"/>
      <c r="H819" s="43"/>
      <c r="I819" s="43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9"/>
      <c r="D820" s="16"/>
      <c r="E820" s="16"/>
      <c r="F820" s="16"/>
      <c r="G820" s="16"/>
      <c r="H820" s="43"/>
      <c r="I820" s="43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9"/>
      <c r="D821" s="16"/>
      <c r="E821" s="16"/>
      <c r="F821" s="16"/>
      <c r="G821" s="16"/>
      <c r="H821" s="43"/>
      <c r="I821" s="43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9"/>
      <c r="D822" s="16"/>
      <c r="E822" s="16"/>
      <c r="F822" s="16"/>
      <c r="G822" s="16"/>
      <c r="H822" s="43"/>
      <c r="I822" s="43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9"/>
      <c r="D823" s="16"/>
      <c r="E823" s="16"/>
      <c r="F823" s="16"/>
      <c r="G823" s="16"/>
      <c r="H823" s="43"/>
      <c r="I823" s="43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9"/>
      <c r="D824" s="16"/>
      <c r="E824" s="16"/>
      <c r="F824" s="16"/>
      <c r="G824" s="16"/>
      <c r="H824" s="43"/>
      <c r="I824" s="43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9"/>
      <c r="D825" s="16"/>
      <c r="E825" s="16"/>
      <c r="F825" s="16"/>
      <c r="G825" s="16"/>
      <c r="H825" s="43"/>
      <c r="I825" s="43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9"/>
      <c r="D826" s="16"/>
      <c r="E826" s="16"/>
      <c r="F826" s="16"/>
      <c r="G826" s="16"/>
      <c r="H826" s="43"/>
      <c r="I826" s="43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9"/>
      <c r="D827" s="16"/>
      <c r="E827" s="16"/>
      <c r="F827" s="16"/>
      <c r="G827" s="16"/>
      <c r="H827" s="43"/>
      <c r="I827" s="43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9"/>
      <c r="D828" s="16"/>
      <c r="E828" s="16"/>
      <c r="F828" s="16"/>
      <c r="G828" s="16"/>
      <c r="H828" s="43"/>
      <c r="I828" s="43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9"/>
      <c r="D829" s="16"/>
      <c r="E829" s="16"/>
      <c r="F829" s="16"/>
      <c r="G829" s="16"/>
      <c r="H829" s="43"/>
      <c r="I829" s="43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9"/>
      <c r="D830" s="16"/>
      <c r="E830" s="16"/>
      <c r="F830" s="16"/>
      <c r="G830" s="16"/>
      <c r="H830" s="43"/>
      <c r="I830" s="43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9"/>
      <c r="D831" s="16"/>
      <c r="E831" s="16"/>
      <c r="F831" s="16"/>
      <c r="G831" s="16"/>
      <c r="H831" s="43"/>
      <c r="I831" s="43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9"/>
      <c r="D832" s="16"/>
      <c r="E832" s="16"/>
      <c r="F832" s="16"/>
      <c r="G832" s="16"/>
      <c r="H832" s="43"/>
      <c r="I832" s="43"/>
      <c r="J832" s="16"/>
      <c r="K832" s="16"/>
      <c r="L832" s="16"/>
      <c r="M832" s="16"/>
      <c r="N832" s="16"/>
    </row>
    <row r="833" spans="1:14" x14ac:dyDescent="0.25">
      <c r="A833" s="16"/>
      <c r="B833" s="16"/>
      <c r="C833" s="19"/>
      <c r="D833" s="16"/>
      <c r="E833" s="16"/>
      <c r="F833" s="16"/>
      <c r="G833" s="16"/>
      <c r="H833" s="43"/>
      <c r="I833" s="43"/>
      <c r="J833" s="16"/>
      <c r="K833" s="16"/>
      <c r="L833" s="16"/>
      <c r="M833" s="16"/>
      <c r="N833" s="16"/>
    </row>
    <row r="834" spans="1:14" x14ac:dyDescent="0.25">
      <c r="A834" s="16"/>
      <c r="B834" s="16"/>
      <c r="C834" s="19"/>
      <c r="D834" s="16"/>
      <c r="E834" s="16"/>
      <c r="F834" s="16"/>
      <c r="G834" s="16"/>
      <c r="H834" s="43"/>
      <c r="I834" s="43"/>
      <c r="J834" s="16"/>
      <c r="K834" s="16"/>
      <c r="L834" s="16"/>
      <c r="M834" s="16"/>
      <c r="N834" s="16"/>
    </row>
    <row r="835" spans="1:14" x14ac:dyDescent="0.25">
      <c r="A835" s="16"/>
      <c r="B835" s="16"/>
      <c r="C835" s="19"/>
      <c r="D835" s="16"/>
      <c r="E835" s="16"/>
      <c r="F835" s="16"/>
      <c r="G835" s="16"/>
      <c r="H835" s="43"/>
      <c r="I835" s="43"/>
      <c r="J835" s="16"/>
      <c r="K835" s="16"/>
      <c r="L835" s="16"/>
      <c r="M835" s="16"/>
      <c r="N835" s="16"/>
    </row>
    <row r="836" spans="1:14" x14ac:dyDescent="0.25">
      <c r="A836" s="16"/>
      <c r="B836" s="16"/>
      <c r="C836" s="19"/>
      <c r="D836" s="16"/>
      <c r="E836" s="16"/>
      <c r="F836" s="16"/>
      <c r="G836" s="16"/>
      <c r="H836" s="43"/>
      <c r="I836" s="43"/>
      <c r="J836" s="16"/>
      <c r="K836" s="16"/>
      <c r="L836" s="16"/>
      <c r="M836" s="16"/>
      <c r="N836" s="16"/>
    </row>
    <row r="837" spans="1:14" x14ac:dyDescent="0.25">
      <c r="A837" s="16"/>
      <c r="B837" s="16"/>
      <c r="C837" s="19"/>
      <c r="D837" s="16"/>
      <c r="E837" s="16"/>
      <c r="F837" s="16"/>
      <c r="G837" s="16"/>
      <c r="H837" s="43"/>
      <c r="I837" s="43"/>
      <c r="J837" s="16"/>
      <c r="K837" s="16"/>
      <c r="L837" s="16"/>
      <c r="M837" s="16"/>
      <c r="N837" s="16"/>
    </row>
    <row r="838" spans="1:14" x14ac:dyDescent="0.25">
      <c r="A838" s="16"/>
      <c r="B838" s="16"/>
      <c r="C838" s="19"/>
      <c r="D838" s="16"/>
      <c r="E838" s="16"/>
      <c r="F838" s="16"/>
      <c r="G838" s="16"/>
      <c r="H838" s="43"/>
      <c r="I838" s="43"/>
      <c r="J838" s="16"/>
      <c r="K838" s="16"/>
      <c r="L838" s="16"/>
      <c r="M838" s="16"/>
      <c r="N838" s="16"/>
    </row>
    <row r="839" spans="1:14" x14ac:dyDescent="0.25">
      <c r="A839" s="16"/>
      <c r="B839" s="16"/>
      <c r="C839" s="19"/>
      <c r="D839" s="16"/>
      <c r="E839" s="16"/>
      <c r="F839" s="16"/>
      <c r="G839" s="16"/>
      <c r="H839" s="43"/>
      <c r="I839" s="43"/>
      <c r="J839" s="16"/>
      <c r="K839" s="16"/>
      <c r="L839" s="16"/>
      <c r="M839" s="16"/>
      <c r="N839" s="16"/>
    </row>
    <row r="840" spans="1:14" x14ac:dyDescent="0.25">
      <c r="A840" s="16"/>
      <c r="B840" s="16"/>
      <c r="C840" s="19"/>
      <c r="D840" s="16"/>
      <c r="E840" s="16"/>
      <c r="F840" s="16"/>
      <c r="G840" s="16"/>
      <c r="H840" s="43"/>
      <c r="I840" s="43"/>
      <c r="J840" s="16"/>
      <c r="K840" s="16"/>
      <c r="L840" s="16"/>
      <c r="M840" s="16"/>
      <c r="N840" s="16"/>
    </row>
    <row r="841" spans="1:14" x14ac:dyDescent="0.25">
      <c r="A841" s="16"/>
      <c r="B841" s="16"/>
      <c r="C841" s="19"/>
      <c r="D841" s="16"/>
      <c r="E841" s="16"/>
      <c r="F841" s="16"/>
      <c r="G841" s="16"/>
      <c r="H841" s="43"/>
      <c r="I841" s="43"/>
      <c r="J841" s="16"/>
      <c r="K841" s="16"/>
      <c r="L841" s="16"/>
      <c r="M841" s="16"/>
      <c r="N841" s="16"/>
    </row>
    <row r="842" spans="1:14" x14ac:dyDescent="0.25">
      <c r="A842" s="16"/>
      <c r="B842" s="16"/>
      <c r="C842" s="19"/>
      <c r="D842" s="16"/>
      <c r="E842" s="16"/>
      <c r="F842" s="16"/>
      <c r="G842" s="16"/>
      <c r="H842" s="43"/>
      <c r="I842" s="43"/>
      <c r="J842" s="16"/>
      <c r="K842" s="16"/>
      <c r="L842" s="16"/>
      <c r="M842" s="16"/>
      <c r="N842" s="16"/>
    </row>
    <row r="843" spans="1:14" x14ac:dyDescent="0.25">
      <c r="A843" s="16"/>
      <c r="B843" s="16"/>
      <c r="C843" s="19"/>
      <c r="D843" s="16"/>
      <c r="E843" s="16"/>
      <c r="F843" s="16"/>
      <c r="G843" s="16"/>
      <c r="H843" s="43"/>
      <c r="I843" s="43"/>
      <c r="J843" s="16"/>
      <c r="K843" s="16"/>
      <c r="L843" s="16"/>
      <c r="M843" s="16"/>
      <c r="N843" s="16"/>
    </row>
    <row r="844" spans="1:14" x14ac:dyDescent="0.25">
      <c r="A844" s="16"/>
      <c r="B844" s="16"/>
      <c r="C844" s="19"/>
      <c r="D844" s="16"/>
      <c r="E844" s="16"/>
      <c r="F844" s="16"/>
      <c r="G844" s="16"/>
      <c r="H844" s="43"/>
      <c r="I844" s="43"/>
      <c r="J844" s="16"/>
      <c r="K844" s="16"/>
      <c r="L844" s="16"/>
      <c r="M844" s="16"/>
      <c r="N844" s="16"/>
    </row>
    <row r="845" spans="1:14" x14ac:dyDescent="0.25">
      <c r="A845" s="16"/>
      <c r="B845" s="16"/>
      <c r="C845" s="19"/>
      <c r="D845" s="16"/>
      <c r="E845" s="16"/>
      <c r="F845" s="16"/>
      <c r="G845" s="16"/>
      <c r="H845" s="43"/>
      <c r="I845" s="43"/>
      <c r="J845" s="16"/>
      <c r="K845" s="16"/>
      <c r="L845" s="16"/>
      <c r="M845" s="16"/>
      <c r="N845" s="16"/>
    </row>
    <row r="846" spans="1:14" x14ac:dyDescent="0.25">
      <c r="A846" s="16"/>
      <c r="B846" s="16"/>
      <c r="C846" s="19"/>
      <c r="D846" s="16"/>
      <c r="E846" s="16"/>
      <c r="F846" s="16"/>
      <c r="G846" s="16"/>
      <c r="H846" s="43"/>
      <c r="I846" s="43"/>
      <c r="J846" s="16"/>
      <c r="K846" s="16"/>
      <c r="L846" s="16"/>
      <c r="M846" s="16"/>
      <c r="N846" s="16"/>
    </row>
    <row r="847" spans="1:14" x14ac:dyDescent="0.25">
      <c r="A847" s="16"/>
      <c r="B847" s="16"/>
      <c r="C847" s="19"/>
      <c r="D847" s="16"/>
      <c r="E847" s="16"/>
      <c r="F847" s="16"/>
      <c r="G847" s="16"/>
      <c r="H847" s="43"/>
      <c r="I847" s="43"/>
      <c r="J847" s="16"/>
      <c r="K847" s="16"/>
      <c r="L847" s="16"/>
      <c r="M847" s="16"/>
      <c r="N847" s="16"/>
    </row>
    <row r="848" spans="1:14" x14ac:dyDescent="0.25">
      <c r="A848" s="16"/>
      <c r="B848" s="16"/>
      <c r="C848" s="19"/>
      <c r="D848" s="16"/>
      <c r="E848" s="16"/>
      <c r="F848" s="16"/>
      <c r="G848" s="16"/>
      <c r="H848" s="43"/>
      <c r="I848" s="43"/>
      <c r="J848" s="16"/>
      <c r="K848" s="16"/>
      <c r="L848" s="16"/>
      <c r="M848" s="16"/>
      <c r="N848" s="16"/>
    </row>
    <row r="849" spans="1:14" x14ac:dyDescent="0.25">
      <c r="A849" s="16"/>
      <c r="B849" s="16"/>
      <c r="C849" s="19"/>
      <c r="D849" s="16"/>
      <c r="E849" s="16"/>
      <c r="F849" s="16"/>
      <c r="G849" s="16"/>
      <c r="H849" s="43"/>
      <c r="I849" s="43"/>
      <c r="J849" s="16"/>
      <c r="K849" s="16"/>
      <c r="L849" s="16"/>
      <c r="M849" s="16"/>
      <c r="N849" s="16"/>
    </row>
    <row r="850" spans="1:14" x14ac:dyDescent="0.25">
      <c r="A850" s="16"/>
      <c r="B850" s="16"/>
      <c r="C850" s="19"/>
      <c r="D850" s="16"/>
      <c r="E850" s="16"/>
      <c r="F850" s="16"/>
      <c r="G850" s="16"/>
      <c r="H850" s="43"/>
      <c r="I850" s="43"/>
      <c r="J850" s="16"/>
      <c r="K850" s="16"/>
      <c r="L850" s="16"/>
      <c r="M850" s="16"/>
      <c r="N850" s="16"/>
    </row>
    <row r="851" spans="1:14" x14ac:dyDescent="0.25">
      <c r="A851" s="16"/>
      <c r="B851" s="16"/>
      <c r="C851" s="19"/>
      <c r="D851" s="16"/>
      <c r="E851" s="16"/>
      <c r="F851" s="16"/>
      <c r="G851" s="16"/>
      <c r="H851" s="43"/>
      <c r="I851" s="43"/>
      <c r="J851" s="16"/>
      <c r="K851" s="16"/>
      <c r="L851" s="16"/>
      <c r="M851" s="16"/>
      <c r="N851" s="16"/>
    </row>
    <row r="852" spans="1:14" x14ac:dyDescent="0.25">
      <c r="A852" s="16"/>
      <c r="B852" s="16"/>
      <c r="C852" s="19"/>
      <c r="D852" s="16"/>
      <c r="E852" s="16"/>
      <c r="F852" s="16"/>
      <c r="G852" s="16"/>
      <c r="H852" s="43"/>
      <c r="I852" s="43"/>
      <c r="J852" s="16"/>
      <c r="K852" s="16"/>
      <c r="L852" s="16"/>
      <c r="M852" s="16"/>
      <c r="N852" s="16"/>
    </row>
    <row r="853" spans="1:14" x14ac:dyDescent="0.25">
      <c r="A853" s="16"/>
      <c r="B853" s="16"/>
      <c r="C853" s="19"/>
      <c r="D853" s="16"/>
      <c r="E853" s="16"/>
      <c r="F853" s="16"/>
      <c r="G853" s="16"/>
      <c r="H853" s="43"/>
      <c r="I853" s="43"/>
      <c r="J853" s="16"/>
      <c r="K853" s="16"/>
      <c r="L853" s="16"/>
      <c r="M853" s="16"/>
      <c r="N853" s="16"/>
    </row>
    <row r="854" spans="1:14" x14ac:dyDescent="0.25">
      <c r="A854" s="16"/>
      <c r="B854" s="16"/>
      <c r="C854" s="19"/>
      <c r="D854" s="16"/>
      <c r="E854" s="16"/>
      <c r="F854" s="16"/>
      <c r="G854" s="16"/>
      <c r="H854" s="43"/>
      <c r="I854" s="43"/>
      <c r="J854" s="16"/>
      <c r="K854" s="16"/>
      <c r="L854" s="16"/>
      <c r="M854" s="16"/>
      <c r="N854" s="16"/>
    </row>
    <row r="855" spans="1:14" x14ac:dyDescent="0.25">
      <c r="A855" s="16"/>
      <c r="B855" s="16"/>
      <c r="C855" s="19"/>
      <c r="D855" s="16"/>
      <c r="E855" s="16"/>
      <c r="F855" s="16"/>
      <c r="G855" s="16"/>
      <c r="H855" s="43"/>
      <c r="I855" s="43"/>
      <c r="J855" s="16"/>
      <c r="K855" s="16"/>
      <c r="L855" s="16"/>
      <c r="M855" s="16"/>
      <c r="N855" s="16"/>
    </row>
    <row r="856" spans="1:14" x14ac:dyDescent="0.25">
      <c r="A856" s="16"/>
      <c r="B856" s="16"/>
      <c r="C856" s="19"/>
      <c r="D856" s="16"/>
      <c r="E856" s="16"/>
      <c r="F856" s="16"/>
      <c r="G856" s="16"/>
      <c r="H856" s="43"/>
      <c r="I856" s="43"/>
      <c r="J856" s="16"/>
      <c r="K856" s="16"/>
      <c r="L856" s="16"/>
      <c r="M856" s="16"/>
      <c r="N856" s="16"/>
    </row>
    <row r="857" spans="1:14" x14ac:dyDescent="0.25">
      <c r="A857" s="16"/>
      <c r="B857" s="16"/>
      <c r="C857" s="19"/>
      <c r="D857" s="16"/>
      <c r="E857" s="16"/>
      <c r="F857" s="16"/>
      <c r="G857" s="16"/>
      <c r="H857" s="43"/>
      <c r="I857" s="43"/>
      <c r="J857" s="16"/>
      <c r="K857" s="16"/>
      <c r="L857" s="16"/>
      <c r="M857" s="16"/>
      <c r="N857" s="16"/>
    </row>
    <row r="858" spans="1:14" x14ac:dyDescent="0.25">
      <c r="A858" s="16"/>
      <c r="B858" s="16"/>
      <c r="C858" s="19"/>
      <c r="D858" s="16"/>
      <c r="E858" s="16"/>
      <c r="F858" s="16"/>
      <c r="G858" s="16"/>
      <c r="H858" s="43"/>
      <c r="I858" s="43"/>
      <c r="J858" s="16"/>
      <c r="K858" s="16"/>
      <c r="L858" s="16"/>
      <c r="M858" s="16"/>
      <c r="N858" s="16"/>
    </row>
    <row r="859" spans="1:14" x14ac:dyDescent="0.25">
      <c r="A859" s="16"/>
      <c r="B859" s="16"/>
      <c r="C859" s="19"/>
      <c r="D859" s="16"/>
      <c r="E859" s="16"/>
      <c r="F859" s="16"/>
      <c r="G859" s="16"/>
      <c r="H859" s="43"/>
      <c r="I859" s="43"/>
      <c r="J859" s="16"/>
      <c r="K859" s="16"/>
      <c r="L859" s="16"/>
      <c r="M859" s="16"/>
      <c r="N859" s="16"/>
    </row>
    <row r="860" spans="1:14" x14ac:dyDescent="0.25">
      <c r="A860" s="16"/>
      <c r="B860" s="16"/>
      <c r="C860" s="19"/>
      <c r="D860" s="16"/>
      <c r="E860" s="16"/>
      <c r="F860" s="16"/>
      <c r="G860" s="16"/>
      <c r="H860" s="43"/>
      <c r="I860" s="43"/>
      <c r="J860" s="16"/>
      <c r="K860" s="16"/>
      <c r="L860" s="16"/>
      <c r="M860" s="16"/>
      <c r="N860" s="16"/>
    </row>
    <row r="861" spans="1:14" x14ac:dyDescent="0.25">
      <c r="A861" s="16"/>
      <c r="B861" s="16"/>
      <c r="C861" s="19"/>
      <c r="D861" s="16"/>
      <c r="E861" s="16"/>
      <c r="F861" s="16"/>
      <c r="G861" s="16"/>
      <c r="H861" s="43"/>
      <c r="I861" s="43"/>
      <c r="J861" s="16"/>
      <c r="K861" s="16"/>
      <c r="L861" s="16"/>
      <c r="M861" s="16"/>
      <c r="N861" s="16"/>
    </row>
    <row r="862" spans="1:14" x14ac:dyDescent="0.25">
      <c r="A862" s="16"/>
      <c r="B862" s="16"/>
      <c r="C862" s="19"/>
      <c r="D862" s="16"/>
      <c r="E862" s="16"/>
      <c r="F862" s="16"/>
      <c r="G862" s="16"/>
      <c r="H862" s="43"/>
      <c r="I862" s="43"/>
      <c r="J862" s="16"/>
      <c r="K862" s="16"/>
      <c r="L862" s="16"/>
      <c r="M862" s="16"/>
      <c r="N862" s="16"/>
    </row>
    <row r="863" spans="1:14" x14ac:dyDescent="0.25">
      <c r="A863" s="16"/>
      <c r="B863" s="16"/>
      <c r="C863" s="19"/>
      <c r="D863" s="16"/>
      <c r="E863" s="16"/>
      <c r="F863" s="16"/>
      <c r="G863" s="16"/>
      <c r="H863" s="43"/>
      <c r="I863" s="43"/>
      <c r="J863" s="16"/>
      <c r="K863" s="16"/>
      <c r="L863" s="16"/>
      <c r="M863" s="16"/>
      <c r="N863" s="16"/>
    </row>
    <row r="864" spans="1:14" x14ac:dyDescent="0.25">
      <c r="A864" s="16"/>
      <c r="B864" s="16"/>
      <c r="C864" s="19"/>
      <c r="D864" s="16"/>
      <c r="E864" s="16"/>
      <c r="F864" s="16"/>
      <c r="G864" s="16"/>
      <c r="H864" s="43"/>
      <c r="I864" s="43"/>
      <c r="J864" s="16"/>
      <c r="K864" s="16"/>
      <c r="L864" s="16"/>
      <c r="M864" s="16"/>
      <c r="N864" s="16"/>
    </row>
    <row r="865" spans="1:14" x14ac:dyDescent="0.25">
      <c r="A865" s="16"/>
      <c r="B865" s="16"/>
      <c r="C865" s="19"/>
      <c r="D865" s="16"/>
      <c r="E865" s="16"/>
      <c r="F865" s="16"/>
      <c r="G865" s="16"/>
      <c r="H865" s="43"/>
      <c r="I865" s="43"/>
      <c r="J865" s="16"/>
      <c r="K865" s="16"/>
      <c r="L865" s="16"/>
      <c r="M865" s="16"/>
      <c r="N865" s="16"/>
    </row>
    <row r="866" spans="1:14" x14ac:dyDescent="0.25">
      <c r="A866" s="16"/>
      <c r="B866" s="16"/>
      <c r="C866" s="19"/>
      <c r="D866" s="16"/>
      <c r="E866" s="16"/>
      <c r="F866" s="16"/>
      <c r="G866" s="16"/>
      <c r="H866" s="43"/>
      <c r="I866" s="43"/>
      <c r="J866" s="16"/>
      <c r="K866" s="16"/>
      <c r="L866" s="16"/>
      <c r="M866" s="16"/>
      <c r="N866" s="16"/>
    </row>
    <row r="867" spans="1:14" x14ac:dyDescent="0.25">
      <c r="A867" s="16"/>
      <c r="B867" s="16"/>
      <c r="C867" s="19"/>
      <c r="D867" s="16"/>
      <c r="E867" s="16"/>
      <c r="F867" s="16"/>
      <c r="G867" s="16"/>
      <c r="H867" s="43"/>
      <c r="I867" s="43"/>
      <c r="J867" s="16"/>
      <c r="K867" s="16"/>
      <c r="L867" s="16"/>
      <c r="M867" s="16"/>
      <c r="N867" s="16"/>
    </row>
    <row r="868" spans="1:14" x14ac:dyDescent="0.25">
      <c r="A868" s="16"/>
      <c r="B868" s="16"/>
      <c r="C868" s="19"/>
      <c r="D868" s="16"/>
      <c r="E868" s="16"/>
      <c r="F868" s="16"/>
      <c r="G868" s="16"/>
      <c r="H868" s="43"/>
      <c r="I868" s="43"/>
      <c r="J868" s="16"/>
      <c r="K868" s="16"/>
      <c r="L868" s="16"/>
      <c r="M868" s="16"/>
      <c r="N868" s="16"/>
    </row>
    <row r="869" spans="1:14" x14ac:dyDescent="0.25">
      <c r="A869" s="16"/>
      <c r="B869" s="16"/>
      <c r="C869" s="19"/>
      <c r="D869" s="16"/>
      <c r="E869" s="16"/>
      <c r="F869" s="16"/>
      <c r="G869" s="16"/>
      <c r="H869" s="43"/>
      <c r="I869" s="43"/>
      <c r="J869" s="16"/>
      <c r="K869" s="16"/>
      <c r="L869" s="16"/>
      <c r="M869" s="16"/>
      <c r="N869" s="16"/>
    </row>
    <row r="870" spans="1:14" x14ac:dyDescent="0.25">
      <c r="A870" s="16"/>
      <c r="B870" s="16"/>
      <c r="C870" s="19"/>
      <c r="D870" s="16"/>
      <c r="E870" s="16"/>
      <c r="F870" s="16"/>
      <c r="G870" s="16"/>
      <c r="H870" s="43"/>
      <c r="I870" s="43"/>
      <c r="J870" s="16"/>
      <c r="K870" s="16"/>
      <c r="L870" s="16"/>
      <c r="M870" s="16"/>
      <c r="N870" s="16"/>
    </row>
    <row r="871" spans="1:14" x14ac:dyDescent="0.25">
      <c r="A871" s="16"/>
      <c r="B871" s="16"/>
      <c r="C871" s="19"/>
      <c r="D871" s="16"/>
      <c r="E871" s="16"/>
      <c r="F871" s="16"/>
      <c r="G871" s="16"/>
      <c r="H871" s="43"/>
      <c r="I871" s="43"/>
      <c r="J871" s="16"/>
      <c r="K871" s="16"/>
      <c r="L871" s="16"/>
      <c r="M871" s="16"/>
      <c r="N871" s="16"/>
    </row>
    <row r="872" spans="1:14" x14ac:dyDescent="0.25">
      <c r="A872" s="16"/>
      <c r="B872" s="16"/>
      <c r="C872" s="19"/>
      <c r="D872" s="16"/>
      <c r="E872" s="16"/>
      <c r="F872" s="16"/>
      <c r="G872" s="16"/>
      <c r="H872" s="43"/>
      <c r="I872" s="43"/>
      <c r="J872" s="16"/>
      <c r="K872" s="16"/>
      <c r="L872" s="16"/>
      <c r="M872" s="16"/>
      <c r="N872" s="16"/>
    </row>
    <row r="873" spans="1:14" x14ac:dyDescent="0.25">
      <c r="A873" s="16"/>
      <c r="B873" s="16"/>
      <c r="C873" s="19"/>
      <c r="D873" s="16"/>
      <c r="E873" s="16"/>
      <c r="F873" s="16"/>
      <c r="G873" s="16"/>
      <c r="H873" s="43"/>
      <c r="I873" s="43"/>
      <c r="J873" s="16"/>
      <c r="K873" s="16"/>
      <c r="L873" s="16"/>
      <c r="M873" s="16"/>
      <c r="N873" s="16"/>
    </row>
    <row r="874" spans="1:14" x14ac:dyDescent="0.25">
      <c r="A874" s="16"/>
      <c r="B874" s="16"/>
      <c r="C874" s="19"/>
      <c r="D874" s="16"/>
      <c r="E874" s="16"/>
      <c r="F874" s="16"/>
      <c r="G874" s="16"/>
      <c r="H874" s="43"/>
      <c r="I874" s="43"/>
      <c r="J874" s="16"/>
      <c r="K874" s="16"/>
      <c r="L874" s="16"/>
      <c r="M874" s="16"/>
      <c r="N874" s="16"/>
    </row>
    <row r="875" spans="1:14" x14ac:dyDescent="0.25">
      <c r="A875" s="16"/>
      <c r="B875" s="16"/>
      <c r="C875" s="19"/>
      <c r="D875" s="16"/>
      <c r="E875" s="16"/>
      <c r="F875" s="16"/>
      <c r="G875" s="16"/>
      <c r="H875" s="43"/>
      <c r="I875" s="43"/>
      <c r="J875" s="16"/>
      <c r="K875" s="16"/>
      <c r="L875" s="16"/>
      <c r="M875" s="16"/>
      <c r="N875" s="16"/>
    </row>
    <row r="876" spans="1:14" x14ac:dyDescent="0.25">
      <c r="A876" s="16"/>
      <c r="B876" s="16"/>
      <c r="C876" s="19"/>
      <c r="D876" s="16"/>
      <c r="E876" s="16"/>
      <c r="F876" s="16"/>
      <c r="G876" s="16"/>
      <c r="H876" s="43"/>
      <c r="I876" s="43"/>
      <c r="J876" s="16"/>
      <c r="K876" s="16"/>
      <c r="L876" s="16"/>
      <c r="M876" s="16"/>
      <c r="N876" s="16"/>
    </row>
    <row r="877" spans="1:14" x14ac:dyDescent="0.25">
      <c r="A877" s="16"/>
      <c r="B877" s="16"/>
      <c r="C877" s="19"/>
      <c r="D877" s="16"/>
      <c r="E877" s="16"/>
      <c r="F877" s="16"/>
      <c r="G877" s="16"/>
      <c r="H877" s="43"/>
      <c r="I877" s="43"/>
      <c r="J877" s="16"/>
      <c r="K877" s="16"/>
      <c r="L877" s="16"/>
      <c r="M877" s="16"/>
      <c r="N877" s="16"/>
    </row>
    <row r="878" spans="1:14" x14ac:dyDescent="0.25">
      <c r="A878" s="16"/>
      <c r="B878" s="16"/>
      <c r="C878" s="19"/>
      <c r="D878" s="16"/>
      <c r="E878" s="16"/>
      <c r="F878" s="16"/>
      <c r="G878" s="16"/>
      <c r="H878" s="43"/>
      <c r="I878" s="43"/>
      <c r="J878" s="16"/>
      <c r="K878" s="16"/>
      <c r="L878" s="16"/>
      <c r="M878" s="16"/>
      <c r="N878" s="16"/>
    </row>
    <row r="879" spans="1:14" x14ac:dyDescent="0.25">
      <c r="A879" s="16"/>
      <c r="B879" s="16"/>
      <c r="C879" s="19"/>
      <c r="D879" s="16"/>
      <c r="E879" s="16"/>
      <c r="F879" s="16"/>
      <c r="G879" s="16"/>
      <c r="H879" s="43"/>
      <c r="I879" s="43"/>
      <c r="J879" s="16"/>
      <c r="K879" s="16"/>
      <c r="L879" s="16"/>
      <c r="M879" s="16"/>
      <c r="N879" s="16"/>
    </row>
    <row r="880" spans="1:14" x14ac:dyDescent="0.25">
      <c r="A880" s="16"/>
      <c r="B880" s="16"/>
      <c r="C880" s="19"/>
      <c r="D880" s="16"/>
      <c r="E880" s="16"/>
      <c r="F880" s="16"/>
      <c r="G880" s="16"/>
      <c r="H880" s="43"/>
      <c r="I880" s="43"/>
      <c r="J880" s="16"/>
      <c r="K880" s="16"/>
      <c r="L880" s="16"/>
      <c r="M880" s="16"/>
      <c r="N880" s="16"/>
    </row>
    <row r="881" spans="1:14" x14ac:dyDescent="0.25">
      <c r="A881" s="16"/>
      <c r="B881" s="16"/>
      <c r="C881" s="19"/>
      <c r="D881" s="16"/>
      <c r="E881" s="16"/>
      <c r="F881" s="16"/>
      <c r="G881" s="16"/>
      <c r="H881" s="43"/>
      <c r="I881" s="43"/>
      <c r="J881" s="16"/>
      <c r="K881" s="16"/>
      <c r="L881" s="16"/>
      <c r="M881" s="16"/>
      <c r="N881" s="16"/>
    </row>
    <row r="882" spans="1:14" x14ac:dyDescent="0.25">
      <c r="A882" s="16"/>
      <c r="B882" s="16"/>
      <c r="C882" s="19"/>
      <c r="D882" s="16"/>
      <c r="E882" s="16"/>
      <c r="F882" s="16"/>
      <c r="G882" s="16"/>
      <c r="H882" s="43"/>
      <c r="I882" s="43"/>
      <c r="J882" s="16"/>
      <c r="K882" s="16"/>
      <c r="L882" s="16"/>
      <c r="M882" s="16"/>
      <c r="N882" s="16"/>
    </row>
    <row r="883" spans="1:14" x14ac:dyDescent="0.25">
      <c r="A883" s="16"/>
      <c r="B883" s="16"/>
      <c r="C883" s="19"/>
      <c r="D883" s="16"/>
      <c r="E883" s="16"/>
      <c r="F883" s="16"/>
      <c r="G883" s="16"/>
      <c r="H883" s="43"/>
      <c r="I883" s="43"/>
      <c r="J883" s="16"/>
      <c r="K883" s="16"/>
      <c r="L883" s="16"/>
      <c r="M883" s="16"/>
      <c r="N883" s="16"/>
    </row>
    <row r="884" spans="1:14" x14ac:dyDescent="0.25">
      <c r="A884" s="16"/>
      <c r="B884" s="16"/>
      <c r="C884" s="19"/>
      <c r="D884" s="16"/>
      <c r="E884" s="16"/>
      <c r="F884" s="16"/>
      <c r="G884" s="16"/>
      <c r="H884" s="43"/>
      <c r="I884" s="43"/>
      <c r="J884" s="16"/>
      <c r="K884" s="16"/>
      <c r="L884" s="16"/>
      <c r="M884" s="16"/>
      <c r="N884" s="16"/>
    </row>
    <row r="885" spans="1:14" x14ac:dyDescent="0.25">
      <c r="A885" s="16"/>
      <c r="B885" s="16"/>
      <c r="C885" s="19"/>
      <c r="D885" s="16"/>
      <c r="E885" s="16"/>
      <c r="F885" s="16"/>
      <c r="G885" s="16"/>
      <c r="H885" s="43"/>
      <c r="I885" s="43"/>
      <c r="J885" s="16"/>
      <c r="K885" s="16"/>
      <c r="L885" s="16"/>
      <c r="M885" s="16"/>
      <c r="N885" s="16"/>
    </row>
    <row r="886" spans="1:14" x14ac:dyDescent="0.25">
      <c r="A886" s="16"/>
      <c r="B886" s="16"/>
      <c r="C886" s="19"/>
      <c r="D886" s="16"/>
      <c r="E886" s="16"/>
      <c r="F886" s="16"/>
      <c r="G886" s="16"/>
      <c r="H886" s="43"/>
      <c r="I886" s="43"/>
      <c r="J886" s="16"/>
      <c r="K886" s="16"/>
      <c r="L886" s="16"/>
      <c r="M886" s="16"/>
      <c r="N886" s="16"/>
    </row>
    <row r="887" spans="1:14" x14ac:dyDescent="0.25">
      <c r="A887" s="16"/>
      <c r="B887" s="16"/>
      <c r="C887" s="19"/>
      <c r="D887" s="16"/>
      <c r="E887" s="16"/>
      <c r="F887" s="16"/>
      <c r="G887" s="16"/>
      <c r="H887" s="43"/>
      <c r="I887" s="43"/>
      <c r="J887" s="16"/>
      <c r="K887" s="16"/>
      <c r="L887" s="16"/>
      <c r="M887" s="16"/>
      <c r="N887" s="16"/>
    </row>
    <row r="888" spans="1:14" x14ac:dyDescent="0.25">
      <c r="A888" s="16"/>
      <c r="B888" s="16"/>
      <c r="C888" s="19"/>
      <c r="D888" s="16"/>
      <c r="E888" s="16"/>
      <c r="F888" s="16"/>
      <c r="G888" s="16"/>
      <c r="H888" s="43"/>
      <c r="I888" s="43"/>
      <c r="J888" s="16"/>
      <c r="K888" s="16"/>
      <c r="L888" s="16"/>
      <c r="M888" s="16"/>
      <c r="N888" s="16"/>
    </row>
    <row r="889" spans="1:14" x14ac:dyDescent="0.25">
      <c r="A889" s="16"/>
      <c r="B889" s="16"/>
      <c r="C889" s="19"/>
      <c r="D889" s="16"/>
      <c r="E889" s="16"/>
      <c r="F889" s="16"/>
      <c r="G889" s="16"/>
      <c r="H889" s="43"/>
      <c r="I889" s="43"/>
      <c r="J889" s="16"/>
      <c r="K889" s="16"/>
      <c r="L889" s="16"/>
      <c r="M889" s="16"/>
      <c r="N889" s="16"/>
    </row>
    <row r="890" spans="1:14" x14ac:dyDescent="0.25">
      <c r="A890" s="16"/>
      <c r="B890" s="16"/>
      <c r="C890" s="19"/>
      <c r="D890" s="16"/>
      <c r="E890" s="16"/>
      <c r="F890" s="16"/>
      <c r="G890" s="16"/>
      <c r="H890" s="43"/>
      <c r="I890" s="43"/>
      <c r="J890" s="16"/>
      <c r="K890" s="16"/>
      <c r="L890" s="16"/>
      <c r="M890" s="16"/>
      <c r="N890" s="16"/>
    </row>
    <row r="891" spans="1:14" x14ac:dyDescent="0.25">
      <c r="A891" s="16"/>
      <c r="B891" s="16"/>
      <c r="C891" s="19"/>
      <c r="D891" s="16"/>
      <c r="E891" s="16"/>
      <c r="F891" s="16"/>
      <c r="G891" s="16"/>
      <c r="H891" s="43"/>
      <c r="I891" s="43"/>
      <c r="J891" s="16"/>
      <c r="K891" s="16"/>
      <c r="L891" s="16"/>
      <c r="M891" s="16"/>
      <c r="N891" s="16"/>
    </row>
    <row r="892" spans="1:14" x14ac:dyDescent="0.25">
      <c r="A892" s="16"/>
      <c r="B892" s="16"/>
      <c r="C892" s="19"/>
      <c r="D892" s="16"/>
      <c r="E892" s="16"/>
      <c r="F892" s="16"/>
      <c r="G892" s="16"/>
      <c r="H892" s="43"/>
      <c r="I892" s="43"/>
      <c r="J892" s="16"/>
      <c r="K892" s="16"/>
      <c r="L892" s="16"/>
      <c r="M892" s="16"/>
      <c r="N892" s="16"/>
    </row>
    <row r="893" spans="1:14" x14ac:dyDescent="0.25">
      <c r="A893" s="16"/>
      <c r="B893" s="16"/>
      <c r="C893" s="19"/>
      <c r="D893" s="16"/>
      <c r="E893" s="16"/>
      <c r="F893" s="16"/>
      <c r="G893" s="16"/>
      <c r="H893" s="43"/>
      <c r="I893" s="43"/>
      <c r="J893" s="16"/>
      <c r="K893" s="16"/>
      <c r="L893" s="16"/>
      <c r="M893" s="16"/>
      <c r="N893" s="16"/>
    </row>
    <row r="894" spans="1:14" x14ac:dyDescent="0.25">
      <c r="A894" s="16"/>
      <c r="B894" s="16"/>
      <c r="C894" s="19"/>
      <c r="D894" s="16"/>
      <c r="E894" s="16"/>
      <c r="F894" s="16"/>
      <c r="G894" s="16"/>
      <c r="H894" s="43"/>
      <c r="I894" s="43"/>
      <c r="J894" s="16"/>
      <c r="K894" s="16"/>
      <c r="L894" s="16"/>
      <c r="M894" s="16"/>
      <c r="N894" s="16"/>
    </row>
    <row r="895" spans="1:14" x14ac:dyDescent="0.25">
      <c r="A895" s="16"/>
      <c r="B895" s="16"/>
      <c r="C895" s="19"/>
      <c r="D895" s="16"/>
      <c r="E895" s="16"/>
      <c r="F895" s="16"/>
      <c r="G895" s="16"/>
      <c r="H895" s="43"/>
      <c r="I895" s="43"/>
      <c r="J895" s="16"/>
      <c r="K895" s="16"/>
      <c r="L895" s="16"/>
      <c r="M895" s="16"/>
      <c r="N895" s="16"/>
    </row>
    <row r="896" spans="1:14" x14ac:dyDescent="0.25">
      <c r="A896" s="16"/>
      <c r="B896" s="16"/>
      <c r="C896" s="19"/>
      <c r="D896" s="16"/>
      <c r="E896" s="16"/>
      <c r="F896" s="16"/>
      <c r="G896" s="16"/>
      <c r="H896" s="43"/>
      <c r="I896" s="43"/>
      <c r="J896" s="16"/>
      <c r="K896" s="16"/>
      <c r="L896" s="16"/>
      <c r="M896" s="16"/>
      <c r="N896" s="16"/>
    </row>
    <row r="897" spans="1:14" x14ac:dyDescent="0.25">
      <c r="A897" s="16"/>
      <c r="B897" s="16"/>
      <c r="C897" s="19"/>
      <c r="D897" s="16"/>
      <c r="E897" s="16"/>
      <c r="F897" s="16"/>
      <c r="G897" s="16"/>
      <c r="H897" s="43"/>
      <c r="I897" s="43"/>
      <c r="J897" s="16"/>
      <c r="K897" s="16"/>
      <c r="L897" s="16"/>
      <c r="M897" s="16"/>
      <c r="N897" s="16"/>
    </row>
    <row r="898" spans="1:14" x14ac:dyDescent="0.25">
      <c r="A898" s="16"/>
      <c r="B898" s="16"/>
      <c r="C898" s="19"/>
      <c r="D898" s="16"/>
      <c r="E898" s="16"/>
      <c r="F898" s="16"/>
      <c r="G898" s="16"/>
      <c r="H898" s="43"/>
      <c r="I898" s="43"/>
      <c r="J898" s="16"/>
      <c r="K898" s="16"/>
      <c r="L898" s="16"/>
      <c r="M898" s="16"/>
      <c r="N898" s="16"/>
    </row>
    <row r="899" spans="1:14" x14ac:dyDescent="0.25">
      <c r="A899" s="16"/>
      <c r="B899" s="16"/>
      <c r="C899" s="19"/>
      <c r="D899" s="16"/>
      <c r="E899" s="16"/>
      <c r="F899" s="16"/>
      <c r="G899" s="16"/>
      <c r="H899" s="43"/>
      <c r="I899" s="43"/>
      <c r="J899" s="16"/>
      <c r="K899" s="16"/>
      <c r="L899" s="16"/>
      <c r="M899" s="16"/>
      <c r="N899" s="16"/>
    </row>
    <row r="900" spans="1:14" x14ac:dyDescent="0.25">
      <c r="A900" s="16"/>
      <c r="B900" s="16"/>
      <c r="C900" s="19"/>
      <c r="D900" s="16"/>
      <c r="E900" s="16"/>
      <c r="F900" s="16"/>
      <c r="G900" s="16"/>
      <c r="H900" s="43"/>
      <c r="I900" s="43"/>
      <c r="J900" s="16"/>
      <c r="K900" s="16"/>
      <c r="L900" s="16"/>
      <c r="M900" s="16"/>
      <c r="N900" s="16"/>
    </row>
    <row r="901" spans="1:14" x14ac:dyDescent="0.25">
      <c r="A901" s="16"/>
      <c r="B901" s="16"/>
      <c r="C901" s="19"/>
      <c r="D901" s="16"/>
      <c r="E901" s="16"/>
      <c r="F901" s="16"/>
      <c r="G901" s="16"/>
      <c r="H901" s="43"/>
      <c r="I901" s="43"/>
      <c r="J901" s="16"/>
      <c r="K901" s="16"/>
      <c r="L901" s="16"/>
      <c r="M901" s="16"/>
      <c r="N901" s="16"/>
    </row>
    <row r="902" spans="1:14" x14ac:dyDescent="0.25">
      <c r="A902" s="16"/>
      <c r="B902" s="16"/>
      <c r="C902" s="19"/>
      <c r="D902" s="16"/>
      <c r="E902" s="16"/>
      <c r="F902" s="16"/>
      <c r="G902" s="16"/>
      <c r="H902" s="43"/>
      <c r="I902" s="43"/>
      <c r="J902" s="16"/>
      <c r="K902" s="16"/>
      <c r="L902" s="16"/>
      <c r="M902" s="16"/>
      <c r="N902" s="16"/>
    </row>
    <row r="903" spans="1:14" x14ac:dyDescent="0.25">
      <c r="A903" s="16"/>
      <c r="B903" s="16"/>
      <c r="C903" s="19"/>
      <c r="D903" s="16"/>
      <c r="E903" s="16"/>
      <c r="F903" s="16"/>
      <c r="G903" s="16"/>
      <c r="H903" s="43"/>
      <c r="I903" s="43"/>
      <c r="J903" s="16"/>
      <c r="K903" s="16"/>
      <c r="L903" s="16"/>
      <c r="M903" s="16"/>
      <c r="N903" s="16"/>
    </row>
    <row r="904" spans="1:14" x14ac:dyDescent="0.25">
      <c r="A904" s="16"/>
      <c r="B904" s="16"/>
      <c r="C904" s="19"/>
      <c r="D904" s="16"/>
      <c r="E904" s="16"/>
      <c r="F904" s="16"/>
      <c r="G904" s="16"/>
      <c r="H904" s="43"/>
      <c r="I904" s="43"/>
      <c r="J904" s="16"/>
      <c r="K904" s="16"/>
      <c r="L904" s="16"/>
      <c r="M904" s="16"/>
      <c r="N904" s="16"/>
    </row>
    <row r="905" spans="1:14" x14ac:dyDescent="0.25">
      <c r="A905" s="16"/>
      <c r="B905" s="16"/>
      <c r="C905" s="19"/>
      <c r="D905" s="16"/>
      <c r="E905" s="16"/>
      <c r="F905" s="16"/>
      <c r="G905" s="16"/>
      <c r="H905" s="43"/>
      <c r="I905" s="43"/>
      <c r="J905" s="16"/>
      <c r="K905" s="16"/>
      <c r="L905" s="16"/>
      <c r="M905" s="16"/>
      <c r="N905" s="16"/>
    </row>
    <row r="906" spans="1:14" x14ac:dyDescent="0.25">
      <c r="A906" s="16"/>
      <c r="B906" s="16"/>
      <c r="C906" s="19"/>
      <c r="D906" s="16"/>
      <c r="E906" s="16"/>
      <c r="F906" s="16"/>
      <c r="G906" s="16"/>
      <c r="H906" s="43"/>
      <c r="I906" s="43"/>
      <c r="J906" s="16"/>
      <c r="K906" s="16"/>
      <c r="L906" s="16"/>
      <c r="M906" s="16"/>
      <c r="N906" s="16"/>
    </row>
    <row r="907" spans="1:14" x14ac:dyDescent="0.25">
      <c r="A907" s="16"/>
      <c r="B907" s="16"/>
      <c r="C907" s="19"/>
      <c r="D907" s="16"/>
      <c r="E907" s="16"/>
      <c r="F907" s="16"/>
      <c r="G907" s="16"/>
      <c r="H907" s="43"/>
      <c r="I907" s="43"/>
      <c r="J907" s="16"/>
      <c r="K907" s="16"/>
      <c r="L907" s="16"/>
      <c r="M907" s="16"/>
      <c r="N907" s="16"/>
    </row>
    <row r="908" spans="1:14" x14ac:dyDescent="0.25">
      <c r="A908" s="16"/>
      <c r="B908" s="16"/>
      <c r="C908" s="19"/>
      <c r="D908" s="16"/>
      <c r="E908" s="16"/>
      <c r="F908" s="16"/>
      <c r="G908" s="16"/>
      <c r="H908" s="43"/>
      <c r="I908" s="43"/>
      <c r="J908" s="16"/>
      <c r="K908" s="16"/>
      <c r="L908" s="16"/>
      <c r="M908" s="16"/>
      <c r="N908" s="16"/>
    </row>
    <row r="909" spans="1:14" x14ac:dyDescent="0.25">
      <c r="A909" s="16"/>
      <c r="B909" s="16"/>
      <c r="C909" s="19"/>
      <c r="D909" s="16"/>
      <c r="E909" s="16"/>
      <c r="F909" s="16"/>
      <c r="G909" s="16"/>
      <c r="H909" s="43"/>
      <c r="I909" s="43"/>
      <c r="J909" s="16"/>
      <c r="K909" s="16"/>
      <c r="L909" s="16"/>
      <c r="M909" s="16"/>
      <c r="N909" s="16"/>
    </row>
    <row r="910" spans="1:14" x14ac:dyDescent="0.25">
      <c r="A910" s="16"/>
      <c r="B910" s="16"/>
      <c r="C910" s="19"/>
      <c r="D910" s="16"/>
      <c r="E910" s="16"/>
      <c r="F910" s="16"/>
      <c r="G910" s="16"/>
      <c r="H910" s="43"/>
      <c r="I910" s="43"/>
      <c r="J910" s="16"/>
      <c r="K910" s="16"/>
      <c r="L910" s="16"/>
      <c r="M910" s="16"/>
      <c r="N910" s="16"/>
    </row>
    <row r="911" spans="1:14" x14ac:dyDescent="0.25">
      <c r="A911" s="16"/>
      <c r="B911" s="16"/>
      <c r="C911" s="19"/>
      <c r="D911" s="16"/>
      <c r="E911" s="16"/>
      <c r="F911" s="16"/>
      <c r="G911" s="16"/>
      <c r="H911" s="43"/>
      <c r="I911" s="43"/>
      <c r="J911" s="16"/>
      <c r="K911" s="16"/>
      <c r="L911" s="16"/>
      <c r="M911" s="16"/>
      <c r="N911" s="16"/>
    </row>
    <row r="912" spans="1:14" x14ac:dyDescent="0.25">
      <c r="A912" s="16"/>
      <c r="B912" s="16"/>
      <c r="C912" s="19"/>
      <c r="D912" s="16"/>
      <c r="E912" s="16"/>
      <c r="F912" s="16"/>
      <c r="G912" s="16"/>
      <c r="H912" s="43"/>
      <c r="I912" s="43"/>
      <c r="J912" s="16"/>
      <c r="K912" s="16"/>
      <c r="L912" s="16"/>
      <c r="M912" s="16"/>
      <c r="N912" s="16"/>
    </row>
    <row r="913" spans="1:14" x14ac:dyDescent="0.25">
      <c r="A913" s="16"/>
      <c r="B913" s="16"/>
      <c r="C913" s="19"/>
      <c r="D913" s="16"/>
      <c r="E913" s="16"/>
      <c r="F913" s="16"/>
      <c r="G913" s="16"/>
      <c r="H913" s="43"/>
      <c r="I913" s="43"/>
      <c r="J913" s="16"/>
      <c r="K913" s="16"/>
      <c r="L913" s="16"/>
      <c r="M913" s="16"/>
      <c r="N913" s="16"/>
    </row>
    <row r="914" spans="1:14" x14ac:dyDescent="0.25">
      <c r="A914" s="16"/>
      <c r="B914" s="16"/>
      <c r="C914" s="19"/>
      <c r="D914" s="16"/>
      <c r="E914" s="16"/>
      <c r="F914" s="16"/>
      <c r="G914" s="16"/>
      <c r="H914" s="43"/>
      <c r="I914" s="43"/>
      <c r="J914" s="16"/>
      <c r="K914" s="16"/>
      <c r="L914" s="16"/>
      <c r="M914" s="16"/>
      <c r="N914" s="16"/>
    </row>
    <row r="915" spans="1:14" x14ac:dyDescent="0.25">
      <c r="A915" s="16"/>
      <c r="B915" s="16"/>
      <c r="C915" s="19"/>
      <c r="D915" s="16"/>
      <c r="E915" s="16"/>
      <c r="F915" s="16"/>
      <c r="G915" s="16"/>
      <c r="H915" s="43"/>
      <c r="I915" s="43"/>
      <c r="J915" s="16"/>
      <c r="K915" s="16"/>
      <c r="L915" s="16"/>
      <c r="M915" s="16"/>
      <c r="N915" s="16"/>
    </row>
    <row r="916" spans="1:14" x14ac:dyDescent="0.25">
      <c r="A916" s="16"/>
      <c r="B916" s="16"/>
      <c r="C916" s="19"/>
      <c r="D916" s="16"/>
      <c r="E916" s="16"/>
      <c r="F916" s="16"/>
      <c r="G916" s="16"/>
      <c r="H916" s="43"/>
      <c r="I916" s="43"/>
      <c r="J916" s="16"/>
      <c r="K916" s="16"/>
      <c r="L916" s="16"/>
      <c r="M916" s="16"/>
      <c r="N916" s="16"/>
    </row>
    <row r="917" spans="1:14" x14ac:dyDescent="0.25">
      <c r="A917" s="16"/>
      <c r="B917" s="16"/>
      <c r="C917" s="19"/>
      <c r="D917" s="16"/>
      <c r="E917" s="16"/>
      <c r="F917" s="16"/>
      <c r="G917" s="16"/>
      <c r="H917" s="43"/>
      <c r="I917" s="43"/>
      <c r="J917" s="16"/>
      <c r="K917" s="16"/>
      <c r="L917" s="16"/>
      <c r="M917" s="16"/>
      <c r="N917" s="16"/>
    </row>
    <row r="918" spans="1:14" x14ac:dyDescent="0.25">
      <c r="A918" s="16"/>
      <c r="B918" s="16"/>
      <c r="C918" s="19"/>
      <c r="D918" s="16"/>
      <c r="E918" s="16"/>
      <c r="F918" s="16"/>
      <c r="G918" s="16"/>
      <c r="H918" s="43"/>
      <c r="I918" s="43"/>
      <c r="J918" s="16"/>
      <c r="K918" s="16"/>
      <c r="L918" s="16"/>
      <c r="M918" s="16"/>
      <c r="N918" s="16"/>
    </row>
    <row r="919" spans="1:14" x14ac:dyDescent="0.25">
      <c r="A919" s="16"/>
      <c r="B919" s="16"/>
      <c r="C919" s="19"/>
      <c r="D919" s="16"/>
      <c r="E919" s="16"/>
      <c r="F919" s="16"/>
      <c r="G919" s="16"/>
      <c r="H919" s="43"/>
      <c r="I919" s="43"/>
      <c r="J919" s="16"/>
      <c r="K919" s="16"/>
      <c r="L919" s="16"/>
      <c r="M919" s="16"/>
      <c r="N919" s="16"/>
    </row>
    <row r="920" spans="1:14" x14ac:dyDescent="0.25">
      <c r="A920" s="16"/>
      <c r="B920" s="16"/>
      <c r="C920" s="19"/>
      <c r="D920" s="16"/>
      <c r="E920" s="16"/>
      <c r="F920" s="16"/>
      <c r="G920" s="16"/>
      <c r="H920" s="43"/>
      <c r="I920" s="43"/>
      <c r="J920" s="16"/>
      <c r="K920" s="16"/>
      <c r="L920" s="16"/>
      <c r="M920" s="16"/>
      <c r="N920" s="16"/>
    </row>
    <row r="921" spans="1:14" x14ac:dyDescent="0.25">
      <c r="A921" s="16"/>
      <c r="B921" s="16"/>
      <c r="C921" s="19"/>
      <c r="D921" s="16"/>
      <c r="E921" s="16"/>
      <c r="F921" s="16"/>
      <c r="G921" s="16"/>
      <c r="H921" s="43"/>
      <c r="I921" s="43"/>
      <c r="J921" s="16"/>
      <c r="K921" s="16"/>
      <c r="L921" s="16"/>
      <c r="M921" s="16"/>
      <c r="N921" s="16"/>
    </row>
    <row r="922" spans="1:14" x14ac:dyDescent="0.25">
      <c r="A922" s="16"/>
      <c r="B922" s="16"/>
      <c r="C922" s="19"/>
      <c r="D922" s="16"/>
      <c r="E922" s="16"/>
      <c r="F922" s="16"/>
      <c r="G922" s="16"/>
      <c r="H922" s="43"/>
      <c r="I922" s="43"/>
      <c r="J922" s="16"/>
      <c r="K922" s="16"/>
      <c r="L922" s="16"/>
      <c r="M922" s="16"/>
      <c r="N922" s="16"/>
    </row>
    <row r="923" spans="1:14" x14ac:dyDescent="0.25">
      <c r="A923" s="16"/>
      <c r="B923" s="16"/>
      <c r="C923" s="19"/>
      <c r="D923" s="16"/>
      <c r="E923" s="16"/>
      <c r="F923" s="16"/>
      <c r="G923" s="16"/>
      <c r="H923" s="43"/>
      <c r="I923" s="43"/>
      <c r="J923" s="16"/>
      <c r="K923" s="16"/>
      <c r="L923" s="16"/>
      <c r="M923" s="16"/>
      <c r="N923" s="16"/>
    </row>
    <row r="924" spans="1:14" x14ac:dyDescent="0.25">
      <c r="A924" s="16"/>
      <c r="B924" s="16"/>
      <c r="C924" s="19"/>
      <c r="D924" s="16"/>
      <c r="E924" s="16"/>
      <c r="F924" s="16"/>
      <c r="G924" s="16"/>
      <c r="H924" s="43"/>
      <c r="I924" s="43"/>
      <c r="J924" s="16"/>
      <c r="K924" s="16"/>
      <c r="L924" s="16"/>
      <c r="M924" s="16"/>
      <c r="N924" s="16"/>
    </row>
    <row r="925" spans="1:14" x14ac:dyDescent="0.25">
      <c r="A925" s="16"/>
      <c r="B925" s="16"/>
      <c r="C925" s="19"/>
      <c r="D925" s="16"/>
      <c r="E925" s="16"/>
      <c r="F925" s="16"/>
      <c r="G925" s="16"/>
      <c r="H925" s="43"/>
      <c r="I925" s="43"/>
      <c r="J925" s="16"/>
      <c r="K925" s="16"/>
      <c r="L925" s="16"/>
      <c r="M925" s="16"/>
      <c r="N925" s="16"/>
    </row>
    <row r="926" spans="1:14" x14ac:dyDescent="0.25">
      <c r="A926" s="16"/>
      <c r="B926" s="16"/>
      <c r="C926" s="19"/>
      <c r="D926" s="16"/>
      <c r="E926" s="16"/>
      <c r="F926" s="16"/>
      <c r="G926" s="16"/>
      <c r="H926" s="43"/>
      <c r="I926" s="43"/>
      <c r="J926" s="16"/>
      <c r="K926" s="16"/>
      <c r="L926" s="16"/>
      <c r="M926" s="16"/>
      <c r="N926" s="16"/>
    </row>
    <row r="927" spans="1:14" x14ac:dyDescent="0.25">
      <c r="A927" s="16"/>
      <c r="B927" s="16"/>
      <c r="C927" s="19"/>
      <c r="D927" s="16"/>
      <c r="E927" s="16"/>
      <c r="F927" s="16"/>
      <c r="G927" s="16"/>
      <c r="H927" s="43"/>
      <c r="I927" s="43"/>
      <c r="J927" s="16"/>
      <c r="K927" s="16"/>
      <c r="L927" s="16"/>
      <c r="M927" s="16"/>
      <c r="N927" s="16"/>
    </row>
    <row r="928" spans="1:14" x14ac:dyDescent="0.25">
      <c r="A928" s="16"/>
      <c r="B928" s="16"/>
      <c r="C928" s="19"/>
      <c r="D928" s="16"/>
      <c r="E928" s="16"/>
      <c r="F928" s="16"/>
      <c r="G928" s="16"/>
      <c r="H928" s="43"/>
      <c r="I928" s="43"/>
      <c r="J928" s="16"/>
      <c r="K928" s="16"/>
      <c r="L928" s="16"/>
      <c r="M928" s="16"/>
      <c r="N928" s="16"/>
    </row>
    <row r="929" spans="1:14" x14ac:dyDescent="0.25">
      <c r="A929" s="16"/>
      <c r="B929" s="16"/>
      <c r="C929" s="19"/>
      <c r="D929" s="16"/>
      <c r="E929" s="16"/>
      <c r="F929" s="16"/>
      <c r="G929" s="16"/>
      <c r="H929" s="43"/>
      <c r="I929" s="43"/>
      <c r="J929" s="16"/>
      <c r="K929" s="16"/>
      <c r="L929" s="16"/>
      <c r="M929" s="16"/>
      <c r="N929" s="16"/>
    </row>
    <row r="930" spans="1:14" x14ac:dyDescent="0.25">
      <c r="A930" s="16"/>
      <c r="B930" s="16"/>
      <c r="C930" s="19"/>
      <c r="D930" s="16"/>
      <c r="E930" s="16"/>
      <c r="F930" s="16"/>
      <c r="G930" s="16"/>
      <c r="H930" s="43"/>
      <c r="I930" s="43"/>
      <c r="J930" s="16"/>
      <c r="K930" s="16"/>
      <c r="L930" s="16"/>
      <c r="M930" s="16"/>
      <c r="N930" s="16"/>
    </row>
    <row r="931" spans="1:14" x14ac:dyDescent="0.25">
      <c r="A931" s="16"/>
      <c r="B931" s="16"/>
      <c r="C931" s="19"/>
      <c r="D931" s="16"/>
      <c r="E931" s="16"/>
      <c r="F931" s="16"/>
      <c r="G931" s="16"/>
      <c r="H931" s="43"/>
      <c r="I931" s="43"/>
      <c r="J931" s="16"/>
      <c r="K931" s="16"/>
      <c r="L931" s="16"/>
      <c r="M931" s="16"/>
      <c r="N931" s="16"/>
    </row>
    <row r="932" spans="1:14" x14ac:dyDescent="0.25">
      <c r="A932" s="16"/>
      <c r="B932" s="16"/>
      <c r="C932" s="19"/>
      <c r="D932" s="16"/>
      <c r="E932" s="16"/>
      <c r="F932" s="16"/>
      <c r="G932" s="16"/>
      <c r="H932" s="43"/>
      <c r="I932" s="43"/>
      <c r="J932" s="16"/>
      <c r="K932" s="16"/>
      <c r="L932" s="16"/>
      <c r="M932" s="16"/>
      <c r="N932" s="16"/>
    </row>
    <row r="933" spans="1:14" x14ac:dyDescent="0.25">
      <c r="A933" s="16"/>
      <c r="B933" s="16"/>
      <c r="C933" s="19"/>
      <c r="D933" s="16"/>
      <c r="E933" s="16"/>
      <c r="F933" s="16"/>
      <c r="G933" s="16"/>
      <c r="H933" s="43"/>
      <c r="I933" s="43"/>
      <c r="J933" s="16"/>
      <c r="K933" s="16"/>
      <c r="L933" s="16"/>
      <c r="M933" s="16"/>
      <c r="N933" s="16"/>
    </row>
    <row r="934" spans="1:14" x14ac:dyDescent="0.25">
      <c r="A934" s="16"/>
      <c r="B934" s="16"/>
      <c r="C934" s="19"/>
      <c r="D934" s="16"/>
      <c r="E934" s="16"/>
      <c r="F934" s="16"/>
      <c r="G934" s="16"/>
      <c r="H934" s="43"/>
      <c r="I934" s="43"/>
      <c r="J934" s="16"/>
      <c r="K934" s="16"/>
      <c r="L934" s="16"/>
      <c r="M934" s="16"/>
      <c r="N934" s="16"/>
    </row>
    <row r="935" spans="1:14" x14ac:dyDescent="0.25">
      <c r="A935" s="16"/>
      <c r="B935" s="16"/>
      <c r="C935" s="19"/>
      <c r="D935" s="16"/>
      <c r="E935" s="16"/>
      <c r="F935" s="16"/>
      <c r="G935" s="16"/>
      <c r="H935" s="43"/>
      <c r="I935" s="43"/>
      <c r="J935" s="16"/>
      <c r="K935" s="16"/>
      <c r="L935" s="16"/>
      <c r="M935" s="16"/>
      <c r="N935" s="16"/>
    </row>
    <row r="936" spans="1:14" x14ac:dyDescent="0.25">
      <c r="A936" s="16"/>
      <c r="B936" s="16"/>
      <c r="C936" s="19"/>
      <c r="D936" s="16"/>
      <c r="E936" s="16"/>
      <c r="F936" s="16"/>
      <c r="G936" s="16"/>
      <c r="H936" s="43"/>
      <c r="I936" s="43"/>
      <c r="J936" s="16"/>
      <c r="K936" s="16"/>
      <c r="L936" s="16"/>
      <c r="M936" s="16"/>
      <c r="N936" s="16"/>
    </row>
    <row r="937" spans="1:14" x14ac:dyDescent="0.25">
      <c r="A937" s="16"/>
      <c r="B937" s="16"/>
      <c r="C937" s="19"/>
      <c r="D937" s="16"/>
      <c r="E937" s="16"/>
      <c r="F937" s="16"/>
      <c r="G937" s="16"/>
      <c r="H937" s="43"/>
      <c r="I937" s="43"/>
      <c r="J937" s="16"/>
      <c r="K937" s="16"/>
      <c r="L937" s="16"/>
      <c r="M937" s="16"/>
      <c r="N937" s="16"/>
    </row>
    <row r="938" spans="1:14" x14ac:dyDescent="0.25">
      <c r="A938" s="16"/>
      <c r="B938" s="16"/>
      <c r="C938" s="19"/>
      <c r="D938" s="16"/>
      <c r="E938" s="16"/>
      <c r="F938" s="16"/>
      <c r="G938" s="16"/>
      <c r="H938" s="43"/>
      <c r="I938" s="43"/>
      <c r="J938" s="16"/>
      <c r="K938" s="16"/>
      <c r="L938" s="16"/>
      <c r="M938" s="16"/>
      <c r="N938" s="16"/>
    </row>
    <row r="939" spans="1:14" x14ac:dyDescent="0.25">
      <c r="A939" s="16"/>
      <c r="B939" s="16"/>
      <c r="C939" s="19"/>
      <c r="D939" s="16"/>
      <c r="E939" s="16"/>
      <c r="F939" s="16"/>
      <c r="G939" s="16"/>
      <c r="H939" s="43"/>
      <c r="I939" s="43"/>
      <c r="J939" s="16"/>
      <c r="K939" s="16"/>
      <c r="L939" s="16"/>
      <c r="M939" s="16"/>
      <c r="N939" s="16"/>
    </row>
    <row r="940" spans="1:14" x14ac:dyDescent="0.25">
      <c r="A940" s="16"/>
      <c r="B940" s="16"/>
      <c r="C940" s="19"/>
      <c r="D940" s="16"/>
      <c r="E940" s="16"/>
      <c r="F940" s="16"/>
      <c r="G940" s="16"/>
      <c r="H940" s="43"/>
      <c r="I940" s="43"/>
      <c r="J940" s="16"/>
      <c r="K940" s="16"/>
      <c r="L940" s="16"/>
      <c r="M940" s="16"/>
      <c r="N940" s="16"/>
    </row>
    <row r="941" spans="1:14" x14ac:dyDescent="0.25">
      <c r="A941" s="16"/>
      <c r="B941" s="16"/>
      <c r="C941" s="19"/>
      <c r="D941" s="16"/>
      <c r="E941" s="16"/>
      <c r="F941" s="16"/>
      <c r="G941" s="16"/>
      <c r="H941" s="43"/>
      <c r="I941" s="43"/>
      <c r="J941" s="16"/>
      <c r="K941" s="16"/>
      <c r="L941" s="16"/>
      <c r="M941" s="16"/>
      <c r="N941" s="16"/>
    </row>
    <row r="942" spans="1:14" x14ac:dyDescent="0.25">
      <c r="A942" s="16"/>
      <c r="B942" s="16"/>
      <c r="C942" s="19"/>
      <c r="D942" s="16"/>
      <c r="E942" s="16"/>
      <c r="F942" s="16"/>
      <c r="G942" s="16"/>
      <c r="H942" s="43"/>
      <c r="I942" s="43"/>
      <c r="J942" s="16"/>
      <c r="K942" s="16"/>
      <c r="L942" s="16"/>
      <c r="M942" s="16"/>
      <c r="N942" s="16"/>
    </row>
    <row r="943" spans="1:14" x14ac:dyDescent="0.25">
      <c r="A943" s="16"/>
      <c r="B943" s="16"/>
      <c r="C943" s="19"/>
      <c r="D943" s="16"/>
      <c r="E943" s="16"/>
      <c r="F943" s="16"/>
      <c r="G943" s="16"/>
      <c r="H943" s="43"/>
      <c r="I943" s="43"/>
      <c r="J943" s="16"/>
      <c r="K943" s="16"/>
      <c r="L943" s="16"/>
      <c r="M943" s="16"/>
      <c r="N943" s="16"/>
    </row>
    <row r="944" spans="1:14" x14ac:dyDescent="0.25">
      <c r="A944" s="16"/>
      <c r="B944" s="16"/>
      <c r="C944" s="19"/>
      <c r="D944" s="16"/>
      <c r="E944" s="16"/>
      <c r="F944" s="16"/>
      <c r="G944" s="16"/>
      <c r="H944" s="43"/>
      <c r="I944" s="43"/>
      <c r="J944" s="16"/>
      <c r="K944" s="16"/>
      <c r="L944" s="16"/>
      <c r="M944" s="16"/>
      <c r="N944" s="16"/>
    </row>
    <row r="945" spans="1:14" x14ac:dyDescent="0.25">
      <c r="A945" s="16"/>
      <c r="B945" s="16"/>
      <c r="C945" s="19"/>
      <c r="D945" s="16"/>
      <c r="E945" s="16"/>
      <c r="F945" s="16"/>
      <c r="G945" s="16"/>
      <c r="H945" s="43"/>
      <c r="I945" s="43"/>
      <c r="J945" s="16"/>
      <c r="K945" s="16"/>
      <c r="L945" s="16"/>
      <c r="M945" s="16"/>
      <c r="N945" s="16"/>
    </row>
    <row r="946" spans="1:14" x14ac:dyDescent="0.25">
      <c r="A946" s="16"/>
      <c r="B946" s="16"/>
      <c r="C946" s="19"/>
      <c r="D946" s="16"/>
      <c r="E946" s="16"/>
      <c r="F946" s="16"/>
      <c r="G946" s="16"/>
      <c r="H946" s="43"/>
      <c r="I946" s="43"/>
      <c r="J946" s="16"/>
      <c r="K946" s="16"/>
      <c r="L946" s="16"/>
      <c r="M946" s="16"/>
      <c r="N946" s="16"/>
    </row>
    <row r="947" spans="1:14" x14ac:dyDescent="0.25">
      <c r="A947" s="16"/>
      <c r="B947" s="16"/>
      <c r="C947" s="19"/>
      <c r="D947" s="16"/>
      <c r="E947" s="16"/>
      <c r="F947" s="16"/>
      <c r="G947" s="16"/>
      <c r="H947" s="43"/>
      <c r="I947" s="43"/>
      <c r="J947" s="16"/>
      <c r="K947" s="16"/>
      <c r="L947" s="16"/>
      <c r="M947" s="16"/>
      <c r="N947" s="16"/>
    </row>
    <row r="948" spans="1:14" x14ac:dyDescent="0.25">
      <c r="A948" s="16"/>
      <c r="B948" s="16"/>
      <c r="C948" s="19"/>
      <c r="D948" s="16"/>
      <c r="E948" s="16"/>
      <c r="F948" s="16"/>
      <c r="G948" s="16"/>
      <c r="H948" s="43"/>
      <c r="I948" s="43"/>
      <c r="J948" s="16"/>
      <c r="K948" s="16"/>
      <c r="L948" s="16"/>
      <c r="M948" s="16"/>
      <c r="N948" s="16"/>
    </row>
    <row r="949" spans="1:14" x14ac:dyDescent="0.25">
      <c r="A949" s="16"/>
      <c r="B949" s="16"/>
      <c r="C949" s="19"/>
      <c r="D949" s="16"/>
      <c r="E949" s="16"/>
      <c r="F949" s="16"/>
      <c r="G949" s="16"/>
      <c r="H949" s="43"/>
      <c r="I949" s="43"/>
      <c r="J949" s="16"/>
      <c r="K949" s="16"/>
      <c r="L949" s="16"/>
      <c r="M949" s="16"/>
      <c r="N949" s="16"/>
    </row>
    <row r="950" spans="1:14" x14ac:dyDescent="0.25">
      <c r="A950" s="16"/>
      <c r="B950" s="16"/>
      <c r="C950" s="19"/>
      <c r="D950" s="16"/>
      <c r="E950" s="16"/>
      <c r="F950" s="16"/>
      <c r="G950" s="16"/>
      <c r="H950" s="43"/>
      <c r="I950" s="43"/>
      <c r="J950" s="16"/>
      <c r="K950" s="16"/>
      <c r="L950" s="16"/>
      <c r="M950" s="16"/>
      <c r="N950" s="16"/>
    </row>
    <row r="951" spans="1:14" x14ac:dyDescent="0.25">
      <c r="A951" s="16"/>
      <c r="B951" s="16"/>
      <c r="C951" s="19"/>
      <c r="D951" s="16"/>
      <c r="E951" s="16"/>
      <c r="F951" s="16"/>
      <c r="G951" s="16"/>
      <c r="H951" s="43"/>
      <c r="I951" s="43"/>
      <c r="J951" s="16"/>
      <c r="K951" s="16"/>
      <c r="L951" s="16"/>
      <c r="M951" s="16"/>
      <c r="N951" s="16"/>
    </row>
    <row r="952" spans="1:14" x14ac:dyDescent="0.25">
      <c r="A952" s="16"/>
      <c r="B952" s="16"/>
      <c r="C952" s="19"/>
      <c r="D952" s="16"/>
      <c r="E952" s="16"/>
      <c r="F952" s="16"/>
      <c r="G952" s="16"/>
      <c r="H952" s="43"/>
      <c r="I952" s="43"/>
      <c r="J952" s="16"/>
      <c r="K952" s="16"/>
      <c r="L952" s="16"/>
      <c r="M952" s="16"/>
      <c r="N952" s="16"/>
    </row>
    <row r="953" spans="1:14" x14ac:dyDescent="0.25">
      <c r="A953" s="16"/>
      <c r="B953" s="16"/>
      <c r="C953" s="19"/>
      <c r="D953" s="16"/>
      <c r="E953" s="16"/>
      <c r="F953" s="16"/>
      <c r="G953" s="16"/>
      <c r="H953" s="43"/>
      <c r="I953" s="43"/>
      <c r="J953" s="16"/>
      <c r="K953" s="16"/>
      <c r="L953" s="16"/>
      <c r="M953" s="16"/>
      <c r="N953" s="16"/>
    </row>
    <row r="954" spans="1:14" x14ac:dyDescent="0.25">
      <c r="A954" s="16"/>
      <c r="B954" s="16"/>
      <c r="C954" s="19"/>
      <c r="D954" s="16"/>
      <c r="E954" s="16"/>
      <c r="F954" s="16"/>
      <c r="G954" s="16"/>
      <c r="H954" s="43"/>
      <c r="I954" s="43"/>
      <c r="J954" s="16"/>
      <c r="K954" s="16"/>
      <c r="L954" s="16"/>
      <c r="M954" s="16"/>
      <c r="N954" s="16"/>
    </row>
    <row r="955" spans="1:14" x14ac:dyDescent="0.25">
      <c r="A955" s="16"/>
      <c r="B955" s="16"/>
      <c r="C955" s="19"/>
      <c r="D955" s="16"/>
      <c r="E955" s="16"/>
      <c r="F955" s="16"/>
      <c r="G955" s="16"/>
      <c r="H955" s="43"/>
      <c r="I955" s="43"/>
      <c r="J955" s="16"/>
      <c r="K955" s="16"/>
      <c r="L955" s="16"/>
      <c r="M955" s="16"/>
      <c r="N955" s="16"/>
    </row>
    <row r="956" spans="1:14" x14ac:dyDescent="0.25">
      <c r="A956" s="16"/>
      <c r="B956" s="16"/>
      <c r="C956" s="19"/>
      <c r="D956" s="16"/>
      <c r="E956" s="16"/>
      <c r="F956" s="16"/>
      <c r="G956" s="16"/>
      <c r="H956" s="43"/>
      <c r="I956" s="43"/>
      <c r="J956" s="16"/>
      <c r="K956" s="16"/>
      <c r="L956" s="16"/>
      <c r="M956" s="16"/>
      <c r="N956" s="16"/>
    </row>
    <row r="957" spans="1:14" x14ac:dyDescent="0.25">
      <c r="A957" s="16"/>
      <c r="B957" s="16"/>
      <c r="C957" s="19"/>
      <c r="D957" s="16"/>
      <c r="E957" s="16"/>
      <c r="F957" s="16"/>
      <c r="G957" s="16"/>
      <c r="H957" s="43"/>
      <c r="I957" s="43"/>
      <c r="J957" s="16"/>
      <c r="K957" s="16"/>
      <c r="L957" s="16"/>
      <c r="M957" s="16"/>
      <c r="N957" s="16"/>
    </row>
    <row r="958" spans="1:14" x14ac:dyDescent="0.25">
      <c r="A958" s="16"/>
      <c r="B958" s="16"/>
      <c r="C958" s="19"/>
      <c r="D958" s="16"/>
      <c r="E958" s="16"/>
      <c r="F958" s="16"/>
      <c r="G958" s="16"/>
      <c r="H958" s="43"/>
      <c r="I958" s="43"/>
      <c r="J958" s="16"/>
      <c r="K958" s="16"/>
      <c r="L958" s="16"/>
      <c r="M958" s="16"/>
      <c r="N958" s="16"/>
    </row>
    <row r="959" spans="1:14" x14ac:dyDescent="0.25">
      <c r="A959" s="16"/>
      <c r="B959" s="16"/>
      <c r="C959" s="19"/>
      <c r="D959" s="16"/>
      <c r="E959" s="16"/>
      <c r="F959" s="16"/>
      <c r="G959" s="16"/>
      <c r="H959" s="43"/>
      <c r="I959" s="43"/>
      <c r="J959" s="16"/>
      <c r="K959" s="16"/>
      <c r="L959" s="16"/>
      <c r="M959" s="16"/>
      <c r="N959" s="16"/>
    </row>
    <row r="960" spans="1:14" x14ac:dyDescent="0.25">
      <c r="A960" s="16"/>
      <c r="B960" s="16"/>
      <c r="C960" s="19"/>
      <c r="D960" s="16"/>
      <c r="E960" s="16"/>
      <c r="F960" s="16"/>
      <c r="G960" s="16"/>
      <c r="H960" s="43"/>
      <c r="I960" s="43"/>
      <c r="J960" s="16"/>
      <c r="K960" s="16"/>
      <c r="L960" s="16"/>
      <c r="M960" s="16"/>
      <c r="N960" s="16"/>
    </row>
    <row r="961" spans="1:14" x14ac:dyDescent="0.25">
      <c r="A961" s="16"/>
      <c r="B961" s="16"/>
      <c r="C961" s="19"/>
      <c r="D961" s="16"/>
      <c r="E961" s="16"/>
      <c r="F961" s="16"/>
      <c r="G961" s="16"/>
      <c r="H961" s="43"/>
      <c r="I961" s="43"/>
      <c r="J961" s="16"/>
      <c r="K961" s="16"/>
      <c r="L961" s="16"/>
      <c r="M961" s="16"/>
      <c r="N961" s="16"/>
    </row>
    <row r="962" spans="1:14" x14ac:dyDescent="0.25">
      <c r="A962" s="16"/>
      <c r="B962" s="16"/>
      <c r="C962" s="19"/>
      <c r="D962" s="16"/>
      <c r="E962" s="16"/>
      <c r="F962" s="16"/>
      <c r="G962" s="16"/>
      <c r="H962" s="43"/>
      <c r="I962" s="43"/>
      <c r="J962" s="16"/>
      <c r="K962" s="16"/>
      <c r="L962" s="16"/>
      <c r="M962" s="16"/>
      <c r="N962" s="16"/>
    </row>
    <row r="963" spans="1:14" x14ac:dyDescent="0.25">
      <c r="A963" s="16"/>
      <c r="B963" s="16"/>
      <c r="C963" s="19"/>
      <c r="D963" s="16"/>
      <c r="E963" s="16"/>
      <c r="F963" s="16"/>
      <c r="G963" s="16"/>
      <c r="H963" s="43"/>
      <c r="I963" s="43"/>
      <c r="J963" s="16"/>
      <c r="K963" s="16"/>
      <c r="L963" s="16"/>
      <c r="M963" s="16"/>
      <c r="N963" s="16"/>
    </row>
    <row r="964" spans="1:14" x14ac:dyDescent="0.25">
      <c r="A964" s="16"/>
      <c r="B964" s="16"/>
      <c r="C964" s="19"/>
      <c r="D964" s="16"/>
      <c r="E964" s="16"/>
      <c r="F964" s="16"/>
      <c r="G964" s="16"/>
      <c r="H964" s="43"/>
      <c r="I964" s="43"/>
      <c r="J964" s="16"/>
      <c r="K964" s="16"/>
      <c r="L964" s="16"/>
      <c r="M964" s="16"/>
      <c r="N964" s="16"/>
    </row>
    <row r="965" spans="1:14" x14ac:dyDescent="0.25">
      <c r="A965" s="16"/>
      <c r="B965" s="16"/>
      <c r="C965" s="19"/>
      <c r="D965" s="16"/>
      <c r="E965" s="16"/>
      <c r="F965" s="16"/>
      <c r="G965" s="16"/>
      <c r="H965" s="43"/>
      <c r="I965" s="43"/>
      <c r="J965" s="16"/>
      <c r="K965" s="16"/>
      <c r="L965" s="16"/>
      <c r="M965" s="16"/>
      <c r="N965" s="16"/>
    </row>
    <row r="966" spans="1:14" x14ac:dyDescent="0.25">
      <c r="A966" s="16"/>
      <c r="B966" s="16"/>
      <c r="C966" s="19"/>
      <c r="D966" s="16"/>
      <c r="E966" s="16"/>
      <c r="F966" s="16"/>
      <c r="G966" s="16"/>
      <c r="H966" s="43"/>
      <c r="I966" s="43"/>
      <c r="J966" s="16"/>
      <c r="K966" s="16"/>
      <c r="L966" s="16"/>
      <c r="M966" s="16"/>
      <c r="N966" s="16"/>
    </row>
    <row r="967" spans="1:14" x14ac:dyDescent="0.25">
      <c r="A967" s="16"/>
      <c r="B967" s="16"/>
      <c r="C967" s="19"/>
      <c r="D967" s="16"/>
      <c r="E967" s="16"/>
      <c r="F967" s="16"/>
      <c r="G967" s="16"/>
      <c r="H967" s="43"/>
      <c r="I967" s="43"/>
      <c r="J967" s="16"/>
      <c r="K967" s="16"/>
      <c r="L967" s="16"/>
      <c r="M967" s="16"/>
      <c r="N967" s="16"/>
    </row>
    <row r="968" spans="1:14" x14ac:dyDescent="0.25">
      <c r="A968" s="16"/>
      <c r="B968" s="16"/>
      <c r="C968" s="19"/>
      <c r="D968" s="16"/>
      <c r="E968" s="16"/>
      <c r="F968" s="16"/>
      <c r="G968" s="16"/>
      <c r="H968" s="43"/>
      <c r="I968" s="43"/>
      <c r="J968" s="16"/>
      <c r="K968" s="16"/>
      <c r="L968" s="16"/>
      <c r="M968" s="16"/>
      <c r="N968" s="16"/>
    </row>
    <row r="969" spans="1:14" x14ac:dyDescent="0.25">
      <c r="A969" s="16"/>
      <c r="B969" s="16"/>
      <c r="C969" s="19"/>
      <c r="D969" s="16"/>
      <c r="E969" s="16"/>
      <c r="F969" s="16"/>
      <c r="G969" s="16"/>
      <c r="H969" s="43"/>
      <c r="I969" s="43"/>
      <c r="J969" s="16"/>
      <c r="K969" s="16"/>
      <c r="L969" s="16"/>
      <c r="M969" s="16"/>
      <c r="N969" s="16"/>
    </row>
    <row r="970" spans="1:14" x14ac:dyDescent="0.25">
      <c r="A970" s="16"/>
      <c r="B970" s="16"/>
      <c r="C970" s="19"/>
      <c r="D970" s="16"/>
      <c r="E970" s="16"/>
      <c r="F970" s="16"/>
      <c r="G970" s="16"/>
      <c r="H970" s="43"/>
      <c r="I970" s="43"/>
      <c r="J970" s="16"/>
      <c r="K970" s="16"/>
      <c r="L970" s="16"/>
      <c r="M970" s="16"/>
      <c r="N970" s="16"/>
    </row>
    <row r="971" spans="1:14" x14ac:dyDescent="0.25">
      <c r="A971" s="16"/>
      <c r="B971" s="16"/>
      <c r="C971" s="19"/>
      <c r="D971" s="16"/>
      <c r="E971" s="16"/>
      <c r="F971" s="16"/>
      <c r="G971" s="16"/>
      <c r="H971" s="43"/>
      <c r="I971" s="43"/>
      <c r="J971" s="16"/>
      <c r="K971" s="16"/>
      <c r="L971" s="16"/>
      <c r="M971" s="16"/>
      <c r="N971" s="16"/>
    </row>
    <row r="972" spans="1:14" x14ac:dyDescent="0.25">
      <c r="A972" s="16"/>
      <c r="B972" s="16"/>
      <c r="C972" s="19"/>
      <c r="D972" s="16"/>
      <c r="E972" s="16"/>
      <c r="F972" s="16"/>
      <c r="G972" s="16"/>
      <c r="H972" s="43"/>
      <c r="I972" s="43"/>
      <c r="J972" s="16"/>
      <c r="K972" s="16"/>
      <c r="L972" s="16"/>
      <c r="M972" s="16"/>
      <c r="N972" s="16"/>
    </row>
    <row r="973" spans="1:14" x14ac:dyDescent="0.25">
      <c r="A973" s="16"/>
      <c r="B973" s="16"/>
      <c r="C973" s="19"/>
      <c r="D973" s="16"/>
      <c r="E973" s="16"/>
      <c r="F973" s="16"/>
      <c r="G973" s="16"/>
      <c r="H973" s="43"/>
      <c r="I973" s="43"/>
      <c r="J973" s="16"/>
      <c r="K973" s="16"/>
      <c r="L973" s="16"/>
      <c r="M973" s="16"/>
      <c r="N973" s="16"/>
    </row>
    <row r="974" spans="1:14" x14ac:dyDescent="0.25">
      <c r="A974" s="16"/>
      <c r="B974" s="16"/>
      <c r="C974" s="19"/>
      <c r="D974" s="16"/>
      <c r="E974" s="16"/>
      <c r="F974" s="16"/>
      <c r="G974" s="16"/>
      <c r="H974" s="43"/>
      <c r="I974" s="43"/>
      <c r="J974" s="16"/>
      <c r="K974" s="16"/>
      <c r="L974" s="16"/>
      <c r="M974" s="16"/>
      <c r="N974" s="16"/>
    </row>
    <row r="975" spans="1:14" x14ac:dyDescent="0.25">
      <c r="A975" s="16"/>
      <c r="B975" s="16"/>
      <c r="C975" s="19"/>
      <c r="D975" s="16"/>
      <c r="E975" s="16"/>
      <c r="F975" s="16"/>
      <c r="G975" s="16"/>
      <c r="H975" s="43"/>
      <c r="I975" s="43"/>
      <c r="J975" s="16"/>
      <c r="K975" s="16"/>
      <c r="L975" s="16"/>
      <c r="M975" s="16"/>
      <c r="N975" s="16"/>
    </row>
    <row r="976" spans="1:14" x14ac:dyDescent="0.25">
      <c r="A976" s="16"/>
      <c r="B976" s="16"/>
      <c r="C976" s="19"/>
      <c r="D976" s="16"/>
      <c r="E976" s="16"/>
      <c r="F976" s="16"/>
      <c r="G976" s="16"/>
      <c r="H976" s="43"/>
      <c r="I976" s="43"/>
      <c r="J976" s="16"/>
      <c r="K976" s="16"/>
      <c r="L976" s="16"/>
      <c r="M976" s="16"/>
      <c r="N976" s="16"/>
    </row>
    <row r="977" spans="1:14" x14ac:dyDescent="0.25">
      <c r="A977" s="16"/>
      <c r="B977" s="16"/>
      <c r="C977" s="19"/>
      <c r="D977" s="16"/>
      <c r="E977" s="16"/>
      <c r="F977" s="16"/>
      <c r="G977" s="16"/>
      <c r="H977" s="43"/>
      <c r="I977" s="43"/>
      <c r="J977" s="16"/>
      <c r="K977" s="16"/>
      <c r="L977" s="16"/>
      <c r="M977" s="16"/>
      <c r="N977" s="16"/>
    </row>
    <row r="978" spans="1:14" x14ac:dyDescent="0.25">
      <c r="A978" s="16"/>
      <c r="B978" s="16"/>
      <c r="C978" s="19"/>
      <c r="D978" s="16"/>
      <c r="E978" s="16"/>
      <c r="F978" s="16"/>
      <c r="G978" s="16"/>
      <c r="H978" s="43"/>
      <c r="I978" s="43"/>
      <c r="J978" s="16"/>
      <c r="K978" s="16"/>
      <c r="L978" s="16"/>
      <c r="M978" s="16"/>
      <c r="N978" s="16"/>
    </row>
    <row r="979" spans="1:14" x14ac:dyDescent="0.25">
      <c r="A979" s="16"/>
      <c r="B979" s="16"/>
      <c r="C979" s="19"/>
      <c r="D979" s="16"/>
      <c r="E979" s="16"/>
      <c r="F979" s="16"/>
      <c r="G979" s="16"/>
      <c r="H979" s="43"/>
      <c r="I979" s="43"/>
      <c r="J979" s="16"/>
      <c r="K979" s="16"/>
      <c r="L979" s="16"/>
      <c r="M979" s="16"/>
      <c r="N979" s="16"/>
    </row>
    <row r="980" spans="1:14" x14ac:dyDescent="0.25">
      <c r="A980" s="16"/>
      <c r="B980" s="16"/>
      <c r="C980" s="19"/>
      <c r="D980" s="16"/>
      <c r="E980" s="16"/>
      <c r="F980" s="16"/>
      <c r="G980" s="16"/>
      <c r="H980" s="43"/>
      <c r="I980" s="43"/>
      <c r="J980" s="16"/>
      <c r="K980" s="16"/>
      <c r="L980" s="16"/>
      <c r="M980" s="16"/>
      <c r="N980" s="16"/>
    </row>
    <row r="981" spans="1:14" x14ac:dyDescent="0.25">
      <c r="A981" s="16"/>
      <c r="B981" s="16"/>
      <c r="C981" s="19"/>
      <c r="D981" s="16"/>
      <c r="E981" s="16"/>
      <c r="F981" s="16"/>
      <c r="G981" s="16"/>
      <c r="H981" s="43"/>
      <c r="I981" s="43"/>
      <c r="J981" s="16"/>
      <c r="K981" s="16"/>
      <c r="L981" s="16"/>
      <c r="M981" s="16"/>
      <c r="N981" s="16"/>
    </row>
    <row r="982" spans="1:14" x14ac:dyDescent="0.25">
      <c r="A982" s="16"/>
      <c r="B982" s="16"/>
      <c r="C982" s="19"/>
      <c r="D982" s="16"/>
      <c r="E982" s="16"/>
      <c r="F982" s="16"/>
      <c r="G982" s="16"/>
      <c r="H982" s="43"/>
      <c r="I982" s="43"/>
      <c r="J982" s="16"/>
      <c r="K982" s="16"/>
      <c r="L982" s="16"/>
      <c r="M982" s="16"/>
      <c r="N982" s="16"/>
    </row>
    <row r="983" spans="1:14" x14ac:dyDescent="0.25">
      <c r="A983" s="16"/>
      <c r="B983" s="16"/>
      <c r="C983" s="19"/>
      <c r="D983" s="16"/>
      <c r="E983" s="16"/>
      <c r="F983" s="16"/>
      <c r="G983" s="16"/>
      <c r="H983" s="43"/>
      <c r="I983" s="43"/>
      <c r="J983" s="16"/>
      <c r="K983" s="16"/>
      <c r="L983" s="16"/>
      <c r="M983" s="16"/>
      <c r="N983" s="16"/>
    </row>
    <row r="984" spans="1:14" x14ac:dyDescent="0.25">
      <c r="A984" s="16"/>
      <c r="B984" s="16"/>
      <c r="C984" s="19"/>
      <c r="D984" s="16"/>
      <c r="E984" s="16"/>
      <c r="F984" s="16"/>
      <c r="G984" s="16"/>
      <c r="H984" s="43"/>
      <c r="I984" s="43"/>
      <c r="J984" s="16"/>
      <c r="K984" s="16"/>
      <c r="L984" s="16"/>
      <c r="M984" s="16"/>
      <c r="N984" s="16"/>
    </row>
    <row r="985" spans="1:14" x14ac:dyDescent="0.25">
      <c r="A985" s="16"/>
      <c r="B985" s="16"/>
      <c r="C985" s="19"/>
      <c r="D985" s="16"/>
      <c r="E985" s="16"/>
      <c r="F985" s="16"/>
      <c r="G985" s="16"/>
      <c r="H985" s="43"/>
      <c r="I985" s="43"/>
      <c r="J985" s="16"/>
      <c r="K985" s="16"/>
      <c r="L985" s="16"/>
      <c r="M985" s="16"/>
      <c r="N985" s="16"/>
    </row>
    <row r="986" spans="1:14" x14ac:dyDescent="0.25">
      <c r="A986" s="16"/>
      <c r="B986" s="16"/>
      <c r="C986" s="19"/>
      <c r="D986" s="16"/>
      <c r="E986" s="16"/>
      <c r="F986" s="16"/>
      <c r="G986" s="16"/>
      <c r="H986" s="43"/>
      <c r="I986" s="43"/>
      <c r="J986" s="16"/>
      <c r="K986" s="16"/>
      <c r="L986" s="16"/>
      <c r="M986" s="16"/>
      <c r="N986" s="16"/>
    </row>
    <row r="987" spans="1:14" x14ac:dyDescent="0.25">
      <c r="A987" s="16"/>
      <c r="B987" s="16"/>
      <c r="C987" s="19"/>
      <c r="D987" s="16"/>
      <c r="E987" s="16"/>
      <c r="F987" s="16"/>
      <c r="G987" s="16"/>
      <c r="H987" s="43"/>
      <c r="I987" s="43"/>
      <c r="J987" s="16"/>
      <c r="K987" s="16"/>
      <c r="L987" s="16"/>
      <c r="M987" s="16"/>
      <c r="N987" s="16"/>
    </row>
    <row r="988" spans="1:14" x14ac:dyDescent="0.25">
      <c r="A988" s="16"/>
      <c r="B988" s="16"/>
      <c r="C988" s="19"/>
      <c r="D988" s="16"/>
      <c r="E988" s="16"/>
      <c r="F988" s="16"/>
      <c r="G988" s="16"/>
      <c r="H988" s="43"/>
      <c r="I988" s="43"/>
      <c r="J988" s="16"/>
      <c r="K988" s="16"/>
      <c r="L988" s="16"/>
      <c r="M988" s="16"/>
      <c r="N988" s="16"/>
    </row>
    <row r="989" spans="1:14" x14ac:dyDescent="0.25">
      <c r="A989" s="16"/>
      <c r="B989" s="16"/>
      <c r="C989" s="19"/>
      <c r="D989" s="16"/>
      <c r="E989" s="16"/>
      <c r="F989" s="16"/>
      <c r="G989" s="16"/>
      <c r="H989" s="43"/>
      <c r="I989" s="43"/>
      <c r="J989" s="16"/>
      <c r="K989" s="16"/>
      <c r="L989" s="16"/>
      <c r="M989" s="16"/>
      <c r="N989" s="16"/>
    </row>
    <row r="990" spans="1:14" x14ac:dyDescent="0.25">
      <c r="A990" s="16"/>
      <c r="B990" s="16"/>
      <c r="C990" s="19"/>
      <c r="D990" s="16"/>
      <c r="E990" s="16"/>
      <c r="F990" s="16"/>
      <c r="G990" s="16"/>
      <c r="H990" s="43"/>
      <c r="I990" s="43"/>
      <c r="J990" s="16"/>
      <c r="K990" s="16"/>
      <c r="L990" s="16"/>
      <c r="M990" s="16"/>
      <c r="N990" s="16"/>
    </row>
    <row r="991" spans="1:14" x14ac:dyDescent="0.25">
      <c r="A991" s="16"/>
      <c r="B991" s="16"/>
      <c r="C991" s="19"/>
      <c r="D991" s="16"/>
      <c r="E991" s="16"/>
      <c r="F991" s="16"/>
      <c r="G991" s="16"/>
      <c r="H991" s="43"/>
      <c r="I991" s="43"/>
      <c r="J991" s="16"/>
      <c r="K991" s="16"/>
      <c r="L991" s="16"/>
      <c r="M991" s="16"/>
      <c r="N991" s="16"/>
    </row>
    <row r="992" spans="1:14" x14ac:dyDescent="0.25">
      <c r="A992" s="16"/>
      <c r="B992" s="16"/>
      <c r="C992" s="19"/>
      <c r="D992" s="16"/>
      <c r="E992" s="16"/>
      <c r="F992" s="16"/>
      <c r="G992" s="16"/>
      <c r="H992" s="43"/>
      <c r="I992" s="43"/>
      <c r="J992" s="16"/>
      <c r="K992" s="16"/>
      <c r="L992" s="16"/>
      <c r="M992" s="16"/>
      <c r="N992" s="16"/>
    </row>
    <row r="993" spans="1:14" x14ac:dyDescent="0.25">
      <c r="A993" s="16"/>
      <c r="B993" s="16"/>
      <c r="C993" s="19"/>
      <c r="D993" s="16"/>
      <c r="E993" s="16"/>
      <c r="F993" s="16"/>
      <c r="G993" s="16"/>
      <c r="H993" s="43"/>
      <c r="I993" s="43"/>
      <c r="J993" s="16"/>
      <c r="K993" s="16"/>
      <c r="L993" s="16"/>
      <c r="M993" s="16"/>
      <c r="N993" s="16"/>
    </row>
    <row r="994" spans="1:14" x14ac:dyDescent="0.25">
      <c r="A994" s="16"/>
      <c r="B994" s="16"/>
      <c r="C994" s="19"/>
      <c r="D994" s="16"/>
      <c r="E994" s="16"/>
      <c r="F994" s="16"/>
      <c r="G994" s="16"/>
      <c r="H994" s="43"/>
      <c r="I994" s="43"/>
      <c r="J994" s="16"/>
      <c r="K994" s="16"/>
      <c r="L994" s="16"/>
      <c r="M994" s="16"/>
      <c r="N994" s="16"/>
    </row>
    <row r="995" spans="1:14" x14ac:dyDescent="0.25">
      <c r="A995" s="16"/>
      <c r="B995" s="16"/>
      <c r="C995" s="19"/>
      <c r="D995" s="16"/>
      <c r="E995" s="16"/>
      <c r="F995" s="16"/>
      <c r="G995" s="16"/>
      <c r="H995" s="43"/>
      <c r="I995" s="43"/>
      <c r="J995" s="16"/>
      <c r="K995" s="16"/>
      <c r="L995" s="16"/>
      <c r="M995" s="16"/>
      <c r="N995" s="16"/>
    </row>
    <row r="996" spans="1:14" x14ac:dyDescent="0.25">
      <c r="A996" s="16"/>
      <c r="B996" s="16"/>
      <c r="C996" s="19"/>
      <c r="D996" s="16"/>
      <c r="E996" s="16"/>
      <c r="F996" s="16"/>
      <c r="G996" s="16"/>
      <c r="H996" s="43"/>
      <c r="I996" s="43"/>
      <c r="J996" s="16"/>
      <c r="K996" s="16"/>
      <c r="L996" s="16"/>
      <c r="M996" s="16"/>
      <c r="N996" s="16"/>
    </row>
    <row r="997" spans="1:14" x14ac:dyDescent="0.25">
      <c r="A997" s="16"/>
      <c r="B997" s="16"/>
      <c r="C997" s="19"/>
      <c r="D997" s="16"/>
      <c r="E997" s="16"/>
      <c r="F997" s="16"/>
      <c r="G997" s="16"/>
      <c r="H997" s="43"/>
      <c r="I997" s="43"/>
      <c r="J997" s="16"/>
      <c r="K997" s="16"/>
      <c r="L997" s="16"/>
      <c r="M997" s="16"/>
      <c r="N997" s="16"/>
    </row>
    <row r="998" spans="1:14" x14ac:dyDescent="0.25">
      <c r="A998" s="16"/>
      <c r="B998" s="16"/>
      <c r="C998" s="19"/>
      <c r="D998" s="16"/>
      <c r="E998" s="16"/>
      <c r="F998" s="16"/>
      <c r="G998" s="16"/>
      <c r="H998" s="43"/>
      <c r="I998" s="43"/>
      <c r="J998" s="16"/>
      <c r="K998" s="16"/>
      <c r="L998" s="16"/>
      <c r="M998" s="16"/>
      <c r="N998" s="16"/>
    </row>
    <row r="999" spans="1:14" x14ac:dyDescent="0.25">
      <c r="A999" s="16"/>
      <c r="B999" s="16"/>
      <c r="C999" s="19"/>
      <c r="D999" s="16"/>
      <c r="E999" s="16"/>
      <c r="F999" s="16"/>
      <c r="G999" s="16"/>
      <c r="H999" s="43"/>
      <c r="I999" s="43"/>
      <c r="J999" s="16"/>
      <c r="K999" s="16"/>
      <c r="L999" s="16"/>
      <c r="M999" s="16"/>
      <c r="N999" s="16"/>
    </row>
    <row r="1000" spans="1:14" x14ac:dyDescent="0.25">
      <c r="A1000" s="16"/>
      <c r="B1000" s="16"/>
      <c r="C1000" s="19"/>
      <c r="D1000" s="16"/>
      <c r="E1000" s="16"/>
      <c r="F1000" s="16"/>
      <c r="G1000" s="16"/>
      <c r="H1000" s="43"/>
      <c r="I1000" s="43"/>
      <c r="J1000" s="16"/>
      <c r="K1000" s="16"/>
      <c r="L1000" s="16"/>
      <c r="M1000" s="16"/>
      <c r="N1000" s="16"/>
    </row>
    <row r="1001" spans="1:14" x14ac:dyDescent="0.25">
      <c r="A1001" s="16"/>
      <c r="B1001" s="16"/>
      <c r="C1001" s="19"/>
      <c r="D1001" s="16"/>
      <c r="E1001" s="16"/>
      <c r="F1001" s="16"/>
      <c r="G1001" s="16"/>
      <c r="H1001" s="43"/>
      <c r="I1001" s="43"/>
      <c r="J1001" s="16"/>
      <c r="K1001" s="16"/>
      <c r="L1001" s="16"/>
      <c r="M1001" s="16"/>
      <c r="N1001" s="16"/>
    </row>
    <row r="1002" spans="1:14" x14ac:dyDescent="0.25">
      <c r="A1002" s="16"/>
      <c r="B1002" s="16"/>
      <c r="C1002" s="19"/>
      <c r="D1002" s="16"/>
      <c r="E1002" s="16"/>
      <c r="F1002" s="16"/>
      <c r="G1002" s="16"/>
      <c r="H1002" s="43"/>
      <c r="I1002" s="43"/>
      <c r="J1002" s="16"/>
      <c r="K1002" s="16"/>
      <c r="L1002" s="16"/>
      <c r="M1002" s="16"/>
      <c r="N1002" s="16"/>
    </row>
    <row r="1003" spans="1:14" x14ac:dyDescent="0.25">
      <c r="A1003" s="16"/>
      <c r="B1003" s="16"/>
      <c r="C1003" s="19"/>
      <c r="D1003" s="16"/>
      <c r="E1003" s="16"/>
      <c r="F1003" s="16"/>
      <c r="G1003" s="16"/>
      <c r="H1003" s="43"/>
      <c r="I1003" s="43"/>
      <c r="J1003" s="16"/>
      <c r="K1003" s="16"/>
      <c r="L1003" s="16"/>
      <c r="M1003" s="16"/>
      <c r="N1003" s="16"/>
    </row>
    <row r="1004" spans="1:14" x14ac:dyDescent="0.25">
      <c r="A1004" s="16"/>
      <c r="B1004" s="16"/>
      <c r="C1004" s="19"/>
      <c r="D1004" s="16"/>
      <c r="E1004" s="16"/>
      <c r="F1004" s="16"/>
      <c r="G1004" s="16"/>
      <c r="H1004" s="43"/>
      <c r="I1004" s="43"/>
      <c r="J1004" s="16"/>
      <c r="K1004" s="16"/>
      <c r="L1004" s="16"/>
      <c r="M1004" s="16"/>
      <c r="N1004" s="16"/>
    </row>
    <row r="1005" spans="1:14" x14ac:dyDescent="0.25">
      <c r="A1005" s="16"/>
      <c r="B1005" s="16"/>
      <c r="C1005" s="19"/>
      <c r="D1005" s="16"/>
      <c r="E1005" s="16"/>
      <c r="F1005" s="16"/>
      <c r="G1005" s="16"/>
      <c r="H1005" s="43"/>
      <c r="I1005" s="43"/>
      <c r="J1005" s="16"/>
      <c r="K1005" s="16"/>
      <c r="L1005" s="16"/>
      <c r="M1005" s="16"/>
      <c r="N1005" s="16"/>
    </row>
    <row r="1006" spans="1:14" x14ac:dyDescent="0.25">
      <c r="A1006" s="16"/>
      <c r="B1006" s="16"/>
      <c r="C1006" s="19"/>
      <c r="D1006" s="16"/>
      <c r="E1006" s="16"/>
      <c r="F1006" s="16"/>
      <c r="G1006" s="16"/>
      <c r="H1006" s="43"/>
      <c r="I1006" s="43"/>
      <c r="J1006" s="16"/>
      <c r="K1006" s="16"/>
      <c r="L1006" s="16"/>
      <c r="M1006" s="16"/>
      <c r="N1006" s="16"/>
    </row>
    <row r="1007" spans="1:14" x14ac:dyDescent="0.25">
      <c r="A1007" s="16"/>
      <c r="B1007" s="16"/>
      <c r="C1007" s="19"/>
      <c r="D1007" s="16"/>
      <c r="E1007" s="16"/>
      <c r="F1007" s="16"/>
      <c r="G1007" s="16"/>
      <c r="H1007" s="43"/>
      <c r="I1007" s="43"/>
      <c r="J1007" s="16"/>
      <c r="K1007" s="16"/>
      <c r="L1007" s="16"/>
      <c r="M1007" s="16"/>
      <c r="N1007" s="16"/>
    </row>
    <row r="1008" spans="1:14" x14ac:dyDescent="0.25">
      <c r="A1008" s="16"/>
      <c r="B1008" s="16"/>
      <c r="C1008" s="19"/>
      <c r="D1008" s="16"/>
      <c r="E1008" s="16"/>
      <c r="F1008" s="16"/>
      <c r="G1008" s="16"/>
      <c r="H1008" s="43"/>
      <c r="I1008" s="43"/>
      <c r="J1008" s="16"/>
      <c r="K1008" s="16"/>
      <c r="L1008" s="16"/>
      <c r="M1008" s="16"/>
      <c r="N1008" s="16"/>
    </row>
    <row r="1009" spans="1:14" x14ac:dyDescent="0.25">
      <c r="A1009" s="16"/>
      <c r="B1009" s="16"/>
      <c r="C1009" s="19"/>
      <c r="D1009" s="16"/>
      <c r="E1009" s="16"/>
      <c r="F1009" s="16"/>
      <c r="G1009" s="16"/>
      <c r="H1009" s="43"/>
      <c r="I1009" s="43"/>
      <c r="J1009" s="16"/>
      <c r="K1009" s="16"/>
      <c r="L1009" s="16"/>
      <c r="M1009" s="16"/>
      <c r="N1009" s="16"/>
    </row>
    <row r="1010" spans="1:14" x14ac:dyDescent="0.25">
      <c r="A1010" s="16"/>
      <c r="B1010" s="16"/>
      <c r="C1010" s="19"/>
      <c r="D1010" s="16"/>
      <c r="E1010" s="16"/>
      <c r="F1010" s="16"/>
      <c r="G1010" s="16"/>
      <c r="H1010" s="43"/>
      <c r="I1010" s="43"/>
      <c r="J1010" s="16"/>
      <c r="K1010" s="16"/>
      <c r="L1010" s="16"/>
      <c r="M1010" s="16"/>
      <c r="N1010" s="16"/>
    </row>
    <row r="1011" spans="1:14" x14ac:dyDescent="0.25">
      <c r="A1011" s="16"/>
      <c r="B1011" s="16"/>
      <c r="C1011" s="19"/>
      <c r="D1011" s="16"/>
      <c r="E1011" s="16"/>
      <c r="F1011" s="16"/>
      <c r="G1011" s="16"/>
      <c r="H1011" s="43"/>
      <c r="I1011" s="43"/>
      <c r="J1011" s="16"/>
      <c r="K1011" s="16"/>
      <c r="L1011" s="16"/>
      <c r="M1011" s="16"/>
      <c r="N1011" s="16"/>
    </row>
    <row r="1012" spans="1:14" x14ac:dyDescent="0.25">
      <c r="A1012" s="16"/>
      <c r="B1012" s="16"/>
      <c r="C1012" s="19"/>
      <c r="D1012" s="16"/>
      <c r="E1012" s="16"/>
      <c r="F1012" s="16"/>
      <c r="G1012" s="16"/>
      <c r="H1012" s="43"/>
      <c r="I1012" s="43"/>
      <c r="J1012" s="16"/>
      <c r="K1012" s="16"/>
      <c r="L1012" s="16"/>
      <c r="M1012" s="16"/>
      <c r="N1012" s="16"/>
    </row>
    <row r="1013" spans="1:14" x14ac:dyDescent="0.25">
      <c r="A1013" s="16"/>
      <c r="B1013" s="16"/>
      <c r="C1013" s="19"/>
      <c r="D1013" s="16"/>
      <c r="E1013" s="16"/>
      <c r="F1013" s="16"/>
      <c r="G1013" s="16"/>
      <c r="H1013" s="43"/>
      <c r="I1013" s="43"/>
      <c r="J1013" s="16"/>
      <c r="K1013" s="16"/>
      <c r="L1013" s="16"/>
      <c r="M1013" s="16"/>
      <c r="N1013" s="16"/>
    </row>
    <row r="1014" spans="1:14" x14ac:dyDescent="0.25">
      <c r="A1014" s="16"/>
      <c r="B1014" s="16"/>
      <c r="C1014" s="19"/>
      <c r="D1014" s="16"/>
      <c r="E1014" s="16"/>
      <c r="F1014" s="16"/>
      <c r="G1014" s="16"/>
      <c r="H1014" s="43"/>
      <c r="I1014" s="43"/>
      <c r="J1014" s="16"/>
      <c r="K1014" s="16"/>
      <c r="L1014" s="16"/>
      <c r="M1014" s="16"/>
      <c r="N1014" s="16"/>
    </row>
    <row r="1015" spans="1:14" x14ac:dyDescent="0.25">
      <c r="A1015" s="16"/>
      <c r="B1015" s="16"/>
      <c r="C1015" s="19"/>
      <c r="D1015" s="16"/>
      <c r="E1015" s="16"/>
      <c r="F1015" s="16"/>
      <c r="G1015" s="16"/>
      <c r="H1015" s="43"/>
      <c r="I1015" s="43"/>
      <c r="J1015" s="16"/>
      <c r="K1015" s="16"/>
      <c r="L1015" s="16"/>
      <c r="M1015" s="16"/>
      <c r="N1015" s="16"/>
    </row>
    <row r="1016" spans="1:14" x14ac:dyDescent="0.25">
      <c r="A1016" s="16"/>
      <c r="B1016" s="16"/>
      <c r="C1016" s="19"/>
      <c r="D1016" s="16"/>
      <c r="E1016" s="16"/>
      <c r="F1016" s="16"/>
      <c r="G1016" s="16"/>
      <c r="H1016" s="43"/>
      <c r="I1016" s="43"/>
      <c r="J1016" s="16"/>
      <c r="K1016" s="16"/>
      <c r="L1016" s="16"/>
      <c r="M1016" s="16"/>
      <c r="N1016" s="16"/>
    </row>
    <row r="1017" spans="1:14" x14ac:dyDescent="0.25">
      <c r="A1017" s="16"/>
      <c r="B1017" s="16"/>
      <c r="C1017" s="19"/>
      <c r="D1017" s="16"/>
      <c r="E1017" s="16"/>
      <c r="F1017" s="16"/>
      <c r="G1017" s="16"/>
      <c r="H1017" s="43"/>
      <c r="I1017" s="43"/>
      <c r="J1017" s="16"/>
      <c r="K1017" s="16"/>
      <c r="L1017" s="16"/>
      <c r="M1017" s="16"/>
      <c r="N1017" s="16"/>
    </row>
    <row r="1018" spans="1:14" x14ac:dyDescent="0.25">
      <c r="A1018" s="16"/>
      <c r="B1018" s="16"/>
      <c r="C1018" s="19"/>
      <c r="D1018" s="16"/>
      <c r="E1018" s="16"/>
      <c r="F1018" s="16"/>
      <c r="G1018" s="16"/>
      <c r="H1018" s="43"/>
      <c r="I1018" s="43"/>
      <c r="J1018" s="16"/>
      <c r="K1018" s="16"/>
      <c r="L1018" s="16"/>
      <c r="M1018" s="16"/>
      <c r="N1018" s="16"/>
    </row>
    <row r="1019" spans="1:14" x14ac:dyDescent="0.25">
      <c r="A1019" s="16"/>
      <c r="B1019" s="16"/>
      <c r="C1019" s="19"/>
      <c r="D1019" s="16"/>
      <c r="E1019" s="16"/>
      <c r="F1019" s="16"/>
      <c r="G1019" s="16"/>
      <c r="H1019" s="43"/>
      <c r="I1019" s="43"/>
      <c r="J1019" s="16"/>
      <c r="K1019" s="16"/>
      <c r="L1019" s="16"/>
      <c r="M1019" s="16"/>
      <c r="N1019" s="16"/>
    </row>
    <row r="1020" spans="1:14" x14ac:dyDescent="0.25">
      <c r="A1020" s="16"/>
      <c r="B1020" s="16"/>
      <c r="C1020" s="19"/>
      <c r="D1020" s="16"/>
      <c r="E1020" s="16"/>
      <c r="F1020" s="16"/>
      <c r="G1020" s="16"/>
      <c r="H1020" s="43"/>
      <c r="I1020" s="43"/>
      <c r="J1020" s="16"/>
      <c r="K1020" s="16"/>
      <c r="L1020" s="16"/>
      <c r="M1020" s="16"/>
      <c r="N1020" s="16"/>
    </row>
    <row r="1021" spans="1:14" x14ac:dyDescent="0.25">
      <c r="A1021" s="16"/>
      <c r="B1021" s="16"/>
      <c r="C1021" s="19"/>
      <c r="D1021" s="16"/>
      <c r="E1021" s="16"/>
      <c r="F1021" s="16"/>
      <c r="G1021" s="16"/>
      <c r="H1021" s="43"/>
      <c r="I1021" s="43"/>
      <c r="J1021" s="16"/>
      <c r="K1021" s="16"/>
      <c r="L1021" s="16"/>
      <c r="M1021" s="16"/>
      <c r="N1021" s="16"/>
    </row>
    <row r="1022" spans="1:14" x14ac:dyDescent="0.25">
      <c r="A1022" s="16"/>
      <c r="B1022" s="16"/>
      <c r="C1022" s="19"/>
      <c r="D1022" s="16"/>
      <c r="E1022" s="16"/>
      <c r="F1022" s="16"/>
      <c r="G1022" s="16"/>
      <c r="H1022" s="43"/>
      <c r="I1022" s="43"/>
      <c r="J1022" s="16"/>
      <c r="K1022" s="16"/>
      <c r="L1022" s="16"/>
      <c r="M1022" s="16"/>
      <c r="N1022" s="16"/>
    </row>
    <row r="1023" spans="1:14" x14ac:dyDescent="0.25">
      <c r="A1023" s="16"/>
      <c r="B1023" s="16"/>
      <c r="C1023" s="19"/>
      <c r="D1023" s="16"/>
      <c r="E1023" s="16"/>
      <c r="F1023" s="16"/>
      <c r="G1023" s="16"/>
      <c r="H1023" s="43"/>
      <c r="I1023" s="43"/>
      <c r="J1023" s="16"/>
      <c r="K1023" s="16"/>
      <c r="L1023" s="16"/>
      <c r="M1023" s="16"/>
      <c r="N1023" s="16"/>
    </row>
    <row r="1024" spans="1:14" x14ac:dyDescent="0.25">
      <c r="A1024" s="16"/>
      <c r="B1024" s="16"/>
      <c r="C1024" s="19"/>
      <c r="D1024" s="16"/>
      <c r="E1024" s="16"/>
      <c r="F1024" s="16"/>
      <c r="G1024" s="16"/>
      <c r="H1024" s="43"/>
      <c r="I1024" s="43"/>
      <c r="J1024" s="16"/>
      <c r="K1024" s="16"/>
      <c r="L1024" s="16"/>
      <c r="M1024" s="16"/>
      <c r="N1024" s="16"/>
    </row>
    <row r="1025" spans="1:14" x14ac:dyDescent="0.25">
      <c r="A1025" s="16"/>
      <c r="B1025" s="16"/>
      <c r="C1025" s="19"/>
      <c r="D1025" s="16"/>
      <c r="E1025" s="16"/>
      <c r="F1025" s="16"/>
      <c r="G1025" s="16"/>
      <c r="H1025" s="43"/>
      <c r="I1025" s="43"/>
      <c r="J1025" s="16"/>
      <c r="K1025" s="16"/>
      <c r="L1025" s="16"/>
      <c r="M1025" s="16"/>
      <c r="N1025" s="16"/>
    </row>
    <row r="1026" spans="1:14" x14ac:dyDescent="0.25">
      <c r="A1026" s="16"/>
      <c r="B1026" s="16"/>
      <c r="C1026" s="19"/>
      <c r="D1026" s="16"/>
      <c r="E1026" s="16"/>
      <c r="F1026" s="16"/>
      <c r="G1026" s="16"/>
      <c r="H1026" s="43"/>
      <c r="I1026" s="43"/>
      <c r="J1026" s="16"/>
      <c r="K1026" s="16"/>
      <c r="L1026" s="16"/>
      <c r="M1026" s="16"/>
      <c r="N1026" s="16"/>
    </row>
    <row r="1027" spans="1:14" x14ac:dyDescent="0.25">
      <c r="A1027" s="16"/>
      <c r="B1027" s="16"/>
      <c r="C1027" s="19"/>
      <c r="D1027" s="16"/>
      <c r="E1027" s="16"/>
      <c r="F1027" s="16"/>
      <c r="G1027" s="16"/>
      <c r="H1027" s="43"/>
      <c r="I1027" s="43"/>
      <c r="J1027" s="16"/>
      <c r="K1027" s="16"/>
      <c r="L1027" s="16"/>
      <c r="M1027" s="16"/>
      <c r="N1027" s="16"/>
    </row>
    <row r="1028" spans="1:14" x14ac:dyDescent="0.25">
      <c r="A1028" s="16"/>
      <c r="B1028" s="16"/>
      <c r="C1028" s="19"/>
      <c r="D1028" s="16"/>
      <c r="E1028" s="16"/>
      <c r="F1028" s="16"/>
      <c r="G1028" s="16"/>
      <c r="H1028" s="43"/>
      <c r="I1028" s="43"/>
      <c r="J1028" s="16"/>
      <c r="K1028" s="16"/>
      <c r="L1028" s="16"/>
      <c r="M1028" s="16"/>
      <c r="N1028" s="16"/>
    </row>
    <row r="1029" spans="1:14" x14ac:dyDescent="0.25">
      <c r="A1029" s="16"/>
      <c r="B1029" s="16"/>
      <c r="C1029" s="19"/>
      <c r="D1029" s="16"/>
      <c r="E1029" s="16"/>
      <c r="F1029" s="16"/>
      <c r="G1029" s="16"/>
      <c r="H1029" s="43"/>
      <c r="I1029" s="43"/>
      <c r="J1029" s="16"/>
      <c r="K1029" s="16"/>
      <c r="L1029" s="16"/>
      <c r="M1029" s="16"/>
      <c r="N1029" s="16"/>
    </row>
    <row r="1030" spans="1:14" x14ac:dyDescent="0.25">
      <c r="A1030" s="16"/>
      <c r="B1030" s="16"/>
      <c r="C1030" s="19"/>
      <c r="D1030" s="16"/>
      <c r="E1030" s="16"/>
      <c r="F1030" s="16"/>
      <c r="G1030" s="16"/>
      <c r="H1030" s="43"/>
      <c r="I1030" s="43"/>
      <c r="J1030" s="16"/>
      <c r="K1030" s="16"/>
      <c r="L1030" s="16"/>
      <c r="M1030" s="16"/>
      <c r="N1030" s="16"/>
    </row>
    <row r="1031" spans="1:14" x14ac:dyDescent="0.25">
      <c r="A1031" s="16"/>
      <c r="B1031" s="16"/>
      <c r="C1031" s="19"/>
      <c r="D1031" s="16"/>
      <c r="E1031" s="16"/>
      <c r="F1031" s="16"/>
      <c r="G1031" s="16"/>
      <c r="H1031" s="43"/>
      <c r="I1031" s="43"/>
      <c r="J1031" s="16"/>
      <c r="K1031" s="16"/>
      <c r="L1031" s="16"/>
      <c r="M1031" s="16"/>
      <c r="N1031" s="16"/>
    </row>
    <row r="1032" spans="1:14" x14ac:dyDescent="0.25">
      <c r="A1032" s="16"/>
      <c r="B1032" s="16"/>
      <c r="C1032" s="19"/>
      <c r="D1032" s="16"/>
      <c r="E1032" s="16"/>
      <c r="F1032" s="16"/>
      <c r="G1032" s="16"/>
      <c r="H1032" s="43"/>
      <c r="I1032" s="43"/>
      <c r="J1032" s="16"/>
      <c r="K1032" s="16"/>
      <c r="L1032" s="16"/>
      <c r="M1032" s="16"/>
      <c r="N1032" s="16"/>
    </row>
    <row r="1033" spans="1:14" x14ac:dyDescent="0.25">
      <c r="A1033" s="16"/>
      <c r="B1033" s="16"/>
      <c r="C1033" s="19"/>
      <c r="D1033" s="16"/>
      <c r="E1033" s="16"/>
      <c r="F1033" s="16"/>
      <c r="G1033" s="16"/>
      <c r="H1033" s="43"/>
      <c r="I1033" s="43"/>
      <c r="J1033" s="16"/>
      <c r="K1033" s="16"/>
      <c r="L1033" s="16"/>
      <c r="M1033" s="16"/>
      <c r="N1033" s="16"/>
    </row>
    <row r="1034" spans="1:14" x14ac:dyDescent="0.25">
      <c r="A1034" s="16"/>
      <c r="B1034" s="16"/>
      <c r="C1034" s="19"/>
      <c r="D1034" s="16"/>
      <c r="E1034" s="16"/>
      <c r="F1034" s="16"/>
      <c r="G1034" s="16"/>
      <c r="H1034" s="43"/>
      <c r="I1034" s="43"/>
      <c r="J1034" s="16"/>
      <c r="K1034" s="16"/>
      <c r="L1034" s="16"/>
      <c r="M1034" s="16"/>
      <c r="N1034" s="16"/>
    </row>
    <row r="1035" spans="1:14" x14ac:dyDescent="0.25">
      <c r="A1035" s="16"/>
      <c r="B1035" s="16"/>
      <c r="C1035" s="19"/>
      <c r="D1035" s="16"/>
      <c r="E1035" s="16"/>
      <c r="F1035" s="16"/>
      <c r="G1035" s="16"/>
      <c r="H1035" s="43"/>
      <c r="I1035" s="43"/>
      <c r="J1035" s="16"/>
      <c r="K1035" s="16"/>
      <c r="L1035" s="16"/>
      <c r="M1035" s="16"/>
      <c r="N1035" s="16"/>
    </row>
    <row r="1036" spans="1:14" x14ac:dyDescent="0.25">
      <c r="A1036" s="16"/>
      <c r="B1036" s="16"/>
      <c r="C1036" s="19"/>
      <c r="D1036" s="16"/>
      <c r="E1036" s="16"/>
      <c r="F1036" s="16"/>
      <c r="G1036" s="16"/>
      <c r="H1036" s="43"/>
      <c r="I1036" s="43"/>
      <c r="J1036" s="16"/>
      <c r="K1036" s="16"/>
      <c r="L1036" s="16"/>
      <c r="M1036" s="16"/>
      <c r="N1036" s="16"/>
    </row>
    <row r="1037" spans="1:14" x14ac:dyDescent="0.25">
      <c r="A1037" s="16"/>
      <c r="B1037" s="16"/>
      <c r="C1037" s="19"/>
      <c r="D1037" s="16"/>
      <c r="E1037" s="16"/>
      <c r="F1037" s="16"/>
      <c r="G1037" s="16"/>
      <c r="H1037" s="43"/>
      <c r="I1037" s="43"/>
      <c r="J1037" s="16"/>
      <c r="K1037" s="16"/>
      <c r="L1037" s="16"/>
      <c r="M1037" s="16"/>
      <c r="N1037" s="16"/>
    </row>
    <row r="1038" spans="1:14" x14ac:dyDescent="0.25">
      <c r="A1038" s="16"/>
      <c r="B1038" s="16"/>
      <c r="C1038" s="19"/>
      <c r="D1038" s="16"/>
      <c r="E1038" s="16"/>
      <c r="F1038" s="16"/>
      <c r="G1038" s="16"/>
      <c r="H1038" s="43"/>
      <c r="I1038" s="43"/>
      <c r="J1038" s="16"/>
      <c r="K1038" s="16"/>
      <c r="L1038" s="16"/>
      <c r="M1038" s="16"/>
      <c r="N1038" s="16"/>
    </row>
    <row r="1039" spans="1:14" x14ac:dyDescent="0.25">
      <c r="A1039" s="16"/>
      <c r="B1039" s="16"/>
      <c r="C1039" s="19"/>
      <c r="D1039" s="16"/>
      <c r="E1039" s="16"/>
      <c r="F1039" s="16"/>
      <c r="G1039" s="16"/>
      <c r="H1039" s="43"/>
      <c r="I1039" s="43"/>
      <c r="J1039" s="16"/>
      <c r="K1039" s="16"/>
      <c r="L1039" s="16"/>
      <c r="M1039" s="16"/>
      <c r="N1039" s="16"/>
    </row>
    <row r="1040" spans="1:14" x14ac:dyDescent="0.25">
      <c r="A1040" s="16"/>
      <c r="B1040" s="16"/>
      <c r="C1040" s="19"/>
      <c r="D1040" s="16"/>
      <c r="E1040" s="16"/>
      <c r="F1040" s="16"/>
      <c r="G1040" s="16"/>
      <c r="H1040" s="43"/>
      <c r="I1040" s="43"/>
      <c r="J1040" s="16"/>
      <c r="K1040" s="16"/>
      <c r="L1040" s="16"/>
      <c r="M1040" s="16"/>
      <c r="N1040" s="16"/>
    </row>
    <row r="1041" spans="1:14" x14ac:dyDescent="0.25">
      <c r="A1041" s="16"/>
      <c r="B1041" s="16"/>
      <c r="C1041" s="19"/>
      <c r="D1041" s="16"/>
      <c r="E1041" s="16"/>
      <c r="F1041" s="16"/>
      <c r="G1041" s="16"/>
      <c r="H1041" s="43"/>
      <c r="I1041" s="43"/>
      <c r="J1041" s="16"/>
      <c r="K1041" s="16"/>
      <c r="L1041" s="16"/>
      <c r="M1041" s="16"/>
      <c r="N1041" s="16"/>
    </row>
    <row r="1042" spans="1:14" x14ac:dyDescent="0.25">
      <c r="A1042" s="16"/>
      <c r="B1042" s="16"/>
      <c r="C1042" s="19"/>
      <c r="D1042" s="16"/>
      <c r="E1042" s="16"/>
      <c r="F1042" s="16"/>
      <c r="G1042" s="16"/>
      <c r="H1042" s="43"/>
      <c r="I1042" s="43"/>
      <c r="J1042" s="16"/>
      <c r="K1042" s="16"/>
      <c r="L1042" s="16"/>
      <c r="M1042" s="16"/>
      <c r="N1042" s="16"/>
    </row>
    <row r="1043" spans="1:14" x14ac:dyDescent="0.25">
      <c r="A1043" s="16"/>
      <c r="B1043" s="16"/>
      <c r="C1043" s="19"/>
      <c r="D1043" s="16"/>
      <c r="E1043" s="16"/>
      <c r="F1043" s="16"/>
      <c r="G1043" s="16"/>
      <c r="H1043" s="43"/>
      <c r="I1043" s="43"/>
      <c r="J1043" s="16"/>
      <c r="K1043" s="16"/>
      <c r="L1043" s="16"/>
      <c r="M1043" s="16"/>
      <c r="N1043" s="16"/>
    </row>
    <row r="1044" spans="1:14" x14ac:dyDescent="0.25">
      <c r="A1044" s="16"/>
      <c r="B1044" s="16"/>
      <c r="C1044" s="19"/>
      <c r="D1044" s="16"/>
      <c r="E1044" s="16"/>
      <c r="F1044" s="16"/>
      <c r="G1044" s="16"/>
      <c r="H1044" s="43"/>
      <c r="I1044" s="43"/>
      <c r="J1044" s="16"/>
      <c r="K1044" s="16"/>
      <c r="L1044" s="16"/>
      <c r="M1044" s="16"/>
      <c r="N1044" s="16"/>
    </row>
    <row r="1045" spans="1:14" x14ac:dyDescent="0.25">
      <c r="A1045" s="16"/>
      <c r="B1045" s="16"/>
      <c r="C1045" s="19"/>
      <c r="D1045" s="16"/>
      <c r="E1045" s="16"/>
      <c r="F1045" s="16"/>
      <c r="G1045" s="16"/>
      <c r="H1045" s="43"/>
      <c r="I1045" s="43"/>
      <c r="J1045" s="16"/>
      <c r="K1045" s="16"/>
      <c r="L1045" s="16"/>
      <c r="M1045" s="16"/>
      <c r="N1045" s="16"/>
    </row>
    <row r="1046" spans="1:14" x14ac:dyDescent="0.25">
      <c r="A1046" s="16"/>
      <c r="B1046" s="16"/>
      <c r="C1046" s="19"/>
      <c r="D1046" s="16"/>
      <c r="E1046" s="16"/>
      <c r="F1046" s="16"/>
      <c r="G1046" s="16"/>
      <c r="H1046" s="43"/>
      <c r="I1046" s="43"/>
      <c r="J1046" s="16"/>
      <c r="K1046" s="16"/>
      <c r="L1046" s="16"/>
      <c r="M1046" s="16"/>
      <c r="N1046" s="16"/>
    </row>
    <row r="1047" spans="1:14" x14ac:dyDescent="0.25">
      <c r="A1047" s="16"/>
      <c r="B1047" s="16"/>
      <c r="C1047" s="19"/>
      <c r="D1047" s="16"/>
      <c r="E1047" s="16"/>
      <c r="F1047" s="16"/>
      <c r="G1047" s="16"/>
      <c r="H1047" s="43"/>
      <c r="I1047" s="43"/>
      <c r="J1047" s="16"/>
      <c r="K1047" s="16"/>
      <c r="L1047" s="16"/>
      <c r="M1047" s="16"/>
      <c r="N1047" s="16"/>
    </row>
    <row r="1048" spans="1:14" x14ac:dyDescent="0.25">
      <c r="A1048" s="16"/>
      <c r="B1048" s="16"/>
      <c r="C1048" s="19"/>
      <c r="D1048" s="16"/>
      <c r="E1048" s="16"/>
      <c r="F1048" s="16"/>
      <c r="G1048" s="16"/>
      <c r="H1048" s="43"/>
      <c r="I1048" s="43"/>
      <c r="J1048" s="16"/>
      <c r="K1048" s="16"/>
      <c r="L1048" s="16"/>
      <c r="M1048" s="16"/>
      <c r="N1048" s="16"/>
    </row>
    <row r="1049" spans="1:14" x14ac:dyDescent="0.25">
      <c r="A1049" s="16"/>
      <c r="B1049" s="16"/>
      <c r="C1049" s="19"/>
      <c r="D1049" s="16"/>
      <c r="E1049" s="16"/>
      <c r="F1049" s="16"/>
      <c r="G1049" s="16"/>
      <c r="H1049" s="43"/>
      <c r="I1049" s="43"/>
      <c r="J1049" s="16"/>
      <c r="K1049" s="16"/>
      <c r="L1049" s="16"/>
      <c r="M1049" s="16"/>
      <c r="N1049" s="16"/>
    </row>
    <row r="1050" spans="1:14" x14ac:dyDescent="0.25">
      <c r="A1050" s="16"/>
      <c r="B1050" s="16"/>
      <c r="C1050" s="19"/>
      <c r="D1050" s="16"/>
      <c r="E1050" s="16"/>
      <c r="F1050" s="16"/>
      <c r="G1050" s="16"/>
      <c r="H1050" s="43"/>
      <c r="I1050" s="43"/>
      <c r="J1050" s="16"/>
      <c r="K1050" s="16"/>
      <c r="L1050" s="16"/>
      <c r="M1050" s="16"/>
      <c r="N1050" s="16"/>
    </row>
    <row r="1051" spans="1:14" x14ac:dyDescent="0.25">
      <c r="A1051" s="16"/>
      <c r="B1051" s="16"/>
      <c r="C1051" s="19"/>
      <c r="D1051" s="16"/>
      <c r="E1051" s="16"/>
      <c r="F1051" s="16"/>
      <c r="G1051" s="16"/>
      <c r="H1051" s="43"/>
      <c r="I1051" s="43"/>
      <c r="J1051" s="16"/>
      <c r="K1051" s="16"/>
      <c r="L1051" s="16"/>
      <c r="M1051" s="16"/>
      <c r="N1051" s="16"/>
    </row>
    <row r="1052" spans="1:14" x14ac:dyDescent="0.25">
      <c r="A1052" s="16"/>
      <c r="B1052" s="16"/>
      <c r="C1052" s="19"/>
      <c r="D1052" s="16"/>
      <c r="E1052" s="16"/>
      <c r="F1052" s="16"/>
      <c r="G1052" s="16"/>
      <c r="H1052" s="43"/>
      <c r="I1052" s="43"/>
      <c r="J1052" s="16"/>
      <c r="K1052" s="16"/>
      <c r="L1052" s="16"/>
      <c r="M1052" s="16"/>
      <c r="N1052" s="16"/>
    </row>
    <row r="1053" spans="1:14" x14ac:dyDescent="0.25">
      <c r="A1053" s="16"/>
      <c r="B1053" s="16"/>
      <c r="C1053" s="19"/>
      <c r="D1053" s="16"/>
      <c r="E1053" s="16"/>
      <c r="F1053" s="16"/>
      <c r="G1053" s="16"/>
      <c r="H1053" s="43"/>
      <c r="I1053" s="43"/>
      <c r="J1053" s="16"/>
      <c r="K1053" s="16"/>
      <c r="L1053" s="16"/>
      <c r="M1053" s="16"/>
      <c r="N1053" s="16"/>
    </row>
    <row r="1054" spans="1:14" x14ac:dyDescent="0.25">
      <c r="A1054" s="16"/>
      <c r="B1054" s="16"/>
      <c r="C1054" s="19"/>
      <c r="D1054" s="16"/>
      <c r="E1054" s="16"/>
      <c r="F1054" s="16"/>
      <c r="G1054" s="16"/>
      <c r="H1054" s="43"/>
      <c r="I1054" s="43"/>
      <c r="J1054" s="16"/>
      <c r="K1054" s="16"/>
      <c r="L1054" s="16"/>
      <c r="M1054" s="16"/>
      <c r="N1054" s="16"/>
    </row>
    <row r="1055" spans="1:14" x14ac:dyDescent="0.25">
      <c r="A1055" s="16"/>
      <c r="B1055" s="16"/>
      <c r="C1055" s="19"/>
      <c r="D1055" s="16"/>
      <c r="E1055" s="16"/>
      <c r="F1055" s="16"/>
      <c r="G1055" s="16"/>
      <c r="H1055" s="43"/>
      <c r="I1055" s="43"/>
      <c r="J1055" s="16"/>
      <c r="K1055" s="16"/>
      <c r="L1055" s="16"/>
      <c r="M1055" s="16"/>
      <c r="N1055" s="16"/>
    </row>
    <row r="1056" spans="1:14" x14ac:dyDescent="0.25">
      <c r="A1056" s="16"/>
      <c r="B1056" s="16"/>
      <c r="C1056" s="19"/>
      <c r="D1056" s="16"/>
      <c r="E1056" s="16"/>
      <c r="F1056" s="16"/>
      <c r="G1056" s="16"/>
      <c r="H1056" s="43"/>
      <c r="I1056" s="43"/>
      <c r="J1056" s="16"/>
      <c r="K1056" s="16"/>
      <c r="L1056" s="16"/>
      <c r="M1056" s="16"/>
      <c r="N1056" s="16"/>
    </row>
    <row r="1057" spans="1:14" x14ac:dyDescent="0.25">
      <c r="A1057" s="16"/>
      <c r="B1057" s="16"/>
      <c r="C1057" s="19"/>
      <c r="D1057" s="16"/>
      <c r="E1057" s="16"/>
      <c r="F1057" s="16"/>
      <c r="G1057" s="16"/>
      <c r="H1057" s="43"/>
      <c r="I1057" s="43"/>
      <c r="J1057" s="16"/>
      <c r="K1057" s="16"/>
      <c r="L1057" s="16"/>
      <c r="M1057" s="16"/>
      <c r="N1057" s="16"/>
    </row>
    <row r="1058" spans="1:14" x14ac:dyDescent="0.25">
      <c r="A1058" s="16"/>
      <c r="B1058" s="16"/>
      <c r="C1058" s="19"/>
      <c r="D1058" s="16"/>
      <c r="E1058" s="16"/>
      <c r="F1058" s="16"/>
      <c r="G1058" s="16"/>
      <c r="H1058" s="43"/>
      <c r="I1058" s="43"/>
      <c r="J1058" s="16"/>
      <c r="K1058" s="16"/>
      <c r="L1058" s="16"/>
      <c r="M1058" s="16"/>
      <c r="N1058" s="16"/>
    </row>
    <row r="1059" spans="1:14" x14ac:dyDescent="0.25">
      <c r="A1059" s="16"/>
      <c r="B1059" s="16"/>
      <c r="C1059" s="19"/>
      <c r="D1059" s="16"/>
      <c r="E1059" s="16"/>
      <c r="F1059" s="16"/>
      <c r="G1059" s="16"/>
      <c r="H1059" s="43"/>
      <c r="I1059" s="43"/>
      <c r="J1059" s="16"/>
      <c r="K1059" s="16"/>
      <c r="L1059" s="16"/>
      <c r="M1059" s="16"/>
      <c r="N1059" s="16"/>
    </row>
    <row r="1060" spans="1:14" x14ac:dyDescent="0.25">
      <c r="A1060" s="16"/>
      <c r="B1060" s="16"/>
      <c r="C1060" s="19"/>
      <c r="D1060" s="16"/>
      <c r="E1060" s="16"/>
      <c r="F1060" s="16"/>
      <c r="G1060" s="16"/>
      <c r="H1060" s="43"/>
      <c r="I1060" s="43"/>
      <c r="J1060" s="16"/>
      <c r="K1060" s="16"/>
      <c r="L1060" s="16"/>
      <c r="M1060" s="16"/>
      <c r="N1060" s="16"/>
    </row>
    <row r="1061" spans="1:14" x14ac:dyDescent="0.25">
      <c r="A1061" s="16"/>
      <c r="B1061" s="16"/>
      <c r="C1061" s="19"/>
      <c r="D1061" s="16"/>
      <c r="E1061" s="16"/>
      <c r="F1061" s="16"/>
      <c r="G1061" s="16"/>
      <c r="H1061" s="43"/>
      <c r="I1061" s="43"/>
      <c r="J1061" s="16"/>
      <c r="K1061" s="16"/>
      <c r="L1061" s="16"/>
      <c r="M1061" s="16"/>
      <c r="N1061" s="16"/>
    </row>
    <row r="1062" spans="1:14" x14ac:dyDescent="0.25">
      <c r="A1062" s="16"/>
      <c r="B1062" s="16"/>
      <c r="C1062" s="19"/>
      <c r="D1062" s="16"/>
      <c r="E1062" s="16"/>
      <c r="F1062" s="16"/>
      <c r="G1062" s="16"/>
      <c r="H1062" s="43"/>
      <c r="I1062" s="43"/>
      <c r="J1062" s="16"/>
      <c r="K1062" s="16"/>
      <c r="L1062" s="16"/>
      <c r="M1062" s="16"/>
      <c r="N1062" s="16"/>
    </row>
    <row r="1063" spans="1:14" x14ac:dyDescent="0.25">
      <c r="A1063" s="16"/>
      <c r="B1063" s="16"/>
      <c r="C1063" s="19"/>
      <c r="D1063" s="16"/>
      <c r="E1063" s="16"/>
      <c r="F1063" s="16"/>
      <c r="G1063" s="16"/>
      <c r="H1063" s="43"/>
      <c r="I1063" s="43"/>
      <c r="J1063" s="16"/>
      <c r="K1063" s="16"/>
      <c r="L1063" s="16"/>
      <c r="M1063" s="16"/>
      <c r="N1063" s="16"/>
    </row>
    <row r="1064" spans="1:14" x14ac:dyDescent="0.25">
      <c r="A1064" s="16"/>
      <c r="B1064" s="16"/>
      <c r="C1064" s="19"/>
      <c r="D1064" s="16"/>
      <c r="E1064" s="16"/>
      <c r="F1064" s="16"/>
      <c r="G1064" s="16"/>
      <c r="H1064" s="43"/>
      <c r="I1064" s="43"/>
      <c r="J1064" s="16"/>
      <c r="K1064" s="16"/>
      <c r="L1064" s="16"/>
      <c r="M1064" s="16"/>
      <c r="N1064" s="16"/>
    </row>
    <row r="1065" spans="1:14" x14ac:dyDescent="0.25">
      <c r="A1065" s="16"/>
      <c r="B1065" s="16"/>
      <c r="C1065" s="19"/>
      <c r="D1065" s="16"/>
      <c r="E1065" s="16"/>
      <c r="F1065" s="16"/>
      <c r="G1065" s="16"/>
      <c r="H1065" s="43"/>
      <c r="I1065" s="43"/>
      <c r="J1065" s="16"/>
      <c r="K1065" s="16"/>
      <c r="L1065" s="16"/>
      <c r="M1065" s="16"/>
      <c r="N1065" s="16"/>
    </row>
    <row r="1066" spans="1:14" x14ac:dyDescent="0.25">
      <c r="A1066" s="16"/>
      <c r="B1066" s="16"/>
      <c r="C1066" s="19"/>
      <c r="D1066" s="16"/>
      <c r="E1066" s="16"/>
      <c r="F1066" s="16"/>
      <c r="G1066" s="16"/>
      <c r="H1066" s="43"/>
      <c r="I1066" s="43"/>
      <c r="J1066" s="16"/>
      <c r="K1066" s="16"/>
      <c r="L1066" s="16"/>
      <c r="M1066" s="16"/>
      <c r="N1066" s="16"/>
    </row>
    <row r="1067" spans="1:14" x14ac:dyDescent="0.25">
      <c r="A1067" s="16"/>
      <c r="B1067" s="16"/>
      <c r="C1067" s="19"/>
      <c r="D1067" s="16"/>
      <c r="E1067" s="16"/>
      <c r="F1067" s="16"/>
      <c r="G1067" s="16"/>
      <c r="H1067" s="43"/>
      <c r="I1067" s="43"/>
      <c r="J1067" s="16"/>
      <c r="K1067" s="16"/>
      <c r="L1067" s="16"/>
      <c r="M1067" s="16"/>
      <c r="N1067" s="16"/>
    </row>
    <row r="1068" spans="1:14" x14ac:dyDescent="0.25">
      <c r="C1068" s="19"/>
      <c r="D1068" s="16"/>
      <c r="E1068" s="16"/>
      <c r="F1068" s="16"/>
      <c r="G1068" s="16"/>
      <c r="H1068" s="43"/>
      <c r="I1068" s="43"/>
      <c r="J1068" s="16"/>
      <c r="K1068" s="16"/>
      <c r="L1068" s="16"/>
      <c r="M1068" s="16"/>
      <c r="N1068" s="16"/>
    </row>
    <row r="1069" spans="1:14" x14ac:dyDescent="0.25">
      <c r="H1069" s="45"/>
      <c r="I1069" s="45"/>
    </row>
    <row r="1070" spans="1:14" x14ac:dyDescent="0.25">
      <c r="H1070" s="45"/>
      <c r="I1070" s="45"/>
    </row>
    <row r="1071" spans="1:14" x14ac:dyDescent="0.25">
      <c r="H1071" s="45"/>
      <c r="I1071" s="45"/>
    </row>
    <row r="1072" spans="1:14" x14ac:dyDescent="0.25">
      <c r="H1072" s="45"/>
      <c r="I1072" s="45"/>
    </row>
    <row r="1073" spans="8:9" x14ac:dyDescent="0.25">
      <c r="H1073" s="45"/>
      <c r="I1073" s="45"/>
    </row>
    <row r="1074" spans="8:9" x14ac:dyDescent="0.25">
      <c r="H1074" s="45"/>
      <c r="I1074" s="45"/>
    </row>
    <row r="1075" spans="8:9" x14ac:dyDescent="0.25">
      <c r="H1075" s="45"/>
      <c r="I1075" s="45"/>
    </row>
    <row r="1076" spans="8:9" x14ac:dyDescent="0.25">
      <c r="H1076" s="45"/>
      <c r="I1076" s="45"/>
    </row>
    <row r="1077" spans="8:9" x14ac:dyDescent="0.25">
      <c r="H1077" s="45"/>
      <c r="I1077" s="45"/>
    </row>
    <row r="1078" spans="8:9" x14ac:dyDescent="0.25">
      <c r="H1078" s="45"/>
      <c r="I1078" s="45"/>
    </row>
    <row r="1079" spans="8:9" x14ac:dyDescent="0.25">
      <c r="H1079" s="45"/>
      <c r="I1079" s="45"/>
    </row>
    <row r="1080" spans="8:9" x14ac:dyDescent="0.25">
      <c r="H1080" s="45"/>
      <c r="I1080" s="45"/>
    </row>
    <row r="1081" spans="8:9" x14ac:dyDescent="0.25">
      <c r="H1081" s="45"/>
      <c r="I1081" s="45"/>
    </row>
    <row r="1082" spans="8:9" x14ac:dyDescent="0.25">
      <c r="H1082" s="45"/>
      <c r="I1082" s="45"/>
    </row>
    <row r="1083" spans="8:9" x14ac:dyDescent="0.25">
      <c r="H1083" s="45"/>
      <c r="I1083" s="45"/>
    </row>
    <row r="1084" spans="8:9" x14ac:dyDescent="0.25">
      <c r="H1084" s="45"/>
      <c r="I1084" s="45"/>
    </row>
    <row r="1085" spans="8:9" x14ac:dyDescent="0.25">
      <c r="H1085" s="45"/>
      <c r="I1085" s="45"/>
    </row>
    <row r="1086" spans="8:9" x14ac:dyDescent="0.25">
      <c r="H1086" s="45"/>
      <c r="I1086" s="45"/>
    </row>
    <row r="1087" spans="8:9" x14ac:dyDescent="0.25">
      <c r="H1087" s="45"/>
      <c r="I1087" s="45"/>
    </row>
    <row r="1088" spans="8:9" x14ac:dyDescent="0.25">
      <c r="H1088" s="45"/>
      <c r="I1088" s="45"/>
    </row>
    <row r="1089" spans="8:9" x14ac:dyDescent="0.25">
      <c r="H1089" s="45"/>
      <c r="I1089" s="45"/>
    </row>
    <row r="1090" spans="8:9" x14ac:dyDescent="0.25">
      <c r="H1090" s="45"/>
      <c r="I1090" s="45"/>
    </row>
    <row r="1091" spans="8:9" x14ac:dyDescent="0.25">
      <c r="H1091" s="45"/>
      <c r="I1091" s="45"/>
    </row>
    <row r="1092" spans="8:9" x14ac:dyDescent="0.25">
      <c r="H1092" s="45"/>
      <c r="I1092" s="45"/>
    </row>
    <row r="1093" spans="8:9" x14ac:dyDescent="0.25">
      <c r="H1093" s="45"/>
      <c r="I1093" s="45"/>
    </row>
    <row r="1094" spans="8:9" x14ac:dyDescent="0.25">
      <c r="H1094" s="45"/>
      <c r="I1094" s="45"/>
    </row>
    <row r="1095" spans="8:9" x14ac:dyDescent="0.25">
      <c r="H1095" s="45"/>
      <c r="I1095" s="45"/>
    </row>
    <row r="1096" spans="8:9" x14ac:dyDescent="0.25">
      <c r="H1096" s="45"/>
      <c r="I1096" s="45"/>
    </row>
    <row r="1097" spans="8:9" x14ac:dyDescent="0.25">
      <c r="H1097" s="45"/>
      <c r="I1097" s="45"/>
    </row>
    <row r="1098" spans="8:9" x14ac:dyDescent="0.25">
      <c r="H1098" s="45"/>
      <c r="I1098" s="45"/>
    </row>
    <row r="1099" spans="8:9" x14ac:dyDescent="0.25">
      <c r="H1099" s="45"/>
      <c r="I1099" s="45"/>
    </row>
    <row r="1100" spans="8:9" x14ac:dyDescent="0.25">
      <c r="H1100" s="45"/>
      <c r="I1100" s="45"/>
    </row>
    <row r="1101" spans="8:9" x14ac:dyDescent="0.25">
      <c r="H1101" s="45"/>
      <c r="I1101" s="45"/>
    </row>
    <row r="1102" spans="8:9" x14ac:dyDescent="0.25">
      <c r="H1102" s="45"/>
      <c r="I1102" s="45"/>
    </row>
    <row r="1103" spans="8:9" x14ac:dyDescent="0.25">
      <c r="H1103" s="45"/>
      <c r="I1103" s="45"/>
    </row>
    <row r="1104" spans="8:9" x14ac:dyDescent="0.25">
      <c r="H1104" s="45"/>
      <c r="I1104" s="45"/>
    </row>
    <row r="1105" spans="8:9" x14ac:dyDescent="0.25">
      <c r="H1105" s="45"/>
      <c r="I1105" s="45"/>
    </row>
    <row r="1106" spans="8:9" x14ac:dyDescent="0.25">
      <c r="H1106" s="45"/>
      <c r="I1106" s="45"/>
    </row>
    <row r="1107" spans="8:9" x14ac:dyDescent="0.25">
      <c r="H1107" s="45"/>
      <c r="I1107" s="45"/>
    </row>
    <row r="1108" spans="8:9" x14ac:dyDescent="0.25">
      <c r="H1108" s="45"/>
      <c r="I1108" s="45"/>
    </row>
    <row r="1109" spans="8:9" x14ac:dyDescent="0.25">
      <c r="H1109" s="45"/>
      <c r="I1109" s="45"/>
    </row>
    <row r="1110" spans="8:9" x14ac:dyDescent="0.25">
      <c r="H1110" s="45"/>
      <c r="I1110" s="45"/>
    </row>
    <row r="1111" spans="8:9" x14ac:dyDescent="0.25">
      <c r="H1111" s="45"/>
      <c r="I1111" s="45"/>
    </row>
    <row r="1112" spans="8:9" x14ac:dyDescent="0.25">
      <c r="H1112" s="45"/>
      <c r="I1112" s="45"/>
    </row>
    <row r="1113" spans="8:9" x14ac:dyDescent="0.25">
      <c r="H1113" s="45"/>
      <c r="I1113" s="45"/>
    </row>
    <row r="1114" spans="8:9" x14ac:dyDescent="0.25">
      <c r="H1114" s="45"/>
      <c r="I1114" s="45"/>
    </row>
    <row r="1115" spans="8:9" x14ac:dyDescent="0.25">
      <c r="H1115" s="45"/>
      <c r="I1115" s="45"/>
    </row>
    <row r="1116" spans="8:9" x14ac:dyDescent="0.25">
      <c r="H1116" s="45"/>
      <c r="I1116" s="45"/>
    </row>
    <row r="1117" spans="8:9" x14ac:dyDescent="0.25">
      <c r="H1117" s="45"/>
      <c r="I1117" s="45"/>
    </row>
    <row r="1118" spans="8:9" x14ac:dyDescent="0.25">
      <c r="H1118" s="45"/>
      <c r="I1118" s="45"/>
    </row>
    <row r="1119" spans="8:9" x14ac:dyDescent="0.25">
      <c r="H1119" s="45"/>
      <c r="I1119" s="45"/>
    </row>
    <row r="1120" spans="8:9" x14ac:dyDescent="0.25">
      <c r="H1120" s="45"/>
      <c r="I1120" s="45"/>
    </row>
    <row r="1121" spans="8:9" x14ac:dyDescent="0.25">
      <c r="H1121" s="45"/>
      <c r="I1121" s="45"/>
    </row>
    <row r="1122" spans="8:9" x14ac:dyDescent="0.25">
      <c r="H1122" s="45"/>
      <c r="I1122" s="45"/>
    </row>
    <row r="1123" spans="8:9" x14ac:dyDescent="0.25">
      <c r="H1123" s="45"/>
      <c r="I1123" s="45"/>
    </row>
    <row r="1124" spans="8:9" x14ac:dyDescent="0.25">
      <c r="H1124" s="45"/>
      <c r="I1124" s="45"/>
    </row>
    <row r="1125" spans="8:9" x14ac:dyDescent="0.25">
      <c r="H1125" s="45"/>
      <c r="I1125" s="45"/>
    </row>
    <row r="1126" spans="8:9" x14ac:dyDescent="0.25">
      <c r="H1126" s="45"/>
      <c r="I1126" s="45"/>
    </row>
    <row r="1127" spans="8:9" x14ac:dyDescent="0.25">
      <c r="H1127" s="45"/>
      <c r="I1127" s="45"/>
    </row>
    <row r="1128" spans="8:9" x14ac:dyDescent="0.25">
      <c r="H1128" s="45"/>
      <c r="I1128" s="45"/>
    </row>
    <row r="1129" spans="8:9" x14ac:dyDescent="0.25">
      <c r="H1129" s="45"/>
      <c r="I1129" s="45"/>
    </row>
    <row r="1130" spans="8:9" x14ac:dyDescent="0.25">
      <c r="H1130" s="45"/>
      <c r="I1130" s="45"/>
    </row>
    <row r="1131" spans="8:9" x14ac:dyDescent="0.25">
      <c r="H1131" s="45"/>
      <c r="I1131" s="45"/>
    </row>
    <row r="1132" spans="8:9" x14ac:dyDescent="0.25">
      <c r="H1132" s="45"/>
      <c r="I1132" s="45"/>
    </row>
    <row r="1133" spans="8:9" x14ac:dyDescent="0.25">
      <c r="H1133" s="45"/>
      <c r="I1133" s="45"/>
    </row>
    <row r="1134" spans="8:9" x14ac:dyDescent="0.25">
      <c r="H1134" s="45"/>
      <c r="I1134" s="45"/>
    </row>
    <row r="1135" spans="8:9" x14ac:dyDescent="0.25">
      <c r="H1135" s="45"/>
      <c r="I1135" s="45"/>
    </row>
    <row r="1136" spans="8:9" x14ac:dyDescent="0.25">
      <c r="H1136" s="45"/>
      <c r="I1136" s="45"/>
    </row>
    <row r="1137" spans="8:9" x14ac:dyDescent="0.25">
      <c r="H1137" s="45"/>
      <c r="I1137" s="45"/>
    </row>
    <row r="1138" spans="8:9" x14ac:dyDescent="0.25">
      <c r="H1138" s="45"/>
      <c r="I1138" s="45"/>
    </row>
    <row r="1139" spans="8:9" x14ac:dyDescent="0.25">
      <c r="H1139" s="45"/>
      <c r="I1139" s="45"/>
    </row>
    <row r="1140" spans="8:9" x14ac:dyDescent="0.25">
      <c r="H1140" s="45"/>
      <c r="I1140" s="45"/>
    </row>
    <row r="1141" spans="8:9" x14ac:dyDescent="0.25">
      <c r="H1141" s="45"/>
      <c r="I1141" s="45"/>
    </row>
    <row r="1142" spans="8:9" x14ac:dyDescent="0.25">
      <c r="H1142" s="45"/>
      <c r="I1142" s="45"/>
    </row>
    <row r="1143" spans="8:9" x14ac:dyDescent="0.25">
      <c r="H1143" s="45"/>
      <c r="I1143" s="45"/>
    </row>
    <row r="1144" spans="8:9" x14ac:dyDescent="0.25">
      <c r="H1144" s="45"/>
      <c r="I1144" s="45"/>
    </row>
    <row r="1145" spans="8:9" x14ac:dyDescent="0.25">
      <c r="H1145" s="45"/>
      <c r="I1145" s="45"/>
    </row>
    <row r="1146" spans="8:9" x14ac:dyDescent="0.25">
      <c r="H1146" s="45"/>
      <c r="I1146" s="45"/>
    </row>
    <row r="1147" spans="8:9" x14ac:dyDescent="0.25">
      <c r="H1147" s="45"/>
      <c r="I1147" s="45"/>
    </row>
    <row r="1148" spans="8:9" x14ac:dyDescent="0.25">
      <c r="H1148" s="45"/>
      <c r="I1148" s="45"/>
    </row>
    <row r="1149" spans="8:9" x14ac:dyDescent="0.25">
      <c r="H1149" s="45"/>
      <c r="I1149" s="45"/>
    </row>
    <row r="1150" spans="8:9" x14ac:dyDescent="0.25">
      <c r="H1150" s="45"/>
      <c r="I1150" s="45"/>
    </row>
    <row r="1151" spans="8:9" x14ac:dyDescent="0.25">
      <c r="H1151" s="45"/>
      <c r="I1151" s="45"/>
    </row>
    <row r="1152" spans="8:9" x14ac:dyDescent="0.25">
      <c r="H1152" s="45"/>
      <c r="I1152" s="45"/>
    </row>
    <row r="1153" spans="8:9" x14ac:dyDescent="0.25">
      <c r="H1153" s="45"/>
      <c r="I1153" s="45"/>
    </row>
    <row r="1154" spans="8:9" x14ac:dyDescent="0.25">
      <c r="H1154" s="45"/>
      <c r="I1154" s="45"/>
    </row>
    <row r="1155" spans="8:9" x14ac:dyDescent="0.25">
      <c r="H1155" s="45"/>
      <c r="I1155" s="45"/>
    </row>
    <row r="1156" spans="8:9" x14ac:dyDescent="0.25">
      <c r="H1156" s="45"/>
      <c r="I1156" s="45"/>
    </row>
    <row r="1157" spans="8:9" x14ac:dyDescent="0.25">
      <c r="H1157" s="45"/>
      <c r="I1157" s="45"/>
    </row>
    <row r="1158" spans="8:9" x14ac:dyDescent="0.25">
      <c r="H1158" s="45"/>
      <c r="I1158" s="45"/>
    </row>
    <row r="1159" spans="8:9" x14ac:dyDescent="0.25">
      <c r="H1159" s="45"/>
      <c r="I1159" s="45"/>
    </row>
    <row r="1160" spans="8:9" x14ac:dyDescent="0.25">
      <c r="H1160" s="45"/>
      <c r="I1160" s="45"/>
    </row>
    <row r="1161" spans="8:9" x14ac:dyDescent="0.25">
      <c r="H1161" s="45"/>
      <c r="I1161" s="45"/>
    </row>
    <row r="1162" spans="8:9" x14ac:dyDescent="0.25">
      <c r="H1162" s="45"/>
      <c r="I1162" s="45"/>
    </row>
    <row r="1163" spans="8:9" x14ac:dyDescent="0.25">
      <c r="H1163" s="45"/>
      <c r="I1163" s="45"/>
    </row>
    <row r="1164" spans="8:9" x14ac:dyDescent="0.25">
      <c r="H1164" s="45"/>
      <c r="I1164" s="45"/>
    </row>
    <row r="1165" spans="8:9" x14ac:dyDescent="0.25">
      <c r="H1165" s="45"/>
      <c r="I1165" s="45"/>
    </row>
    <row r="1166" spans="8:9" x14ac:dyDescent="0.25">
      <c r="H1166" s="45"/>
      <c r="I1166" s="45"/>
    </row>
    <row r="1167" spans="8:9" x14ac:dyDescent="0.25">
      <c r="H1167" s="45"/>
      <c r="I1167" s="45"/>
    </row>
    <row r="1168" spans="8:9" x14ac:dyDescent="0.25">
      <c r="H1168" s="45"/>
      <c r="I1168" s="45"/>
    </row>
    <row r="1169" spans="8:9" x14ac:dyDescent="0.25">
      <c r="H1169" s="45"/>
      <c r="I1169" s="45"/>
    </row>
    <row r="1170" spans="8:9" x14ac:dyDescent="0.25">
      <c r="H1170" s="45"/>
      <c r="I1170" s="45"/>
    </row>
    <row r="1171" spans="8:9" x14ac:dyDescent="0.25">
      <c r="H1171" s="45"/>
      <c r="I1171" s="45"/>
    </row>
    <row r="1172" spans="8:9" x14ac:dyDescent="0.25">
      <c r="H1172" s="45"/>
      <c r="I1172" s="45"/>
    </row>
    <row r="1173" spans="8:9" x14ac:dyDescent="0.25">
      <c r="H1173" s="45"/>
      <c r="I1173" s="45"/>
    </row>
    <row r="1174" spans="8:9" x14ac:dyDescent="0.25">
      <c r="H1174" s="45"/>
      <c r="I1174" s="45"/>
    </row>
    <row r="1175" spans="8:9" x14ac:dyDescent="0.25">
      <c r="H1175" s="45"/>
      <c r="I1175" s="45"/>
    </row>
    <row r="1176" spans="8:9" x14ac:dyDescent="0.25">
      <c r="H1176" s="45"/>
      <c r="I1176" s="45"/>
    </row>
    <row r="1177" spans="8:9" x14ac:dyDescent="0.25">
      <c r="H1177" s="45"/>
      <c r="I1177" s="45"/>
    </row>
    <row r="1178" spans="8:9" x14ac:dyDescent="0.25">
      <c r="H1178" s="45"/>
      <c r="I1178" s="45"/>
    </row>
    <row r="1179" spans="8:9" x14ac:dyDescent="0.25">
      <c r="H1179" s="45"/>
      <c r="I1179" s="45"/>
    </row>
    <row r="1180" spans="8:9" x14ac:dyDescent="0.25">
      <c r="H1180" s="45"/>
      <c r="I1180" s="45"/>
    </row>
    <row r="1181" spans="8:9" x14ac:dyDescent="0.25">
      <c r="H1181" s="45"/>
      <c r="I1181" s="45"/>
    </row>
    <row r="1182" spans="8:9" x14ac:dyDescent="0.25">
      <c r="H1182" s="45"/>
      <c r="I1182" s="45"/>
    </row>
    <row r="1183" spans="8:9" x14ac:dyDescent="0.25">
      <c r="H1183" s="45"/>
      <c r="I1183" s="45"/>
    </row>
    <row r="1184" spans="8:9" x14ac:dyDescent="0.25">
      <c r="H1184" s="45"/>
      <c r="I1184" s="45"/>
    </row>
    <row r="1185" spans="8:9" x14ac:dyDescent="0.25">
      <c r="H1185" s="45"/>
      <c r="I1185" s="45"/>
    </row>
    <row r="1186" spans="8:9" x14ac:dyDescent="0.25">
      <c r="H1186" s="45"/>
      <c r="I1186" s="45"/>
    </row>
    <row r="1187" spans="8:9" x14ac:dyDescent="0.25">
      <c r="H1187" s="45"/>
      <c r="I1187" s="45"/>
    </row>
    <row r="1188" spans="8:9" x14ac:dyDescent="0.25">
      <c r="H1188" s="45"/>
      <c r="I1188" s="45"/>
    </row>
    <row r="1189" spans="8:9" x14ac:dyDescent="0.25">
      <c r="H1189" s="45"/>
      <c r="I1189" s="45"/>
    </row>
    <row r="1190" spans="8:9" x14ac:dyDescent="0.25">
      <c r="H1190" s="45"/>
      <c r="I1190" s="45"/>
    </row>
    <row r="1191" spans="8:9" x14ac:dyDescent="0.25">
      <c r="H1191" s="45"/>
      <c r="I1191" s="45"/>
    </row>
    <row r="1192" spans="8:9" x14ac:dyDescent="0.25">
      <c r="H1192" s="45"/>
      <c r="I1192" s="45"/>
    </row>
    <row r="1193" spans="8:9" x14ac:dyDescent="0.25">
      <c r="H1193" s="45"/>
      <c r="I1193" s="45"/>
    </row>
    <row r="1194" spans="8:9" x14ac:dyDescent="0.25">
      <c r="H1194" s="45"/>
      <c r="I1194" s="45"/>
    </row>
    <row r="1195" spans="8:9" x14ac:dyDescent="0.25">
      <c r="H1195" s="45"/>
      <c r="I1195" s="45"/>
    </row>
    <row r="1196" spans="8:9" x14ac:dyDescent="0.25">
      <c r="H1196" s="45"/>
      <c r="I1196" s="45"/>
    </row>
    <row r="1197" spans="8:9" x14ac:dyDescent="0.25">
      <c r="H1197" s="45"/>
      <c r="I1197" s="45"/>
    </row>
    <row r="1198" spans="8:9" x14ac:dyDescent="0.25">
      <c r="H1198" s="45"/>
      <c r="I1198" s="45"/>
    </row>
    <row r="1199" spans="8:9" x14ac:dyDescent="0.25">
      <c r="H1199" s="45"/>
      <c r="I1199" s="45"/>
    </row>
    <row r="1200" spans="8:9" x14ac:dyDescent="0.25">
      <c r="H1200" s="45"/>
      <c r="I1200" s="45"/>
    </row>
    <row r="1201" spans="8:9" x14ac:dyDescent="0.25">
      <c r="H1201" s="45"/>
      <c r="I1201" s="45"/>
    </row>
    <row r="1202" spans="8:9" x14ac:dyDescent="0.25">
      <c r="H1202" s="45"/>
      <c r="I1202" s="45"/>
    </row>
    <row r="1203" spans="8:9" x14ac:dyDescent="0.25">
      <c r="H1203" s="45"/>
      <c r="I1203" s="45"/>
    </row>
    <row r="1204" spans="8:9" x14ac:dyDescent="0.25">
      <c r="H1204" s="45"/>
      <c r="I1204" s="45"/>
    </row>
    <row r="1205" spans="8:9" x14ac:dyDescent="0.25">
      <c r="H1205" s="45"/>
      <c r="I1205" s="45"/>
    </row>
    <row r="1206" spans="8:9" x14ac:dyDescent="0.25">
      <c r="H1206" s="45"/>
      <c r="I1206" s="45"/>
    </row>
    <row r="1207" spans="8:9" x14ac:dyDescent="0.25">
      <c r="H1207" s="45"/>
      <c r="I1207" s="45"/>
    </row>
    <row r="1208" spans="8:9" x14ac:dyDescent="0.25">
      <c r="H1208" s="45"/>
      <c r="I1208" s="45"/>
    </row>
    <row r="1209" spans="8:9" x14ac:dyDescent="0.25">
      <c r="H1209" s="45"/>
      <c r="I1209" s="45"/>
    </row>
    <row r="1210" spans="8:9" x14ac:dyDescent="0.25">
      <c r="H1210" s="45"/>
      <c r="I1210" s="45"/>
    </row>
    <row r="1211" spans="8:9" x14ac:dyDescent="0.25">
      <c r="H1211" s="45"/>
      <c r="I1211" s="45"/>
    </row>
    <row r="1212" spans="8:9" x14ac:dyDescent="0.25">
      <c r="H1212" s="45"/>
      <c r="I1212" s="45"/>
    </row>
    <row r="1213" spans="8:9" x14ac:dyDescent="0.25">
      <c r="H1213" s="45"/>
      <c r="I1213" s="45"/>
    </row>
    <row r="1214" spans="8:9" x14ac:dyDescent="0.25">
      <c r="H1214" s="45"/>
      <c r="I1214" s="45"/>
    </row>
    <row r="1215" spans="8:9" x14ac:dyDescent="0.25">
      <c r="H1215" s="45"/>
      <c r="I1215" s="45"/>
    </row>
    <row r="1216" spans="8:9" x14ac:dyDescent="0.25">
      <c r="H1216" s="45"/>
      <c r="I1216" s="45"/>
    </row>
    <row r="1217" spans="8:9" x14ac:dyDescent="0.25">
      <c r="H1217" s="45"/>
      <c r="I1217" s="45"/>
    </row>
    <row r="1218" spans="8:9" x14ac:dyDescent="0.25">
      <c r="H1218" s="45"/>
      <c r="I1218" s="45"/>
    </row>
    <row r="1219" spans="8:9" x14ac:dyDescent="0.25">
      <c r="H1219" s="45"/>
      <c r="I1219" s="45"/>
    </row>
    <row r="1220" spans="8:9" x14ac:dyDescent="0.25">
      <c r="H1220" s="45"/>
      <c r="I1220" s="45"/>
    </row>
    <row r="1221" spans="8:9" x14ac:dyDescent="0.25">
      <c r="H1221" s="45"/>
      <c r="I1221" s="45"/>
    </row>
    <row r="1222" spans="8:9" x14ac:dyDescent="0.25">
      <c r="H1222" s="45"/>
      <c r="I1222" s="45"/>
    </row>
    <row r="1223" spans="8:9" x14ac:dyDescent="0.25">
      <c r="H1223" s="45"/>
      <c r="I1223" s="45"/>
    </row>
    <row r="1224" spans="8:9" x14ac:dyDescent="0.25">
      <c r="H1224" s="45"/>
      <c r="I1224" s="45"/>
    </row>
    <row r="1225" spans="8:9" x14ac:dyDescent="0.25">
      <c r="H1225" s="45"/>
      <c r="I1225" s="45"/>
    </row>
    <row r="1226" spans="8:9" x14ac:dyDescent="0.25">
      <c r="H1226" s="45"/>
      <c r="I1226" s="45"/>
    </row>
    <row r="1227" spans="8:9" x14ac:dyDescent="0.25">
      <c r="H1227" s="45"/>
      <c r="I1227" s="45"/>
    </row>
    <row r="1228" spans="8:9" x14ac:dyDescent="0.25">
      <c r="H1228" s="45"/>
      <c r="I1228" s="45"/>
    </row>
    <row r="1229" spans="8:9" x14ac:dyDescent="0.25">
      <c r="H1229" s="45"/>
      <c r="I1229" s="45"/>
    </row>
    <row r="1230" spans="8:9" x14ac:dyDescent="0.25">
      <c r="H1230" s="45"/>
      <c r="I1230" s="45"/>
    </row>
    <row r="1231" spans="8:9" x14ac:dyDescent="0.25">
      <c r="H1231" s="45"/>
      <c r="I1231" s="45"/>
    </row>
    <row r="1232" spans="8:9" x14ac:dyDescent="0.25">
      <c r="H1232" s="45"/>
      <c r="I1232" s="45"/>
    </row>
    <row r="1233" spans="8:9" x14ac:dyDescent="0.25">
      <c r="H1233" s="45"/>
      <c r="I1233" s="45"/>
    </row>
    <row r="1234" spans="8:9" x14ac:dyDescent="0.25">
      <c r="H1234" s="45"/>
      <c r="I1234" s="45"/>
    </row>
    <row r="1235" spans="8:9" x14ac:dyDescent="0.25">
      <c r="H1235" s="45"/>
      <c r="I1235" s="45"/>
    </row>
    <row r="1236" spans="8:9" x14ac:dyDescent="0.25">
      <c r="H1236" s="45"/>
      <c r="I1236" s="45"/>
    </row>
    <row r="1237" spans="8:9" x14ac:dyDescent="0.25">
      <c r="H1237" s="45"/>
      <c r="I1237" s="45"/>
    </row>
    <row r="1238" spans="8:9" x14ac:dyDescent="0.25">
      <c r="H1238" s="45"/>
      <c r="I1238" s="45"/>
    </row>
    <row r="1239" spans="8:9" x14ac:dyDescent="0.25">
      <c r="H1239" s="45"/>
      <c r="I1239" s="45"/>
    </row>
    <row r="1240" spans="8:9" x14ac:dyDescent="0.25">
      <c r="H1240" s="45"/>
      <c r="I1240" s="45"/>
    </row>
    <row r="1241" spans="8:9" x14ac:dyDescent="0.25">
      <c r="H1241" s="45"/>
      <c r="I1241" s="45"/>
    </row>
    <row r="1242" spans="8:9" x14ac:dyDescent="0.25">
      <c r="H1242" s="45"/>
      <c r="I1242" s="45"/>
    </row>
    <row r="1243" spans="8:9" x14ac:dyDescent="0.25">
      <c r="H1243" s="45"/>
      <c r="I1243" s="45"/>
    </row>
    <row r="1244" spans="8:9" x14ac:dyDescent="0.25">
      <c r="H1244" s="45"/>
      <c r="I1244" s="45"/>
    </row>
    <row r="1245" spans="8:9" x14ac:dyDescent="0.25">
      <c r="H1245" s="45"/>
      <c r="I1245" s="45"/>
    </row>
    <row r="1246" spans="8:9" x14ac:dyDescent="0.25">
      <c r="H1246" s="45"/>
      <c r="I1246" s="45"/>
    </row>
    <row r="1247" spans="8:9" x14ac:dyDescent="0.25">
      <c r="H1247" s="45"/>
      <c r="I1247" s="45"/>
    </row>
    <row r="1248" spans="8:9" x14ac:dyDescent="0.25">
      <c r="H1248" s="45"/>
      <c r="I1248" s="45"/>
    </row>
    <row r="1249" spans="8:9" x14ac:dyDescent="0.25">
      <c r="H1249" s="45"/>
      <c r="I1249" s="45"/>
    </row>
    <row r="1250" spans="8:9" x14ac:dyDescent="0.25">
      <c r="H1250" s="45"/>
      <c r="I1250" s="45"/>
    </row>
    <row r="1251" spans="8:9" x14ac:dyDescent="0.25">
      <c r="H1251" s="45"/>
      <c r="I1251" s="45"/>
    </row>
    <row r="1252" spans="8:9" x14ac:dyDescent="0.25">
      <c r="H1252" s="45"/>
      <c r="I1252" s="45"/>
    </row>
    <row r="1253" spans="8:9" x14ac:dyDescent="0.25">
      <c r="H1253" s="45"/>
      <c r="I1253" s="45"/>
    </row>
    <row r="1254" spans="8:9" x14ac:dyDescent="0.25">
      <c r="H1254" s="45"/>
      <c r="I1254" s="45"/>
    </row>
    <row r="1255" spans="8:9" x14ac:dyDescent="0.25">
      <c r="H1255" s="45"/>
      <c r="I1255" s="45"/>
    </row>
    <row r="1256" spans="8:9" x14ac:dyDescent="0.25">
      <c r="H1256" s="45"/>
      <c r="I1256" s="45"/>
    </row>
    <row r="1257" spans="8:9" x14ac:dyDescent="0.25">
      <c r="H1257" s="45"/>
      <c r="I1257" s="45"/>
    </row>
    <row r="1258" spans="8:9" x14ac:dyDescent="0.25">
      <c r="H1258" s="45"/>
      <c r="I1258" s="45"/>
    </row>
    <row r="1259" spans="8:9" x14ac:dyDescent="0.25">
      <c r="H1259" s="45"/>
      <c r="I1259" s="45"/>
    </row>
    <row r="1260" spans="8:9" x14ac:dyDescent="0.25">
      <c r="H1260" s="45"/>
      <c r="I1260" s="45"/>
    </row>
    <row r="1261" spans="8:9" x14ac:dyDescent="0.25">
      <c r="H1261" s="45"/>
      <c r="I1261" s="45"/>
    </row>
    <row r="1262" spans="8:9" x14ac:dyDescent="0.25">
      <c r="H1262" s="45"/>
      <c r="I1262" s="45"/>
    </row>
    <row r="1263" spans="8:9" x14ac:dyDescent="0.25">
      <c r="H1263" s="45"/>
      <c r="I1263" s="45"/>
    </row>
    <row r="1264" spans="8:9" x14ac:dyDescent="0.25">
      <c r="H1264" s="45"/>
      <c r="I1264" s="45"/>
    </row>
    <row r="1265" spans="8:9" x14ac:dyDescent="0.25">
      <c r="H1265" s="45"/>
      <c r="I1265" s="45"/>
    </row>
    <row r="1266" spans="8:9" x14ac:dyDescent="0.25">
      <c r="H1266" s="45"/>
      <c r="I1266" s="45"/>
    </row>
    <row r="1267" spans="8:9" x14ac:dyDescent="0.25">
      <c r="H1267" s="45"/>
      <c r="I1267" s="45"/>
    </row>
    <row r="1268" spans="8:9" x14ac:dyDescent="0.25">
      <c r="H1268" s="45"/>
      <c r="I1268" s="45"/>
    </row>
    <row r="1269" spans="8:9" x14ac:dyDescent="0.25">
      <c r="H1269" s="45"/>
      <c r="I1269" s="45"/>
    </row>
    <row r="1270" spans="8:9" x14ac:dyDescent="0.25">
      <c r="H1270" s="45"/>
      <c r="I1270" s="45"/>
    </row>
    <row r="1271" spans="8:9" x14ac:dyDescent="0.25">
      <c r="H1271" s="45"/>
      <c r="I1271" s="45"/>
    </row>
    <row r="1272" spans="8:9" x14ac:dyDescent="0.25">
      <c r="H1272" s="45"/>
      <c r="I1272" s="45"/>
    </row>
    <row r="1273" spans="8:9" x14ac:dyDescent="0.25">
      <c r="H1273" s="45"/>
      <c r="I1273" s="45"/>
    </row>
    <row r="1274" spans="8:9" x14ac:dyDescent="0.25">
      <c r="H1274" s="45"/>
      <c r="I1274" s="45"/>
    </row>
    <row r="1275" spans="8:9" x14ac:dyDescent="0.25">
      <c r="H1275" s="45"/>
      <c r="I1275" s="45"/>
    </row>
    <row r="1276" spans="8:9" x14ac:dyDescent="0.25">
      <c r="H1276" s="45"/>
      <c r="I1276" s="45"/>
    </row>
    <row r="1277" spans="8:9" x14ac:dyDescent="0.25">
      <c r="H1277" s="45"/>
      <c r="I1277" s="45"/>
    </row>
    <row r="1278" spans="8:9" x14ac:dyDescent="0.25">
      <c r="H1278" s="45"/>
      <c r="I1278" s="45"/>
    </row>
    <row r="1279" spans="8:9" x14ac:dyDescent="0.25">
      <c r="H1279" s="45"/>
      <c r="I1279" s="45"/>
    </row>
    <row r="1280" spans="8:9" x14ac:dyDescent="0.25">
      <c r="H1280" s="45"/>
      <c r="I1280" s="45"/>
    </row>
    <row r="1281" spans="8:9" x14ac:dyDescent="0.25">
      <c r="H1281" s="45"/>
      <c r="I1281" s="45"/>
    </row>
    <row r="1282" spans="8:9" x14ac:dyDescent="0.25">
      <c r="H1282" s="45"/>
      <c r="I1282" s="45"/>
    </row>
    <row r="1283" spans="8:9" x14ac:dyDescent="0.25">
      <c r="H1283" s="45"/>
      <c r="I1283" s="45"/>
    </row>
    <row r="1284" spans="8:9" x14ac:dyDescent="0.25">
      <c r="H1284" s="45"/>
      <c r="I1284" s="45"/>
    </row>
    <row r="1285" spans="8:9" x14ac:dyDescent="0.25">
      <c r="H1285" s="45"/>
      <c r="I1285" s="45"/>
    </row>
    <row r="1286" spans="8:9" x14ac:dyDescent="0.25">
      <c r="H1286" s="45"/>
      <c r="I1286" s="45"/>
    </row>
    <row r="1287" spans="8:9" x14ac:dyDescent="0.25">
      <c r="H1287" s="45"/>
      <c r="I1287" s="45"/>
    </row>
    <row r="1288" spans="8:9" x14ac:dyDescent="0.25">
      <c r="H1288" s="45"/>
      <c r="I1288" s="45"/>
    </row>
    <row r="1289" spans="8:9" x14ac:dyDescent="0.25">
      <c r="H1289" s="45"/>
      <c r="I1289" s="45"/>
    </row>
    <row r="1290" spans="8:9" x14ac:dyDescent="0.25">
      <c r="H1290" s="45"/>
      <c r="I1290" s="45"/>
    </row>
    <row r="1291" spans="8:9" x14ac:dyDescent="0.25">
      <c r="H1291" s="45"/>
      <c r="I1291" s="45"/>
    </row>
    <row r="1292" spans="8:9" x14ac:dyDescent="0.25">
      <c r="H1292" s="45"/>
      <c r="I1292" s="45"/>
    </row>
    <row r="1293" spans="8:9" x14ac:dyDescent="0.25">
      <c r="H1293" s="45"/>
      <c r="I1293" s="45"/>
    </row>
    <row r="1294" spans="8:9" x14ac:dyDescent="0.25">
      <c r="H1294" s="45"/>
      <c r="I1294" s="45"/>
    </row>
    <row r="1295" spans="8:9" x14ac:dyDescent="0.25">
      <c r="H1295" s="45"/>
      <c r="I1295" s="45"/>
    </row>
    <row r="1296" spans="8:9" x14ac:dyDescent="0.25">
      <c r="H1296" s="45"/>
      <c r="I1296" s="45"/>
    </row>
    <row r="1297" spans="8:9" x14ac:dyDescent="0.25">
      <c r="H1297" s="45"/>
      <c r="I1297" s="45"/>
    </row>
    <row r="1298" spans="8:9" x14ac:dyDescent="0.25">
      <c r="H1298" s="45"/>
      <c r="I1298" s="45"/>
    </row>
    <row r="1299" spans="8:9" x14ac:dyDescent="0.25">
      <c r="H1299" s="45"/>
      <c r="I1299" s="45"/>
    </row>
    <row r="1300" spans="8:9" x14ac:dyDescent="0.25">
      <c r="H1300" s="45"/>
      <c r="I1300" s="45"/>
    </row>
    <row r="1301" spans="8:9" x14ac:dyDescent="0.25">
      <c r="H1301" s="45"/>
      <c r="I1301" s="45"/>
    </row>
    <row r="1302" spans="8:9" x14ac:dyDescent="0.25">
      <c r="H1302" s="45"/>
      <c r="I1302" s="45"/>
    </row>
    <row r="1303" spans="8:9" x14ac:dyDescent="0.25">
      <c r="H1303" s="45"/>
      <c r="I1303" s="45"/>
    </row>
    <row r="1304" spans="8:9" x14ac:dyDescent="0.25">
      <c r="H1304" s="45"/>
      <c r="I1304" s="45"/>
    </row>
    <row r="1305" spans="8:9" x14ac:dyDescent="0.25">
      <c r="H1305" s="45"/>
      <c r="I1305" s="45"/>
    </row>
    <row r="1306" spans="8:9" x14ac:dyDescent="0.25">
      <c r="H1306" s="45"/>
      <c r="I1306" s="45"/>
    </row>
    <row r="1307" spans="8:9" x14ac:dyDescent="0.25">
      <c r="H1307" s="45"/>
      <c r="I1307" s="45"/>
    </row>
    <row r="1308" spans="8:9" x14ac:dyDescent="0.25">
      <c r="H1308" s="45"/>
      <c r="I1308" s="45"/>
    </row>
    <row r="1309" spans="8:9" x14ac:dyDescent="0.25">
      <c r="H1309" s="45"/>
      <c r="I1309" s="45"/>
    </row>
    <row r="1310" spans="8:9" x14ac:dyDescent="0.25">
      <c r="H1310" s="45"/>
      <c r="I1310" s="45"/>
    </row>
    <row r="1311" spans="8:9" x14ac:dyDescent="0.25">
      <c r="H1311" s="45"/>
      <c r="I1311" s="45"/>
    </row>
    <row r="1312" spans="8:9" x14ac:dyDescent="0.25">
      <c r="H1312" s="45"/>
      <c r="I1312" s="45"/>
    </row>
    <row r="1313" spans="8:9" x14ac:dyDescent="0.25">
      <c r="H1313" s="45"/>
      <c r="I1313" s="45"/>
    </row>
    <row r="1314" spans="8:9" x14ac:dyDescent="0.25">
      <c r="H1314" s="45"/>
      <c r="I1314" s="45"/>
    </row>
    <row r="1315" spans="8:9" x14ac:dyDescent="0.25">
      <c r="H1315" s="45"/>
      <c r="I1315" s="45"/>
    </row>
    <row r="1316" spans="8:9" x14ac:dyDescent="0.25">
      <c r="H1316" s="45"/>
      <c r="I1316" s="45"/>
    </row>
    <row r="1317" spans="8:9" x14ac:dyDescent="0.25">
      <c r="H1317" s="45"/>
      <c r="I1317" s="45"/>
    </row>
    <row r="1318" spans="8:9" x14ac:dyDescent="0.25">
      <c r="H1318" s="45"/>
      <c r="I1318" s="45"/>
    </row>
    <row r="1319" spans="8:9" x14ac:dyDescent="0.25">
      <c r="H1319" s="45"/>
      <c r="I1319" s="45"/>
    </row>
    <row r="1320" spans="8:9" x14ac:dyDescent="0.25">
      <c r="H1320" s="45"/>
      <c r="I1320" s="45"/>
    </row>
    <row r="1321" spans="8:9" x14ac:dyDescent="0.25">
      <c r="H1321" s="45"/>
      <c r="I1321" s="45"/>
    </row>
    <row r="1322" spans="8:9" x14ac:dyDescent="0.25">
      <c r="H1322" s="45"/>
      <c r="I1322" s="45"/>
    </row>
    <row r="1323" spans="8:9" x14ac:dyDescent="0.25">
      <c r="H1323" s="45"/>
      <c r="I1323" s="45"/>
    </row>
    <row r="1324" spans="8:9" x14ac:dyDescent="0.25">
      <c r="H1324" s="45"/>
      <c r="I1324" s="45"/>
    </row>
    <row r="1325" spans="8:9" x14ac:dyDescent="0.25">
      <c r="H1325" s="45"/>
      <c r="I1325" s="45"/>
    </row>
    <row r="1326" spans="8:9" x14ac:dyDescent="0.25">
      <c r="H1326" s="45"/>
      <c r="I1326" s="45"/>
    </row>
    <row r="1327" spans="8:9" x14ac:dyDescent="0.25">
      <c r="H1327" s="45"/>
      <c r="I1327" s="45"/>
    </row>
    <row r="1328" spans="8:9" x14ac:dyDescent="0.25">
      <c r="H1328" s="45"/>
      <c r="I1328" s="45"/>
    </row>
    <row r="1329" spans="8:9" x14ac:dyDescent="0.25">
      <c r="H1329" s="45"/>
      <c r="I1329" s="45"/>
    </row>
    <row r="1330" spans="8:9" x14ac:dyDescent="0.25">
      <c r="H1330" s="45"/>
      <c r="I1330" s="45"/>
    </row>
    <row r="1331" spans="8:9" x14ac:dyDescent="0.25">
      <c r="H1331" s="45"/>
      <c r="I1331" s="45"/>
    </row>
    <row r="1332" spans="8:9" x14ac:dyDescent="0.25">
      <c r="H1332" s="45"/>
      <c r="I1332" s="45"/>
    </row>
    <row r="1333" spans="8:9" x14ac:dyDescent="0.25">
      <c r="H1333" s="45"/>
      <c r="I1333" s="45"/>
    </row>
    <row r="1334" spans="8:9" x14ac:dyDescent="0.25">
      <c r="H1334" s="45"/>
      <c r="I1334" s="45"/>
    </row>
    <row r="1335" spans="8:9" x14ac:dyDescent="0.25">
      <c r="H1335" s="45"/>
      <c r="I1335" s="45"/>
    </row>
    <row r="1336" spans="8:9" x14ac:dyDescent="0.25">
      <c r="H1336" s="45"/>
      <c r="I1336" s="45"/>
    </row>
    <row r="1337" spans="8:9" x14ac:dyDescent="0.25">
      <c r="H1337" s="45"/>
      <c r="I1337" s="45"/>
    </row>
    <row r="1338" spans="8:9" x14ac:dyDescent="0.25">
      <c r="H1338" s="45"/>
      <c r="I1338" s="45"/>
    </row>
    <row r="1339" spans="8:9" x14ac:dyDescent="0.25">
      <c r="H1339" s="45"/>
      <c r="I1339" s="45"/>
    </row>
    <row r="1340" spans="8:9" x14ac:dyDescent="0.25">
      <c r="H1340" s="45"/>
      <c r="I1340" s="45"/>
    </row>
    <row r="1341" spans="8:9" x14ac:dyDescent="0.25">
      <c r="H1341" s="45"/>
      <c r="I1341" s="45"/>
    </row>
    <row r="1342" spans="8:9" x14ac:dyDescent="0.25">
      <c r="H1342" s="45"/>
      <c r="I1342" s="45"/>
    </row>
    <row r="1343" spans="8:9" x14ac:dyDescent="0.25">
      <c r="H1343" s="45"/>
      <c r="I1343" s="45"/>
    </row>
    <row r="1344" spans="8:9" x14ac:dyDescent="0.25">
      <c r="H1344" s="45"/>
      <c r="I1344" s="45"/>
    </row>
    <row r="1345" spans="8:9" x14ac:dyDescent="0.25">
      <c r="H1345" s="45"/>
      <c r="I1345" s="45"/>
    </row>
    <row r="1346" spans="8:9" x14ac:dyDescent="0.25">
      <c r="H1346" s="45"/>
      <c r="I1346" s="45"/>
    </row>
    <row r="1347" spans="8:9" x14ac:dyDescent="0.25">
      <c r="H1347" s="45"/>
      <c r="I1347" s="45"/>
    </row>
    <row r="1348" spans="8:9" x14ac:dyDescent="0.25">
      <c r="H1348" s="45"/>
      <c r="I1348" s="45"/>
    </row>
    <row r="1349" spans="8:9" x14ac:dyDescent="0.25">
      <c r="H1349" s="45"/>
      <c r="I1349" s="45"/>
    </row>
    <row r="1350" spans="8:9" x14ac:dyDescent="0.25">
      <c r="H1350" s="45"/>
      <c r="I1350" s="45"/>
    </row>
    <row r="1351" spans="8:9" x14ac:dyDescent="0.25">
      <c r="H1351" s="45"/>
      <c r="I1351" s="45"/>
    </row>
    <row r="1352" spans="8:9" x14ac:dyDescent="0.25">
      <c r="H1352" s="45"/>
      <c r="I1352" s="45"/>
    </row>
    <row r="1353" spans="8:9" x14ac:dyDescent="0.25">
      <c r="H1353" s="45"/>
      <c r="I1353" s="45"/>
    </row>
    <row r="1354" spans="8:9" x14ac:dyDescent="0.25">
      <c r="H1354" s="45"/>
      <c r="I1354" s="45"/>
    </row>
    <row r="1355" spans="8:9" x14ac:dyDescent="0.25">
      <c r="H1355" s="45"/>
      <c r="I1355" s="45"/>
    </row>
    <row r="1356" spans="8:9" x14ac:dyDescent="0.25">
      <c r="H1356" s="45"/>
      <c r="I1356" s="45"/>
    </row>
    <row r="1357" spans="8:9" x14ac:dyDescent="0.25">
      <c r="H1357" s="45"/>
      <c r="I1357" s="45"/>
    </row>
    <row r="1358" spans="8:9" x14ac:dyDescent="0.25">
      <c r="H1358" s="45"/>
      <c r="I1358" s="45"/>
    </row>
    <row r="1359" spans="8:9" x14ac:dyDescent="0.25">
      <c r="H1359" s="45"/>
      <c r="I1359" s="45"/>
    </row>
    <row r="1360" spans="8:9" x14ac:dyDescent="0.25">
      <c r="H1360" s="45"/>
      <c r="I1360" s="45"/>
    </row>
    <row r="1361" spans="8:9" x14ac:dyDescent="0.25">
      <c r="H1361" s="45"/>
      <c r="I1361" s="45"/>
    </row>
    <row r="1362" spans="8:9" x14ac:dyDescent="0.25">
      <c r="H1362" s="45"/>
      <c r="I1362" s="45"/>
    </row>
    <row r="1363" spans="8:9" x14ac:dyDescent="0.25">
      <c r="H1363" s="45"/>
      <c r="I1363" s="45"/>
    </row>
    <row r="1364" spans="8:9" x14ac:dyDescent="0.25">
      <c r="H1364" s="45"/>
      <c r="I1364" s="45"/>
    </row>
    <row r="1365" spans="8:9" x14ac:dyDescent="0.25">
      <c r="H1365" s="45"/>
      <c r="I1365" s="45"/>
    </row>
    <row r="1366" spans="8:9" x14ac:dyDescent="0.25">
      <c r="H1366" s="45"/>
      <c r="I1366" s="45"/>
    </row>
    <row r="1367" spans="8:9" x14ac:dyDescent="0.25">
      <c r="H1367" s="45"/>
      <c r="I1367" s="45"/>
    </row>
    <row r="1368" spans="8:9" x14ac:dyDescent="0.25">
      <c r="H1368" s="45"/>
      <c r="I1368" s="45"/>
    </row>
    <row r="1369" spans="8:9" x14ac:dyDescent="0.25">
      <c r="H1369" s="45"/>
      <c r="I1369" s="45"/>
    </row>
    <row r="1370" spans="8:9" x14ac:dyDescent="0.25">
      <c r="H1370" s="45"/>
      <c r="I1370" s="45"/>
    </row>
    <row r="1371" spans="8:9" x14ac:dyDescent="0.25">
      <c r="H1371" s="45"/>
      <c r="I1371" s="45"/>
    </row>
    <row r="1372" spans="8:9" x14ac:dyDescent="0.25">
      <c r="H1372" s="45"/>
      <c r="I1372" s="45"/>
    </row>
    <row r="1373" spans="8:9" x14ac:dyDescent="0.25">
      <c r="H1373" s="45"/>
      <c r="I1373" s="45"/>
    </row>
    <row r="1374" spans="8:9" x14ac:dyDescent="0.25">
      <c r="H1374" s="45"/>
      <c r="I1374" s="45"/>
    </row>
    <row r="1375" spans="8:9" x14ac:dyDescent="0.25">
      <c r="H1375" s="45"/>
      <c r="I1375" s="45"/>
    </row>
    <row r="1376" spans="8:9" x14ac:dyDescent="0.25">
      <c r="H1376" s="45"/>
      <c r="I1376" s="45"/>
    </row>
    <row r="1377" spans="8:9" x14ac:dyDescent="0.25">
      <c r="H1377" s="45"/>
      <c r="I1377" s="45"/>
    </row>
    <row r="1378" spans="8:9" x14ac:dyDescent="0.25">
      <c r="H1378" s="45"/>
      <c r="I1378" s="45"/>
    </row>
    <row r="1379" spans="8:9" x14ac:dyDescent="0.25">
      <c r="H1379" s="45"/>
      <c r="I1379" s="45"/>
    </row>
    <row r="1380" spans="8:9" x14ac:dyDescent="0.25">
      <c r="H1380" s="45"/>
      <c r="I1380" s="45"/>
    </row>
    <row r="1381" spans="8:9" x14ac:dyDescent="0.25">
      <c r="H1381" s="45"/>
      <c r="I1381" s="45"/>
    </row>
    <row r="1382" spans="8:9" x14ac:dyDescent="0.25">
      <c r="H1382" s="45"/>
      <c r="I1382" s="45"/>
    </row>
    <row r="1383" spans="8:9" x14ac:dyDescent="0.25">
      <c r="H1383" s="45"/>
      <c r="I1383" s="45"/>
    </row>
    <row r="1384" spans="8:9" x14ac:dyDescent="0.25">
      <c r="H1384" s="45"/>
      <c r="I1384" s="45"/>
    </row>
    <row r="1385" spans="8:9" x14ac:dyDescent="0.25">
      <c r="H1385" s="45"/>
      <c r="I1385" s="45"/>
    </row>
    <row r="1386" spans="8:9" x14ac:dyDescent="0.25">
      <c r="H1386" s="45"/>
      <c r="I1386" s="45"/>
    </row>
    <row r="1387" spans="8:9" x14ac:dyDescent="0.25">
      <c r="H1387" s="45"/>
      <c r="I1387" s="45"/>
    </row>
    <row r="1388" spans="8:9" x14ac:dyDescent="0.25">
      <c r="H1388" s="45"/>
      <c r="I1388" s="45"/>
    </row>
    <row r="1389" spans="8:9" x14ac:dyDescent="0.25">
      <c r="H1389" s="45"/>
      <c r="I1389" s="45"/>
    </row>
    <row r="1390" spans="8:9" x14ac:dyDescent="0.25">
      <c r="H1390" s="45"/>
      <c r="I1390" s="45"/>
    </row>
    <row r="1391" spans="8:9" x14ac:dyDescent="0.25">
      <c r="H1391" s="45"/>
      <c r="I1391" s="45"/>
    </row>
    <row r="1392" spans="8:9" x14ac:dyDescent="0.25">
      <c r="H1392" s="45"/>
      <c r="I1392" s="45"/>
    </row>
    <row r="1393" spans="8:9" x14ac:dyDescent="0.25">
      <c r="H1393" s="45"/>
      <c r="I1393" s="45"/>
    </row>
    <row r="1394" spans="8:9" x14ac:dyDescent="0.25">
      <c r="H1394" s="45"/>
      <c r="I1394" s="45"/>
    </row>
    <row r="1395" spans="8:9" x14ac:dyDescent="0.25">
      <c r="H1395" s="45"/>
      <c r="I1395" s="45"/>
    </row>
    <row r="1396" spans="8:9" x14ac:dyDescent="0.25">
      <c r="H1396" s="45"/>
      <c r="I1396" s="45"/>
    </row>
    <row r="1397" spans="8:9" x14ac:dyDescent="0.25">
      <c r="H1397" s="45"/>
      <c r="I1397" s="45"/>
    </row>
    <row r="1398" spans="8:9" x14ac:dyDescent="0.25">
      <c r="H1398" s="45"/>
      <c r="I1398" s="45"/>
    </row>
    <row r="1399" spans="8:9" x14ac:dyDescent="0.25">
      <c r="H1399" s="45"/>
      <c r="I1399" s="45"/>
    </row>
    <row r="1400" spans="8:9" x14ac:dyDescent="0.25">
      <c r="H1400" s="45"/>
      <c r="I1400" s="45"/>
    </row>
    <row r="1401" spans="8:9" x14ac:dyDescent="0.25">
      <c r="H1401" s="45"/>
      <c r="I1401" s="45"/>
    </row>
    <row r="1402" spans="8:9" x14ac:dyDescent="0.25">
      <c r="H1402" s="45"/>
      <c r="I1402" s="45"/>
    </row>
    <row r="1403" spans="8:9" x14ac:dyDescent="0.25">
      <c r="H1403" s="45"/>
      <c r="I1403" s="45"/>
    </row>
    <row r="1404" spans="8:9" x14ac:dyDescent="0.25">
      <c r="H1404" s="45"/>
      <c r="I1404" s="45"/>
    </row>
    <row r="1405" spans="8:9" x14ac:dyDescent="0.25">
      <c r="H1405" s="45"/>
      <c r="I1405" s="45"/>
    </row>
    <row r="1406" spans="8:9" x14ac:dyDescent="0.25">
      <c r="H1406" s="45"/>
      <c r="I1406" s="45"/>
    </row>
    <row r="1407" spans="8:9" x14ac:dyDescent="0.25">
      <c r="H1407" s="45"/>
      <c r="I1407" s="45"/>
    </row>
    <row r="1408" spans="8:9" x14ac:dyDescent="0.25">
      <c r="H1408" s="45"/>
      <c r="I1408" s="45"/>
    </row>
    <row r="1409" spans="8:9" x14ac:dyDescent="0.25">
      <c r="H1409" s="45"/>
      <c r="I1409" s="45"/>
    </row>
    <row r="1410" spans="8:9" x14ac:dyDescent="0.25">
      <c r="H1410" s="45"/>
      <c r="I1410" s="45"/>
    </row>
    <row r="1411" spans="8:9" x14ac:dyDescent="0.25">
      <c r="H1411" s="45"/>
      <c r="I1411" s="45"/>
    </row>
    <row r="1412" spans="8:9" x14ac:dyDescent="0.25">
      <c r="H1412" s="45"/>
      <c r="I1412" s="45"/>
    </row>
    <row r="1413" spans="8:9" x14ac:dyDescent="0.25">
      <c r="H1413" s="45"/>
      <c r="I1413" s="45"/>
    </row>
    <row r="1414" spans="8:9" x14ac:dyDescent="0.25">
      <c r="H1414" s="45"/>
      <c r="I1414" s="45"/>
    </row>
    <row r="1415" spans="8:9" x14ac:dyDescent="0.25">
      <c r="H1415" s="45"/>
      <c r="I1415" s="45"/>
    </row>
    <row r="1416" spans="8:9" x14ac:dyDescent="0.25">
      <c r="H1416" s="45"/>
      <c r="I1416" s="45"/>
    </row>
    <row r="1417" spans="8:9" x14ac:dyDescent="0.25">
      <c r="H1417" s="45"/>
      <c r="I1417" s="45"/>
    </row>
    <row r="1418" spans="8:9" x14ac:dyDescent="0.25">
      <c r="H1418" s="45"/>
      <c r="I1418" s="45"/>
    </row>
    <row r="1419" spans="8:9" x14ac:dyDescent="0.25">
      <c r="H1419" s="45"/>
      <c r="I1419" s="45"/>
    </row>
    <row r="1420" spans="8:9" x14ac:dyDescent="0.25">
      <c r="H1420" s="45"/>
      <c r="I1420" s="45"/>
    </row>
    <row r="1421" spans="8:9" x14ac:dyDescent="0.25">
      <c r="H1421" s="45"/>
      <c r="I1421" s="45"/>
    </row>
    <row r="1422" spans="8:9" x14ac:dyDescent="0.25">
      <c r="H1422" s="45"/>
      <c r="I1422" s="45"/>
    </row>
    <row r="1423" spans="8:9" x14ac:dyDescent="0.25">
      <c r="H1423" s="45"/>
      <c r="I1423" s="45"/>
    </row>
    <row r="1424" spans="8:9" x14ac:dyDescent="0.25">
      <c r="H1424" s="45"/>
      <c r="I1424" s="45"/>
    </row>
    <row r="1425" spans="8:9" x14ac:dyDescent="0.25">
      <c r="H1425" s="45"/>
      <c r="I1425" s="45"/>
    </row>
    <row r="1426" spans="8:9" x14ac:dyDescent="0.25">
      <c r="H1426" s="45"/>
      <c r="I1426" s="45"/>
    </row>
    <row r="1427" spans="8:9" x14ac:dyDescent="0.25">
      <c r="H1427" s="45"/>
      <c r="I1427" s="45"/>
    </row>
    <row r="1428" spans="8:9" x14ac:dyDescent="0.25">
      <c r="H1428" s="45"/>
      <c r="I1428" s="45"/>
    </row>
    <row r="1429" spans="8:9" x14ac:dyDescent="0.25">
      <c r="H1429" s="45"/>
      <c r="I1429" s="45"/>
    </row>
    <row r="1430" spans="8:9" x14ac:dyDescent="0.25">
      <c r="H1430" s="45"/>
      <c r="I1430" s="45"/>
    </row>
    <row r="1431" spans="8:9" x14ac:dyDescent="0.25">
      <c r="H1431" s="45"/>
      <c r="I1431" s="45"/>
    </row>
    <row r="1432" spans="8:9" x14ac:dyDescent="0.25">
      <c r="H1432" s="45"/>
      <c r="I1432" s="45"/>
    </row>
    <row r="1433" spans="8:9" x14ac:dyDescent="0.25">
      <c r="H1433" s="45"/>
      <c r="I1433" s="45"/>
    </row>
    <row r="1434" spans="8:9" x14ac:dyDescent="0.25">
      <c r="H1434" s="45"/>
      <c r="I1434" s="45"/>
    </row>
    <row r="1435" spans="8:9" x14ac:dyDescent="0.25">
      <c r="H1435" s="45"/>
      <c r="I1435" s="45"/>
    </row>
    <row r="1436" spans="8:9" x14ac:dyDescent="0.25">
      <c r="H1436" s="45"/>
      <c r="I1436" s="45"/>
    </row>
    <row r="1437" spans="8:9" x14ac:dyDescent="0.25">
      <c r="H1437" s="45"/>
      <c r="I1437" s="45"/>
    </row>
    <row r="1438" spans="8:9" x14ac:dyDescent="0.25">
      <c r="H1438" s="45"/>
      <c r="I1438" s="45"/>
    </row>
    <row r="1439" spans="8:9" x14ac:dyDescent="0.25">
      <c r="H1439" s="45"/>
      <c r="I1439" s="45"/>
    </row>
    <row r="1440" spans="8:9" x14ac:dyDescent="0.25">
      <c r="H1440" s="45"/>
      <c r="I1440" s="45"/>
    </row>
    <row r="1441" spans="8:9" x14ac:dyDescent="0.25">
      <c r="H1441" s="45"/>
      <c r="I1441" s="45"/>
    </row>
    <row r="1442" spans="8:9" x14ac:dyDescent="0.25">
      <c r="H1442" s="45"/>
      <c r="I1442" s="45"/>
    </row>
    <row r="1443" spans="8:9" x14ac:dyDescent="0.25">
      <c r="H1443" s="45"/>
      <c r="I1443" s="45"/>
    </row>
    <row r="1444" spans="8:9" x14ac:dyDescent="0.25">
      <c r="H1444" s="45"/>
      <c r="I1444" s="45"/>
    </row>
    <row r="1445" spans="8:9" x14ac:dyDescent="0.25">
      <c r="H1445" s="45"/>
      <c r="I1445" s="45"/>
    </row>
    <row r="1446" spans="8:9" x14ac:dyDescent="0.25">
      <c r="H1446" s="45"/>
      <c r="I1446" s="45"/>
    </row>
    <row r="1447" spans="8:9" x14ac:dyDescent="0.25">
      <c r="H1447" s="45"/>
      <c r="I1447" s="45"/>
    </row>
    <row r="1448" spans="8:9" x14ac:dyDescent="0.25">
      <c r="H1448" s="45"/>
      <c r="I1448" s="45"/>
    </row>
    <row r="1449" spans="8:9" x14ac:dyDescent="0.25">
      <c r="H1449" s="45"/>
      <c r="I1449" s="45"/>
    </row>
    <row r="1450" spans="8:9" x14ac:dyDescent="0.25">
      <c r="H1450" s="45"/>
      <c r="I1450" s="45"/>
    </row>
    <row r="1451" spans="8:9" x14ac:dyDescent="0.25">
      <c r="H1451" s="45"/>
      <c r="I1451" s="45"/>
    </row>
    <row r="1452" spans="8:9" x14ac:dyDescent="0.25">
      <c r="H1452" s="45"/>
      <c r="I1452" s="45"/>
    </row>
    <row r="1453" spans="8:9" x14ac:dyDescent="0.25">
      <c r="H1453" s="45"/>
      <c r="I1453" s="45"/>
    </row>
    <row r="1454" spans="8:9" x14ac:dyDescent="0.25">
      <c r="H1454" s="45"/>
      <c r="I1454" s="45"/>
    </row>
    <row r="1455" spans="8:9" x14ac:dyDescent="0.25">
      <c r="H1455" s="45"/>
      <c r="I1455" s="45"/>
    </row>
    <row r="1456" spans="8:9" x14ac:dyDescent="0.25">
      <c r="H1456" s="45"/>
      <c r="I1456" s="45"/>
    </row>
    <row r="1457" spans="8:9" x14ac:dyDescent="0.25">
      <c r="H1457" s="45"/>
      <c r="I1457" s="45"/>
    </row>
    <row r="1458" spans="8:9" x14ac:dyDescent="0.25">
      <c r="H1458" s="45"/>
      <c r="I1458" s="45"/>
    </row>
    <row r="1459" spans="8:9" x14ac:dyDescent="0.25">
      <c r="H1459" s="45"/>
      <c r="I1459" s="45"/>
    </row>
    <row r="1460" spans="8:9" x14ac:dyDescent="0.25">
      <c r="H1460" s="45"/>
      <c r="I1460" s="45"/>
    </row>
    <row r="1461" spans="8:9" x14ac:dyDescent="0.25">
      <c r="H1461" s="45"/>
      <c r="I1461" s="45"/>
    </row>
    <row r="1462" spans="8:9" x14ac:dyDescent="0.25">
      <c r="H1462" s="45"/>
      <c r="I1462" s="45"/>
    </row>
    <row r="1463" spans="8:9" x14ac:dyDescent="0.25">
      <c r="H1463" s="45"/>
      <c r="I1463" s="45"/>
    </row>
    <row r="1464" spans="8:9" x14ac:dyDescent="0.25">
      <c r="H1464" s="45"/>
      <c r="I1464" s="45"/>
    </row>
    <row r="1465" spans="8:9" x14ac:dyDescent="0.25">
      <c r="H1465" s="45"/>
      <c r="I1465" s="45"/>
    </row>
    <row r="1466" spans="8:9" x14ac:dyDescent="0.25">
      <c r="H1466" s="45"/>
      <c r="I1466" s="45"/>
    </row>
    <row r="1467" spans="8:9" x14ac:dyDescent="0.25">
      <c r="H1467" s="45"/>
      <c r="I1467" s="45"/>
    </row>
    <row r="1468" spans="8:9" x14ac:dyDescent="0.25">
      <c r="H1468" s="45"/>
      <c r="I1468" s="45"/>
    </row>
    <row r="1469" spans="8:9" x14ac:dyDescent="0.25">
      <c r="H1469" s="45"/>
      <c r="I1469" s="45"/>
    </row>
    <row r="1470" spans="8:9" x14ac:dyDescent="0.25">
      <c r="H1470" s="45"/>
      <c r="I1470" s="45"/>
    </row>
    <row r="1471" spans="8:9" x14ac:dyDescent="0.25">
      <c r="H1471" s="45"/>
      <c r="I1471" s="45"/>
    </row>
    <row r="1472" spans="8:9" x14ac:dyDescent="0.25">
      <c r="H1472" s="45"/>
      <c r="I1472" s="45"/>
    </row>
    <row r="1473" spans="8:9" x14ac:dyDescent="0.25">
      <c r="H1473" s="45"/>
      <c r="I1473" s="45"/>
    </row>
    <row r="1474" spans="8:9" x14ac:dyDescent="0.25">
      <c r="H1474" s="45"/>
      <c r="I1474" s="45"/>
    </row>
    <row r="1475" spans="8:9" x14ac:dyDescent="0.25">
      <c r="H1475" s="45"/>
      <c r="I1475" s="45"/>
    </row>
    <row r="1476" spans="8:9" x14ac:dyDescent="0.25">
      <c r="H1476" s="45"/>
      <c r="I1476" s="45"/>
    </row>
    <row r="1477" spans="8:9" x14ac:dyDescent="0.25">
      <c r="H1477" s="45"/>
      <c r="I1477" s="45"/>
    </row>
    <row r="1478" spans="8:9" x14ac:dyDescent="0.25">
      <c r="H1478" s="45"/>
      <c r="I1478" s="45"/>
    </row>
    <row r="1479" spans="8:9" x14ac:dyDescent="0.25">
      <c r="H1479" s="45"/>
      <c r="I1479" s="45"/>
    </row>
    <row r="1480" spans="8:9" x14ac:dyDescent="0.25">
      <c r="H1480" s="45"/>
      <c r="I1480" s="45"/>
    </row>
    <row r="1481" spans="8:9" x14ac:dyDescent="0.25">
      <c r="H1481" s="45"/>
      <c r="I1481" s="45"/>
    </row>
    <row r="1482" spans="8:9" x14ac:dyDescent="0.25">
      <c r="H1482" s="45"/>
      <c r="I1482" s="45"/>
    </row>
    <row r="1483" spans="8:9" x14ac:dyDescent="0.25">
      <c r="H1483" s="45"/>
      <c r="I1483" s="45"/>
    </row>
    <row r="1484" spans="8:9" x14ac:dyDescent="0.25">
      <c r="H1484" s="45"/>
      <c r="I1484" s="45"/>
    </row>
    <row r="1485" spans="8:9" x14ac:dyDescent="0.25">
      <c r="H1485" s="45"/>
      <c r="I1485" s="45"/>
    </row>
    <row r="1486" spans="8:9" x14ac:dyDescent="0.25">
      <c r="H1486" s="45"/>
      <c r="I1486" s="45"/>
    </row>
    <row r="1487" spans="8:9" x14ac:dyDescent="0.25">
      <c r="H1487" s="45"/>
      <c r="I1487" s="45"/>
    </row>
    <row r="1488" spans="8:9" x14ac:dyDescent="0.25">
      <c r="H1488" s="45"/>
      <c r="I1488" s="45"/>
    </row>
    <row r="1489" spans="8:9" x14ac:dyDescent="0.25">
      <c r="H1489" s="45"/>
      <c r="I1489" s="45"/>
    </row>
    <row r="1490" spans="8:9" x14ac:dyDescent="0.25">
      <c r="H1490" s="45"/>
      <c r="I1490" s="45"/>
    </row>
    <row r="1491" spans="8:9" x14ac:dyDescent="0.25">
      <c r="H1491" s="45"/>
      <c r="I1491" s="45"/>
    </row>
    <row r="1492" spans="8:9" x14ac:dyDescent="0.25">
      <c r="H1492" s="45"/>
      <c r="I1492" s="45"/>
    </row>
    <row r="1493" spans="8:9" x14ac:dyDescent="0.25">
      <c r="H1493" s="45"/>
      <c r="I1493" s="45"/>
    </row>
    <row r="1494" spans="8:9" x14ac:dyDescent="0.25">
      <c r="H1494" s="45"/>
      <c r="I1494" s="45"/>
    </row>
    <row r="1495" spans="8:9" x14ac:dyDescent="0.25">
      <c r="H1495" s="45"/>
      <c r="I1495" s="45"/>
    </row>
    <row r="1496" spans="8:9" x14ac:dyDescent="0.25">
      <c r="H1496" s="45"/>
      <c r="I1496" s="45"/>
    </row>
    <row r="1497" spans="8:9" x14ac:dyDescent="0.25">
      <c r="H1497" s="45"/>
      <c r="I1497" s="45"/>
    </row>
    <row r="1498" spans="8:9" x14ac:dyDescent="0.25">
      <c r="H1498" s="45"/>
      <c r="I1498" s="45"/>
    </row>
    <row r="1499" spans="8:9" x14ac:dyDescent="0.25">
      <c r="H1499" s="45"/>
      <c r="I1499" s="45"/>
    </row>
    <row r="1500" spans="8:9" x14ac:dyDescent="0.25">
      <c r="H1500" s="45"/>
      <c r="I1500" s="45"/>
    </row>
    <row r="1501" spans="8:9" x14ac:dyDescent="0.25">
      <c r="H1501" s="45"/>
      <c r="I1501" s="45"/>
    </row>
    <row r="1502" spans="8:9" x14ac:dyDescent="0.25">
      <c r="H1502" s="45"/>
      <c r="I1502" s="45"/>
    </row>
    <row r="1503" spans="8:9" x14ac:dyDescent="0.25">
      <c r="H1503" s="45"/>
      <c r="I1503" s="45"/>
    </row>
    <row r="1504" spans="8:9" x14ac:dyDescent="0.25">
      <c r="H1504" s="45"/>
      <c r="I1504" s="45"/>
    </row>
    <row r="1505" spans="8:9" x14ac:dyDescent="0.25">
      <c r="H1505" s="45"/>
      <c r="I1505" s="45"/>
    </row>
    <row r="1506" spans="8:9" x14ac:dyDescent="0.25">
      <c r="H1506" s="45"/>
      <c r="I1506" s="45"/>
    </row>
    <row r="1507" spans="8:9" x14ac:dyDescent="0.25">
      <c r="H1507" s="45"/>
      <c r="I1507" s="45"/>
    </row>
    <row r="1508" spans="8:9" x14ac:dyDescent="0.25">
      <c r="H1508" s="45"/>
      <c r="I1508" s="45"/>
    </row>
    <row r="1509" spans="8:9" x14ac:dyDescent="0.25">
      <c r="H1509" s="45"/>
      <c r="I1509" s="45"/>
    </row>
    <row r="1510" spans="8:9" x14ac:dyDescent="0.25">
      <c r="H1510" s="45"/>
      <c r="I1510" s="45"/>
    </row>
    <row r="1511" spans="8:9" x14ac:dyDescent="0.25">
      <c r="H1511" s="45"/>
      <c r="I1511" s="45"/>
    </row>
    <row r="1512" spans="8:9" x14ac:dyDescent="0.25">
      <c r="H1512" s="45"/>
      <c r="I1512" s="45"/>
    </row>
    <row r="1513" spans="8:9" x14ac:dyDescent="0.25">
      <c r="H1513" s="45"/>
      <c r="I1513" s="45"/>
    </row>
    <row r="1514" spans="8:9" x14ac:dyDescent="0.25">
      <c r="H1514" s="45"/>
      <c r="I1514" s="45"/>
    </row>
    <row r="1515" spans="8:9" x14ac:dyDescent="0.25">
      <c r="H1515" s="45"/>
      <c r="I1515" s="45"/>
    </row>
    <row r="1516" spans="8:9" x14ac:dyDescent="0.25">
      <c r="H1516" s="45"/>
      <c r="I1516" s="45"/>
    </row>
    <row r="1517" spans="8:9" x14ac:dyDescent="0.25">
      <c r="H1517" s="45"/>
      <c r="I1517" s="45"/>
    </row>
    <row r="1518" spans="8:9" x14ac:dyDescent="0.25">
      <c r="H1518" s="45"/>
      <c r="I1518" s="45"/>
    </row>
    <row r="1519" spans="8:9" x14ac:dyDescent="0.25">
      <c r="H1519" s="45"/>
      <c r="I1519" s="45"/>
    </row>
    <row r="1520" spans="8:9" x14ac:dyDescent="0.25">
      <c r="H1520" s="45"/>
      <c r="I1520" s="45"/>
    </row>
    <row r="1521" spans="8:9" x14ac:dyDescent="0.25">
      <c r="H1521" s="45"/>
      <c r="I1521" s="45"/>
    </row>
    <row r="1522" spans="8:9" x14ac:dyDescent="0.25">
      <c r="H1522" s="45"/>
      <c r="I1522" s="45"/>
    </row>
    <row r="1523" spans="8:9" x14ac:dyDescent="0.25">
      <c r="H1523" s="45"/>
      <c r="I1523" s="45"/>
    </row>
    <row r="1524" spans="8:9" x14ac:dyDescent="0.25">
      <c r="H1524" s="45"/>
      <c r="I1524" s="45"/>
    </row>
    <row r="1525" spans="8:9" x14ac:dyDescent="0.25">
      <c r="H1525" s="45"/>
      <c r="I1525" s="45"/>
    </row>
    <row r="1526" spans="8:9" x14ac:dyDescent="0.25">
      <c r="H1526" s="45"/>
      <c r="I1526" s="45"/>
    </row>
    <row r="1527" spans="8:9" x14ac:dyDescent="0.25">
      <c r="H1527" s="45"/>
      <c r="I1527" s="45"/>
    </row>
    <row r="1528" spans="8:9" x14ac:dyDescent="0.25">
      <c r="H1528" s="45"/>
      <c r="I1528" s="45"/>
    </row>
    <row r="1529" spans="8:9" x14ac:dyDescent="0.25">
      <c r="H1529" s="45"/>
      <c r="I1529" s="45"/>
    </row>
    <row r="1530" spans="8:9" x14ac:dyDescent="0.25">
      <c r="H1530" s="45"/>
      <c r="I1530" s="45"/>
    </row>
    <row r="1531" spans="8:9" x14ac:dyDescent="0.25">
      <c r="H1531" s="45"/>
      <c r="I1531" s="45"/>
    </row>
    <row r="1532" spans="8:9" x14ac:dyDescent="0.25">
      <c r="H1532" s="45"/>
      <c r="I1532" s="45"/>
    </row>
    <row r="1533" spans="8:9" x14ac:dyDescent="0.25">
      <c r="H1533" s="45"/>
      <c r="I1533" s="45"/>
    </row>
    <row r="1534" spans="8:9" x14ac:dyDescent="0.25">
      <c r="H1534" s="45"/>
      <c r="I1534" s="45"/>
    </row>
    <row r="1535" spans="8:9" x14ac:dyDescent="0.25">
      <c r="H1535" s="45"/>
      <c r="I1535" s="45"/>
    </row>
    <row r="1536" spans="8:9" x14ac:dyDescent="0.25">
      <c r="H1536" s="45"/>
      <c r="I1536" s="45"/>
    </row>
    <row r="1537" spans="8:9" x14ac:dyDescent="0.25">
      <c r="H1537" s="45"/>
      <c r="I1537" s="45"/>
    </row>
    <row r="1538" spans="8:9" x14ac:dyDescent="0.25">
      <c r="H1538" s="45"/>
      <c r="I1538" s="45"/>
    </row>
    <row r="1539" spans="8:9" x14ac:dyDescent="0.25">
      <c r="H1539" s="45"/>
      <c r="I1539" s="45"/>
    </row>
    <row r="1540" spans="8:9" x14ac:dyDescent="0.25">
      <c r="H1540" s="45"/>
      <c r="I1540" s="45"/>
    </row>
    <row r="1541" spans="8:9" x14ac:dyDescent="0.25">
      <c r="H1541" s="45"/>
      <c r="I1541" s="45"/>
    </row>
    <row r="1542" spans="8:9" x14ac:dyDescent="0.25">
      <c r="H1542" s="45"/>
      <c r="I1542" s="45"/>
    </row>
    <row r="1543" spans="8:9" x14ac:dyDescent="0.25">
      <c r="H1543" s="45"/>
      <c r="I1543" s="45"/>
    </row>
    <row r="1544" spans="8:9" x14ac:dyDescent="0.25">
      <c r="H1544" s="45"/>
      <c r="I1544" s="45"/>
    </row>
    <row r="1545" spans="8:9" x14ac:dyDescent="0.25">
      <c r="H1545" s="45"/>
      <c r="I1545" s="45"/>
    </row>
    <row r="1546" spans="8:9" x14ac:dyDescent="0.25">
      <c r="H1546" s="45"/>
      <c r="I1546" s="45"/>
    </row>
    <row r="1547" spans="8:9" x14ac:dyDescent="0.25">
      <c r="H1547" s="45"/>
      <c r="I1547" s="45"/>
    </row>
    <row r="1548" spans="8:9" x14ac:dyDescent="0.25">
      <c r="H1548" s="45"/>
      <c r="I1548" s="45"/>
    </row>
    <row r="1549" spans="8:9" x14ac:dyDescent="0.25">
      <c r="H1549" s="45"/>
      <c r="I1549" s="45"/>
    </row>
    <row r="1550" spans="8:9" x14ac:dyDescent="0.25">
      <c r="H1550" s="45"/>
      <c r="I1550" s="45"/>
    </row>
    <row r="1551" spans="8:9" x14ac:dyDescent="0.25">
      <c r="H1551" s="45"/>
      <c r="I1551" s="45"/>
    </row>
    <row r="1552" spans="8:9" x14ac:dyDescent="0.25">
      <c r="H1552" s="45"/>
      <c r="I1552" s="45"/>
    </row>
    <row r="1553" spans="8:9" x14ac:dyDescent="0.25">
      <c r="H1553" s="45"/>
      <c r="I1553" s="45"/>
    </row>
    <row r="1554" spans="8:9" x14ac:dyDescent="0.25">
      <c r="H1554" s="45"/>
      <c r="I1554" s="45"/>
    </row>
    <row r="1555" spans="8:9" x14ac:dyDescent="0.25">
      <c r="H1555" s="45"/>
      <c r="I1555" s="45"/>
    </row>
    <row r="1556" spans="8:9" x14ac:dyDescent="0.25">
      <c r="H1556" s="45"/>
      <c r="I1556" s="45"/>
    </row>
    <row r="1557" spans="8:9" x14ac:dyDescent="0.25">
      <c r="H1557" s="45"/>
      <c r="I1557" s="45"/>
    </row>
    <row r="1558" spans="8:9" x14ac:dyDescent="0.25">
      <c r="H1558" s="45"/>
      <c r="I1558" s="45"/>
    </row>
    <row r="1559" spans="8:9" x14ac:dyDescent="0.25">
      <c r="H1559" s="45"/>
      <c r="I1559" s="45"/>
    </row>
    <row r="1560" spans="8:9" x14ac:dyDescent="0.25">
      <c r="H1560" s="45"/>
      <c r="I1560" s="45"/>
    </row>
    <row r="1561" spans="8:9" x14ac:dyDescent="0.25">
      <c r="H1561" s="45"/>
      <c r="I1561" s="45"/>
    </row>
    <row r="1562" spans="8:9" x14ac:dyDescent="0.25">
      <c r="H1562" s="45"/>
      <c r="I1562" s="45"/>
    </row>
    <row r="1563" spans="8:9" x14ac:dyDescent="0.25">
      <c r="H1563" s="45"/>
      <c r="I1563" s="45"/>
    </row>
    <row r="1564" spans="8:9" x14ac:dyDescent="0.25">
      <c r="H1564" s="45"/>
      <c r="I1564" s="45"/>
    </row>
    <row r="1565" spans="8:9" x14ac:dyDescent="0.25">
      <c r="H1565" s="45"/>
      <c r="I1565" s="45"/>
    </row>
    <row r="1566" spans="8:9" x14ac:dyDescent="0.25">
      <c r="H1566" s="45"/>
      <c r="I1566" s="45"/>
    </row>
    <row r="1567" spans="8:9" x14ac:dyDescent="0.25">
      <c r="H1567" s="45"/>
      <c r="I1567" s="45"/>
    </row>
    <row r="1568" spans="8:9" x14ac:dyDescent="0.25">
      <c r="H1568" s="45"/>
      <c r="I1568" s="45"/>
    </row>
    <row r="1569" spans="8:9" x14ac:dyDescent="0.25">
      <c r="H1569" s="45"/>
      <c r="I1569" s="45"/>
    </row>
    <row r="1570" spans="8:9" x14ac:dyDescent="0.25">
      <c r="H1570" s="45"/>
      <c r="I1570" s="45"/>
    </row>
    <row r="1571" spans="8:9" x14ac:dyDescent="0.25">
      <c r="H1571" s="45"/>
      <c r="I1571" s="45"/>
    </row>
    <row r="1572" spans="8:9" x14ac:dyDescent="0.25">
      <c r="H1572" s="45"/>
      <c r="I1572" s="45"/>
    </row>
    <row r="1573" spans="8:9" x14ac:dyDescent="0.25">
      <c r="H1573" s="45"/>
      <c r="I1573" s="45"/>
    </row>
    <row r="1574" spans="8:9" x14ac:dyDescent="0.25">
      <c r="H1574" s="45"/>
      <c r="I1574" s="45"/>
    </row>
    <row r="1575" spans="8:9" x14ac:dyDescent="0.25">
      <c r="H1575" s="45"/>
      <c r="I1575" s="45"/>
    </row>
    <row r="1576" spans="8:9" x14ac:dyDescent="0.25">
      <c r="H1576" s="45"/>
      <c r="I1576" s="45"/>
    </row>
    <row r="1577" spans="8:9" x14ac:dyDescent="0.25">
      <c r="H1577" s="45"/>
      <c r="I1577" s="45"/>
    </row>
    <row r="1578" spans="8:9" x14ac:dyDescent="0.25">
      <c r="H1578" s="45"/>
      <c r="I1578" s="45"/>
    </row>
    <row r="1579" spans="8:9" x14ac:dyDescent="0.25">
      <c r="H1579" s="45"/>
      <c r="I1579" s="45"/>
    </row>
    <row r="1580" spans="8:9" x14ac:dyDescent="0.25">
      <c r="H1580" s="45"/>
      <c r="I1580" s="45"/>
    </row>
    <row r="1581" spans="8:9" x14ac:dyDescent="0.25">
      <c r="H1581" s="45"/>
      <c r="I1581" s="45"/>
    </row>
    <row r="1582" spans="8:9" x14ac:dyDescent="0.25">
      <c r="H1582" s="45"/>
      <c r="I1582" s="45"/>
    </row>
    <row r="1583" spans="8:9" x14ac:dyDescent="0.25">
      <c r="H1583" s="45"/>
      <c r="I1583" s="45"/>
    </row>
    <row r="1584" spans="8:9" x14ac:dyDescent="0.25">
      <c r="H1584" s="45"/>
      <c r="I1584" s="45"/>
    </row>
    <row r="1585" spans="8:9" x14ac:dyDescent="0.25">
      <c r="H1585" s="45"/>
      <c r="I1585" s="45"/>
    </row>
    <row r="1586" spans="8:9" x14ac:dyDescent="0.25">
      <c r="H1586" s="45"/>
      <c r="I1586" s="45"/>
    </row>
    <row r="1587" spans="8:9" x14ac:dyDescent="0.25">
      <c r="H1587" s="45"/>
      <c r="I1587" s="45"/>
    </row>
    <row r="1588" spans="8:9" x14ac:dyDescent="0.25">
      <c r="H1588" s="45"/>
      <c r="I1588" s="45"/>
    </row>
    <row r="1589" spans="8:9" x14ac:dyDescent="0.25">
      <c r="H1589" s="45"/>
      <c r="I1589" s="45"/>
    </row>
    <row r="1590" spans="8:9" x14ac:dyDescent="0.25">
      <c r="H1590" s="45"/>
      <c r="I1590" s="45"/>
    </row>
    <row r="1591" spans="8:9" x14ac:dyDescent="0.25">
      <c r="H1591" s="45"/>
      <c r="I1591" s="45"/>
    </row>
    <row r="1592" spans="8:9" x14ac:dyDescent="0.25">
      <c r="H1592" s="45"/>
      <c r="I1592" s="45"/>
    </row>
    <row r="1593" spans="8:9" x14ac:dyDescent="0.25">
      <c r="H1593" s="45"/>
      <c r="I1593" s="45"/>
    </row>
    <row r="1594" spans="8:9" x14ac:dyDescent="0.25">
      <c r="H1594" s="45"/>
      <c r="I1594" s="45"/>
    </row>
    <row r="1595" spans="8:9" x14ac:dyDescent="0.25">
      <c r="H1595" s="45"/>
      <c r="I1595" s="45"/>
    </row>
    <row r="1596" spans="8:9" x14ac:dyDescent="0.25">
      <c r="H1596" s="45"/>
      <c r="I1596" s="45"/>
    </row>
    <row r="1597" spans="8:9" x14ac:dyDescent="0.25">
      <c r="H1597" s="45"/>
      <c r="I1597" s="45"/>
    </row>
    <row r="1598" spans="8:9" x14ac:dyDescent="0.25">
      <c r="H1598" s="45"/>
      <c r="I1598" s="45"/>
    </row>
    <row r="1599" spans="8:9" x14ac:dyDescent="0.25">
      <c r="H1599" s="45"/>
      <c r="I1599" s="45"/>
    </row>
    <row r="1600" spans="8:9" x14ac:dyDescent="0.25">
      <c r="H1600" s="45"/>
      <c r="I1600" s="45"/>
    </row>
    <row r="1601" spans="8:9" x14ac:dyDescent="0.25">
      <c r="H1601" s="45"/>
      <c r="I1601" s="45"/>
    </row>
    <row r="1602" spans="8:9" x14ac:dyDescent="0.25">
      <c r="H1602" s="45"/>
      <c r="I1602" s="45"/>
    </row>
    <row r="1603" spans="8:9" x14ac:dyDescent="0.25">
      <c r="H1603" s="45"/>
      <c r="I1603" s="45"/>
    </row>
    <row r="1604" spans="8:9" x14ac:dyDescent="0.25">
      <c r="H1604" s="45"/>
      <c r="I1604" s="45"/>
    </row>
    <row r="1605" spans="8:9" x14ac:dyDescent="0.25">
      <c r="H1605" s="45"/>
      <c r="I1605" s="45"/>
    </row>
    <row r="1606" spans="8:9" x14ac:dyDescent="0.25">
      <c r="H1606" s="45"/>
      <c r="I1606" s="45"/>
    </row>
    <row r="1607" spans="8:9" x14ac:dyDescent="0.25">
      <c r="H1607" s="45"/>
      <c r="I1607" s="45"/>
    </row>
    <row r="1608" spans="8:9" x14ac:dyDescent="0.25">
      <c r="H1608" s="45"/>
      <c r="I1608" s="45"/>
    </row>
    <row r="1609" spans="8:9" x14ac:dyDescent="0.25">
      <c r="H1609" s="45"/>
      <c r="I1609" s="45"/>
    </row>
    <row r="1610" spans="8:9" x14ac:dyDescent="0.25">
      <c r="H1610" s="45"/>
      <c r="I1610" s="45"/>
    </row>
    <row r="1611" spans="8:9" x14ac:dyDescent="0.25">
      <c r="H1611" s="45"/>
      <c r="I1611" s="45"/>
    </row>
    <row r="1612" spans="8:9" x14ac:dyDescent="0.25">
      <c r="H1612" s="45"/>
      <c r="I1612" s="45"/>
    </row>
    <row r="1613" spans="8:9" x14ac:dyDescent="0.25">
      <c r="H1613" s="45"/>
      <c r="I1613" s="45"/>
    </row>
    <row r="1614" spans="8:9" x14ac:dyDescent="0.25">
      <c r="H1614" s="45"/>
      <c r="I1614" s="45"/>
    </row>
    <row r="1615" spans="8:9" x14ac:dyDescent="0.25">
      <c r="H1615" s="45"/>
      <c r="I1615" s="45"/>
    </row>
    <row r="1616" spans="8:9" x14ac:dyDescent="0.25">
      <c r="H1616" s="45"/>
      <c r="I1616" s="45"/>
    </row>
    <row r="1617" spans="8:9" x14ac:dyDescent="0.25">
      <c r="H1617" s="45"/>
      <c r="I1617" s="45"/>
    </row>
    <row r="1618" spans="8:9" x14ac:dyDescent="0.25">
      <c r="H1618" s="45"/>
      <c r="I1618" s="45"/>
    </row>
    <row r="1619" spans="8:9" x14ac:dyDescent="0.25">
      <c r="H1619" s="45"/>
      <c r="I1619" s="45"/>
    </row>
    <row r="1620" spans="8:9" x14ac:dyDescent="0.25">
      <c r="H1620" s="45"/>
      <c r="I1620" s="45"/>
    </row>
    <row r="1621" spans="8:9" x14ac:dyDescent="0.25">
      <c r="H1621" s="45"/>
      <c r="I1621" s="45"/>
    </row>
    <row r="1622" spans="8:9" x14ac:dyDescent="0.25">
      <c r="H1622" s="45"/>
      <c r="I1622" s="45"/>
    </row>
    <row r="1623" spans="8:9" x14ac:dyDescent="0.25">
      <c r="H1623" s="45"/>
      <c r="I1623" s="45"/>
    </row>
    <row r="1624" spans="8:9" x14ac:dyDescent="0.25">
      <c r="H1624" s="45"/>
      <c r="I1624" s="45"/>
    </row>
    <row r="1625" spans="8:9" x14ac:dyDescent="0.25">
      <c r="H1625" s="45"/>
      <c r="I1625" s="45"/>
    </row>
    <row r="1626" spans="8:9" x14ac:dyDescent="0.25">
      <c r="H1626" s="45"/>
      <c r="I1626" s="45"/>
    </row>
    <row r="1627" spans="8:9" x14ac:dyDescent="0.25">
      <c r="H1627" s="45"/>
      <c r="I1627" s="45"/>
    </row>
    <row r="1628" spans="8:9" x14ac:dyDescent="0.25">
      <c r="H1628" s="45"/>
      <c r="I1628" s="45"/>
    </row>
    <row r="1629" spans="8:9" x14ac:dyDescent="0.25">
      <c r="H1629" s="45"/>
      <c r="I1629" s="45"/>
    </row>
    <row r="1630" spans="8:9" x14ac:dyDescent="0.25">
      <c r="H1630" s="45"/>
      <c r="I1630" s="45"/>
    </row>
    <row r="1631" spans="8:9" x14ac:dyDescent="0.25">
      <c r="H1631" s="45"/>
      <c r="I1631" s="45"/>
    </row>
    <row r="1632" spans="8:9" x14ac:dyDescent="0.25">
      <c r="H1632" s="45"/>
      <c r="I1632" s="45"/>
    </row>
    <row r="1633" spans="8:9" x14ac:dyDescent="0.25">
      <c r="H1633" s="45"/>
      <c r="I1633" s="45"/>
    </row>
    <row r="1634" spans="8:9" x14ac:dyDescent="0.25">
      <c r="H1634" s="45"/>
      <c r="I1634" s="45"/>
    </row>
    <row r="1635" spans="8:9" x14ac:dyDescent="0.25">
      <c r="H1635" s="45"/>
      <c r="I1635" s="45"/>
    </row>
    <row r="1636" spans="8:9" x14ac:dyDescent="0.25">
      <c r="H1636" s="45"/>
      <c r="I1636" s="45"/>
    </row>
    <row r="1637" spans="8:9" x14ac:dyDescent="0.25">
      <c r="H1637" s="45"/>
      <c r="I1637" s="45"/>
    </row>
    <row r="1638" spans="8:9" x14ac:dyDescent="0.25">
      <c r="H1638" s="45"/>
      <c r="I1638" s="45"/>
    </row>
    <row r="1639" spans="8:9" x14ac:dyDescent="0.25">
      <c r="H1639" s="45"/>
      <c r="I1639" s="45"/>
    </row>
    <row r="1640" spans="8:9" x14ac:dyDescent="0.25">
      <c r="H1640" s="45"/>
      <c r="I1640" s="45"/>
    </row>
    <row r="1641" spans="8:9" x14ac:dyDescent="0.25">
      <c r="H1641" s="45"/>
      <c r="I1641" s="45"/>
    </row>
    <row r="1642" spans="8:9" x14ac:dyDescent="0.25">
      <c r="H1642" s="45"/>
      <c r="I1642" s="45"/>
    </row>
    <row r="1643" spans="8:9" x14ac:dyDescent="0.25">
      <c r="H1643" s="45"/>
      <c r="I1643" s="45"/>
    </row>
    <row r="1644" spans="8:9" x14ac:dyDescent="0.25">
      <c r="H1644" s="45"/>
      <c r="I1644" s="45"/>
    </row>
    <row r="1645" spans="8:9" x14ac:dyDescent="0.25">
      <c r="H1645" s="45"/>
      <c r="I1645" s="45"/>
    </row>
    <row r="1646" spans="8:9" x14ac:dyDescent="0.25">
      <c r="H1646" s="45"/>
      <c r="I1646" s="45"/>
    </row>
    <row r="1647" spans="8:9" x14ac:dyDescent="0.25">
      <c r="H1647" s="45"/>
      <c r="I1647" s="45"/>
    </row>
    <row r="1648" spans="8:9" x14ac:dyDescent="0.25">
      <c r="H1648" s="45"/>
      <c r="I1648" s="45"/>
    </row>
    <row r="1649" spans="8:9" x14ac:dyDescent="0.25">
      <c r="H1649" s="45"/>
      <c r="I1649" s="45"/>
    </row>
    <row r="1650" spans="8:9" x14ac:dyDescent="0.25">
      <c r="H1650" s="45"/>
      <c r="I1650" s="45"/>
    </row>
    <row r="1651" spans="8:9" x14ac:dyDescent="0.25">
      <c r="H1651" s="45"/>
      <c r="I1651" s="45"/>
    </row>
    <row r="1652" spans="8:9" x14ac:dyDescent="0.25">
      <c r="H1652" s="45"/>
      <c r="I1652" s="45"/>
    </row>
    <row r="1653" spans="8:9" x14ac:dyDescent="0.25">
      <c r="H1653" s="45"/>
      <c r="I1653" s="45"/>
    </row>
    <row r="1654" spans="8:9" x14ac:dyDescent="0.25">
      <c r="H1654" s="45"/>
      <c r="I1654" s="45"/>
    </row>
    <row r="1655" spans="8:9" x14ac:dyDescent="0.25">
      <c r="H1655" s="45"/>
      <c r="I1655" s="45"/>
    </row>
    <row r="1656" spans="8:9" x14ac:dyDescent="0.25">
      <c r="H1656" s="45"/>
      <c r="I1656" s="45"/>
    </row>
    <row r="1657" spans="8:9" x14ac:dyDescent="0.25">
      <c r="H1657" s="45"/>
      <c r="I1657" s="45"/>
    </row>
    <row r="1658" spans="8:9" x14ac:dyDescent="0.25">
      <c r="H1658" s="45"/>
      <c r="I1658" s="45"/>
    </row>
    <row r="1659" spans="8:9" x14ac:dyDescent="0.25">
      <c r="H1659" s="45"/>
      <c r="I1659" s="45"/>
    </row>
    <row r="1660" spans="8:9" x14ac:dyDescent="0.25">
      <c r="H1660" s="45"/>
      <c r="I1660" s="45"/>
    </row>
    <row r="1661" spans="8:9" x14ac:dyDescent="0.25">
      <c r="H1661" s="45"/>
      <c r="I1661" s="45"/>
    </row>
    <row r="1662" spans="8:9" x14ac:dyDescent="0.25">
      <c r="H1662" s="45"/>
      <c r="I1662" s="45"/>
    </row>
    <row r="1663" spans="8:9" x14ac:dyDescent="0.25">
      <c r="H1663" s="45"/>
      <c r="I1663" s="45"/>
    </row>
    <row r="1664" spans="8:9" x14ac:dyDescent="0.25">
      <c r="H1664" s="45"/>
      <c r="I1664" s="45"/>
    </row>
    <row r="1665" spans="8:9" x14ac:dyDescent="0.25">
      <c r="H1665" s="45"/>
      <c r="I1665" s="45"/>
    </row>
    <row r="1666" spans="8:9" x14ac:dyDescent="0.25">
      <c r="H1666" s="45"/>
      <c r="I1666" s="45"/>
    </row>
    <row r="1667" spans="8:9" x14ac:dyDescent="0.25">
      <c r="H1667" s="45"/>
      <c r="I1667" s="45"/>
    </row>
    <row r="1668" spans="8:9" x14ac:dyDescent="0.25">
      <c r="H1668" s="45"/>
      <c r="I1668" s="45"/>
    </row>
    <row r="1669" spans="8:9" x14ac:dyDescent="0.25">
      <c r="H1669" s="45"/>
      <c r="I1669" s="45"/>
    </row>
    <row r="1670" spans="8:9" x14ac:dyDescent="0.25">
      <c r="H1670" s="45"/>
      <c r="I1670" s="45"/>
    </row>
    <row r="1671" spans="8:9" x14ac:dyDescent="0.25">
      <c r="H1671" s="45"/>
      <c r="I1671" s="45"/>
    </row>
    <row r="1672" spans="8:9" x14ac:dyDescent="0.25">
      <c r="H1672" s="45"/>
      <c r="I1672" s="45"/>
    </row>
    <row r="1673" spans="8:9" x14ac:dyDescent="0.25">
      <c r="H1673" s="45"/>
      <c r="I1673" s="45"/>
    </row>
    <row r="1674" spans="8:9" x14ac:dyDescent="0.25">
      <c r="H1674" s="45"/>
      <c r="I1674" s="45"/>
    </row>
    <row r="1675" spans="8:9" x14ac:dyDescent="0.25">
      <c r="H1675" s="45"/>
      <c r="I1675" s="45"/>
    </row>
    <row r="1676" spans="8:9" x14ac:dyDescent="0.25">
      <c r="H1676" s="45"/>
      <c r="I1676" s="45"/>
    </row>
    <row r="1677" spans="8:9" x14ac:dyDescent="0.25">
      <c r="H1677" s="45"/>
      <c r="I1677" s="45"/>
    </row>
    <row r="1678" spans="8:9" x14ac:dyDescent="0.25">
      <c r="H1678" s="45"/>
      <c r="I1678" s="45"/>
    </row>
    <row r="1679" spans="8:9" x14ac:dyDescent="0.25">
      <c r="H1679" s="45"/>
      <c r="I1679" s="45"/>
    </row>
    <row r="1680" spans="8:9" x14ac:dyDescent="0.25">
      <c r="H1680" s="45"/>
      <c r="I1680" s="45"/>
    </row>
    <row r="1681" spans="8:9" x14ac:dyDescent="0.25">
      <c r="H1681" s="45"/>
      <c r="I1681" s="45"/>
    </row>
    <row r="1682" spans="8:9" x14ac:dyDescent="0.25">
      <c r="H1682" s="45"/>
      <c r="I1682" s="45"/>
    </row>
    <row r="1683" spans="8:9" x14ac:dyDescent="0.25">
      <c r="H1683" s="45"/>
      <c r="I1683" s="45"/>
    </row>
    <row r="1684" spans="8:9" x14ac:dyDescent="0.25">
      <c r="H1684" s="45"/>
      <c r="I1684" s="45"/>
    </row>
    <row r="1685" spans="8:9" x14ac:dyDescent="0.25">
      <c r="H1685" s="45"/>
      <c r="I1685" s="45"/>
    </row>
    <row r="1686" spans="8:9" x14ac:dyDescent="0.25">
      <c r="H1686" s="45"/>
      <c r="I1686" s="45"/>
    </row>
    <row r="1687" spans="8:9" x14ac:dyDescent="0.25">
      <c r="H1687" s="45"/>
      <c r="I1687" s="45"/>
    </row>
    <row r="1688" spans="8:9" x14ac:dyDescent="0.25">
      <c r="H1688" s="45"/>
      <c r="I1688" s="45"/>
    </row>
    <row r="1689" spans="8:9" x14ac:dyDescent="0.25">
      <c r="H1689" s="45"/>
      <c r="I1689" s="45"/>
    </row>
    <row r="1690" spans="8:9" x14ac:dyDescent="0.25">
      <c r="H1690" s="45"/>
      <c r="I1690" s="45"/>
    </row>
    <row r="1691" spans="8:9" x14ac:dyDescent="0.25">
      <c r="H1691" s="45"/>
      <c r="I1691" s="45"/>
    </row>
    <row r="1692" spans="8:9" x14ac:dyDescent="0.25">
      <c r="H1692" s="45"/>
      <c r="I1692" s="45"/>
    </row>
    <row r="1693" spans="8:9" x14ac:dyDescent="0.25">
      <c r="H1693" s="45"/>
      <c r="I1693" s="45"/>
    </row>
    <row r="1694" spans="8:9" x14ac:dyDescent="0.25">
      <c r="H1694" s="45"/>
      <c r="I1694" s="45"/>
    </row>
    <row r="1695" spans="8:9" x14ac:dyDescent="0.25">
      <c r="H1695" s="45"/>
      <c r="I1695" s="45"/>
    </row>
    <row r="1696" spans="8:9" x14ac:dyDescent="0.25">
      <c r="H1696" s="45"/>
      <c r="I1696" s="45"/>
    </row>
    <row r="1697" spans="8:9" x14ac:dyDescent="0.25">
      <c r="H1697" s="45"/>
      <c r="I1697" s="45"/>
    </row>
    <row r="1698" spans="8:9" x14ac:dyDescent="0.25">
      <c r="H1698" s="45"/>
      <c r="I1698" s="45"/>
    </row>
    <row r="1699" spans="8:9" x14ac:dyDescent="0.25">
      <c r="H1699" s="45"/>
      <c r="I1699" s="45"/>
    </row>
    <row r="1700" spans="8:9" x14ac:dyDescent="0.25">
      <c r="H1700" s="45"/>
      <c r="I1700" s="45"/>
    </row>
    <row r="1701" spans="8:9" x14ac:dyDescent="0.25">
      <c r="H1701" s="45"/>
      <c r="I1701" s="45"/>
    </row>
    <row r="1702" spans="8:9" x14ac:dyDescent="0.25">
      <c r="H1702" s="45"/>
      <c r="I1702" s="45"/>
    </row>
    <row r="1703" spans="8:9" x14ac:dyDescent="0.25">
      <c r="H1703" s="45"/>
      <c r="I1703" s="45"/>
    </row>
    <row r="1704" spans="8:9" x14ac:dyDescent="0.25">
      <c r="H1704" s="45"/>
      <c r="I1704" s="45"/>
    </row>
    <row r="1705" spans="8:9" x14ac:dyDescent="0.25">
      <c r="H1705" s="45"/>
      <c r="I1705" s="45"/>
    </row>
    <row r="1706" spans="8:9" x14ac:dyDescent="0.25">
      <c r="H1706" s="45"/>
      <c r="I1706" s="45"/>
    </row>
    <row r="1707" spans="8:9" x14ac:dyDescent="0.25">
      <c r="H1707" s="45"/>
      <c r="I1707" s="45"/>
    </row>
    <row r="1708" spans="8:9" x14ac:dyDescent="0.25">
      <c r="H1708" s="45"/>
      <c r="I1708" s="45"/>
    </row>
    <row r="1709" spans="8:9" x14ac:dyDescent="0.25">
      <c r="H1709" s="45"/>
      <c r="I1709" s="45"/>
    </row>
    <row r="1710" spans="8:9" x14ac:dyDescent="0.25">
      <c r="H1710" s="45"/>
      <c r="I1710" s="45"/>
    </row>
    <row r="1711" spans="8:9" x14ac:dyDescent="0.25">
      <c r="H1711" s="45"/>
      <c r="I1711" s="45"/>
    </row>
    <row r="1712" spans="8:9" x14ac:dyDescent="0.25">
      <c r="H1712" s="45"/>
      <c r="I1712" s="45"/>
    </row>
    <row r="1713" spans="8:9" x14ac:dyDescent="0.25">
      <c r="H1713" s="45"/>
      <c r="I1713" s="45"/>
    </row>
    <row r="1714" spans="8:9" x14ac:dyDescent="0.25">
      <c r="H1714" s="45"/>
      <c r="I1714" s="45"/>
    </row>
    <row r="1715" spans="8:9" x14ac:dyDescent="0.25">
      <c r="H1715" s="45"/>
      <c r="I1715" s="45"/>
    </row>
    <row r="1716" spans="8:9" x14ac:dyDescent="0.25">
      <c r="H1716" s="45"/>
      <c r="I1716" s="45"/>
    </row>
    <row r="1717" spans="8:9" x14ac:dyDescent="0.25">
      <c r="H1717" s="45"/>
      <c r="I1717" s="45"/>
    </row>
    <row r="1718" spans="8:9" x14ac:dyDescent="0.25">
      <c r="H1718" s="45"/>
      <c r="I1718" s="45"/>
    </row>
    <row r="1719" spans="8:9" x14ac:dyDescent="0.25">
      <c r="H1719" s="45"/>
      <c r="I1719" s="45"/>
    </row>
    <row r="1720" spans="8:9" x14ac:dyDescent="0.25">
      <c r="H1720" s="45"/>
      <c r="I1720" s="45"/>
    </row>
    <row r="1721" spans="8:9" x14ac:dyDescent="0.25">
      <c r="H1721" s="45"/>
      <c r="I1721" s="45"/>
    </row>
    <row r="1722" spans="8:9" x14ac:dyDescent="0.25">
      <c r="H1722" s="45"/>
      <c r="I1722" s="45"/>
    </row>
    <row r="1723" spans="8:9" x14ac:dyDescent="0.25">
      <c r="H1723" s="45"/>
      <c r="I1723" s="45"/>
    </row>
    <row r="1724" spans="8:9" x14ac:dyDescent="0.25">
      <c r="H1724" s="45"/>
      <c r="I1724" s="45"/>
    </row>
    <row r="1725" spans="8:9" x14ac:dyDescent="0.25">
      <c r="H1725" s="45"/>
      <c r="I1725" s="45"/>
    </row>
    <row r="1726" spans="8:9" x14ac:dyDescent="0.25">
      <c r="H1726" s="45"/>
      <c r="I1726" s="45"/>
    </row>
    <row r="1727" spans="8:9" x14ac:dyDescent="0.25">
      <c r="H1727" s="45"/>
      <c r="I1727" s="45"/>
    </row>
    <row r="1728" spans="8:9" x14ac:dyDescent="0.25">
      <c r="H1728" s="45"/>
      <c r="I1728" s="45"/>
    </row>
    <row r="1729" spans="8:9" x14ac:dyDescent="0.25">
      <c r="H1729" s="45"/>
      <c r="I1729" s="45"/>
    </row>
    <row r="1730" spans="8:9" x14ac:dyDescent="0.25">
      <c r="H1730" s="45"/>
      <c r="I1730" s="45"/>
    </row>
    <row r="1731" spans="8:9" x14ac:dyDescent="0.25">
      <c r="H1731" s="45"/>
      <c r="I1731" s="45"/>
    </row>
    <row r="1732" spans="8:9" x14ac:dyDescent="0.25">
      <c r="H1732" s="45"/>
      <c r="I1732" s="45"/>
    </row>
    <row r="1733" spans="8:9" x14ac:dyDescent="0.25">
      <c r="H1733" s="45"/>
      <c r="I1733" s="45"/>
    </row>
    <row r="1734" spans="8:9" x14ac:dyDescent="0.25">
      <c r="H1734" s="45"/>
      <c r="I1734" s="45"/>
    </row>
    <row r="1735" spans="8:9" x14ac:dyDescent="0.25">
      <c r="H1735" s="45"/>
      <c r="I1735" s="45"/>
    </row>
    <row r="1736" spans="8:9" x14ac:dyDescent="0.25">
      <c r="H1736" s="45"/>
      <c r="I1736" s="45"/>
    </row>
    <row r="1737" spans="8:9" x14ac:dyDescent="0.25">
      <c r="H1737" s="45"/>
      <c r="I1737" s="45"/>
    </row>
    <row r="1738" spans="8:9" x14ac:dyDescent="0.25">
      <c r="H1738" s="45"/>
      <c r="I1738" s="45"/>
    </row>
    <row r="1739" spans="8:9" x14ac:dyDescent="0.25">
      <c r="H1739" s="45"/>
      <c r="I1739" s="45"/>
    </row>
    <row r="1740" spans="8:9" x14ac:dyDescent="0.25">
      <c r="H1740" s="45"/>
      <c r="I1740" s="45"/>
    </row>
    <row r="1741" spans="8:9" x14ac:dyDescent="0.25">
      <c r="H1741" s="45"/>
      <c r="I1741" s="45"/>
    </row>
    <row r="1742" spans="8:9" x14ac:dyDescent="0.25">
      <c r="H1742" s="45"/>
      <c r="I1742" s="45"/>
    </row>
    <row r="1743" spans="8:9" x14ac:dyDescent="0.25">
      <c r="H1743" s="45"/>
      <c r="I1743" s="45"/>
    </row>
    <row r="1744" spans="8:9" x14ac:dyDescent="0.25">
      <c r="H1744" s="45"/>
      <c r="I1744" s="45"/>
    </row>
    <row r="1745" spans="8:9" x14ac:dyDescent="0.25">
      <c r="H1745" s="45"/>
      <c r="I1745" s="45"/>
    </row>
    <row r="1746" spans="8:9" x14ac:dyDescent="0.25">
      <c r="H1746" s="45"/>
      <c r="I1746" s="45"/>
    </row>
    <row r="1747" spans="8:9" x14ac:dyDescent="0.25">
      <c r="H1747" s="45"/>
      <c r="I1747" s="45"/>
    </row>
    <row r="1748" spans="8:9" x14ac:dyDescent="0.25">
      <c r="H1748" s="45"/>
      <c r="I1748" s="45"/>
    </row>
    <row r="1749" spans="8:9" x14ac:dyDescent="0.25">
      <c r="H1749" s="45"/>
      <c r="I1749" s="45"/>
    </row>
    <row r="1750" spans="8:9" x14ac:dyDescent="0.25">
      <c r="H1750" s="45"/>
      <c r="I1750" s="45"/>
    </row>
    <row r="1751" spans="8:9" x14ac:dyDescent="0.25">
      <c r="H1751" s="45"/>
      <c r="I1751" s="45"/>
    </row>
    <row r="1752" spans="8:9" x14ac:dyDescent="0.25">
      <c r="H1752" s="45"/>
      <c r="I1752" s="45"/>
    </row>
    <row r="1753" spans="8:9" x14ac:dyDescent="0.25">
      <c r="H1753" s="45"/>
      <c r="I1753" s="45"/>
    </row>
    <row r="1754" spans="8:9" x14ac:dyDescent="0.25">
      <c r="H1754" s="45"/>
      <c r="I1754" s="45"/>
    </row>
    <row r="1755" spans="8:9" x14ac:dyDescent="0.25">
      <c r="H1755" s="45"/>
      <c r="I1755" s="45"/>
    </row>
    <row r="1756" spans="8:9" x14ac:dyDescent="0.25">
      <c r="H1756" s="45"/>
      <c r="I1756" s="45"/>
    </row>
    <row r="1757" spans="8:9" x14ac:dyDescent="0.25">
      <c r="H1757" s="45"/>
      <c r="I1757" s="45"/>
    </row>
    <row r="1758" spans="8:9" x14ac:dyDescent="0.25">
      <c r="H1758" s="45"/>
      <c r="I1758" s="45"/>
    </row>
    <row r="1759" spans="8:9" x14ac:dyDescent="0.25">
      <c r="H1759" s="45"/>
      <c r="I1759" s="45"/>
    </row>
    <row r="1760" spans="8:9" x14ac:dyDescent="0.25">
      <c r="H1760" s="45"/>
      <c r="I1760" s="45"/>
    </row>
    <row r="1761" spans="8:9" x14ac:dyDescent="0.25">
      <c r="H1761" s="45"/>
      <c r="I1761" s="45"/>
    </row>
    <row r="1762" spans="8:9" x14ac:dyDescent="0.25">
      <c r="H1762" s="45"/>
      <c r="I1762" s="45"/>
    </row>
    <row r="1763" spans="8:9" x14ac:dyDescent="0.25">
      <c r="H1763" s="45"/>
      <c r="I1763" s="45"/>
    </row>
    <row r="1764" spans="8:9" x14ac:dyDescent="0.25">
      <c r="H1764" s="45"/>
      <c r="I1764" s="45"/>
    </row>
    <row r="1765" spans="8:9" x14ac:dyDescent="0.25">
      <c r="H1765" s="45"/>
      <c r="I1765" s="45"/>
    </row>
    <row r="1766" spans="8:9" x14ac:dyDescent="0.25">
      <c r="H1766" s="45"/>
      <c r="I1766" s="45"/>
    </row>
    <row r="1767" spans="8:9" x14ac:dyDescent="0.25">
      <c r="H1767" s="45"/>
      <c r="I1767" s="45"/>
    </row>
    <row r="1768" spans="8:9" x14ac:dyDescent="0.25">
      <c r="H1768" s="45"/>
      <c r="I1768" s="45"/>
    </row>
    <row r="1769" spans="8:9" x14ac:dyDescent="0.25">
      <c r="H1769" s="45"/>
      <c r="I1769" s="45"/>
    </row>
    <row r="1770" spans="8:9" x14ac:dyDescent="0.25">
      <c r="H1770" s="45"/>
      <c r="I1770" s="45"/>
    </row>
    <row r="1771" spans="8:9" x14ac:dyDescent="0.25">
      <c r="H1771" s="45"/>
      <c r="I1771" s="45"/>
    </row>
    <row r="1772" spans="8:9" x14ac:dyDescent="0.25">
      <c r="H1772" s="45"/>
      <c r="I1772" s="45"/>
    </row>
    <row r="1773" spans="8:9" x14ac:dyDescent="0.25">
      <c r="H1773" s="45"/>
      <c r="I1773" s="45"/>
    </row>
    <row r="1774" spans="8:9" x14ac:dyDescent="0.25">
      <c r="H1774" s="45"/>
      <c r="I1774" s="45"/>
    </row>
    <row r="1775" spans="8:9" x14ac:dyDescent="0.25">
      <c r="H1775" s="45"/>
      <c r="I1775" s="45"/>
    </row>
    <row r="1776" spans="8:9" x14ac:dyDescent="0.25">
      <c r="H1776" s="45"/>
      <c r="I1776" s="45"/>
    </row>
    <row r="1777" spans="8:9" x14ac:dyDescent="0.25">
      <c r="H1777" s="45"/>
      <c r="I1777" s="45"/>
    </row>
    <row r="1778" spans="8:9" x14ac:dyDescent="0.25">
      <c r="H1778" s="45"/>
      <c r="I1778" s="45"/>
    </row>
    <row r="1779" spans="8:9" x14ac:dyDescent="0.25">
      <c r="H1779" s="45"/>
      <c r="I1779" s="45"/>
    </row>
    <row r="1780" spans="8:9" x14ac:dyDescent="0.25">
      <c r="H1780" s="45"/>
      <c r="I1780" s="45"/>
    </row>
    <row r="1781" spans="8:9" x14ac:dyDescent="0.25">
      <c r="H1781" s="45"/>
      <c r="I1781" s="45"/>
    </row>
    <row r="1782" spans="8:9" x14ac:dyDescent="0.25">
      <c r="H1782" s="45"/>
      <c r="I1782" s="45"/>
    </row>
    <row r="1783" spans="8:9" x14ac:dyDescent="0.25">
      <c r="H1783" s="45"/>
      <c r="I1783" s="45"/>
    </row>
    <row r="1784" spans="8:9" x14ac:dyDescent="0.25">
      <c r="H1784" s="45"/>
      <c r="I1784" s="45"/>
    </row>
    <row r="1785" spans="8:9" x14ac:dyDescent="0.25">
      <c r="H1785" s="45"/>
      <c r="I1785" s="45"/>
    </row>
    <row r="1786" spans="8:9" x14ac:dyDescent="0.25">
      <c r="H1786" s="45"/>
      <c r="I1786" s="45"/>
    </row>
    <row r="1787" spans="8:9" x14ac:dyDescent="0.25">
      <c r="H1787" s="45"/>
      <c r="I1787" s="45"/>
    </row>
    <row r="1788" spans="8:9" x14ac:dyDescent="0.25">
      <c r="H1788" s="45"/>
      <c r="I1788" s="45"/>
    </row>
    <row r="1789" spans="8:9" x14ac:dyDescent="0.25">
      <c r="H1789" s="45"/>
      <c r="I1789" s="45"/>
    </row>
    <row r="1790" spans="8:9" x14ac:dyDescent="0.25">
      <c r="H1790" s="45"/>
      <c r="I1790" s="45"/>
    </row>
    <row r="1791" spans="8:9" x14ac:dyDescent="0.25">
      <c r="H1791" s="45"/>
      <c r="I1791" s="45"/>
    </row>
    <row r="1792" spans="8:9" x14ac:dyDescent="0.25">
      <c r="H1792" s="45"/>
      <c r="I1792" s="45"/>
    </row>
    <row r="1793" spans="8:9" x14ac:dyDescent="0.25">
      <c r="H1793" s="45"/>
      <c r="I1793" s="45"/>
    </row>
    <row r="1794" spans="8:9" x14ac:dyDescent="0.25">
      <c r="H1794" s="45"/>
      <c r="I1794" s="45"/>
    </row>
    <row r="1795" spans="8:9" x14ac:dyDescent="0.25">
      <c r="H1795" s="45"/>
      <c r="I1795" s="45"/>
    </row>
    <row r="1796" spans="8:9" x14ac:dyDescent="0.25">
      <c r="H1796" s="45"/>
      <c r="I1796" s="45"/>
    </row>
    <row r="1797" spans="8:9" x14ac:dyDescent="0.25">
      <c r="H1797" s="45"/>
      <c r="I1797" s="45"/>
    </row>
    <row r="1798" spans="8:9" x14ac:dyDescent="0.25">
      <c r="H1798" s="45"/>
      <c r="I1798" s="45"/>
    </row>
    <row r="1799" spans="8:9" x14ac:dyDescent="0.25">
      <c r="H1799" s="45"/>
      <c r="I1799" s="45"/>
    </row>
    <row r="1800" spans="8:9" x14ac:dyDescent="0.25">
      <c r="H1800" s="45"/>
      <c r="I1800" s="45"/>
    </row>
    <row r="1801" spans="8:9" x14ac:dyDescent="0.25">
      <c r="H1801" s="45"/>
      <c r="I1801" s="45"/>
    </row>
    <row r="1802" spans="8:9" x14ac:dyDescent="0.25">
      <c r="H1802" s="45"/>
      <c r="I1802" s="45"/>
    </row>
    <row r="1803" spans="8:9" x14ac:dyDescent="0.25">
      <c r="H1803" s="45"/>
      <c r="I1803" s="45"/>
    </row>
    <row r="1804" spans="8:9" x14ac:dyDescent="0.25">
      <c r="H1804" s="45"/>
      <c r="I1804" s="45"/>
    </row>
    <row r="1805" spans="8:9" x14ac:dyDescent="0.25">
      <c r="H1805" s="45"/>
      <c r="I1805" s="45"/>
    </row>
    <row r="1806" spans="8:9" x14ac:dyDescent="0.25">
      <c r="H1806" s="45"/>
      <c r="I1806" s="45"/>
    </row>
    <row r="1807" spans="8:9" x14ac:dyDescent="0.25">
      <c r="H1807" s="45"/>
      <c r="I1807" s="45"/>
    </row>
    <row r="1808" spans="8:9" x14ac:dyDescent="0.25">
      <c r="H1808" s="45"/>
      <c r="I1808" s="45"/>
    </row>
    <row r="1809" spans="8:9" x14ac:dyDescent="0.25">
      <c r="H1809" s="45"/>
      <c r="I1809" s="45"/>
    </row>
    <row r="1810" spans="8:9" x14ac:dyDescent="0.25">
      <c r="H1810" s="45"/>
      <c r="I1810" s="45"/>
    </row>
    <row r="1811" spans="8:9" x14ac:dyDescent="0.25">
      <c r="H1811" s="45"/>
      <c r="I1811" s="45"/>
    </row>
    <row r="1812" spans="8:9" x14ac:dyDescent="0.25">
      <c r="H1812" s="45"/>
      <c r="I1812" s="45"/>
    </row>
    <row r="1813" spans="8:9" x14ac:dyDescent="0.25">
      <c r="H1813" s="45"/>
      <c r="I1813" s="45"/>
    </row>
    <row r="1814" spans="8:9" x14ac:dyDescent="0.25">
      <c r="H1814" s="45"/>
      <c r="I1814" s="45"/>
    </row>
    <row r="1815" spans="8:9" x14ac:dyDescent="0.25">
      <c r="H1815" s="45"/>
      <c r="I1815" s="45"/>
    </row>
    <row r="1816" spans="8:9" x14ac:dyDescent="0.25">
      <c r="H1816" s="45"/>
      <c r="I1816" s="45"/>
    </row>
    <row r="1817" spans="8:9" x14ac:dyDescent="0.25">
      <c r="H1817" s="45"/>
      <c r="I1817" s="45"/>
    </row>
    <row r="1818" spans="8:9" x14ac:dyDescent="0.25">
      <c r="H1818" s="45"/>
      <c r="I1818" s="45"/>
    </row>
    <row r="1819" spans="8:9" x14ac:dyDescent="0.25">
      <c r="H1819" s="45"/>
      <c r="I1819" s="45"/>
    </row>
    <row r="1820" spans="8:9" x14ac:dyDescent="0.25">
      <c r="H1820" s="45"/>
      <c r="I1820" s="45"/>
    </row>
    <row r="1821" spans="8:9" x14ac:dyDescent="0.25">
      <c r="H1821" s="45"/>
      <c r="I1821" s="45"/>
    </row>
    <row r="1822" spans="8:9" x14ac:dyDescent="0.25">
      <c r="H1822" s="45"/>
      <c r="I1822" s="45"/>
    </row>
    <row r="1823" spans="8:9" x14ac:dyDescent="0.25">
      <c r="H1823" s="45"/>
      <c r="I1823" s="45"/>
    </row>
    <row r="1824" spans="8:9" x14ac:dyDescent="0.25">
      <c r="H1824" s="45"/>
      <c r="I1824" s="45"/>
    </row>
    <row r="1825" spans="8:9" x14ac:dyDescent="0.25">
      <c r="H1825" s="45"/>
      <c r="I1825" s="45"/>
    </row>
    <row r="1826" spans="8:9" x14ac:dyDescent="0.25">
      <c r="H1826" s="45"/>
      <c r="I1826" s="45"/>
    </row>
    <row r="1827" spans="8:9" x14ac:dyDescent="0.25">
      <c r="H1827" s="45"/>
      <c r="I1827" s="45"/>
    </row>
    <row r="1828" spans="8:9" x14ac:dyDescent="0.25">
      <c r="H1828" s="45"/>
      <c r="I1828" s="45"/>
    </row>
    <row r="1829" spans="8:9" x14ac:dyDescent="0.25">
      <c r="H1829" s="45"/>
      <c r="I1829" s="45"/>
    </row>
    <row r="1830" spans="8:9" x14ac:dyDescent="0.25">
      <c r="H1830" s="45"/>
      <c r="I1830" s="45"/>
    </row>
    <row r="1831" spans="8:9" x14ac:dyDescent="0.25">
      <c r="H1831" s="45"/>
      <c r="I1831" s="45"/>
    </row>
    <row r="1832" spans="8:9" x14ac:dyDescent="0.25">
      <c r="H1832" s="45"/>
      <c r="I1832" s="45"/>
    </row>
    <row r="1833" spans="8:9" x14ac:dyDescent="0.25">
      <c r="H1833" s="45"/>
      <c r="I1833" s="45"/>
    </row>
    <row r="1834" spans="8:9" x14ac:dyDescent="0.25">
      <c r="H1834" s="45"/>
      <c r="I1834" s="45"/>
    </row>
    <row r="1835" spans="8:9" x14ac:dyDescent="0.25">
      <c r="H1835" s="45"/>
      <c r="I1835" s="45"/>
    </row>
    <row r="1836" spans="8:9" x14ac:dyDescent="0.25">
      <c r="H1836" s="45"/>
      <c r="I1836" s="45"/>
    </row>
    <row r="1837" spans="8:9" x14ac:dyDescent="0.25">
      <c r="H1837" s="45"/>
      <c r="I1837" s="45"/>
    </row>
    <row r="1838" spans="8:9" x14ac:dyDescent="0.25">
      <c r="H1838" s="45"/>
      <c r="I1838" s="45"/>
    </row>
    <row r="1839" spans="8:9" x14ac:dyDescent="0.25">
      <c r="H1839" s="45"/>
      <c r="I1839" s="45"/>
    </row>
    <row r="1840" spans="8:9" x14ac:dyDescent="0.25">
      <c r="H1840" s="45"/>
      <c r="I1840" s="45"/>
    </row>
    <row r="1841" spans="8:9" x14ac:dyDescent="0.25">
      <c r="H1841" s="45"/>
      <c r="I1841" s="45"/>
    </row>
    <row r="1842" spans="8:9" x14ac:dyDescent="0.25">
      <c r="H1842" s="45"/>
      <c r="I1842" s="45"/>
    </row>
    <row r="1843" spans="8:9" x14ac:dyDescent="0.25">
      <c r="H1843" s="45"/>
      <c r="I1843" s="45"/>
    </row>
    <row r="1844" spans="8:9" x14ac:dyDescent="0.25">
      <c r="H1844" s="45"/>
      <c r="I1844" s="45"/>
    </row>
    <row r="1845" spans="8:9" x14ac:dyDescent="0.25">
      <c r="H1845" s="45"/>
      <c r="I1845" s="45"/>
    </row>
    <row r="1846" spans="8:9" x14ac:dyDescent="0.25">
      <c r="H1846" s="45"/>
      <c r="I1846" s="45"/>
    </row>
    <row r="1847" spans="8:9" x14ac:dyDescent="0.25">
      <c r="H1847" s="45"/>
      <c r="I1847" s="45"/>
    </row>
    <row r="1848" spans="8:9" x14ac:dyDescent="0.25">
      <c r="H1848" s="45"/>
      <c r="I1848" s="45"/>
    </row>
    <row r="1849" spans="8:9" x14ac:dyDescent="0.25">
      <c r="H1849" s="45"/>
      <c r="I1849" s="45"/>
    </row>
    <row r="1850" spans="8:9" x14ac:dyDescent="0.25">
      <c r="H1850" s="45"/>
      <c r="I1850" s="45"/>
    </row>
    <row r="1851" spans="8:9" x14ac:dyDescent="0.25">
      <c r="H1851" s="45"/>
      <c r="I1851" s="45"/>
    </row>
    <row r="1852" spans="8:9" x14ac:dyDescent="0.25">
      <c r="H1852" s="45"/>
      <c r="I1852" s="45"/>
    </row>
    <row r="1853" spans="8:9" x14ac:dyDescent="0.25">
      <c r="H1853" s="45"/>
      <c r="I1853" s="45"/>
    </row>
    <row r="1854" spans="8:9" x14ac:dyDescent="0.25">
      <c r="H1854" s="45"/>
      <c r="I1854" s="45"/>
    </row>
    <row r="1855" spans="8:9" x14ac:dyDescent="0.25">
      <c r="H1855" s="45"/>
      <c r="I1855" s="45"/>
    </row>
    <row r="1856" spans="8:9" x14ac:dyDescent="0.25">
      <c r="H1856" s="45"/>
      <c r="I1856" s="45"/>
    </row>
    <row r="1857" spans="8:9" x14ac:dyDescent="0.25">
      <c r="H1857" s="45"/>
      <c r="I1857" s="45"/>
    </row>
    <row r="1858" spans="8:9" x14ac:dyDescent="0.25">
      <c r="H1858" s="45"/>
      <c r="I1858" s="45"/>
    </row>
    <row r="1859" spans="8:9" x14ac:dyDescent="0.25">
      <c r="H1859" s="45"/>
      <c r="I1859" s="45"/>
    </row>
    <row r="1860" spans="8:9" x14ac:dyDescent="0.25">
      <c r="H1860" s="45"/>
      <c r="I1860" s="45"/>
    </row>
    <row r="1861" spans="8:9" x14ac:dyDescent="0.25">
      <c r="H1861" s="45"/>
      <c r="I1861" s="45"/>
    </row>
    <row r="1862" spans="8:9" x14ac:dyDescent="0.25">
      <c r="H1862" s="45"/>
      <c r="I1862" s="45"/>
    </row>
    <row r="1863" spans="8:9" x14ac:dyDescent="0.25">
      <c r="H1863" s="45"/>
      <c r="I1863" s="45"/>
    </row>
    <row r="1864" spans="8:9" x14ac:dyDescent="0.25">
      <c r="H1864" s="45"/>
      <c r="I1864" s="45"/>
    </row>
    <row r="1865" spans="8:9" x14ac:dyDescent="0.25">
      <c r="H1865" s="45"/>
      <c r="I1865" s="45"/>
    </row>
    <row r="1866" spans="8:9" x14ac:dyDescent="0.25">
      <c r="H1866" s="45"/>
      <c r="I1866" s="45"/>
    </row>
    <row r="1867" spans="8:9" x14ac:dyDescent="0.25">
      <c r="H1867" s="45"/>
      <c r="I1867" s="45"/>
    </row>
    <row r="1868" spans="8:9" x14ac:dyDescent="0.25">
      <c r="H1868" s="45"/>
      <c r="I1868" s="45"/>
    </row>
    <row r="1869" spans="8:9" x14ac:dyDescent="0.25">
      <c r="H1869" s="45"/>
      <c r="I1869" s="45"/>
    </row>
    <row r="1870" spans="8:9" x14ac:dyDescent="0.25">
      <c r="H1870" s="45"/>
      <c r="I1870" s="45"/>
    </row>
    <row r="1871" spans="8:9" x14ac:dyDescent="0.25">
      <c r="H1871" s="45"/>
      <c r="I1871" s="45"/>
    </row>
    <row r="1872" spans="8:9" x14ac:dyDescent="0.25">
      <c r="H1872" s="45"/>
      <c r="I1872" s="45"/>
    </row>
    <row r="1873" spans="8:9" x14ac:dyDescent="0.25">
      <c r="H1873" s="45"/>
      <c r="I1873" s="45"/>
    </row>
    <row r="1874" spans="8:9" x14ac:dyDescent="0.25">
      <c r="H1874" s="45"/>
      <c r="I1874" s="45"/>
    </row>
    <row r="1875" spans="8:9" x14ac:dyDescent="0.25">
      <c r="H1875" s="45"/>
      <c r="I1875" s="45"/>
    </row>
    <row r="1876" spans="8:9" x14ac:dyDescent="0.25">
      <c r="H1876" s="45"/>
      <c r="I1876" s="45"/>
    </row>
    <row r="1877" spans="8:9" x14ac:dyDescent="0.25">
      <c r="H1877" s="45"/>
      <c r="I1877" s="45"/>
    </row>
    <row r="1878" spans="8:9" x14ac:dyDescent="0.25">
      <c r="H1878" s="45"/>
      <c r="I1878" s="45"/>
    </row>
    <row r="1879" spans="8:9" x14ac:dyDescent="0.25">
      <c r="H1879" s="45"/>
      <c r="I1879" s="45"/>
    </row>
    <row r="1880" spans="8:9" x14ac:dyDescent="0.25">
      <c r="H1880" s="45"/>
      <c r="I1880" s="45"/>
    </row>
    <row r="1881" spans="8:9" x14ac:dyDescent="0.25">
      <c r="H1881" s="45"/>
      <c r="I1881" s="45"/>
    </row>
    <row r="1882" spans="8:9" x14ac:dyDescent="0.25">
      <c r="H1882" s="45"/>
      <c r="I1882" s="45"/>
    </row>
    <row r="1883" spans="8:9" x14ac:dyDescent="0.25">
      <c r="H1883" s="45"/>
      <c r="I1883" s="45"/>
    </row>
    <row r="1884" spans="8:9" x14ac:dyDescent="0.25">
      <c r="H1884" s="45"/>
      <c r="I1884" s="45"/>
    </row>
    <row r="1885" spans="8:9" x14ac:dyDescent="0.25">
      <c r="H1885" s="45"/>
      <c r="I1885" s="45"/>
    </row>
    <row r="1886" spans="8:9" x14ac:dyDescent="0.25">
      <c r="H1886" s="45"/>
      <c r="I1886" s="45"/>
    </row>
    <row r="1887" spans="8:9" x14ac:dyDescent="0.25">
      <c r="H1887" s="45"/>
      <c r="I1887" s="45"/>
    </row>
    <row r="1888" spans="8:9" x14ac:dyDescent="0.25">
      <c r="H1888" s="45"/>
      <c r="I1888" s="45"/>
    </row>
    <row r="1889" spans="8:9" x14ac:dyDescent="0.25">
      <c r="H1889" s="45"/>
      <c r="I1889" s="45"/>
    </row>
    <row r="1890" spans="8:9" x14ac:dyDescent="0.25">
      <c r="H1890" s="45"/>
      <c r="I1890" s="45"/>
    </row>
    <row r="1891" spans="8:9" x14ac:dyDescent="0.25">
      <c r="H1891" s="45"/>
      <c r="I1891" s="45"/>
    </row>
    <row r="1892" spans="8:9" x14ac:dyDescent="0.25">
      <c r="H1892" s="45"/>
      <c r="I1892" s="45"/>
    </row>
    <row r="1893" spans="8:9" x14ac:dyDescent="0.25">
      <c r="H1893" s="45"/>
      <c r="I1893" s="45"/>
    </row>
    <row r="1894" spans="8:9" x14ac:dyDescent="0.25">
      <c r="H1894" s="45"/>
      <c r="I1894" s="45"/>
    </row>
    <row r="1895" spans="8:9" x14ac:dyDescent="0.25">
      <c r="H1895" s="45"/>
      <c r="I1895" s="45"/>
    </row>
    <row r="1896" spans="8:9" x14ac:dyDescent="0.25">
      <c r="H1896" s="45"/>
      <c r="I1896" s="45"/>
    </row>
    <row r="1897" spans="8:9" x14ac:dyDescent="0.25">
      <c r="H1897" s="45"/>
      <c r="I1897" s="45"/>
    </row>
    <row r="1898" spans="8:9" x14ac:dyDescent="0.25">
      <c r="H1898" s="45"/>
      <c r="I1898" s="45"/>
    </row>
    <row r="1899" spans="8:9" x14ac:dyDescent="0.25">
      <c r="H1899" s="45"/>
      <c r="I1899" s="45"/>
    </row>
    <row r="1900" spans="8:9" x14ac:dyDescent="0.25">
      <c r="H1900" s="45"/>
      <c r="I1900" s="45"/>
    </row>
    <row r="1901" spans="8:9" x14ac:dyDescent="0.25">
      <c r="H1901" s="45"/>
      <c r="I1901" s="45"/>
    </row>
    <row r="1902" spans="8:9" x14ac:dyDescent="0.25">
      <c r="H1902" s="45"/>
      <c r="I1902" s="45"/>
    </row>
    <row r="1903" spans="8:9" x14ac:dyDescent="0.25">
      <c r="H1903" s="45"/>
      <c r="I1903" s="45"/>
    </row>
    <row r="1904" spans="8:9" x14ac:dyDescent="0.25">
      <c r="H1904" s="45"/>
      <c r="I1904" s="45"/>
    </row>
    <row r="1905" spans="8:9" x14ac:dyDescent="0.25">
      <c r="H1905" s="45"/>
      <c r="I1905" s="45"/>
    </row>
    <row r="1906" spans="8:9" x14ac:dyDescent="0.25">
      <c r="H1906" s="45"/>
      <c r="I1906" s="45"/>
    </row>
    <row r="1907" spans="8:9" x14ac:dyDescent="0.25">
      <c r="H1907" s="45"/>
      <c r="I1907" s="45"/>
    </row>
    <row r="1908" spans="8:9" x14ac:dyDescent="0.25">
      <c r="H1908" s="45"/>
      <c r="I1908" s="45"/>
    </row>
    <row r="1909" spans="8:9" x14ac:dyDescent="0.25">
      <c r="H1909" s="45"/>
      <c r="I1909" s="45"/>
    </row>
    <row r="1910" spans="8:9" x14ac:dyDescent="0.25">
      <c r="H1910" s="45"/>
      <c r="I1910" s="45"/>
    </row>
    <row r="1911" spans="8:9" x14ac:dyDescent="0.25">
      <c r="H1911" s="45"/>
      <c r="I1911" s="45"/>
    </row>
    <row r="1912" spans="8:9" x14ac:dyDescent="0.25">
      <c r="H1912" s="45"/>
      <c r="I1912" s="45"/>
    </row>
    <row r="1913" spans="8:9" x14ac:dyDescent="0.25">
      <c r="H1913" s="45"/>
      <c r="I1913" s="45"/>
    </row>
    <row r="1914" spans="8:9" x14ac:dyDescent="0.25">
      <c r="H1914" s="45"/>
      <c r="I1914" s="45"/>
    </row>
    <row r="1915" spans="8:9" x14ac:dyDescent="0.25">
      <c r="H1915" s="45"/>
      <c r="I1915" s="45"/>
    </row>
    <row r="1916" spans="8:9" x14ac:dyDescent="0.25">
      <c r="H1916" s="45"/>
      <c r="I1916" s="45"/>
    </row>
    <row r="1917" spans="8:9" x14ac:dyDescent="0.25">
      <c r="H1917" s="45"/>
      <c r="I1917" s="45"/>
    </row>
    <row r="1918" spans="8:9" x14ac:dyDescent="0.25">
      <c r="H1918" s="45"/>
      <c r="I1918" s="45"/>
    </row>
    <row r="1919" spans="8:9" x14ac:dyDescent="0.25">
      <c r="H1919" s="45"/>
      <c r="I1919" s="45"/>
    </row>
    <row r="1920" spans="8:9" x14ac:dyDescent="0.25">
      <c r="H1920" s="45"/>
      <c r="I1920" s="45"/>
    </row>
    <row r="1921" spans="8:9" x14ac:dyDescent="0.25">
      <c r="H1921" s="45"/>
      <c r="I1921" s="45"/>
    </row>
    <row r="1922" spans="8:9" x14ac:dyDescent="0.25">
      <c r="H1922" s="45"/>
      <c r="I1922" s="45"/>
    </row>
    <row r="1923" spans="8:9" x14ac:dyDescent="0.25">
      <c r="H1923" s="45"/>
      <c r="I1923" s="45"/>
    </row>
    <row r="1924" spans="8:9" x14ac:dyDescent="0.25">
      <c r="H1924" s="45"/>
      <c r="I1924" s="45"/>
    </row>
    <row r="1925" spans="8:9" x14ac:dyDescent="0.25">
      <c r="H1925" s="45"/>
      <c r="I1925" s="45"/>
    </row>
    <row r="1926" spans="8:9" x14ac:dyDescent="0.25">
      <c r="H1926" s="45"/>
      <c r="I1926" s="45"/>
    </row>
    <row r="1927" spans="8:9" x14ac:dyDescent="0.25">
      <c r="H1927" s="45"/>
      <c r="I1927" s="45"/>
    </row>
    <row r="1928" spans="8:9" x14ac:dyDescent="0.25">
      <c r="H1928" s="45"/>
      <c r="I1928" s="45"/>
    </row>
    <row r="1929" spans="8:9" x14ac:dyDescent="0.25">
      <c r="H1929" s="45"/>
      <c r="I1929" s="45"/>
    </row>
    <row r="1930" spans="8:9" x14ac:dyDescent="0.25">
      <c r="H1930" s="45"/>
      <c r="I1930" s="45"/>
    </row>
    <row r="1931" spans="8:9" x14ac:dyDescent="0.25">
      <c r="H1931" s="45"/>
      <c r="I1931" s="45"/>
    </row>
    <row r="1932" spans="8:9" x14ac:dyDescent="0.25">
      <c r="H1932" s="45"/>
      <c r="I1932" s="45"/>
    </row>
    <row r="1933" spans="8:9" x14ac:dyDescent="0.25">
      <c r="H1933" s="45"/>
      <c r="I1933" s="45"/>
    </row>
    <row r="1934" spans="8:9" x14ac:dyDescent="0.25">
      <c r="H1934" s="45"/>
      <c r="I1934" s="45"/>
    </row>
    <row r="1935" spans="8:9" x14ac:dyDescent="0.25">
      <c r="H1935" s="45"/>
      <c r="I1935" s="45"/>
    </row>
    <row r="1936" spans="8:9" x14ac:dyDescent="0.25">
      <c r="H1936" s="45"/>
      <c r="I1936" s="45"/>
    </row>
    <row r="1937" spans="8:9" x14ac:dyDescent="0.25">
      <c r="H1937" s="45"/>
      <c r="I1937" s="45"/>
    </row>
    <row r="1938" spans="8:9" x14ac:dyDescent="0.25">
      <c r="H1938" s="45"/>
      <c r="I1938" s="45"/>
    </row>
    <row r="1939" spans="8:9" x14ac:dyDescent="0.25">
      <c r="H1939" s="45"/>
      <c r="I1939" s="45"/>
    </row>
    <row r="1940" spans="8:9" x14ac:dyDescent="0.25">
      <c r="H1940" s="45"/>
      <c r="I1940" s="45"/>
    </row>
    <row r="1941" spans="8:9" x14ac:dyDescent="0.25">
      <c r="H1941" s="45"/>
      <c r="I1941" s="45"/>
    </row>
    <row r="1942" spans="8:9" x14ac:dyDescent="0.25">
      <c r="H1942" s="45"/>
      <c r="I1942" s="45"/>
    </row>
    <row r="1943" spans="8:9" x14ac:dyDescent="0.25">
      <c r="H1943" s="45"/>
      <c r="I1943" s="45"/>
    </row>
    <row r="1944" spans="8:9" x14ac:dyDescent="0.25">
      <c r="H1944" s="45"/>
      <c r="I1944" s="45"/>
    </row>
    <row r="1945" spans="8:9" x14ac:dyDescent="0.25">
      <c r="H1945" s="45"/>
      <c r="I1945" s="45"/>
    </row>
    <row r="1946" spans="8:9" x14ac:dyDescent="0.25">
      <c r="H1946" s="45"/>
      <c r="I1946" s="45"/>
    </row>
    <row r="1947" spans="8:9" x14ac:dyDescent="0.25">
      <c r="H1947" s="45"/>
      <c r="I1947" s="45"/>
    </row>
    <row r="1948" spans="8:9" x14ac:dyDescent="0.25">
      <c r="H1948" s="45"/>
      <c r="I1948" s="45"/>
    </row>
    <row r="1949" spans="8:9" x14ac:dyDescent="0.25">
      <c r="H1949" s="45"/>
      <c r="I1949" s="45"/>
    </row>
    <row r="1950" spans="8:9" x14ac:dyDescent="0.25">
      <c r="H1950" s="45"/>
      <c r="I1950" s="45"/>
    </row>
    <row r="1951" spans="8:9" x14ac:dyDescent="0.25">
      <c r="H1951" s="45"/>
      <c r="I1951" s="45"/>
    </row>
    <row r="1952" spans="8:9" x14ac:dyDescent="0.25">
      <c r="H1952" s="45"/>
      <c r="I1952" s="45"/>
    </row>
    <row r="1953" spans="8:9" x14ac:dyDescent="0.25">
      <c r="H1953" s="45"/>
      <c r="I1953" s="45"/>
    </row>
    <row r="1954" spans="8:9" x14ac:dyDescent="0.25">
      <c r="H1954" s="45"/>
      <c r="I1954" s="45"/>
    </row>
    <row r="1955" spans="8:9" x14ac:dyDescent="0.25">
      <c r="H1955" s="45"/>
      <c r="I1955" s="45"/>
    </row>
    <row r="1956" spans="8:9" x14ac:dyDescent="0.25">
      <c r="H1956" s="45"/>
      <c r="I1956" s="45"/>
    </row>
    <row r="1957" spans="8:9" x14ac:dyDescent="0.25">
      <c r="H1957" s="45"/>
      <c r="I1957" s="45"/>
    </row>
    <row r="1958" spans="8:9" x14ac:dyDescent="0.25">
      <c r="H1958" s="45"/>
      <c r="I1958" s="45"/>
    </row>
    <row r="1959" spans="8:9" x14ac:dyDescent="0.25">
      <c r="H1959" s="45"/>
      <c r="I1959" s="45"/>
    </row>
    <row r="1960" spans="8:9" x14ac:dyDescent="0.25">
      <c r="H1960" s="45"/>
      <c r="I1960" s="45"/>
    </row>
    <row r="1961" spans="8:9" x14ac:dyDescent="0.25">
      <c r="H1961" s="45"/>
      <c r="I1961" s="45"/>
    </row>
    <row r="1962" spans="8:9" x14ac:dyDescent="0.25">
      <c r="H1962" s="45"/>
      <c r="I1962" s="45"/>
    </row>
    <row r="1963" spans="8:9" x14ac:dyDescent="0.25">
      <c r="H1963" s="45"/>
      <c r="I1963" s="45"/>
    </row>
    <row r="1964" spans="8:9" x14ac:dyDescent="0.25">
      <c r="H1964" s="45"/>
      <c r="I1964" s="45"/>
    </row>
    <row r="1965" spans="8:9" x14ac:dyDescent="0.25">
      <c r="H1965" s="45"/>
      <c r="I1965" s="45"/>
    </row>
    <row r="1966" spans="8:9" x14ac:dyDescent="0.25">
      <c r="H1966" s="45"/>
      <c r="I1966" s="45"/>
    </row>
    <row r="1967" spans="8:9" x14ac:dyDescent="0.25">
      <c r="H1967" s="45"/>
      <c r="I1967" s="45"/>
    </row>
    <row r="1968" spans="8:9" x14ac:dyDescent="0.25">
      <c r="H1968" s="45"/>
      <c r="I1968" s="45"/>
    </row>
    <row r="1969" spans="8:9" x14ac:dyDescent="0.25">
      <c r="H1969" s="45"/>
      <c r="I1969" s="45"/>
    </row>
    <row r="1970" spans="8:9" x14ac:dyDescent="0.25">
      <c r="H1970" s="45"/>
      <c r="I1970" s="45"/>
    </row>
    <row r="1971" spans="8:9" x14ac:dyDescent="0.25">
      <c r="H1971" s="45"/>
      <c r="I1971" s="45"/>
    </row>
    <row r="1972" spans="8:9" x14ac:dyDescent="0.25">
      <c r="H1972" s="45"/>
      <c r="I1972" s="45"/>
    </row>
    <row r="1973" spans="8:9" x14ac:dyDescent="0.25">
      <c r="H1973" s="45"/>
      <c r="I1973" s="45"/>
    </row>
    <row r="1974" spans="8:9" x14ac:dyDescent="0.25">
      <c r="H1974" s="45"/>
      <c r="I1974" s="45"/>
    </row>
    <row r="1975" spans="8:9" x14ac:dyDescent="0.25">
      <c r="H1975" s="45"/>
      <c r="I1975" s="45"/>
    </row>
    <row r="1976" spans="8:9" x14ac:dyDescent="0.25">
      <c r="H1976" s="45"/>
      <c r="I1976" s="45"/>
    </row>
    <row r="1977" spans="8:9" x14ac:dyDescent="0.25">
      <c r="H1977" s="45"/>
      <c r="I1977" s="45"/>
    </row>
    <row r="1978" spans="8:9" x14ac:dyDescent="0.25">
      <c r="H1978" s="45"/>
      <c r="I1978" s="45"/>
    </row>
    <row r="1979" spans="8:9" x14ac:dyDescent="0.25">
      <c r="H1979" s="45"/>
      <c r="I1979" s="45"/>
    </row>
    <row r="1980" spans="8:9" x14ac:dyDescent="0.25">
      <c r="H1980" s="45"/>
      <c r="I1980" s="45"/>
    </row>
    <row r="1981" spans="8:9" x14ac:dyDescent="0.25">
      <c r="H1981" s="45"/>
      <c r="I1981" s="45"/>
    </row>
    <row r="1982" spans="8:9" x14ac:dyDescent="0.25">
      <c r="H1982" s="45"/>
      <c r="I1982" s="45"/>
    </row>
    <row r="1983" spans="8:9" x14ac:dyDescent="0.25">
      <c r="H1983" s="45"/>
      <c r="I1983" s="45"/>
    </row>
    <row r="1984" spans="8:9" x14ac:dyDescent="0.25">
      <c r="H1984" s="45"/>
      <c r="I1984" s="45"/>
    </row>
    <row r="1985" spans="8:9" x14ac:dyDescent="0.25">
      <c r="H1985" s="45"/>
      <c r="I1985" s="45"/>
    </row>
    <row r="1986" spans="8:9" x14ac:dyDescent="0.25">
      <c r="H1986" s="45"/>
      <c r="I1986" s="45"/>
    </row>
    <row r="1987" spans="8:9" x14ac:dyDescent="0.25">
      <c r="H1987" s="45"/>
      <c r="I1987" s="45"/>
    </row>
    <row r="1988" spans="8:9" x14ac:dyDescent="0.25">
      <c r="H1988" s="45"/>
      <c r="I1988" s="45"/>
    </row>
    <row r="1989" spans="8:9" x14ac:dyDescent="0.25">
      <c r="H1989" s="45"/>
      <c r="I1989" s="45"/>
    </row>
    <row r="1990" spans="8:9" x14ac:dyDescent="0.25">
      <c r="H1990" s="45"/>
      <c r="I1990" s="45"/>
    </row>
    <row r="1991" spans="8:9" x14ac:dyDescent="0.25">
      <c r="H1991" s="45"/>
      <c r="I1991" s="45"/>
    </row>
    <row r="1992" spans="8:9" x14ac:dyDescent="0.25">
      <c r="H1992" s="45"/>
      <c r="I1992" s="45"/>
    </row>
    <row r="1993" spans="8:9" x14ac:dyDescent="0.25">
      <c r="H1993" s="45"/>
      <c r="I1993" s="45"/>
    </row>
    <row r="1994" spans="8:9" x14ac:dyDescent="0.25">
      <c r="H1994" s="45"/>
      <c r="I1994" s="45"/>
    </row>
    <row r="1995" spans="8:9" x14ac:dyDescent="0.25">
      <c r="H1995" s="45"/>
      <c r="I1995" s="45"/>
    </row>
    <row r="1996" spans="8:9" x14ac:dyDescent="0.25">
      <c r="H1996" s="45"/>
      <c r="I1996" s="45"/>
    </row>
    <row r="1997" spans="8:9" x14ac:dyDescent="0.25">
      <c r="H1997" s="45"/>
      <c r="I1997" s="45"/>
    </row>
    <row r="1998" spans="8:9" x14ac:dyDescent="0.25">
      <c r="H1998" s="45"/>
      <c r="I1998" s="45"/>
    </row>
    <row r="1999" spans="8:9" x14ac:dyDescent="0.25">
      <c r="H1999" s="45"/>
      <c r="I1999" s="45"/>
    </row>
    <row r="2000" spans="8:9" x14ac:dyDescent="0.25">
      <c r="H2000" s="45"/>
      <c r="I2000" s="45"/>
    </row>
    <row r="2001" spans="8:9" x14ac:dyDescent="0.25">
      <c r="H2001" s="45"/>
      <c r="I2001" s="45"/>
    </row>
    <row r="2002" spans="8:9" x14ac:dyDescent="0.25">
      <c r="H2002" s="45"/>
      <c r="I2002" s="45"/>
    </row>
    <row r="2003" spans="8:9" x14ac:dyDescent="0.25">
      <c r="H2003" s="45"/>
      <c r="I2003" s="45"/>
    </row>
    <row r="2004" spans="8:9" x14ac:dyDescent="0.25">
      <c r="H2004" s="45"/>
      <c r="I2004" s="45"/>
    </row>
    <row r="2005" spans="8:9" x14ac:dyDescent="0.25">
      <c r="H2005" s="45"/>
      <c r="I2005" s="45"/>
    </row>
    <row r="2006" spans="8:9" x14ac:dyDescent="0.25">
      <c r="H2006" s="45"/>
      <c r="I2006" s="45"/>
    </row>
    <row r="2007" spans="8:9" x14ac:dyDescent="0.25">
      <c r="H2007" s="45"/>
      <c r="I2007" s="45"/>
    </row>
    <row r="2008" spans="8:9" x14ac:dyDescent="0.25">
      <c r="H2008" s="45"/>
      <c r="I2008" s="45"/>
    </row>
    <row r="2009" spans="8:9" x14ac:dyDescent="0.25">
      <c r="H2009" s="45"/>
      <c r="I2009" s="45"/>
    </row>
    <row r="2010" spans="8:9" x14ac:dyDescent="0.25">
      <c r="H2010" s="45"/>
      <c r="I2010" s="45"/>
    </row>
    <row r="2011" spans="8:9" x14ac:dyDescent="0.25">
      <c r="H2011" s="45"/>
      <c r="I2011" s="45"/>
    </row>
    <row r="2012" spans="8:9" x14ac:dyDescent="0.25">
      <c r="H2012" s="45"/>
      <c r="I2012" s="45"/>
    </row>
    <row r="2013" spans="8:9" x14ac:dyDescent="0.25">
      <c r="H2013" s="45"/>
      <c r="I2013" s="45"/>
    </row>
    <row r="2014" spans="8:9" x14ac:dyDescent="0.25">
      <c r="H2014" s="45"/>
      <c r="I2014" s="45"/>
    </row>
    <row r="2015" spans="8:9" x14ac:dyDescent="0.25">
      <c r="H2015" s="45"/>
      <c r="I2015" s="45"/>
    </row>
    <row r="2016" spans="8:9" x14ac:dyDescent="0.25">
      <c r="H2016" s="45"/>
      <c r="I2016" s="45"/>
    </row>
    <row r="2017" spans="8:9" x14ac:dyDescent="0.25">
      <c r="H2017" s="45"/>
      <c r="I2017" s="45"/>
    </row>
    <row r="2018" spans="8:9" x14ac:dyDescent="0.25">
      <c r="H2018" s="45"/>
      <c r="I2018" s="45"/>
    </row>
    <row r="2019" spans="8:9" x14ac:dyDescent="0.25">
      <c r="H2019" s="45"/>
      <c r="I2019" s="45"/>
    </row>
    <row r="2020" spans="8:9" x14ac:dyDescent="0.25">
      <c r="H2020" s="45"/>
      <c r="I2020" s="45"/>
    </row>
    <row r="2021" spans="8:9" x14ac:dyDescent="0.25">
      <c r="H2021" s="45"/>
      <c r="I2021" s="45"/>
    </row>
    <row r="2022" spans="8:9" x14ac:dyDescent="0.25">
      <c r="H2022" s="45"/>
      <c r="I2022" s="45"/>
    </row>
    <row r="2023" spans="8:9" x14ac:dyDescent="0.25">
      <c r="H2023" s="45"/>
      <c r="I2023" s="45"/>
    </row>
    <row r="2024" spans="8:9" x14ac:dyDescent="0.25">
      <c r="H2024" s="45"/>
      <c r="I2024" s="45"/>
    </row>
    <row r="2025" spans="8:9" x14ac:dyDescent="0.25">
      <c r="H2025" s="45"/>
      <c r="I2025" s="45"/>
    </row>
    <row r="2026" spans="8:9" x14ac:dyDescent="0.25">
      <c r="H2026" s="45"/>
      <c r="I2026" s="45"/>
    </row>
    <row r="2027" spans="8:9" x14ac:dyDescent="0.25">
      <c r="H2027" s="45"/>
      <c r="I2027" s="45"/>
    </row>
    <row r="2028" spans="8:9" x14ac:dyDescent="0.25">
      <c r="H2028" s="45"/>
      <c r="I2028" s="45"/>
    </row>
    <row r="2029" spans="8:9" x14ac:dyDescent="0.25">
      <c r="H2029" s="45"/>
      <c r="I2029" s="45"/>
    </row>
    <row r="2030" spans="8:9" x14ac:dyDescent="0.25">
      <c r="H2030" s="45"/>
      <c r="I2030" s="45"/>
    </row>
    <row r="2031" spans="8:9" x14ac:dyDescent="0.25">
      <c r="H2031" s="45"/>
      <c r="I2031" s="45"/>
    </row>
    <row r="2032" spans="8:9" x14ac:dyDescent="0.25">
      <c r="H2032" s="45"/>
      <c r="I2032" s="45"/>
    </row>
    <row r="2033" spans="8:9" x14ac:dyDescent="0.25">
      <c r="H2033" s="45"/>
      <c r="I2033" s="45"/>
    </row>
    <row r="2034" spans="8:9" x14ac:dyDescent="0.25">
      <c r="H2034" s="45"/>
      <c r="I2034" s="45"/>
    </row>
    <row r="2035" spans="8:9" x14ac:dyDescent="0.25">
      <c r="H2035" s="45"/>
      <c r="I2035" s="45"/>
    </row>
    <row r="2036" spans="8:9" x14ac:dyDescent="0.25">
      <c r="H2036" s="45"/>
      <c r="I2036" s="45"/>
    </row>
    <row r="2037" spans="8:9" x14ac:dyDescent="0.25">
      <c r="H2037" s="45"/>
      <c r="I2037" s="45"/>
    </row>
    <row r="2038" spans="8:9" x14ac:dyDescent="0.25">
      <c r="H2038" s="45"/>
      <c r="I2038" s="45"/>
    </row>
    <row r="2039" spans="8:9" x14ac:dyDescent="0.25">
      <c r="H2039" s="45"/>
      <c r="I2039" s="45"/>
    </row>
    <row r="2040" spans="8:9" x14ac:dyDescent="0.25">
      <c r="H2040" s="45"/>
      <c r="I2040" s="45"/>
    </row>
    <row r="2041" spans="8:9" x14ac:dyDescent="0.25">
      <c r="H2041" s="45"/>
      <c r="I2041" s="45"/>
    </row>
    <row r="2042" spans="8:9" x14ac:dyDescent="0.25">
      <c r="H2042" s="45"/>
      <c r="I2042" s="45"/>
    </row>
    <row r="2043" spans="8:9" x14ac:dyDescent="0.25">
      <c r="H2043" s="45"/>
      <c r="I2043" s="45"/>
    </row>
    <row r="2044" spans="8:9" x14ac:dyDescent="0.25">
      <c r="H2044" s="45"/>
      <c r="I2044" s="45"/>
    </row>
    <row r="2045" spans="8:9" x14ac:dyDescent="0.25">
      <c r="H2045" s="45"/>
      <c r="I2045" s="45"/>
    </row>
    <row r="2046" spans="8:9" x14ac:dyDescent="0.25">
      <c r="H2046" s="45"/>
      <c r="I2046" s="45"/>
    </row>
    <row r="2047" spans="8:9" x14ac:dyDescent="0.25">
      <c r="H2047" s="45"/>
      <c r="I2047" s="45"/>
    </row>
    <row r="2048" spans="8:9" x14ac:dyDescent="0.25">
      <c r="H2048" s="45"/>
      <c r="I2048" s="45"/>
    </row>
    <row r="2049" spans="8:9" x14ac:dyDescent="0.25">
      <c r="H2049" s="45"/>
      <c r="I2049" s="45"/>
    </row>
    <row r="2050" spans="8:9" x14ac:dyDescent="0.25">
      <c r="H2050" s="45"/>
      <c r="I2050" s="45"/>
    </row>
    <row r="2051" spans="8:9" x14ac:dyDescent="0.25">
      <c r="H2051" s="45"/>
      <c r="I2051" s="45"/>
    </row>
    <row r="2052" spans="8:9" x14ac:dyDescent="0.25">
      <c r="H2052" s="45"/>
      <c r="I2052" s="45"/>
    </row>
    <row r="2053" spans="8:9" x14ac:dyDescent="0.25">
      <c r="H2053" s="45"/>
      <c r="I2053" s="45"/>
    </row>
    <row r="2054" spans="8:9" x14ac:dyDescent="0.25">
      <c r="H2054" s="45"/>
      <c r="I2054" s="45"/>
    </row>
    <row r="2055" spans="8:9" x14ac:dyDescent="0.25">
      <c r="H2055" s="45"/>
      <c r="I2055" s="45"/>
    </row>
    <row r="2056" spans="8:9" x14ac:dyDescent="0.25">
      <c r="H2056" s="45"/>
      <c r="I2056" s="45"/>
    </row>
    <row r="2057" spans="8:9" x14ac:dyDescent="0.25">
      <c r="H2057" s="45"/>
      <c r="I2057" s="45"/>
    </row>
    <row r="2058" spans="8:9" x14ac:dyDescent="0.25">
      <c r="H2058" s="45"/>
      <c r="I2058" s="45"/>
    </row>
    <row r="2059" spans="8:9" x14ac:dyDescent="0.25">
      <c r="H2059" s="45"/>
      <c r="I2059" s="45"/>
    </row>
    <row r="2060" spans="8:9" x14ac:dyDescent="0.25">
      <c r="H2060" s="45"/>
      <c r="I2060" s="45"/>
    </row>
    <row r="2061" spans="8:9" x14ac:dyDescent="0.25">
      <c r="H2061" s="45"/>
      <c r="I2061" s="45"/>
    </row>
    <row r="2062" spans="8:9" x14ac:dyDescent="0.25">
      <c r="H2062" s="45"/>
      <c r="I2062" s="45"/>
    </row>
    <row r="2063" spans="8:9" x14ac:dyDescent="0.25">
      <c r="H2063" s="45"/>
      <c r="I2063" s="45"/>
    </row>
    <row r="2064" spans="8:9" x14ac:dyDescent="0.25">
      <c r="H2064" s="45"/>
      <c r="I2064" s="45"/>
    </row>
    <row r="2065" spans="8:9" x14ac:dyDescent="0.25">
      <c r="H2065" s="45"/>
      <c r="I2065" s="45"/>
    </row>
    <row r="2066" spans="8:9" x14ac:dyDescent="0.25">
      <c r="H2066" s="45"/>
      <c r="I2066" s="45"/>
    </row>
    <row r="2067" spans="8:9" x14ac:dyDescent="0.25">
      <c r="H2067" s="45"/>
      <c r="I2067" s="45"/>
    </row>
    <row r="2068" spans="8:9" x14ac:dyDescent="0.25">
      <c r="H2068" s="45"/>
      <c r="I2068" s="45"/>
    </row>
    <row r="2069" spans="8:9" x14ac:dyDescent="0.25">
      <c r="H2069" s="45"/>
      <c r="I2069" s="45"/>
    </row>
    <row r="2070" spans="8:9" x14ac:dyDescent="0.25">
      <c r="H2070" s="45"/>
      <c r="I2070" s="45"/>
    </row>
    <row r="2071" spans="8:9" x14ac:dyDescent="0.25">
      <c r="H2071" s="45"/>
      <c r="I2071" s="45"/>
    </row>
    <row r="2072" spans="8:9" x14ac:dyDescent="0.25">
      <c r="H2072" s="45"/>
      <c r="I2072" s="45"/>
    </row>
    <row r="2073" spans="8:9" x14ac:dyDescent="0.25">
      <c r="H2073" s="45"/>
      <c r="I2073" s="45"/>
    </row>
    <row r="2074" spans="8:9" x14ac:dyDescent="0.25">
      <c r="H2074" s="45"/>
      <c r="I2074" s="45"/>
    </row>
    <row r="2075" spans="8:9" x14ac:dyDescent="0.25">
      <c r="H2075" s="45"/>
      <c r="I2075" s="45"/>
    </row>
    <row r="2076" spans="8:9" x14ac:dyDescent="0.25">
      <c r="H2076" s="45"/>
      <c r="I2076" s="45"/>
    </row>
    <row r="2077" spans="8:9" x14ac:dyDescent="0.25">
      <c r="H2077" s="45"/>
      <c r="I2077" s="45"/>
    </row>
    <row r="2078" spans="8:9" x14ac:dyDescent="0.25">
      <c r="H2078" s="45"/>
      <c r="I2078" s="45"/>
    </row>
    <row r="2079" spans="8:9" x14ac:dyDescent="0.25">
      <c r="H2079" s="45"/>
      <c r="I2079" s="45"/>
    </row>
    <row r="2080" spans="8:9" x14ac:dyDescent="0.25">
      <c r="H2080" s="45"/>
      <c r="I2080" s="45"/>
    </row>
    <row r="2081" spans="8:9" x14ac:dyDescent="0.25">
      <c r="H2081" s="45"/>
      <c r="I2081" s="45"/>
    </row>
    <row r="2082" spans="8:9" x14ac:dyDescent="0.25">
      <c r="H2082" s="45"/>
      <c r="I2082" s="45"/>
    </row>
    <row r="2083" spans="8:9" x14ac:dyDescent="0.25">
      <c r="H2083" s="45"/>
      <c r="I2083" s="45"/>
    </row>
    <row r="2084" spans="8:9" x14ac:dyDescent="0.25">
      <c r="H2084" s="45"/>
      <c r="I2084" s="45"/>
    </row>
    <row r="2085" spans="8:9" x14ac:dyDescent="0.25">
      <c r="H2085" s="45"/>
      <c r="I2085" s="45"/>
    </row>
    <row r="2086" spans="8:9" x14ac:dyDescent="0.25">
      <c r="H2086" s="45"/>
      <c r="I2086" s="45"/>
    </row>
    <row r="2087" spans="8:9" x14ac:dyDescent="0.25">
      <c r="H2087" s="45"/>
      <c r="I2087" s="45"/>
    </row>
    <row r="2088" spans="8:9" x14ac:dyDescent="0.25">
      <c r="H2088" s="45"/>
      <c r="I2088" s="45"/>
    </row>
    <row r="2089" spans="8:9" x14ac:dyDescent="0.25">
      <c r="H2089" s="45"/>
      <c r="I2089" s="45"/>
    </row>
    <row r="2090" spans="8:9" x14ac:dyDescent="0.25">
      <c r="H2090" s="45"/>
      <c r="I2090" s="45"/>
    </row>
    <row r="2091" spans="8:9" x14ac:dyDescent="0.25">
      <c r="H2091" s="45"/>
      <c r="I2091" s="45"/>
    </row>
    <row r="2092" spans="8:9" x14ac:dyDescent="0.25">
      <c r="H2092" s="45"/>
      <c r="I2092" s="45"/>
    </row>
    <row r="2093" spans="8:9" x14ac:dyDescent="0.25">
      <c r="H2093" s="45"/>
      <c r="I2093" s="45"/>
    </row>
    <row r="2094" spans="8:9" x14ac:dyDescent="0.25">
      <c r="H2094" s="45"/>
      <c r="I2094" s="45"/>
    </row>
    <row r="2095" spans="8:9" x14ac:dyDescent="0.25">
      <c r="H2095" s="45"/>
      <c r="I2095" s="45"/>
    </row>
    <row r="2096" spans="8:9" x14ac:dyDescent="0.25">
      <c r="H2096" s="45"/>
      <c r="I2096" s="45"/>
    </row>
    <row r="2097" spans="8:9" x14ac:dyDescent="0.25">
      <c r="H2097" s="45"/>
      <c r="I2097" s="45"/>
    </row>
    <row r="2098" spans="8:9" x14ac:dyDescent="0.25">
      <c r="H2098" s="45"/>
      <c r="I2098" s="45"/>
    </row>
    <row r="2099" spans="8:9" x14ac:dyDescent="0.25">
      <c r="H2099" s="45"/>
      <c r="I2099" s="45"/>
    </row>
    <row r="2100" spans="8:9" x14ac:dyDescent="0.25">
      <c r="H2100" s="45"/>
      <c r="I2100" s="45"/>
    </row>
    <row r="2101" spans="8:9" x14ac:dyDescent="0.25">
      <c r="H2101" s="45"/>
      <c r="I2101" s="45"/>
    </row>
    <row r="2102" spans="8:9" x14ac:dyDescent="0.25">
      <c r="H2102" s="45"/>
      <c r="I2102" s="45"/>
    </row>
    <row r="2103" spans="8:9" x14ac:dyDescent="0.25">
      <c r="H2103" s="45"/>
      <c r="I2103" s="45"/>
    </row>
    <row r="2104" spans="8:9" x14ac:dyDescent="0.25">
      <c r="H2104" s="45"/>
      <c r="I2104" s="45"/>
    </row>
    <row r="2105" spans="8:9" x14ac:dyDescent="0.25">
      <c r="H2105" s="45"/>
      <c r="I2105" s="45"/>
    </row>
    <row r="2106" spans="8:9" x14ac:dyDescent="0.25">
      <c r="H2106" s="45"/>
      <c r="I2106" s="45"/>
    </row>
    <row r="2107" spans="8:9" x14ac:dyDescent="0.25">
      <c r="H2107" s="45"/>
      <c r="I2107" s="45"/>
    </row>
    <row r="2108" spans="8:9" x14ac:dyDescent="0.25">
      <c r="H2108" s="45"/>
      <c r="I2108" s="45"/>
    </row>
    <row r="2109" spans="8:9" x14ac:dyDescent="0.25">
      <c r="H2109" s="45"/>
      <c r="I2109" s="45"/>
    </row>
    <row r="2110" spans="8:9" x14ac:dyDescent="0.25">
      <c r="H2110" s="45"/>
      <c r="I2110" s="45"/>
    </row>
    <row r="2111" spans="8:9" x14ac:dyDescent="0.25">
      <c r="H2111" s="45"/>
      <c r="I2111" s="45"/>
    </row>
    <row r="2112" spans="8:9" x14ac:dyDescent="0.25">
      <c r="H2112" s="45"/>
      <c r="I2112" s="45"/>
    </row>
    <row r="2113" spans="8:9" x14ac:dyDescent="0.25">
      <c r="H2113" s="45"/>
      <c r="I2113" s="45"/>
    </row>
    <row r="2114" spans="8:9" x14ac:dyDescent="0.25">
      <c r="H2114" s="45"/>
      <c r="I2114" s="45"/>
    </row>
    <row r="2115" spans="8:9" x14ac:dyDescent="0.25">
      <c r="H2115" s="45"/>
      <c r="I2115" s="45"/>
    </row>
    <row r="2116" spans="8:9" x14ac:dyDescent="0.25">
      <c r="H2116" s="45"/>
      <c r="I2116" s="45"/>
    </row>
    <row r="2117" spans="8:9" x14ac:dyDescent="0.25">
      <c r="H2117" s="45"/>
      <c r="I2117" s="45"/>
    </row>
    <row r="2118" spans="8:9" x14ac:dyDescent="0.25">
      <c r="H2118" s="45"/>
      <c r="I2118" s="45"/>
    </row>
    <row r="2119" spans="8:9" x14ac:dyDescent="0.25">
      <c r="H2119" s="45"/>
      <c r="I2119" s="45"/>
    </row>
    <row r="2120" spans="8:9" x14ac:dyDescent="0.25">
      <c r="H2120" s="45"/>
      <c r="I2120" s="45"/>
    </row>
    <row r="2121" spans="8:9" x14ac:dyDescent="0.25">
      <c r="H2121" s="45"/>
      <c r="I2121" s="45"/>
    </row>
    <row r="2122" spans="8:9" x14ac:dyDescent="0.25">
      <c r="H2122" s="45"/>
      <c r="I2122" s="45"/>
    </row>
    <row r="2123" spans="8:9" x14ac:dyDescent="0.25">
      <c r="H2123" s="45"/>
      <c r="I2123" s="45"/>
    </row>
    <row r="2124" spans="8:9" x14ac:dyDescent="0.25">
      <c r="H2124" s="45"/>
      <c r="I2124" s="45"/>
    </row>
    <row r="2125" spans="8:9" x14ac:dyDescent="0.25">
      <c r="H2125" s="45"/>
      <c r="I2125" s="45"/>
    </row>
    <row r="2126" spans="8:9" x14ac:dyDescent="0.25">
      <c r="H2126" s="45"/>
      <c r="I2126" s="45"/>
    </row>
    <row r="2127" spans="8:9" x14ac:dyDescent="0.25">
      <c r="H2127" s="45"/>
      <c r="I2127" s="45"/>
    </row>
    <row r="2128" spans="8:9" x14ac:dyDescent="0.25">
      <c r="H2128" s="45"/>
      <c r="I2128" s="45"/>
    </row>
    <row r="2129" spans="8:9" x14ac:dyDescent="0.25">
      <c r="H2129" s="45"/>
      <c r="I2129" s="45"/>
    </row>
    <row r="2130" spans="8:9" x14ac:dyDescent="0.25">
      <c r="H2130" s="45"/>
      <c r="I2130" s="45"/>
    </row>
    <row r="2131" spans="8:9" x14ac:dyDescent="0.25">
      <c r="H2131" s="45"/>
      <c r="I2131" s="45"/>
    </row>
    <row r="2132" spans="8:9" x14ac:dyDescent="0.25">
      <c r="H2132" s="45"/>
      <c r="I2132" s="45"/>
    </row>
    <row r="2133" spans="8:9" x14ac:dyDescent="0.25">
      <c r="H2133" s="45"/>
      <c r="I2133" s="45"/>
    </row>
    <row r="2134" spans="8:9" x14ac:dyDescent="0.25">
      <c r="H2134" s="45"/>
      <c r="I2134" s="45"/>
    </row>
    <row r="2135" spans="8:9" x14ac:dyDescent="0.25">
      <c r="H2135" s="45"/>
      <c r="I2135" s="45"/>
    </row>
    <row r="2136" spans="8:9" x14ac:dyDescent="0.25">
      <c r="H2136" s="45"/>
      <c r="I2136" s="45"/>
    </row>
    <row r="2137" spans="8:9" x14ac:dyDescent="0.25">
      <c r="H2137" s="45"/>
      <c r="I2137" s="45"/>
    </row>
    <row r="2138" spans="8:9" x14ac:dyDescent="0.25">
      <c r="H2138" s="45"/>
      <c r="I2138" s="45"/>
    </row>
    <row r="2139" spans="8:9" x14ac:dyDescent="0.25">
      <c r="H2139" s="45"/>
      <c r="I2139" s="45"/>
    </row>
    <row r="2140" spans="8:9" x14ac:dyDescent="0.25">
      <c r="H2140" s="45"/>
      <c r="I2140" s="45"/>
    </row>
    <row r="2141" spans="8:9" x14ac:dyDescent="0.25">
      <c r="H2141" s="45"/>
      <c r="I2141" s="45"/>
    </row>
    <row r="2142" spans="8:9" x14ac:dyDescent="0.25">
      <c r="H2142" s="45"/>
      <c r="I2142" s="45"/>
    </row>
    <row r="2143" spans="8:9" x14ac:dyDescent="0.25">
      <c r="H2143" s="45"/>
      <c r="I2143" s="45"/>
    </row>
    <row r="2144" spans="8:9" x14ac:dyDescent="0.25">
      <c r="H2144" s="45"/>
      <c r="I2144" s="45"/>
    </row>
    <row r="2145" spans="8:9" x14ac:dyDescent="0.25">
      <c r="H2145" s="45"/>
      <c r="I2145" s="45"/>
    </row>
    <row r="2146" spans="8:9" x14ac:dyDescent="0.25">
      <c r="H2146" s="45"/>
      <c r="I2146" s="45"/>
    </row>
    <row r="2147" spans="8:9" x14ac:dyDescent="0.25">
      <c r="H2147" s="45"/>
      <c r="I2147" s="45"/>
    </row>
    <row r="2148" spans="8:9" x14ac:dyDescent="0.25">
      <c r="H2148" s="45"/>
      <c r="I2148" s="45"/>
    </row>
    <row r="2149" spans="8:9" x14ac:dyDescent="0.25">
      <c r="H2149" s="45"/>
      <c r="I2149" s="45"/>
    </row>
    <row r="2150" spans="8:9" x14ac:dyDescent="0.25">
      <c r="H2150" s="45"/>
      <c r="I2150" s="45"/>
    </row>
    <row r="2151" spans="8:9" x14ac:dyDescent="0.25">
      <c r="H2151" s="45"/>
      <c r="I2151" s="45"/>
    </row>
    <row r="2152" spans="8:9" x14ac:dyDescent="0.25">
      <c r="H2152" s="45"/>
      <c r="I2152" s="45"/>
    </row>
    <row r="2153" spans="8:9" x14ac:dyDescent="0.25">
      <c r="H2153" s="45"/>
      <c r="I2153" s="45"/>
    </row>
    <row r="2154" spans="8:9" x14ac:dyDescent="0.25">
      <c r="H2154" s="45"/>
      <c r="I2154" s="45"/>
    </row>
    <row r="2155" spans="8:9" x14ac:dyDescent="0.25">
      <c r="H2155" s="45"/>
      <c r="I2155" s="45"/>
    </row>
    <row r="2156" spans="8:9" x14ac:dyDescent="0.25">
      <c r="H2156" s="45"/>
      <c r="I2156" s="45"/>
    </row>
    <row r="2157" spans="8:9" x14ac:dyDescent="0.25">
      <c r="H2157" s="45"/>
      <c r="I2157" s="45"/>
    </row>
    <row r="2158" spans="8:9" x14ac:dyDescent="0.25">
      <c r="H2158" s="45"/>
      <c r="I2158" s="45"/>
    </row>
    <row r="2159" spans="8:9" x14ac:dyDescent="0.25">
      <c r="H2159" s="45"/>
      <c r="I2159" s="45"/>
    </row>
    <row r="2160" spans="8:9" x14ac:dyDescent="0.25">
      <c r="H2160" s="45"/>
      <c r="I2160" s="45"/>
    </row>
    <row r="2161" spans="8:9" x14ac:dyDescent="0.25">
      <c r="H2161" s="45"/>
      <c r="I2161" s="45"/>
    </row>
    <row r="2162" spans="8:9" x14ac:dyDescent="0.25">
      <c r="H2162" s="45"/>
      <c r="I2162" s="45"/>
    </row>
    <row r="2163" spans="8:9" x14ac:dyDescent="0.25">
      <c r="H2163" s="45"/>
      <c r="I2163" s="45"/>
    </row>
    <row r="2164" spans="8:9" x14ac:dyDescent="0.25">
      <c r="H2164" s="45"/>
      <c r="I2164" s="45"/>
    </row>
    <row r="2165" spans="8:9" x14ac:dyDescent="0.25">
      <c r="H2165" s="45"/>
      <c r="I2165" s="45"/>
    </row>
    <row r="2166" spans="8:9" x14ac:dyDescent="0.25">
      <c r="H2166" s="45"/>
      <c r="I2166" s="45"/>
    </row>
    <row r="2167" spans="8:9" x14ac:dyDescent="0.25">
      <c r="H2167" s="45"/>
      <c r="I2167" s="45"/>
    </row>
    <row r="2168" spans="8:9" x14ac:dyDescent="0.25">
      <c r="H2168" s="45"/>
      <c r="I2168" s="45"/>
    </row>
    <row r="2169" spans="8:9" x14ac:dyDescent="0.25">
      <c r="H2169" s="45"/>
      <c r="I2169" s="45"/>
    </row>
    <row r="2170" spans="8:9" x14ac:dyDescent="0.25">
      <c r="H2170" s="45"/>
      <c r="I2170" s="45"/>
    </row>
    <row r="2171" spans="8:9" x14ac:dyDescent="0.25">
      <c r="H2171" s="45"/>
      <c r="I2171" s="45"/>
    </row>
    <row r="2172" spans="8:9" x14ac:dyDescent="0.25">
      <c r="H2172" s="45"/>
      <c r="I2172" s="45"/>
    </row>
    <row r="2173" spans="8:9" x14ac:dyDescent="0.25">
      <c r="H2173" s="45"/>
      <c r="I2173" s="45"/>
    </row>
    <row r="2174" spans="8:9" x14ac:dyDescent="0.25">
      <c r="H2174" s="45"/>
      <c r="I2174" s="45"/>
    </row>
    <row r="2175" spans="8:9" x14ac:dyDescent="0.25">
      <c r="H2175" s="45"/>
      <c r="I2175" s="45"/>
    </row>
    <row r="2176" spans="8:9" x14ac:dyDescent="0.25">
      <c r="H2176" s="45"/>
      <c r="I2176" s="45"/>
    </row>
    <row r="2177" spans="8:9" x14ac:dyDescent="0.25">
      <c r="H2177" s="45"/>
      <c r="I2177" s="45"/>
    </row>
    <row r="2178" spans="8:9" x14ac:dyDescent="0.25">
      <c r="H2178" s="45"/>
      <c r="I2178" s="45"/>
    </row>
    <row r="2179" spans="8:9" x14ac:dyDescent="0.25">
      <c r="H2179" s="45"/>
      <c r="I2179" s="45"/>
    </row>
    <row r="2180" spans="8:9" x14ac:dyDescent="0.25">
      <c r="H2180" s="45"/>
      <c r="I2180" s="45"/>
    </row>
    <row r="2181" spans="8:9" x14ac:dyDescent="0.25">
      <c r="H2181" s="45"/>
      <c r="I2181" s="45"/>
    </row>
    <row r="2182" spans="8:9" x14ac:dyDescent="0.25">
      <c r="H2182" s="45"/>
      <c r="I2182" s="45"/>
    </row>
    <row r="2183" spans="8:9" x14ac:dyDescent="0.25">
      <c r="H2183" s="45"/>
      <c r="I2183" s="45"/>
    </row>
    <row r="2184" spans="8:9" x14ac:dyDescent="0.25">
      <c r="H2184" s="45"/>
      <c r="I2184" s="45"/>
    </row>
    <row r="2185" spans="8:9" x14ac:dyDescent="0.25">
      <c r="H2185" s="45"/>
      <c r="I2185" s="45"/>
    </row>
    <row r="2186" spans="8:9" x14ac:dyDescent="0.25">
      <c r="H2186" s="45"/>
      <c r="I2186" s="45"/>
    </row>
    <row r="2187" spans="8:9" x14ac:dyDescent="0.25">
      <c r="H2187" s="45"/>
      <c r="I2187" s="45"/>
    </row>
    <row r="2188" spans="8:9" x14ac:dyDescent="0.25">
      <c r="H2188" s="45"/>
      <c r="I2188" s="45"/>
    </row>
    <row r="2189" spans="8:9" x14ac:dyDescent="0.25">
      <c r="H2189" s="45"/>
      <c r="I2189" s="45"/>
    </row>
    <row r="2190" spans="8:9" x14ac:dyDescent="0.25">
      <c r="H2190" s="45"/>
      <c r="I2190" s="45"/>
    </row>
    <row r="2191" spans="8:9" x14ac:dyDescent="0.25">
      <c r="H2191" s="45"/>
      <c r="I2191" s="45"/>
    </row>
    <row r="2192" spans="8:9" x14ac:dyDescent="0.25">
      <c r="H2192" s="45"/>
      <c r="I2192" s="45"/>
    </row>
    <row r="2193" spans="8:9" x14ac:dyDescent="0.25">
      <c r="H2193" s="45"/>
      <c r="I2193" s="45"/>
    </row>
    <row r="2194" spans="8:9" x14ac:dyDescent="0.25">
      <c r="H2194" s="45"/>
      <c r="I2194" s="45"/>
    </row>
    <row r="2195" spans="8:9" x14ac:dyDescent="0.25">
      <c r="H2195" s="45"/>
      <c r="I2195" s="45"/>
    </row>
    <row r="2196" spans="8:9" x14ac:dyDescent="0.25">
      <c r="H2196" s="45"/>
      <c r="I2196" s="45"/>
    </row>
    <row r="2197" spans="8:9" x14ac:dyDescent="0.25">
      <c r="H2197" s="45"/>
      <c r="I2197" s="45"/>
    </row>
    <row r="2198" spans="8:9" x14ac:dyDescent="0.25">
      <c r="H2198" s="45"/>
      <c r="I2198" s="45"/>
    </row>
    <row r="2199" spans="8:9" x14ac:dyDescent="0.25">
      <c r="H2199" s="45"/>
      <c r="I2199" s="45"/>
    </row>
    <row r="2200" spans="8:9" x14ac:dyDescent="0.25">
      <c r="H2200" s="45"/>
      <c r="I2200" s="45"/>
    </row>
    <row r="2201" spans="8:9" x14ac:dyDescent="0.25">
      <c r="H2201" s="45"/>
      <c r="I2201" s="45"/>
    </row>
    <row r="2202" spans="8:9" x14ac:dyDescent="0.25">
      <c r="H2202" s="45"/>
      <c r="I2202" s="45"/>
    </row>
    <row r="2203" spans="8:9" x14ac:dyDescent="0.25">
      <c r="H2203" s="45"/>
      <c r="I2203" s="45"/>
    </row>
    <row r="2204" spans="8:9" x14ac:dyDescent="0.25">
      <c r="H2204" s="45"/>
      <c r="I2204" s="45"/>
    </row>
    <row r="2205" spans="8:9" x14ac:dyDescent="0.25">
      <c r="H2205" s="45"/>
      <c r="I2205" s="45"/>
    </row>
    <row r="2206" spans="8:9" x14ac:dyDescent="0.25">
      <c r="H2206" s="45"/>
      <c r="I2206" s="45"/>
    </row>
    <row r="2207" spans="8:9" x14ac:dyDescent="0.25">
      <c r="H2207" s="45"/>
      <c r="I2207" s="45"/>
    </row>
    <row r="2208" spans="8:9" x14ac:dyDescent="0.25">
      <c r="H2208" s="45"/>
      <c r="I2208" s="45"/>
    </row>
    <row r="2209" spans="8:9" x14ac:dyDescent="0.25">
      <c r="H2209" s="45"/>
      <c r="I2209" s="45"/>
    </row>
    <row r="2210" spans="8:9" x14ac:dyDescent="0.25">
      <c r="H2210" s="45"/>
      <c r="I2210" s="45"/>
    </row>
    <row r="2211" spans="8:9" x14ac:dyDescent="0.25">
      <c r="H2211" s="45"/>
      <c r="I2211" s="45"/>
    </row>
    <row r="2212" spans="8:9" x14ac:dyDescent="0.25">
      <c r="H2212" s="45"/>
      <c r="I2212" s="45"/>
    </row>
    <row r="2213" spans="8:9" x14ac:dyDescent="0.25">
      <c r="H2213" s="45"/>
      <c r="I2213" s="45"/>
    </row>
    <row r="2214" spans="8:9" x14ac:dyDescent="0.25">
      <c r="H2214" s="45"/>
      <c r="I2214" s="45"/>
    </row>
    <row r="2215" spans="8:9" x14ac:dyDescent="0.25">
      <c r="H2215" s="45"/>
      <c r="I2215" s="45"/>
    </row>
    <row r="2216" spans="8:9" x14ac:dyDescent="0.25">
      <c r="H2216" s="45"/>
      <c r="I2216" s="45"/>
    </row>
    <row r="2217" spans="8:9" x14ac:dyDescent="0.25">
      <c r="H2217" s="45"/>
      <c r="I2217" s="45"/>
    </row>
    <row r="2218" spans="8:9" x14ac:dyDescent="0.25">
      <c r="H2218" s="45"/>
      <c r="I2218" s="45"/>
    </row>
    <row r="2219" spans="8:9" x14ac:dyDescent="0.25">
      <c r="H2219" s="45"/>
      <c r="I2219" s="45"/>
    </row>
    <row r="2220" spans="8:9" x14ac:dyDescent="0.25">
      <c r="H2220" s="45"/>
      <c r="I2220" s="45"/>
    </row>
    <row r="2221" spans="8:9" x14ac:dyDescent="0.25">
      <c r="H2221" s="45"/>
      <c r="I2221" s="45"/>
    </row>
    <row r="2222" spans="8:9" x14ac:dyDescent="0.25">
      <c r="H2222" s="45"/>
      <c r="I2222" s="45"/>
    </row>
    <row r="2223" spans="8:9" x14ac:dyDescent="0.25">
      <c r="H2223" s="45"/>
      <c r="I2223" s="45"/>
    </row>
    <row r="2224" spans="8:9" x14ac:dyDescent="0.25">
      <c r="H2224" s="45"/>
      <c r="I2224" s="45"/>
    </row>
    <row r="2225" spans="8:9" x14ac:dyDescent="0.25">
      <c r="H2225" s="45"/>
      <c r="I2225" s="45"/>
    </row>
    <row r="2226" spans="8:9" x14ac:dyDescent="0.25">
      <c r="H2226" s="45"/>
      <c r="I2226" s="45"/>
    </row>
    <row r="2227" spans="8:9" x14ac:dyDescent="0.25">
      <c r="H2227" s="45"/>
      <c r="I2227" s="45"/>
    </row>
    <row r="2228" spans="8:9" x14ac:dyDescent="0.25">
      <c r="H2228" s="45"/>
      <c r="I2228" s="45"/>
    </row>
    <row r="2229" spans="8:9" x14ac:dyDescent="0.25">
      <c r="H2229" s="45"/>
      <c r="I2229" s="45"/>
    </row>
    <row r="2230" spans="8:9" x14ac:dyDescent="0.25">
      <c r="H2230" s="45"/>
      <c r="I2230" s="45"/>
    </row>
    <row r="2231" spans="8:9" x14ac:dyDescent="0.25">
      <c r="H2231" s="45"/>
      <c r="I2231" s="45"/>
    </row>
    <row r="2232" spans="8:9" x14ac:dyDescent="0.25">
      <c r="H2232" s="45"/>
      <c r="I2232" s="45"/>
    </row>
    <row r="2233" spans="8:9" x14ac:dyDescent="0.25">
      <c r="H2233" s="45"/>
      <c r="I2233" s="45"/>
    </row>
    <row r="2234" spans="8:9" x14ac:dyDescent="0.25">
      <c r="H2234" s="45"/>
      <c r="I2234" s="45"/>
    </row>
    <row r="2235" spans="8:9" x14ac:dyDescent="0.25">
      <c r="H2235" s="45"/>
      <c r="I2235" s="45"/>
    </row>
    <row r="2236" spans="8:9" x14ac:dyDescent="0.25">
      <c r="H2236" s="45"/>
      <c r="I2236" s="45"/>
    </row>
    <row r="2237" spans="8:9" x14ac:dyDescent="0.25">
      <c r="H2237" s="45"/>
      <c r="I2237" s="45"/>
    </row>
    <row r="2238" spans="8:9" x14ac:dyDescent="0.25">
      <c r="H2238" s="45"/>
      <c r="I2238" s="45"/>
    </row>
    <row r="2239" spans="8:9" x14ac:dyDescent="0.25">
      <c r="H2239" s="45"/>
      <c r="I2239" s="45"/>
    </row>
    <row r="2240" spans="8:9" x14ac:dyDescent="0.25">
      <c r="H2240" s="45"/>
      <c r="I2240" s="45"/>
    </row>
    <row r="2241" spans="8:9" x14ac:dyDescent="0.25">
      <c r="H2241" s="45"/>
      <c r="I2241" s="45"/>
    </row>
    <row r="2242" spans="8:9" x14ac:dyDescent="0.25">
      <c r="H2242" s="45"/>
      <c r="I2242" s="45"/>
    </row>
    <row r="2243" spans="8:9" x14ac:dyDescent="0.25">
      <c r="H2243" s="45"/>
      <c r="I2243" s="45"/>
    </row>
    <row r="2244" spans="8:9" x14ac:dyDescent="0.25">
      <c r="H2244" s="45"/>
      <c r="I2244" s="45"/>
    </row>
    <row r="2245" spans="8:9" x14ac:dyDescent="0.25">
      <c r="H2245" s="45"/>
      <c r="I2245" s="45"/>
    </row>
    <row r="2246" spans="8:9" x14ac:dyDescent="0.25">
      <c r="H2246" s="45"/>
      <c r="I2246" s="45"/>
    </row>
    <row r="2247" spans="8:9" x14ac:dyDescent="0.25">
      <c r="H2247" s="45"/>
      <c r="I2247" s="45"/>
    </row>
    <row r="2248" spans="8:9" x14ac:dyDescent="0.25">
      <c r="H2248" s="45"/>
      <c r="I2248" s="45"/>
    </row>
    <row r="2249" spans="8:9" x14ac:dyDescent="0.25">
      <c r="H2249" s="45"/>
      <c r="I2249" s="45"/>
    </row>
    <row r="2250" spans="8:9" x14ac:dyDescent="0.25">
      <c r="H2250" s="45"/>
      <c r="I2250" s="45"/>
    </row>
    <row r="2251" spans="8:9" x14ac:dyDescent="0.25">
      <c r="H2251" s="45"/>
      <c r="I2251" s="45"/>
    </row>
    <row r="2252" spans="8:9" x14ac:dyDescent="0.25">
      <c r="H2252" s="45"/>
      <c r="I2252" s="45"/>
    </row>
    <row r="2253" spans="8:9" x14ac:dyDescent="0.25">
      <c r="H2253" s="45"/>
      <c r="I2253" s="45"/>
    </row>
    <row r="2254" spans="8:9" x14ac:dyDescent="0.25">
      <c r="H2254" s="45"/>
      <c r="I2254" s="45"/>
    </row>
    <row r="2255" spans="8:9" x14ac:dyDescent="0.25">
      <c r="H2255" s="45"/>
      <c r="I2255" s="45"/>
    </row>
    <row r="2256" spans="8:9" x14ac:dyDescent="0.25">
      <c r="H2256" s="45"/>
      <c r="I2256" s="45"/>
    </row>
    <row r="2257" spans="8:9" x14ac:dyDescent="0.25">
      <c r="H2257" s="45"/>
      <c r="I2257" s="45"/>
    </row>
    <row r="2258" spans="8:9" x14ac:dyDescent="0.25">
      <c r="H2258" s="45"/>
      <c r="I2258" s="45"/>
    </row>
    <row r="2259" spans="8:9" x14ac:dyDescent="0.25">
      <c r="H2259" s="45"/>
      <c r="I2259" s="45"/>
    </row>
    <row r="2260" spans="8:9" x14ac:dyDescent="0.25">
      <c r="H2260" s="45"/>
      <c r="I2260" s="45"/>
    </row>
    <row r="2261" spans="8:9" x14ac:dyDescent="0.25">
      <c r="H2261" s="45"/>
      <c r="I2261" s="45"/>
    </row>
    <row r="2262" spans="8:9" x14ac:dyDescent="0.25">
      <c r="H2262" s="45"/>
      <c r="I2262" s="45"/>
    </row>
    <row r="2263" spans="8:9" x14ac:dyDescent="0.25">
      <c r="H2263" s="45"/>
      <c r="I2263" s="45"/>
    </row>
    <row r="2264" spans="8:9" x14ac:dyDescent="0.25">
      <c r="H2264" s="45"/>
      <c r="I2264" s="45"/>
    </row>
    <row r="2265" spans="8:9" x14ac:dyDescent="0.25">
      <c r="H2265" s="45"/>
      <c r="I2265" s="45"/>
    </row>
    <row r="2266" spans="8:9" x14ac:dyDescent="0.25">
      <c r="H2266" s="45"/>
      <c r="I2266" s="45"/>
    </row>
    <row r="2267" spans="8:9" x14ac:dyDescent="0.25">
      <c r="H2267" s="45"/>
      <c r="I2267" s="45"/>
    </row>
    <row r="2268" spans="8:9" x14ac:dyDescent="0.25">
      <c r="H2268" s="45"/>
      <c r="I2268" s="45"/>
    </row>
    <row r="2269" spans="8:9" x14ac:dyDescent="0.25">
      <c r="H2269" s="45"/>
      <c r="I2269" s="45"/>
    </row>
    <row r="2270" spans="8:9" x14ac:dyDescent="0.25">
      <c r="H2270" s="45"/>
      <c r="I2270" s="45"/>
    </row>
    <row r="2271" spans="8:9" x14ac:dyDescent="0.25">
      <c r="H2271" s="45"/>
      <c r="I2271" s="45"/>
    </row>
    <row r="2272" spans="8:9" x14ac:dyDescent="0.25">
      <c r="H2272" s="45"/>
      <c r="I2272" s="45"/>
    </row>
    <row r="2273" spans="8:9" x14ac:dyDescent="0.25">
      <c r="H2273" s="45"/>
      <c r="I2273" s="45"/>
    </row>
    <row r="2274" spans="8:9" x14ac:dyDescent="0.25">
      <c r="H2274" s="45"/>
      <c r="I2274" s="45"/>
    </row>
    <row r="2275" spans="8:9" x14ac:dyDescent="0.25">
      <c r="H2275" s="45"/>
      <c r="I2275" s="45"/>
    </row>
    <row r="2276" spans="8:9" x14ac:dyDescent="0.25">
      <c r="H2276" s="45"/>
      <c r="I2276" s="45"/>
    </row>
    <row r="2277" spans="8:9" x14ac:dyDescent="0.25">
      <c r="H2277" s="45"/>
      <c r="I2277" s="45"/>
    </row>
    <row r="2278" spans="8:9" x14ac:dyDescent="0.25">
      <c r="H2278" s="45"/>
      <c r="I2278" s="45"/>
    </row>
    <row r="2279" spans="8:9" x14ac:dyDescent="0.25">
      <c r="H2279" s="45"/>
      <c r="I2279" s="45"/>
    </row>
    <row r="2280" spans="8:9" x14ac:dyDescent="0.25">
      <c r="H2280" s="45"/>
      <c r="I2280" s="45"/>
    </row>
    <row r="2281" spans="8:9" x14ac:dyDescent="0.25">
      <c r="H2281" s="45"/>
      <c r="I2281" s="45"/>
    </row>
    <row r="2282" spans="8:9" x14ac:dyDescent="0.25">
      <c r="H2282" s="45"/>
      <c r="I2282" s="45"/>
    </row>
    <row r="2283" spans="8:9" x14ac:dyDescent="0.25">
      <c r="H2283" s="45"/>
      <c r="I2283" s="45"/>
    </row>
    <row r="2284" spans="8:9" x14ac:dyDescent="0.25">
      <c r="H2284" s="45"/>
      <c r="I2284" s="45"/>
    </row>
    <row r="2285" spans="8:9" x14ac:dyDescent="0.25">
      <c r="H2285" s="45"/>
      <c r="I2285" s="45"/>
    </row>
    <row r="2286" spans="8:9" x14ac:dyDescent="0.25">
      <c r="H2286" s="45"/>
      <c r="I2286" s="45"/>
    </row>
    <row r="2287" spans="8:9" x14ac:dyDescent="0.25">
      <c r="H2287" s="45"/>
      <c r="I2287" s="45"/>
    </row>
    <row r="2288" spans="8:9" x14ac:dyDescent="0.25">
      <c r="H2288" s="45"/>
      <c r="I2288" s="45"/>
    </row>
    <row r="2289" spans="8:9" x14ac:dyDescent="0.25">
      <c r="H2289" s="45"/>
      <c r="I2289" s="45"/>
    </row>
    <row r="2290" spans="8:9" x14ac:dyDescent="0.25">
      <c r="H2290" s="45"/>
      <c r="I2290" s="45"/>
    </row>
    <row r="2291" spans="8:9" x14ac:dyDescent="0.25">
      <c r="H2291" s="45"/>
      <c r="I2291" s="45"/>
    </row>
    <row r="2292" spans="8:9" x14ac:dyDescent="0.25">
      <c r="H2292" s="45"/>
      <c r="I2292" s="45"/>
    </row>
    <row r="2293" spans="8:9" x14ac:dyDescent="0.25">
      <c r="H2293" s="45"/>
      <c r="I2293" s="45"/>
    </row>
    <row r="2294" spans="8:9" x14ac:dyDescent="0.25">
      <c r="H2294" s="45"/>
      <c r="I2294" s="45"/>
    </row>
    <row r="2295" spans="8:9" x14ac:dyDescent="0.25">
      <c r="H2295" s="45"/>
      <c r="I2295" s="45"/>
    </row>
    <row r="2296" spans="8:9" x14ac:dyDescent="0.25">
      <c r="H2296" s="45"/>
      <c r="I2296" s="45"/>
    </row>
    <row r="2297" spans="8:9" x14ac:dyDescent="0.25">
      <c r="H2297" s="45"/>
      <c r="I2297" s="45"/>
    </row>
    <row r="2298" spans="8:9" x14ac:dyDescent="0.25">
      <c r="H2298" s="45"/>
      <c r="I2298" s="45"/>
    </row>
    <row r="2299" spans="8:9" x14ac:dyDescent="0.25">
      <c r="H2299" s="45"/>
      <c r="I2299" s="45"/>
    </row>
    <row r="2300" spans="8:9" x14ac:dyDescent="0.25">
      <c r="H2300" s="45"/>
      <c r="I2300" s="45"/>
    </row>
    <row r="2301" spans="8:9" x14ac:dyDescent="0.25">
      <c r="H2301" s="45"/>
      <c r="I2301" s="45"/>
    </row>
    <row r="2302" spans="8:9" x14ac:dyDescent="0.25">
      <c r="H2302" s="45"/>
      <c r="I2302" s="45"/>
    </row>
    <row r="2303" spans="8:9" x14ac:dyDescent="0.25">
      <c r="H2303" s="45"/>
      <c r="I2303" s="45"/>
    </row>
    <row r="2304" spans="8:9" x14ac:dyDescent="0.25">
      <c r="H2304" s="45"/>
      <c r="I2304" s="45"/>
    </row>
    <row r="2305" spans="8:9" x14ac:dyDescent="0.25">
      <c r="H2305" s="45"/>
      <c r="I2305" s="45"/>
    </row>
    <row r="2306" spans="8:9" x14ac:dyDescent="0.25">
      <c r="H2306" s="45"/>
      <c r="I2306" s="45"/>
    </row>
    <row r="2307" spans="8:9" x14ac:dyDescent="0.25">
      <c r="H2307" s="45"/>
      <c r="I2307" s="45"/>
    </row>
    <row r="2308" spans="8:9" x14ac:dyDescent="0.25">
      <c r="H2308" s="45"/>
      <c r="I2308" s="45"/>
    </row>
    <row r="2309" spans="8:9" x14ac:dyDescent="0.25">
      <c r="H2309" s="45"/>
      <c r="I2309" s="45"/>
    </row>
    <row r="2310" spans="8:9" x14ac:dyDescent="0.25">
      <c r="H2310" s="45"/>
      <c r="I2310" s="45"/>
    </row>
    <row r="2311" spans="8:9" x14ac:dyDescent="0.25">
      <c r="H2311" s="45"/>
      <c r="I2311" s="45"/>
    </row>
    <row r="2312" spans="8:9" x14ac:dyDescent="0.25">
      <c r="H2312" s="45"/>
      <c r="I2312" s="45"/>
    </row>
    <row r="2313" spans="8:9" x14ac:dyDescent="0.25">
      <c r="H2313" s="45"/>
      <c r="I2313" s="45"/>
    </row>
    <row r="2314" spans="8:9" x14ac:dyDescent="0.25">
      <c r="H2314" s="45"/>
      <c r="I2314" s="45"/>
    </row>
    <row r="2315" spans="8:9" x14ac:dyDescent="0.25">
      <c r="H2315" s="45"/>
      <c r="I2315" s="45"/>
    </row>
    <row r="2316" spans="8:9" x14ac:dyDescent="0.25">
      <c r="H2316" s="45"/>
      <c r="I2316" s="45"/>
    </row>
    <row r="2317" spans="8:9" x14ac:dyDescent="0.25">
      <c r="H2317" s="45"/>
      <c r="I2317" s="45"/>
    </row>
    <row r="2318" spans="8:9" x14ac:dyDescent="0.25">
      <c r="H2318" s="45"/>
      <c r="I2318" s="45"/>
    </row>
    <row r="2319" spans="8:9" x14ac:dyDescent="0.25">
      <c r="H2319" s="45"/>
      <c r="I2319" s="45"/>
    </row>
    <row r="2320" spans="8:9" x14ac:dyDescent="0.25">
      <c r="H2320" s="45"/>
      <c r="I2320" s="45"/>
    </row>
    <row r="2321" spans="8:9" x14ac:dyDescent="0.25">
      <c r="H2321" s="45"/>
      <c r="I2321" s="45"/>
    </row>
    <row r="2322" spans="8:9" x14ac:dyDescent="0.25">
      <c r="H2322" s="45"/>
      <c r="I2322" s="45"/>
    </row>
    <row r="2323" spans="8:9" x14ac:dyDescent="0.25">
      <c r="H2323" s="45"/>
      <c r="I2323" s="45"/>
    </row>
    <row r="2324" spans="8:9" x14ac:dyDescent="0.25">
      <c r="H2324" s="45"/>
      <c r="I2324" s="45"/>
    </row>
    <row r="2325" spans="8:9" x14ac:dyDescent="0.25">
      <c r="H2325" s="45"/>
      <c r="I2325" s="45"/>
    </row>
    <row r="2326" spans="8:9" x14ac:dyDescent="0.25">
      <c r="H2326" s="45"/>
      <c r="I2326" s="45"/>
    </row>
    <row r="2327" spans="8:9" x14ac:dyDescent="0.25">
      <c r="H2327" s="45"/>
      <c r="I2327" s="45"/>
    </row>
    <row r="2328" spans="8:9" x14ac:dyDescent="0.25">
      <c r="H2328" s="45"/>
      <c r="I2328" s="45"/>
    </row>
    <row r="2329" spans="8:9" x14ac:dyDescent="0.25">
      <c r="H2329" s="45"/>
      <c r="I2329" s="45"/>
    </row>
    <row r="2330" spans="8:9" x14ac:dyDescent="0.25">
      <c r="H2330" s="45"/>
      <c r="I2330" s="45"/>
    </row>
    <row r="2331" spans="8:9" x14ac:dyDescent="0.25">
      <c r="H2331" s="45"/>
      <c r="I2331" s="45"/>
    </row>
    <row r="2332" spans="8:9" x14ac:dyDescent="0.25">
      <c r="H2332" s="45"/>
      <c r="I2332" s="45"/>
    </row>
    <row r="2333" spans="8:9" x14ac:dyDescent="0.25">
      <c r="H2333" s="45"/>
      <c r="I2333" s="45"/>
    </row>
    <row r="2334" spans="8:9" x14ac:dyDescent="0.25">
      <c r="H2334" s="45"/>
      <c r="I2334" s="45"/>
    </row>
    <row r="2335" spans="8:9" x14ac:dyDescent="0.25">
      <c r="H2335" s="45"/>
      <c r="I2335" s="45"/>
    </row>
    <row r="2336" spans="8:9" x14ac:dyDescent="0.25">
      <c r="H2336" s="45"/>
      <c r="I2336" s="45"/>
    </row>
    <row r="2337" spans="8:9" x14ac:dyDescent="0.25">
      <c r="H2337" s="45"/>
      <c r="I2337" s="45"/>
    </row>
    <row r="2338" spans="8:9" x14ac:dyDescent="0.25">
      <c r="H2338" s="45"/>
      <c r="I2338" s="45"/>
    </row>
    <row r="2339" spans="8:9" x14ac:dyDescent="0.25">
      <c r="H2339" s="45"/>
      <c r="I2339" s="45"/>
    </row>
    <row r="2340" spans="8:9" x14ac:dyDescent="0.25">
      <c r="H2340" s="45"/>
      <c r="I2340" s="45"/>
    </row>
    <row r="2341" spans="8:9" x14ac:dyDescent="0.25">
      <c r="H2341" s="45"/>
      <c r="I2341" s="45"/>
    </row>
    <row r="2342" spans="8:9" x14ac:dyDescent="0.25">
      <c r="H2342" s="45"/>
      <c r="I2342" s="45"/>
    </row>
    <row r="2343" spans="8:9" x14ac:dyDescent="0.25">
      <c r="H2343" s="45"/>
      <c r="I2343" s="45"/>
    </row>
    <row r="2344" spans="8:9" x14ac:dyDescent="0.25">
      <c r="H2344" s="45"/>
      <c r="I2344" s="45"/>
    </row>
    <row r="2345" spans="8:9" x14ac:dyDescent="0.25">
      <c r="H2345" s="45"/>
      <c r="I2345" s="45"/>
    </row>
    <row r="2346" spans="8:9" x14ac:dyDescent="0.25">
      <c r="H2346" s="45"/>
      <c r="I2346" s="45"/>
    </row>
    <row r="2347" spans="8:9" x14ac:dyDescent="0.25">
      <c r="H2347" s="45"/>
      <c r="I2347" s="45"/>
    </row>
    <row r="2348" spans="8:9" x14ac:dyDescent="0.25">
      <c r="H2348" s="45"/>
      <c r="I2348" s="45"/>
    </row>
    <row r="2349" spans="8:9" x14ac:dyDescent="0.25">
      <c r="H2349" s="45"/>
      <c r="I2349" s="45"/>
    </row>
    <row r="2350" spans="8:9" x14ac:dyDescent="0.25">
      <c r="H2350" s="45"/>
      <c r="I2350" s="45"/>
    </row>
    <row r="2351" spans="8:9" x14ac:dyDescent="0.25">
      <c r="H2351" s="45"/>
      <c r="I2351" s="45"/>
    </row>
    <row r="2352" spans="8:9" x14ac:dyDescent="0.25">
      <c r="H2352" s="45"/>
      <c r="I2352" s="45"/>
    </row>
    <row r="2353" spans="8:9" x14ac:dyDescent="0.25">
      <c r="H2353" s="45"/>
      <c r="I2353" s="45"/>
    </row>
    <row r="2354" spans="8:9" x14ac:dyDescent="0.25">
      <c r="H2354" s="45"/>
      <c r="I2354" s="45"/>
    </row>
    <row r="2355" spans="8:9" x14ac:dyDescent="0.25">
      <c r="H2355" s="45"/>
      <c r="I2355" s="45"/>
    </row>
    <row r="2356" spans="8:9" x14ac:dyDescent="0.25">
      <c r="H2356" s="45"/>
      <c r="I2356" s="45"/>
    </row>
    <row r="2357" spans="8:9" x14ac:dyDescent="0.25">
      <c r="H2357" s="45"/>
      <c r="I2357" s="45"/>
    </row>
    <row r="2358" spans="8:9" x14ac:dyDescent="0.25">
      <c r="H2358" s="45"/>
      <c r="I2358" s="45"/>
    </row>
    <row r="2359" spans="8:9" x14ac:dyDescent="0.25">
      <c r="H2359" s="45"/>
      <c r="I2359" s="45"/>
    </row>
    <row r="2360" spans="8:9" x14ac:dyDescent="0.25">
      <c r="H2360" s="45"/>
      <c r="I2360" s="45"/>
    </row>
    <row r="2361" spans="8:9" x14ac:dyDescent="0.25">
      <c r="H2361" s="45"/>
      <c r="I2361" s="45"/>
    </row>
    <row r="2362" spans="8:9" x14ac:dyDescent="0.25">
      <c r="H2362" s="45"/>
      <c r="I2362" s="45"/>
    </row>
    <row r="2363" spans="8:9" x14ac:dyDescent="0.25">
      <c r="H2363" s="45"/>
      <c r="I2363" s="45"/>
    </row>
    <row r="2364" spans="8:9" x14ac:dyDescent="0.25">
      <c r="H2364" s="45"/>
      <c r="I2364" s="45"/>
    </row>
    <row r="2365" spans="8:9" x14ac:dyDescent="0.25">
      <c r="H2365" s="45"/>
      <c r="I2365" s="45"/>
    </row>
    <row r="2366" spans="8:9" x14ac:dyDescent="0.25">
      <c r="H2366" s="45"/>
      <c r="I2366" s="45"/>
    </row>
    <row r="2367" spans="8:9" x14ac:dyDescent="0.25">
      <c r="H2367" s="45"/>
      <c r="I2367" s="45"/>
    </row>
    <row r="2368" spans="8:9" x14ac:dyDescent="0.25">
      <c r="H2368" s="45"/>
      <c r="I2368" s="45"/>
    </row>
    <row r="2369" spans="8:9" x14ac:dyDescent="0.25">
      <c r="H2369" s="45"/>
      <c r="I2369" s="45"/>
    </row>
    <row r="2370" spans="8:9" x14ac:dyDescent="0.25">
      <c r="H2370" s="45"/>
      <c r="I2370" s="45"/>
    </row>
    <row r="2371" spans="8:9" x14ac:dyDescent="0.25">
      <c r="H2371" s="45"/>
      <c r="I2371" s="45"/>
    </row>
    <row r="2372" spans="8:9" x14ac:dyDescent="0.25">
      <c r="H2372" s="45"/>
      <c r="I2372" s="45"/>
    </row>
    <row r="2373" spans="8:9" x14ac:dyDescent="0.25">
      <c r="H2373" s="45"/>
      <c r="I2373" s="45"/>
    </row>
    <row r="2374" spans="8:9" x14ac:dyDescent="0.25">
      <c r="H2374" s="45"/>
      <c r="I2374" s="45"/>
    </row>
    <row r="2375" spans="8:9" x14ac:dyDescent="0.25">
      <c r="H2375" s="45"/>
      <c r="I2375" s="45"/>
    </row>
    <row r="2376" spans="8:9" x14ac:dyDescent="0.25">
      <c r="H2376" s="45"/>
      <c r="I2376" s="45"/>
    </row>
    <row r="2377" spans="8:9" x14ac:dyDescent="0.25">
      <c r="H2377" s="45"/>
      <c r="I2377" s="45"/>
    </row>
    <row r="2378" spans="8:9" x14ac:dyDescent="0.25">
      <c r="H2378" s="45"/>
      <c r="I2378" s="45"/>
    </row>
    <row r="2379" spans="8:9" x14ac:dyDescent="0.25">
      <c r="H2379" s="45"/>
      <c r="I2379" s="45"/>
    </row>
    <row r="2380" spans="8:9" x14ac:dyDescent="0.25">
      <c r="H2380" s="45"/>
      <c r="I2380" s="45"/>
    </row>
    <row r="2381" spans="8:9" x14ac:dyDescent="0.25">
      <c r="H2381" s="45"/>
      <c r="I2381" s="45"/>
    </row>
    <row r="2382" spans="8:9" x14ac:dyDescent="0.25">
      <c r="H2382" s="45"/>
      <c r="I2382" s="45"/>
    </row>
    <row r="2383" spans="8:9" x14ac:dyDescent="0.25">
      <c r="H2383" s="45"/>
      <c r="I2383" s="45"/>
    </row>
    <row r="2384" spans="8:9" x14ac:dyDescent="0.25">
      <c r="H2384" s="45"/>
      <c r="I2384" s="45"/>
    </row>
    <row r="2385" spans="8:9" x14ac:dyDescent="0.25">
      <c r="H2385" s="45"/>
      <c r="I2385" s="45"/>
    </row>
    <row r="2386" spans="8:9" x14ac:dyDescent="0.25">
      <c r="H2386" s="45"/>
      <c r="I2386" s="45"/>
    </row>
    <row r="2387" spans="8:9" x14ac:dyDescent="0.25">
      <c r="H2387" s="45"/>
      <c r="I2387" s="45"/>
    </row>
    <row r="2388" spans="8:9" x14ac:dyDescent="0.25">
      <c r="H2388" s="45"/>
      <c r="I2388" s="45"/>
    </row>
    <row r="2389" spans="8:9" x14ac:dyDescent="0.25">
      <c r="H2389" s="45"/>
      <c r="I2389" s="45"/>
    </row>
    <row r="2390" spans="8:9" x14ac:dyDescent="0.25">
      <c r="H2390" s="45"/>
      <c r="I2390" s="45"/>
    </row>
    <row r="2391" spans="8:9" x14ac:dyDescent="0.25">
      <c r="H2391" s="45"/>
      <c r="I2391" s="45"/>
    </row>
    <row r="2392" spans="8:9" x14ac:dyDescent="0.25">
      <c r="H2392" s="45"/>
      <c r="I2392" s="45"/>
    </row>
    <row r="2393" spans="8:9" x14ac:dyDescent="0.25">
      <c r="H2393" s="45"/>
      <c r="I2393" s="45"/>
    </row>
    <row r="2394" spans="8:9" x14ac:dyDescent="0.25">
      <c r="H2394" s="45"/>
      <c r="I2394" s="45"/>
    </row>
    <row r="2395" spans="8:9" x14ac:dyDescent="0.25">
      <c r="H2395" s="45"/>
      <c r="I2395" s="45"/>
    </row>
    <row r="2396" spans="8:9" x14ac:dyDescent="0.25">
      <c r="H2396" s="45"/>
      <c r="I2396" s="45"/>
    </row>
    <row r="2397" spans="8:9" x14ac:dyDescent="0.25">
      <c r="H2397" s="45"/>
      <c r="I2397" s="45"/>
    </row>
    <row r="2398" spans="8:9" x14ac:dyDescent="0.25">
      <c r="H2398" s="45"/>
      <c r="I2398" s="45"/>
    </row>
    <row r="2399" spans="8:9" x14ac:dyDescent="0.25">
      <c r="H2399" s="45"/>
      <c r="I2399" s="45"/>
    </row>
    <row r="2400" spans="8:9" x14ac:dyDescent="0.25">
      <c r="H2400" s="45"/>
      <c r="I2400" s="45"/>
    </row>
    <row r="2401" spans="8:9" x14ac:dyDescent="0.25">
      <c r="H2401" s="45"/>
      <c r="I2401" s="45"/>
    </row>
    <row r="2402" spans="8:9" x14ac:dyDescent="0.25">
      <c r="H2402" s="45"/>
      <c r="I2402" s="45"/>
    </row>
    <row r="2403" spans="8:9" x14ac:dyDescent="0.25">
      <c r="H2403" s="45"/>
      <c r="I2403" s="45"/>
    </row>
    <row r="2404" spans="8:9" x14ac:dyDescent="0.25">
      <c r="H2404" s="45"/>
      <c r="I2404" s="45"/>
    </row>
    <row r="2405" spans="8:9" x14ac:dyDescent="0.25">
      <c r="H2405" s="45"/>
      <c r="I2405" s="45"/>
    </row>
    <row r="2406" spans="8:9" x14ac:dyDescent="0.25">
      <c r="H2406" s="45"/>
      <c r="I2406" s="45"/>
    </row>
    <row r="2407" spans="8:9" x14ac:dyDescent="0.25">
      <c r="H2407" s="45"/>
      <c r="I2407" s="45"/>
    </row>
    <row r="2408" spans="8:9" x14ac:dyDescent="0.25">
      <c r="H2408" s="45"/>
      <c r="I2408" s="45"/>
    </row>
    <row r="2409" spans="8:9" x14ac:dyDescent="0.25">
      <c r="H2409" s="45"/>
      <c r="I2409" s="45"/>
    </row>
    <row r="2410" spans="8:9" x14ac:dyDescent="0.25">
      <c r="H2410" s="45"/>
      <c r="I2410" s="45"/>
    </row>
    <row r="2411" spans="8:9" x14ac:dyDescent="0.25">
      <c r="H2411" s="45"/>
      <c r="I2411" s="45"/>
    </row>
    <row r="2412" spans="8:9" x14ac:dyDescent="0.25">
      <c r="H2412" s="45"/>
      <c r="I2412" s="45"/>
    </row>
    <row r="2413" spans="8:9" x14ac:dyDescent="0.25">
      <c r="H2413" s="45"/>
      <c r="I2413" s="45"/>
    </row>
    <row r="2414" spans="8:9" x14ac:dyDescent="0.25">
      <c r="H2414" s="45"/>
      <c r="I2414" s="45"/>
    </row>
    <row r="2415" spans="8:9" x14ac:dyDescent="0.25">
      <c r="H2415" s="45"/>
      <c r="I2415" s="45"/>
    </row>
    <row r="2416" spans="8:9" x14ac:dyDescent="0.25">
      <c r="H2416" s="45"/>
      <c r="I2416" s="45"/>
    </row>
    <row r="2417" spans="8:9" x14ac:dyDescent="0.25">
      <c r="H2417" s="45"/>
      <c r="I2417" s="45"/>
    </row>
    <row r="2418" spans="8:9" x14ac:dyDescent="0.25">
      <c r="H2418" s="45"/>
      <c r="I2418" s="45"/>
    </row>
    <row r="2419" spans="8:9" x14ac:dyDescent="0.25">
      <c r="H2419" s="45"/>
      <c r="I2419" s="45"/>
    </row>
    <row r="2420" spans="8:9" x14ac:dyDescent="0.25">
      <c r="H2420" s="45"/>
      <c r="I2420" s="45"/>
    </row>
    <row r="2421" spans="8:9" x14ac:dyDescent="0.25">
      <c r="H2421" s="45"/>
      <c r="I2421" s="45"/>
    </row>
    <row r="2422" spans="8:9" x14ac:dyDescent="0.25">
      <c r="H2422" s="45"/>
      <c r="I2422" s="45"/>
    </row>
    <row r="2423" spans="8:9" x14ac:dyDescent="0.25">
      <c r="H2423" s="45"/>
      <c r="I2423" s="45"/>
    </row>
    <row r="2424" spans="8:9" x14ac:dyDescent="0.25">
      <c r="H2424" s="45"/>
      <c r="I2424" s="45"/>
    </row>
    <row r="2425" spans="8:9" x14ac:dyDescent="0.25">
      <c r="H2425" s="45"/>
      <c r="I2425" s="45"/>
    </row>
    <row r="2426" spans="8:9" x14ac:dyDescent="0.25">
      <c r="H2426" s="45"/>
      <c r="I2426" s="45"/>
    </row>
    <row r="2427" spans="8:9" x14ac:dyDescent="0.25">
      <c r="H2427" s="45"/>
      <c r="I2427" s="45"/>
    </row>
    <row r="2428" spans="8:9" x14ac:dyDescent="0.25">
      <c r="H2428" s="45"/>
      <c r="I2428" s="45"/>
    </row>
    <row r="2429" spans="8:9" x14ac:dyDescent="0.25">
      <c r="H2429" s="45"/>
      <c r="I2429" s="45"/>
    </row>
    <row r="2430" spans="8:9" x14ac:dyDescent="0.25">
      <c r="H2430" s="45"/>
      <c r="I2430" s="45"/>
    </row>
    <row r="2431" spans="8:9" x14ac:dyDescent="0.25">
      <c r="H2431" s="45"/>
      <c r="I2431" s="45"/>
    </row>
    <row r="2432" spans="8:9" x14ac:dyDescent="0.25">
      <c r="H2432" s="45"/>
      <c r="I2432" s="45"/>
    </row>
    <row r="2433" spans="8:9" x14ac:dyDescent="0.25">
      <c r="H2433" s="45"/>
      <c r="I2433" s="45"/>
    </row>
    <row r="2434" spans="8:9" x14ac:dyDescent="0.25">
      <c r="H2434" s="45"/>
      <c r="I2434" s="45"/>
    </row>
    <row r="2435" spans="8:9" x14ac:dyDescent="0.25">
      <c r="H2435" s="45"/>
      <c r="I2435" s="45"/>
    </row>
    <row r="2436" spans="8:9" x14ac:dyDescent="0.25">
      <c r="H2436" s="45"/>
      <c r="I2436" s="45"/>
    </row>
    <row r="2437" spans="8:9" x14ac:dyDescent="0.25">
      <c r="H2437" s="45"/>
      <c r="I2437" s="45"/>
    </row>
    <row r="2438" spans="8:9" x14ac:dyDescent="0.25">
      <c r="H2438" s="45"/>
      <c r="I2438" s="45"/>
    </row>
    <row r="2439" spans="8:9" x14ac:dyDescent="0.25">
      <c r="H2439" s="45"/>
      <c r="I2439" s="45"/>
    </row>
    <row r="2440" spans="8:9" x14ac:dyDescent="0.25">
      <c r="H2440" s="45"/>
      <c r="I2440" s="45"/>
    </row>
    <row r="2441" spans="8:9" x14ac:dyDescent="0.25">
      <c r="H2441" s="45"/>
      <c r="I2441" s="45"/>
    </row>
    <row r="2442" spans="8:9" x14ac:dyDescent="0.25">
      <c r="H2442" s="45"/>
      <c r="I2442" s="45"/>
    </row>
    <row r="2443" spans="8:9" x14ac:dyDescent="0.25">
      <c r="H2443" s="45"/>
      <c r="I2443" s="45"/>
    </row>
    <row r="2444" spans="8:9" x14ac:dyDescent="0.25">
      <c r="H2444" s="45"/>
      <c r="I2444" s="45"/>
    </row>
    <row r="2445" spans="8:9" x14ac:dyDescent="0.25">
      <c r="H2445" s="45"/>
      <c r="I2445" s="45"/>
    </row>
    <row r="2446" spans="8:9" x14ac:dyDescent="0.25">
      <c r="H2446" s="45"/>
      <c r="I2446" s="45"/>
    </row>
    <row r="2447" spans="8:9" x14ac:dyDescent="0.25">
      <c r="H2447" s="45"/>
      <c r="I2447" s="45"/>
    </row>
    <row r="2448" spans="8:9" x14ac:dyDescent="0.25">
      <c r="H2448" s="45"/>
      <c r="I2448" s="45"/>
    </row>
    <row r="2449" spans="8:9" x14ac:dyDescent="0.25">
      <c r="H2449" s="45"/>
      <c r="I2449" s="45"/>
    </row>
    <row r="2450" spans="8:9" x14ac:dyDescent="0.25">
      <c r="H2450" s="45"/>
      <c r="I2450" s="45"/>
    </row>
    <row r="2451" spans="8:9" x14ac:dyDescent="0.25">
      <c r="H2451" s="45"/>
      <c r="I2451" s="45"/>
    </row>
    <row r="2452" spans="8:9" x14ac:dyDescent="0.25">
      <c r="H2452" s="45"/>
      <c r="I2452" s="45"/>
    </row>
    <row r="2453" spans="8:9" x14ac:dyDescent="0.25">
      <c r="H2453" s="45"/>
      <c r="I2453" s="45"/>
    </row>
    <row r="2454" spans="8:9" x14ac:dyDescent="0.25">
      <c r="H2454" s="45"/>
      <c r="I2454" s="45"/>
    </row>
    <row r="2455" spans="8:9" x14ac:dyDescent="0.25">
      <c r="H2455" s="45"/>
      <c r="I2455" s="45"/>
    </row>
    <row r="2456" spans="8:9" x14ac:dyDescent="0.25">
      <c r="H2456" s="45"/>
      <c r="I2456" s="45"/>
    </row>
    <row r="2457" spans="8:9" x14ac:dyDescent="0.25">
      <c r="H2457" s="45"/>
      <c r="I2457" s="45"/>
    </row>
    <row r="2458" spans="8:9" x14ac:dyDescent="0.25">
      <c r="H2458" s="45"/>
      <c r="I2458" s="45"/>
    </row>
    <row r="2459" spans="8:9" x14ac:dyDescent="0.25">
      <c r="H2459" s="45"/>
      <c r="I2459" s="45"/>
    </row>
    <row r="2460" spans="8:9" x14ac:dyDescent="0.25">
      <c r="H2460" s="45"/>
      <c r="I2460" s="45"/>
    </row>
    <row r="2461" spans="8:9" x14ac:dyDescent="0.25">
      <c r="H2461" s="45"/>
      <c r="I2461" s="45"/>
    </row>
    <row r="2462" spans="8:9" x14ac:dyDescent="0.25">
      <c r="H2462" s="45"/>
      <c r="I2462" s="45"/>
    </row>
    <row r="2463" spans="8:9" x14ac:dyDescent="0.25">
      <c r="H2463" s="45"/>
      <c r="I2463" s="45"/>
    </row>
    <row r="2464" spans="8:9" x14ac:dyDescent="0.25">
      <c r="H2464" s="45"/>
      <c r="I2464" s="45"/>
    </row>
    <row r="2465" spans="8:9" x14ac:dyDescent="0.25">
      <c r="H2465" s="45"/>
      <c r="I2465" s="45"/>
    </row>
    <row r="2466" spans="8:9" x14ac:dyDescent="0.25">
      <c r="H2466" s="45"/>
      <c r="I2466" s="45"/>
    </row>
    <row r="2467" spans="8:9" x14ac:dyDescent="0.25">
      <c r="H2467" s="45"/>
      <c r="I2467" s="45"/>
    </row>
    <row r="2468" spans="8:9" x14ac:dyDescent="0.25">
      <c r="H2468" s="45"/>
      <c r="I2468" s="45"/>
    </row>
    <row r="2469" spans="8:9" x14ac:dyDescent="0.25">
      <c r="H2469" s="45"/>
      <c r="I2469" s="45"/>
    </row>
    <row r="2470" spans="8:9" x14ac:dyDescent="0.25">
      <c r="H2470" s="45"/>
      <c r="I2470" s="45"/>
    </row>
    <row r="2471" spans="8:9" x14ac:dyDescent="0.25">
      <c r="H2471" s="45"/>
      <c r="I2471" s="45"/>
    </row>
    <row r="2472" spans="8:9" x14ac:dyDescent="0.25">
      <c r="H2472" s="45"/>
      <c r="I2472" s="45"/>
    </row>
    <row r="2473" spans="8:9" x14ac:dyDescent="0.25">
      <c r="H2473" s="45"/>
      <c r="I2473" s="45"/>
    </row>
    <row r="2474" spans="8:9" x14ac:dyDescent="0.25">
      <c r="H2474" s="45"/>
      <c r="I2474" s="45"/>
    </row>
    <row r="2475" spans="8:9" x14ac:dyDescent="0.25">
      <c r="H2475" s="45"/>
      <c r="I2475" s="45"/>
    </row>
    <row r="2476" spans="8:9" x14ac:dyDescent="0.25">
      <c r="H2476" s="45"/>
      <c r="I2476" s="45"/>
    </row>
    <row r="2477" spans="8:9" x14ac:dyDescent="0.25">
      <c r="H2477" s="45"/>
      <c r="I2477" s="45"/>
    </row>
    <row r="2478" spans="8:9" x14ac:dyDescent="0.25">
      <c r="H2478" s="45"/>
      <c r="I2478" s="45"/>
    </row>
    <row r="2479" spans="8:9" x14ac:dyDescent="0.25">
      <c r="H2479" s="45"/>
      <c r="I2479" s="45"/>
    </row>
    <row r="2480" spans="8:9" x14ac:dyDescent="0.25">
      <c r="H2480" s="45"/>
      <c r="I2480" s="45"/>
    </row>
    <row r="2481" spans="8:9" x14ac:dyDescent="0.25">
      <c r="H2481" s="45"/>
      <c r="I2481" s="45"/>
    </row>
    <row r="2482" spans="8:9" x14ac:dyDescent="0.25">
      <c r="H2482" s="45"/>
      <c r="I2482" s="45"/>
    </row>
    <row r="2483" spans="8:9" x14ac:dyDescent="0.25">
      <c r="H2483" s="45"/>
      <c r="I2483" s="45"/>
    </row>
    <row r="2484" spans="8:9" x14ac:dyDescent="0.25">
      <c r="H2484" s="45"/>
      <c r="I2484" s="45"/>
    </row>
    <row r="2485" spans="8:9" x14ac:dyDescent="0.25">
      <c r="H2485" s="45"/>
      <c r="I2485" s="45"/>
    </row>
    <row r="2486" spans="8:9" x14ac:dyDescent="0.25">
      <c r="H2486" s="45"/>
      <c r="I2486" s="45"/>
    </row>
    <row r="2487" spans="8:9" x14ac:dyDescent="0.25">
      <c r="H2487" s="45"/>
      <c r="I2487" s="45"/>
    </row>
    <row r="2488" spans="8:9" x14ac:dyDescent="0.25">
      <c r="H2488" s="45"/>
      <c r="I2488" s="45"/>
    </row>
    <row r="2489" spans="8:9" x14ac:dyDescent="0.25">
      <c r="H2489" s="45"/>
      <c r="I2489" s="45"/>
    </row>
    <row r="2490" spans="8:9" x14ac:dyDescent="0.25">
      <c r="H2490" s="45"/>
      <c r="I2490" s="45"/>
    </row>
    <row r="2491" spans="8:9" x14ac:dyDescent="0.25">
      <c r="H2491" s="45"/>
      <c r="I2491" s="45"/>
    </row>
    <row r="2492" spans="8:9" x14ac:dyDescent="0.25">
      <c r="H2492" s="45"/>
      <c r="I2492" s="45"/>
    </row>
    <row r="2493" spans="8:9" x14ac:dyDescent="0.25">
      <c r="H2493" s="45"/>
      <c r="I2493" s="45"/>
    </row>
    <row r="2494" spans="8:9" x14ac:dyDescent="0.25">
      <c r="H2494" s="45"/>
      <c r="I2494" s="45"/>
    </row>
    <row r="2495" spans="8:9" x14ac:dyDescent="0.25">
      <c r="H2495" s="45"/>
      <c r="I2495" s="45"/>
    </row>
    <row r="2496" spans="8:9" x14ac:dyDescent="0.25">
      <c r="H2496" s="45"/>
      <c r="I2496" s="45"/>
    </row>
    <row r="2497" spans="8:9" x14ac:dyDescent="0.25">
      <c r="H2497" s="45"/>
      <c r="I2497" s="45"/>
    </row>
    <row r="2498" spans="8:9" x14ac:dyDescent="0.25">
      <c r="H2498" s="45"/>
      <c r="I2498" s="45"/>
    </row>
    <row r="2499" spans="8:9" x14ac:dyDescent="0.25">
      <c r="H2499" s="45"/>
      <c r="I2499" s="45"/>
    </row>
    <row r="2500" spans="8:9" x14ac:dyDescent="0.25">
      <c r="H2500" s="45"/>
      <c r="I2500" s="45"/>
    </row>
    <row r="2501" spans="8:9" x14ac:dyDescent="0.25">
      <c r="H2501" s="45"/>
      <c r="I2501" s="45"/>
    </row>
    <row r="2502" spans="8:9" x14ac:dyDescent="0.25">
      <c r="H2502" s="45"/>
      <c r="I2502" s="45"/>
    </row>
    <row r="2503" spans="8:9" x14ac:dyDescent="0.25">
      <c r="H2503" s="45"/>
      <c r="I2503" s="45"/>
    </row>
    <row r="2504" spans="8:9" x14ac:dyDescent="0.25">
      <c r="H2504" s="45"/>
      <c r="I2504" s="45"/>
    </row>
    <row r="2505" spans="8:9" x14ac:dyDescent="0.25">
      <c r="H2505" s="45"/>
      <c r="I2505" s="45"/>
    </row>
    <row r="2506" spans="8:9" x14ac:dyDescent="0.25">
      <c r="H2506" s="45"/>
      <c r="I2506" s="45"/>
    </row>
    <row r="2507" spans="8:9" x14ac:dyDescent="0.25">
      <c r="H2507" s="45"/>
      <c r="I2507" s="45"/>
    </row>
    <row r="2508" spans="8:9" x14ac:dyDescent="0.25">
      <c r="H2508" s="45"/>
      <c r="I2508" s="45"/>
    </row>
    <row r="2509" spans="8:9" x14ac:dyDescent="0.25">
      <c r="H2509" s="45"/>
      <c r="I2509" s="45"/>
    </row>
    <row r="2510" spans="8:9" x14ac:dyDescent="0.25">
      <c r="H2510" s="45"/>
      <c r="I2510" s="45"/>
    </row>
    <row r="2511" spans="8:9" x14ac:dyDescent="0.25">
      <c r="H2511" s="45"/>
      <c r="I2511" s="45"/>
    </row>
    <row r="2512" spans="8:9" x14ac:dyDescent="0.25">
      <c r="H2512" s="45"/>
      <c r="I2512" s="45"/>
    </row>
    <row r="2513" spans="8:9" x14ac:dyDescent="0.25">
      <c r="H2513" s="45"/>
      <c r="I2513" s="45"/>
    </row>
    <row r="2514" spans="8:9" x14ac:dyDescent="0.25">
      <c r="H2514" s="45"/>
      <c r="I2514" s="45"/>
    </row>
    <row r="2515" spans="8:9" x14ac:dyDescent="0.25">
      <c r="H2515" s="45"/>
      <c r="I2515" s="45"/>
    </row>
    <row r="2516" spans="8:9" x14ac:dyDescent="0.25">
      <c r="H2516" s="45"/>
      <c r="I2516" s="45"/>
    </row>
    <row r="2517" spans="8:9" x14ac:dyDescent="0.25">
      <c r="H2517" s="45"/>
      <c r="I2517" s="45"/>
    </row>
    <row r="2518" spans="8:9" x14ac:dyDescent="0.25">
      <c r="H2518" s="45"/>
      <c r="I2518" s="45"/>
    </row>
    <row r="2519" spans="8:9" x14ac:dyDescent="0.25">
      <c r="H2519" s="45"/>
      <c r="I2519" s="45"/>
    </row>
    <row r="2520" spans="8:9" x14ac:dyDescent="0.25">
      <c r="H2520" s="45"/>
      <c r="I2520" s="45"/>
    </row>
    <row r="2521" spans="8:9" x14ac:dyDescent="0.25">
      <c r="H2521" s="45"/>
      <c r="I2521" s="45"/>
    </row>
    <row r="2522" spans="8:9" x14ac:dyDescent="0.25">
      <c r="H2522" s="45"/>
      <c r="I2522" s="45"/>
    </row>
    <row r="2523" spans="8:9" x14ac:dyDescent="0.25">
      <c r="H2523" s="45"/>
      <c r="I2523" s="45"/>
    </row>
    <row r="2524" spans="8:9" x14ac:dyDescent="0.25">
      <c r="H2524" s="45"/>
      <c r="I2524" s="45"/>
    </row>
    <row r="2525" spans="8:9" x14ac:dyDescent="0.25">
      <c r="H2525" s="45"/>
      <c r="I2525" s="45"/>
    </row>
    <row r="2526" spans="8:9" x14ac:dyDescent="0.25">
      <c r="H2526" s="45"/>
      <c r="I2526" s="45"/>
    </row>
    <row r="2527" spans="8:9" x14ac:dyDescent="0.25">
      <c r="H2527" s="45"/>
      <c r="I2527" s="45"/>
    </row>
    <row r="2528" spans="8:9" x14ac:dyDescent="0.25">
      <c r="H2528" s="45"/>
      <c r="I2528" s="45"/>
    </row>
    <row r="2529" spans="8:9" x14ac:dyDescent="0.25">
      <c r="H2529" s="45"/>
      <c r="I2529" s="45"/>
    </row>
    <row r="2530" spans="8:9" x14ac:dyDescent="0.25">
      <c r="H2530" s="45"/>
      <c r="I2530" s="45"/>
    </row>
    <row r="2531" spans="8:9" x14ac:dyDescent="0.25">
      <c r="H2531" s="45"/>
      <c r="I2531" s="45"/>
    </row>
    <row r="2532" spans="8:9" x14ac:dyDescent="0.25">
      <c r="H2532" s="45"/>
      <c r="I2532" s="45"/>
    </row>
    <row r="2533" spans="8:9" x14ac:dyDescent="0.25">
      <c r="H2533" s="45"/>
      <c r="I2533" s="45"/>
    </row>
    <row r="2534" spans="8:9" x14ac:dyDescent="0.25">
      <c r="H2534" s="45"/>
      <c r="I2534" s="45"/>
    </row>
    <row r="2535" spans="8:9" x14ac:dyDescent="0.25">
      <c r="H2535" s="45"/>
      <c r="I2535" s="45"/>
    </row>
    <row r="2536" spans="8:9" x14ac:dyDescent="0.25">
      <c r="H2536" s="45"/>
      <c r="I2536" s="45"/>
    </row>
    <row r="2537" spans="8:9" x14ac:dyDescent="0.25">
      <c r="H2537" s="45"/>
      <c r="I2537" s="45"/>
    </row>
    <row r="2538" spans="8:9" x14ac:dyDescent="0.25">
      <c r="H2538" s="45"/>
      <c r="I2538" s="45"/>
    </row>
    <row r="2539" spans="8:9" x14ac:dyDescent="0.25">
      <c r="H2539" s="45"/>
      <c r="I2539" s="45"/>
    </row>
    <row r="2540" spans="8:9" x14ac:dyDescent="0.25">
      <c r="H2540" s="45"/>
      <c r="I2540" s="45"/>
    </row>
    <row r="2541" spans="8:9" x14ac:dyDescent="0.25">
      <c r="H2541" s="45"/>
      <c r="I2541" s="45"/>
    </row>
    <row r="2542" spans="8:9" x14ac:dyDescent="0.25">
      <c r="H2542" s="45"/>
      <c r="I2542" s="45"/>
    </row>
    <row r="2543" spans="8:9" x14ac:dyDescent="0.25">
      <c r="H2543" s="45"/>
      <c r="I2543" s="45"/>
    </row>
    <row r="2544" spans="8:9" x14ac:dyDescent="0.25">
      <c r="H2544" s="45"/>
      <c r="I2544" s="45"/>
    </row>
    <row r="2545" spans="8:9" x14ac:dyDescent="0.25">
      <c r="H2545" s="45"/>
      <c r="I2545" s="45"/>
    </row>
    <row r="2546" spans="8:9" x14ac:dyDescent="0.25">
      <c r="H2546" s="45"/>
      <c r="I2546" s="45"/>
    </row>
    <row r="2547" spans="8:9" x14ac:dyDescent="0.25">
      <c r="H2547" s="45"/>
      <c r="I2547" s="45"/>
    </row>
    <row r="2548" spans="8:9" x14ac:dyDescent="0.25">
      <c r="H2548" s="45"/>
      <c r="I2548" s="45"/>
    </row>
    <row r="2549" spans="8:9" x14ac:dyDescent="0.25">
      <c r="H2549" s="45"/>
      <c r="I2549" s="45"/>
    </row>
    <row r="2550" spans="8:9" x14ac:dyDescent="0.25">
      <c r="H2550" s="45"/>
      <c r="I2550" s="45"/>
    </row>
    <row r="2551" spans="8:9" x14ac:dyDescent="0.25">
      <c r="H2551" s="45"/>
      <c r="I2551" s="45"/>
    </row>
    <row r="2552" spans="8:9" x14ac:dyDescent="0.25">
      <c r="H2552" s="45"/>
      <c r="I2552" s="45"/>
    </row>
    <row r="2553" spans="8:9" x14ac:dyDescent="0.25">
      <c r="H2553" s="45"/>
      <c r="I2553" s="45"/>
    </row>
    <row r="2554" spans="8:9" x14ac:dyDescent="0.25">
      <c r="H2554" s="45"/>
      <c r="I2554" s="45"/>
    </row>
    <row r="2555" spans="8:9" x14ac:dyDescent="0.25">
      <c r="H2555" s="45"/>
      <c r="I2555" s="45"/>
    </row>
    <row r="2556" spans="8:9" x14ac:dyDescent="0.25">
      <c r="H2556" s="45"/>
      <c r="I2556" s="45"/>
    </row>
    <row r="2557" spans="8:9" x14ac:dyDescent="0.25">
      <c r="H2557" s="45"/>
      <c r="I2557" s="45"/>
    </row>
    <row r="2558" spans="8:9" x14ac:dyDescent="0.25">
      <c r="H2558" s="45"/>
      <c r="I2558" s="45"/>
    </row>
    <row r="2559" spans="8:9" x14ac:dyDescent="0.25">
      <c r="H2559" s="45"/>
      <c r="I2559" s="45"/>
    </row>
    <row r="2560" spans="8:9" x14ac:dyDescent="0.25">
      <c r="H2560" s="45"/>
      <c r="I2560" s="45"/>
    </row>
    <row r="2561" spans="8:9" x14ac:dyDescent="0.25">
      <c r="H2561" s="45"/>
      <c r="I2561" s="45"/>
    </row>
    <row r="2562" spans="8:9" x14ac:dyDescent="0.25">
      <c r="H2562" s="45"/>
      <c r="I2562" s="45"/>
    </row>
    <row r="2563" spans="8:9" x14ac:dyDescent="0.25">
      <c r="H2563" s="45"/>
      <c r="I2563" s="45"/>
    </row>
    <row r="2564" spans="8:9" x14ac:dyDescent="0.25">
      <c r="H2564" s="45"/>
      <c r="I2564" s="45"/>
    </row>
    <row r="2565" spans="8:9" x14ac:dyDescent="0.25">
      <c r="H2565" s="45"/>
      <c r="I2565" s="45"/>
    </row>
    <row r="2566" spans="8:9" x14ac:dyDescent="0.25">
      <c r="H2566" s="45"/>
      <c r="I2566" s="45"/>
    </row>
    <row r="2567" spans="8:9" x14ac:dyDescent="0.25">
      <c r="H2567" s="45"/>
      <c r="I2567" s="45"/>
    </row>
    <row r="2568" spans="8:9" x14ac:dyDescent="0.25">
      <c r="H2568" s="45"/>
      <c r="I2568" s="45"/>
    </row>
    <row r="2569" spans="8:9" x14ac:dyDescent="0.25">
      <c r="H2569" s="45"/>
      <c r="I2569" s="45"/>
    </row>
    <row r="2570" spans="8:9" x14ac:dyDescent="0.25">
      <c r="H2570" s="45"/>
      <c r="I2570" s="45"/>
    </row>
    <row r="2571" spans="8:9" x14ac:dyDescent="0.25">
      <c r="H2571" s="45"/>
      <c r="I2571" s="45"/>
    </row>
    <row r="2572" spans="8:9" x14ac:dyDescent="0.25">
      <c r="H2572" s="45"/>
      <c r="I2572" s="45"/>
    </row>
    <row r="2573" spans="8:9" x14ac:dyDescent="0.25">
      <c r="H2573" s="45"/>
      <c r="I2573" s="45"/>
    </row>
    <row r="2574" spans="8:9" x14ac:dyDescent="0.25">
      <c r="H2574" s="45"/>
      <c r="I2574" s="45"/>
    </row>
    <row r="2575" spans="8:9" x14ac:dyDescent="0.25">
      <c r="H2575" s="45"/>
      <c r="I2575" s="45"/>
    </row>
    <row r="2576" spans="8:9" x14ac:dyDescent="0.25">
      <c r="H2576" s="45"/>
      <c r="I2576" s="45"/>
    </row>
    <row r="2577" spans="8:9" x14ac:dyDescent="0.25">
      <c r="H2577" s="45"/>
      <c r="I2577" s="45"/>
    </row>
    <row r="2578" spans="8:9" x14ac:dyDescent="0.25">
      <c r="H2578" s="45"/>
      <c r="I2578" s="45"/>
    </row>
    <row r="2579" spans="8:9" x14ac:dyDescent="0.25">
      <c r="H2579" s="45"/>
      <c r="I2579" s="45"/>
    </row>
    <row r="2580" spans="8:9" x14ac:dyDescent="0.25">
      <c r="H2580" s="45"/>
      <c r="I2580" s="45"/>
    </row>
    <row r="2581" spans="8:9" x14ac:dyDescent="0.25">
      <c r="H2581" s="45"/>
      <c r="I2581" s="45"/>
    </row>
    <row r="2582" spans="8:9" x14ac:dyDescent="0.25">
      <c r="H2582" s="45"/>
      <c r="I2582" s="45"/>
    </row>
    <row r="2583" spans="8:9" x14ac:dyDescent="0.25">
      <c r="H2583" s="45"/>
      <c r="I2583" s="45"/>
    </row>
    <row r="2584" spans="8:9" x14ac:dyDescent="0.25">
      <c r="H2584" s="45"/>
      <c r="I2584" s="45"/>
    </row>
    <row r="2585" spans="8:9" x14ac:dyDescent="0.25">
      <c r="H2585" s="45"/>
      <c r="I2585" s="45"/>
    </row>
    <row r="2586" spans="8:9" x14ac:dyDescent="0.25">
      <c r="H2586" s="45"/>
      <c r="I2586" s="45"/>
    </row>
    <row r="2587" spans="8:9" x14ac:dyDescent="0.25">
      <c r="H2587" s="45"/>
      <c r="I2587" s="45"/>
    </row>
    <row r="2588" spans="8:9" x14ac:dyDescent="0.25">
      <c r="H2588" s="45"/>
      <c r="I2588" s="45"/>
    </row>
    <row r="2589" spans="8:9" x14ac:dyDescent="0.25">
      <c r="H2589" s="45"/>
      <c r="I2589" s="45"/>
    </row>
    <row r="2590" spans="8:9" x14ac:dyDescent="0.25">
      <c r="H2590" s="45"/>
      <c r="I2590" s="45"/>
    </row>
    <row r="2591" spans="8:9" x14ac:dyDescent="0.25">
      <c r="H2591" s="45"/>
      <c r="I2591" s="45"/>
    </row>
    <row r="2592" spans="8:9" x14ac:dyDescent="0.25">
      <c r="H2592" s="45"/>
      <c r="I2592" s="45"/>
    </row>
    <row r="2593" spans="8:9" x14ac:dyDescent="0.25">
      <c r="H2593" s="45"/>
      <c r="I2593" s="45"/>
    </row>
    <row r="2594" spans="8:9" x14ac:dyDescent="0.25">
      <c r="H2594" s="45"/>
      <c r="I2594" s="45"/>
    </row>
    <row r="2595" spans="8:9" x14ac:dyDescent="0.25">
      <c r="H2595" s="45"/>
      <c r="I2595" s="45"/>
    </row>
    <row r="2596" spans="8:9" x14ac:dyDescent="0.25">
      <c r="H2596" s="45"/>
      <c r="I2596" s="45"/>
    </row>
    <row r="2597" spans="8:9" x14ac:dyDescent="0.25">
      <c r="H2597" s="45"/>
      <c r="I2597" s="45"/>
    </row>
    <row r="2598" spans="8:9" x14ac:dyDescent="0.25">
      <c r="H2598" s="45"/>
      <c r="I2598" s="45"/>
    </row>
    <row r="2599" spans="8:9" x14ac:dyDescent="0.25">
      <c r="H2599" s="45"/>
      <c r="I2599" s="45"/>
    </row>
    <row r="2600" spans="8:9" x14ac:dyDescent="0.25">
      <c r="H2600" s="45"/>
      <c r="I2600" s="45"/>
    </row>
    <row r="2601" spans="8:9" x14ac:dyDescent="0.25">
      <c r="H2601" s="45"/>
      <c r="I2601" s="45"/>
    </row>
    <row r="2602" spans="8:9" x14ac:dyDescent="0.25">
      <c r="H2602" s="45"/>
      <c r="I2602" s="45"/>
    </row>
    <row r="2603" spans="8:9" x14ac:dyDescent="0.25">
      <c r="H2603" s="45"/>
      <c r="I2603" s="45"/>
    </row>
    <row r="2604" spans="8:9" x14ac:dyDescent="0.25">
      <c r="H2604" s="45"/>
      <c r="I2604" s="45"/>
    </row>
    <row r="2605" spans="8:9" x14ac:dyDescent="0.25">
      <c r="H2605" s="45"/>
      <c r="I2605" s="45"/>
    </row>
    <row r="2606" spans="8:9" x14ac:dyDescent="0.25">
      <c r="H2606" s="45"/>
      <c r="I2606" s="45"/>
    </row>
    <row r="2607" spans="8:9" x14ac:dyDescent="0.25">
      <c r="H2607" s="45"/>
      <c r="I2607" s="45"/>
    </row>
    <row r="2608" spans="8:9" x14ac:dyDescent="0.25">
      <c r="H2608" s="45"/>
      <c r="I2608" s="45"/>
    </row>
    <row r="2609" spans="8:9" x14ac:dyDescent="0.25">
      <c r="H2609" s="45"/>
      <c r="I2609" s="45"/>
    </row>
    <row r="2610" spans="8:9" x14ac:dyDescent="0.25">
      <c r="H2610" s="45"/>
      <c r="I2610" s="45"/>
    </row>
    <row r="2611" spans="8:9" x14ac:dyDescent="0.25">
      <c r="H2611" s="45"/>
      <c r="I2611" s="45"/>
    </row>
    <row r="2612" spans="8:9" x14ac:dyDescent="0.25">
      <c r="H2612" s="45"/>
      <c r="I2612" s="45"/>
    </row>
    <row r="2613" spans="8:9" x14ac:dyDescent="0.25">
      <c r="H2613" s="45"/>
      <c r="I2613" s="45"/>
    </row>
    <row r="2614" spans="8:9" x14ac:dyDescent="0.25">
      <c r="H2614" s="45"/>
      <c r="I2614" s="45"/>
    </row>
    <row r="2615" spans="8:9" x14ac:dyDescent="0.25">
      <c r="H2615" s="45"/>
      <c r="I2615" s="45"/>
    </row>
    <row r="2616" spans="8:9" x14ac:dyDescent="0.25">
      <c r="H2616" s="45"/>
      <c r="I2616" s="45"/>
    </row>
    <row r="2617" spans="8:9" x14ac:dyDescent="0.25">
      <c r="H2617" s="45"/>
      <c r="I2617" s="45"/>
    </row>
    <row r="2618" spans="8:9" x14ac:dyDescent="0.25">
      <c r="H2618" s="45"/>
      <c r="I2618" s="45"/>
    </row>
    <row r="2619" spans="8:9" x14ac:dyDescent="0.25">
      <c r="H2619" s="45"/>
      <c r="I2619" s="45"/>
    </row>
    <row r="2620" spans="8:9" x14ac:dyDescent="0.25">
      <c r="H2620" s="45"/>
      <c r="I2620" s="45"/>
    </row>
    <row r="2621" spans="8:9" x14ac:dyDescent="0.25">
      <c r="H2621" s="45"/>
      <c r="I2621" s="45"/>
    </row>
    <row r="2622" spans="8:9" x14ac:dyDescent="0.25">
      <c r="H2622" s="45"/>
      <c r="I2622" s="45"/>
    </row>
    <row r="2623" spans="8:9" x14ac:dyDescent="0.25">
      <c r="H2623" s="45"/>
      <c r="I2623" s="45"/>
    </row>
    <row r="2624" spans="8:9" x14ac:dyDescent="0.25">
      <c r="H2624" s="45"/>
      <c r="I2624" s="45"/>
    </row>
    <row r="2625" spans="8:9" x14ac:dyDescent="0.25">
      <c r="H2625" s="45"/>
      <c r="I2625" s="45"/>
    </row>
    <row r="2626" spans="8:9" x14ac:dyDescent="0.25">
      <c r="H2626" s="45"/>
      <c r="I2626" s="45"/>
    </row>
    <row r="2627" spans="8:9" x14ac:dyDescent="0.25">
      <c r="H2627" s="45"/>
      <c r="I2627" s="45"/>
    </row>
    <row r="2628" spans="8:9" x14ac:dyDescent="0.25">
      <c r="H2628" s="45"/>
      <c r="I2628" s="45"/>
    </row>
    <row r="2629" spans="8:9" x14ac:dyDescent="0.25">
      <c r="H2629" s="45"/>
      <c r="I2629" s="45"/>
    </row>
    <row r="2630" spans="8:9" x14ac:dyDescent="0.25">
      <c r="H2630" s="45"/>
      <c r="I2630" s="45"/>
    </row>
    <row r="2631" spans="8:9" x14ac:dyDescent="0.25">
      <c r="H2631" s="45"/>
      <c r="I2631" s="45"/>
    </row>
    <row r="2632" spans="8:9" x14ac:dyDescent="0.25">
      <c r="H2632" s="45"/>
      <c r="I2632" s="45"/>
    </row>
    <row r="2633" spans="8:9" x14ac:dyDescent="0.25">
      <c r="H2633" s="45"/>
      <c r="I2633" s="45"/>
    </row>
    <row r="2634" spans="8:9" x14ac:dyDescent="0.25">
      <c r="H2634" s="45"/>
      <c r="I2634" s="45"/>
    </row>
    <row r="2635" spans="8:9" x14ac:dyDescent="0.25">
      <c r="H2635" s="45"/>
      <c r="I2635" s="45"/>
    </row>
    <row r="2636" spans="8:9" x14ac:dyDescent="0.25">
      <c r="H2636" s="45"/>
      <c r="I2636" s="45"/>
    </row>
    <row r="2637" spans="8:9" x14ac:dyDescent="0.25">
      <c r="H2637" s="45"/>
      <c r="I2637" s="45"/>
    </row>
    <row r="2638" spans="8:9" x14ac:dyDescent="0.25">
      <c r="H2638" s="45"/>
      <c r="I2638" s="45"/>
    </row>
    <row r="2639" spans="8:9" x14ac:dyDescent="0.25">
      <c r="H2639" s="45"/>
      <c r="I2639" s="45"/>
    </row>
    <row r="2640" spans="8:9" x14ac:dyDescent="0.25">
      <c r="H2640" s="45"/>
      <c r="I2640" s="45"/>
    </row>
    <row r="2641" spans="8:9" x14ac:dyDescent="0.25">
      <c r="H2641" s="45"/>
      <c r="I2641" s="45"/>
    </row>
    <row r="2642" spans="8:9" x14ac:dyDescent="0.25">
      <c r="H2642" s="45"/>
      <c r="I2642" s="45"/>
    </row>
    <row r="2643" spans="8:9" x14ac:dyDescent="0.25">
      <c r="H2643" s="45"/>
      <c r="I2643" s="45"/>
    </row>
    <row r="2644" spans="8:9" x14ac:dyDescent="0.25">
      <c r="H2644" s="45"/>
      <c r="I2644" s="45"/>
    </row>
    <row r="2645" spans="8:9" x14ac:dyDescent="0.25">
      <c r="H2645" s="45"/>
      <c r="I2645" s="45"/>
    </row>
    <row r="2646" spans="8:9" x14ac:dyDescent="0.25">
      <c r="H2646" s="45"/>
      <c r="I2646" s="45"/>
    </row>
    <row r="2647" spans="8:9" x14ac:dyDescent="0.25">
      <c r="H2647" s="45"/>
      <c r="I2647" s="45"/>
    </row>
    <row r="2648" spans="8:9" x14ac:dyDescent="0.25">
      <c r="H2648" s="45"/>
      <c r="I2648" s="45"/>
    </row>
    <row r="2649" spans="8:9" x14ac:dyDescent="0.25">
      <c r="H2649" s="45"/>
      <c r="I2649" s="45"/>
    </row>
    <row r="2650" spans="8:9" x14ac:dyDescent="0.25">
      <c r="H2650" s="45"/>
      <c r="I2650" s="45"/>
    </row>
    <row r="2651" spans="8:9" x14ac:dyDescent="0.25">
      <c r="H2651" s="45"/>
      <c r="I2651" s="45"/>
    </row>
    <row r="2652" spans="8:9" x14ac:dyDescent="0.25">
      <c r="H2652" s="45"/>
      <c r="I2652" s="45"/>
    </row>
    <row r="2653" spans="8:9" x14ac:dyDescent="0.25">
      <c r="H2653" s="45"/>
      <c r="I2653" s="45"/>
    </row>
    <row r="2654" spans="8:9" x14ac:dyDescent="0.25">
      <c r="H2654" s="45"/>
      <c r="I2654" s="45"/>
    </row>
    <row r="2655" spans="8:9" x14ac:dyDescent="0.25">
      <c r="H2655" s="45"/>
      <c r="I2655" s="45"/>
    </row>
    <row r="2656" spans="8:9" x14ac:dyDescent="0.25">
      <c r="H2656" s="45"/>
      <c r="I2656" s="45"/>
    </row>
    <row r="2657" spans="8:9" x14ac:dyDescent="0.25">
      <c r="H2657" s="45"/>
      <c r="I2657" s="45"/>
    </row>
    <row r="2658" spans="8:9" x14ac:dyDescent="0.25">
      <c r="H2658" s="45"/>
      <c r="I2658" s="45"/>
    </row>
    <row r="2659" spans="8:9" x14ac:dyDescent="0.25">
      <c r="H2659" s="45"/>
      <c r="I2659" s="45"/>
    </row>
    <row r="2660" spans="8:9" x14ac:dyDescent="0.25">
      <c r="H2660" s="45"/>
      <c r="I2660" s="45"/>
    </row>
    <row r="2661" spans="8:9" x14ac:dyDescent="0.25">
      <c r="H2661" s="45"/>
      <c r="I2661" s="45"/>
    </row>
    <row r="2662" spans="8:9" x14ac:dyDescent="0.25">
      <c r="H2662" s="45"/>
      <c r="I2662" s="45"/>
    </row>
    <row r="2663" spans="8:9" x14ac:dyDescent="0.25">
      <c r="H2663" s="45"/>
      <c r="I2663" s="45"/>
    </row>
    <row r="2664" spans="8:9" x14ac:dyDescent="0.25">
      <c r="H2664" s="45"/>
      <c r="I2664" s="45"/>
    </row>
    <row r="2665" spans="8:9" x14ac:dyDescent="0.25">
      <c r="H2665" s="45"/>
      <c r="I2665" s="45"/>
    </row>
    <row r="2666" spans="8:9" x14ac:dyDescent="0.25">
      <c r="H2666" s="45"/>
      <c r="I2666" s="45"/>
    </row>
    <row r="2667" spans="8:9" x14ac:dyDescent="0.25">
      <c r="H2667" s="45"/>
      <c r="I2667" s="45"/>
    </row>
    <row r="2668" spans="8:9" x14ac:dyDescent="0.25">
      <c r="H2668" s="45"/>
      <c r="I2668" s="45"/>
    </row>
    <row r="2669" spans="8:9" x14ac:dyDescent="0.25">
      <c r="H2669" s="45"/>
      <c r="I2669" s="45"/>
    </row>
    <row r="2670" spans="8:9" x14ac:dyDescent="0.25">
      <c r="H2670" s="45"/>
      <c r="I2670" s="45"/>
    </row>
    <row r="2671" spans="8:9" x14ac:dyDescent="0.25">
      <c r="H2671" s="45"/>
      <c r="I2671" s="45"/>
    </row>
    <row r="2672" spans="8:9" x14ac:dyDescent="0.25">
      <c r="H2672" s="45"/>
      <c r="I2672" s="45"/>
    </row>
    <row r="2673" spans="8:9" x14ac:dyDescent="0.25">
      <c r="H2673" s="45"/>
      <c r="I2673" s="45"/>
    </row>
    <row r="2674" spans="8:9" x14ac:dyDescent="0.25">
      <c r="H2674" s="45"/>
      <c r="I2674" s="45"/>
    </row>
    <row r="2675" spans="8:9" x14ac:dyDescent="0.25">
      <c r="H2675" s="45"/>
      <c r="I2675" s="45"/>
    </row>
    <row r="2676" spans="8:9" x14ac:dyDescent="0.25">
      <c r="H2676" s="45"/>
      <c r="I2676" s="45"/>
    </row>
    <row r="2677" spans="8:9" x14ac:dyDescent="0.25">
      <c r="H2677" s="45"/>
      <c r="I2677" s="45"/>
    </row>
    <row r="2678" spans="8:9" x14ac:dyDescent="0.25">
      <c r="H2678" s="45"/>
      <c r="I2678" s="45"/>
    </row>
    <row r="2679" spans="8:9" x14ac:dyDescent="0.25">
      <c r="H2679" s="45"/>
      <c r="I2679" s="45"/>
    </row>
    <row r="2680" spans="8:9" x14ac:dyDescent="0.25">
      <c r="H2680" s="45"/>
      <c r="I2680" s="45"/>
    </row>
    <row r="2681" spans="8:9" x14ac:dyDescent="0.25">
      <c r="H2681" s="45"/>
      <c r="I2681" s="45"/>
    </row>
    <row r="2682" spans="8:9" x14ac:dyDescent="0.25">
      <c r="H2682" s="45"/>
      <c r="I2682" s="45"/>
    </row>
    <row r="2683" spans="8:9" x14ac:dyDescent="0.25">
      <c r="H2683" s="45"/>
      <c r="I2683" s="45"/>
    </row>
    <row r="2684" spans="8:9" x14ac:dyDescent="0.25">
      <c r="H2684" s="45"/>
      <c r="I2684" s="45"/>
    </row>
    <row r="2685" spans="8:9" x14ac:dyDescent="0.25">
      <c r="H2685" s="45"/>
      <c r="I2685" s="45"/>
    </row>
    <row r="2686" spans="8:9" x14ac:dyDescent="0.25">
      <c r="H2686" s="45"/>
      <c r="I2686" s="45"/>
    </row>
    <row r="2687" spans="8:9" x14ac:dyDescent="0.25">
      <c r="H2687" s="45"/>
      <c r="I2687" s="45"/>
    </row>
    <row r="2688" spans="8:9" x14ac:dyDescent="0.25">
      <c r="H2688" s="45"/>
      <c r="I2688" s="45"/>
    </row>
    <row r="2689" spans="8:9" x14ac:dyDescent="0.25">
      <c r="H2689" s="45"/>
      <c r="I2689" s="45"/>
    </row>
    <row r="2690" spans="8:9" x14ac:dyDescent="0.25">
      <c r="H2690" s="45"/>
      <c r="I2690" s="45"/>
    </row>
    <row r="2691" spans="8:9" x14ac:dyDescent="0.25">
      <c r="H2691" s="45"/>
      <c r="I2691" s="45"/>
    </row>
    <row r="2692" spans="8:9" x14ac:dyDescent="0.25">
      <c r="H2692" s="45"/>
      <c r="I2692" s="45"/>
    </row>
    <row r="2693" spans="8:9" x14ac:dyDescent="0.25">
      <c r="H2693" s="45"/>
      <c r="I2693" s="45"/>
    </row>
    <row r="2694" spans="8:9" x14ac:dyDescent="0.25">
      <c r="H2694" s="45"/>
      <c r="I2694" s="45"/>
    </row>
    <row r="2695" spans="8:9" x14ac:dyDescent="0.25">
      <c r="H2695" s="45"/>
      <c r="I2695" s="45"/>
    </row>
    <row r="2696" spans="8:9" x14ac:dyDescent="0.25">
      <c r="H2696" s="45"/>
      <c r="I2696" s="45"/>
    </row>
    <row r="2697" spans="8:9" x14ac:dyDescent="0.25">
      <c r="H2697" s="45"/>
      <c r="I2697" s="45"/>
    </row>
    <row r="2698" spans="8:9" x14ac:dyDescent="0.25">
      <c r="H2698" s="45"/>
      <c r="I2698" s="45"/>
    </row>
    <row r="2699" spans="8:9" x14ac:dyDescent="0.25">
      <c r="H2699" s="45"/>
      <c r="I2699" s="45"/>
    </row>
    <row r="2700" spans="8:9" x14ac:dyDescent="0.25">
      <c r="H2700" s="45"/>
      <c r="I2700" s="45"/>
    </row>
    <row r="2701" spans="8:9" x14ac:dyDescent="0.25">
      <c r="H2701" s="45"/>
      <c r="I2701" s="45"/>
    </row>
    <row r="2702" spans="8:9" x14ac:dyDescent="0.25">
      <c r="H2702" s="45"/>
      <c r="I2702" s="45"/>
    </row>
    <row r="2703" spans="8:9" x14ac:dyDescent="0.25">
      <c r="H2703" s="45"/>
      <c r="I2703" s="45"/>
    </row>
    <row r="2704" spans="8:9" x14ac:dyDescent="0.25">
      <c r="H2704" s="45"/>
      <c r="I2704" s="45"/>
    </row>
    <row r="2705" spans="8:9" x14ac:dyDescent="0.25">
      <c r="H2705" s="45"/>
      <c r="I2705" s="45"/>
    </row>
    <row r="2706" spans="8:9" x14ac:dyDescent="0.25">
      <c r="H2706" s="45"/>
      <c r="I2706" s="45"/>
    </row>
    <row r="2707" spans="8:9" x14ac:dyDescent="0.25">
      <c r="H2707" s="45"/>
      <c r="I2707" s="45"/>
    </row>
    <row r="2708" spans="8:9" x14ac:dyDescent="0.25">
      <c r="H2708" s="45"/>
      <c r="I2708" s="45"/>
    </row>
    <row r="2709" spans="8:9" x14ac:dyDescent="0.25">
      <c r="H2709" s="45"/>
      <c r="I2709" s="45"/>
    </row>
    <row r="2710" spans="8:9" x14ac:dyDescent="0.25">
      <c r="H2710" s="45"/>
      <c r="I2710" s="45"/>
    </row>
    <row r="2711" spans="8:9" x14ac:dyDescent="0.25">
      <c r="H2711" s="45"/>
      <c r="I2711" s="45"/>
    </row>
    <row r="2712" spans="8:9" x14ac:dyDescent="0.25">
      <c r="H2712" s="45"/>
      <c r="I2712" s="45"/>
    </row>
    <row r="2713" spans="8:9" x14ac:dyDescent="0.25">
      <c r="H2713" s="45"/>
      <c r="I2713" s="45"/>
    </row>
    <row r="2714" spans="8:9" x14ac:dyDescent="0.25">
      <c r="H2714" s="45"/>
      <c r="I2714" s="45"/>
    </row>
    <row r="2715" spans="8:9" x14ac:dyDescent="0.25">
      <c r="H2715" s="45"/>
      <c r="I2715" s="45"/>
    </row>
    <row r="2716" spans="8:9" x14ac:dyDescent="0.25">
      <c r="H2716" s="45"/>
      <c r="I2716" s="45"/>
    </row>
    <row r="2717" spans="8:9" x14ac:dyDescent="0.25">
      <c r="H2717" s="45"/>
      <c r="I2717" s="45"/>
    </row>
    <row r="2718" spans="8:9" x14ac:dyDescent="0.25">
      <c r="H2718" s="45"/>
      <c r="I2718" s="45"/>
    </row>
    <row r="2719" spans="8:9" x14ac:dyDescent="0.25">
      <c r="H2719" s="45"/>
      <c r="I2719" s="45"/>
    </row>
    <row r="2720" spans="8:9" x14ac:dyDescent="0.25">
      <c r="H2720" s="45"/>
      <c r="I2720" s="45"/>
    </row>
    <row r="2721" spans="8:9" x14ac:dyDescent="0.25">
      <c r="H2721" s="45"/>
      <c r="I2721" s="45"/>
    </row>
    <row r="2722" spans="8:9" x14ac:dyDescent="0.25">
      <c r="H2722" s="45"/>
      <c r="I2722" s="45"/>
    </row>
    <row r="2723" spans="8:9" x14ac:dyDescent="0.25">
      <c r="H2723" s="45"/>
      <c r="I2723" s="45"/>
    </row>
    <row r="2724" spans="8:9" x14ac:dyDescent="0.25">
      <c r="H2724" s="45"/>
      <c r="I2724" s="45"/>
    </row>
    <row r="2725" spans="8:9" x14ac:dyDescent="0.25">
      <c r="H2725" s="45"/>
      <c r="I2725" s="45"/>
    </row>
    <row r="2726" spans="8:9" x14ac:dyDescent="0.25">
      <c r="H2726" s="45"/>
      <c r="I2726" s="45"/>
    </row>
    <row r="2727" spans="8:9" x14ac:dyDescent="0.25">
      <c r="H2727" s="45"/>
      <c r="I2727" s="45"/>
    </row>
    <row r="2728" spans="8:9" x14ac:dyDescent="0.25">
      <c r="H2728" s="45"/>
      <c r="I2728" s="45"/>
    </row>
    <row r="2729" spans="8:9" x14ac:dyDescent="0.25">
      <c r="H2729" s="45"/>
      <c r="I2729" s="45"/>
    </row>
    <row r="2730" spans="8:9" x14ac:dyDescent="0.25">
      <c r="H2730" s="45"/>
      <c r="I2730" s="45"/>
    </row>
    <row r="2731" spans="8:9" x14ac:dyDescent="0.25">
      <c r="H2731" s="45"/>
      <c r="I2731" s="45"/>
    </row>
    <row r="2732" spans="8:9" x14ac:dyDescent="0.25">
      <c r="H2732" s="45"/>
      <c r="I2732" s="45"/>
    </row>
    <row r="2733" spans="8:9" x14ac:dyDescent="0.25">
      <c r="H2733" s="45"/>
      <c r="I2733" s="45"/>
    </row>
    <row r="2734" spans="8:9" x14ac:dyDescent="0.25">
      <c r="H2734" s="45"/>
      <c r="I2734" s="45"/>
    </row>
    <row r="2735" spans="8:9" x14ac:dyDescent="0.25">
      <c r="H2735" s="45"/>
      <c r="I2735" s="45"/>
    </row>
    <row r="2736" spans="8:9" x14ac:dyDescent="0.25">
      <c r="H2736" s="45"/>
      <c r="I2736" s="45"/>
    </row>
    <row r="2737" spans="8:9" x14ac:dyDescent="0.25">
      <c r="H2737" s="45"/>
      <c r="I2737" s="45"/>
    </row>
    <row r="2738" spans="8:9" x14ac:dyDescent="0.25">
      <c r="H2738" s="45"/>
      <c r="I2738" s="45"/>
    </row>
    <row r="2739" spans="8:9" x14ac:dyDescent="0.25">
      <c r="H2739" s="45"/>
      <c r="I2739" s="45"/>
    </row>
    <row r="2740" spans="8:9" x14ac:dyDescent="0.25">
      <c r="H2740" s="45"/>
      <c r="I2740" s="45"/>
    </row>
    <row r="2741" spans="8:9" x14ac:dyDescent="0.25">
      <c r="H2741" s="45"/>
      <c r="I2741" s="45"/>
    </row>
    <row r="2742" spans="8:9" x14ac:dyDescent="0.25">
      <c r="H2742" s="45"/>
      <c r="I2742" s="45"/>
    </row>
    <row r="2743" spans="8:9" x14ac:dyDescent="0.25">
      <c r="H2743" s="45"/>
      <c r="I2743" s="45"/>
    </row>
    <row r="2744" spans="8:9" x14ac:dyDescent="0.25">
      <c r="H2744" s="45"/>
      <c r="I2744" s="45"/>
    </row>
    <row r="2745" spans="8:9" x14ac:dyDescent="0.25">
      <c r="H2745" s="45"/>
      <c r="I2745" s="45"/>
    </row>
    <row r="2746" spans="8:9" x14ac:dyDescent="0.25">
      <c r="H2746" s="45"/>
      <c r="I2746" s="45"/>
    </row>
    <row r="2747" spans="8:9" x14ac:dyDescent="0.25">
      <c r="H2747" s="45"/>
      <c r="I2747" s="45"/>
    </row>
    <row r="2748" spans="8:9" x14ac:dyDescent="0.25">
      <c r="H2748" s="45"/>
      <c r="I2748" s="45"/>
    </row>
    <row r="2749" spans="8:9" x14ac:dyDescent="0.25">
      <c r="H2749" s="45"/>
      <c r="I2749" s="45"/>
    </row>
    <row r="2750" spans="8:9" x14ac:dyDescent="0.25">
      <c r="H2750" s="45"/>
      <c r="I2750" s="45"/>
    </row>
    <row r="2751" spans="8:9" x14ac:dyDescent="0.25">
      <c r="H2751" s="45"/>
      <c r="I2751" s="45"/>
    </row>
    <row r="2752" spans="8:9" x14ac:dyDescent="0.25">
      <c r="H2752" s="45"/>
      <c r="I2752" s="45"/>
    </row>
    <row r="2753" spans="8:9" x14ac:dyDescent="0.25">
      <c r="H2753" s="45"/>
      <c r="I2753" s="45"/>
    </row>
    <row r="2754" spans="8:9" x14ac:dyDescent="0.25">
      <c r="H2754" s="45"/>
      <c r="I2754" s="45"/>
    </row>
    <row r="2755" spans="8:9" x14ac:dyDescent="0.25">
      <c r="H2755" s="45"/>
      <c r="I2755" s="45"/>
    </row>
    <row r="2756" spans="8:9" x14ac:dyDescent="0.25">
      <c r="H2756" s="45"/>
      <c r="I2756" s="45"/>
    </row>
    <row r="2757" spans="8:9" x14ac:dyDescent="0.25">
      <c r="H2757" s="45"/>
      <c r="I2757" s="45"/>
    </row>
    <row r="2758" spans="8:9" x14ac:dyDescent="0.25">
      <c r="H2758" s="45"/>
      <c r="I2758" s="45"/>
    </row>
    <row r="2759" spans="8:9" x14ac:dyDescent="0.25">
      <c r="H2759" s="45"/>
      <c r="I2759" s="45"/>
    </row>
    <row r="2760" spans="8:9" x14ac:dyDescent="0.25">
      <c r="H2760" s="45"/>
      <c r="I2760" s="45"/>
    </row>
    <row r="2761" spans="8:9" x14ac:dyDescent="0.25">
      <c r="H2761" s="45"/>
      <c r="I2761" s="45"/>
    </row>
    <row r="2762" spans="8:9" x14ac:dyDescent="0.25">
      <c r="H2762" s="45"/>
      <c r="I2762" s="45"/>
    </row>
    <row r="2763" spans="8:9" x14ac:dyDescent="0.25">
      <c r="H2763" s="45"/>
      <c r="I2763" s="45"/>
    </row>
    <row r="2764" spans="8:9" x14ac:dyDescent="0.25">
      <c r="H2764" s="45"/>
      <c r="I2764" s="45"/>
    </row>
    <row r="2765" spans="8:9" x14ac:dyDescent="0.25">
      <c r="H2765" s="45"/>
      <c r="I2765" s="45"/>
    </row>
    <row r="2766" spans="8:9" x14ac:dyDescent="0.25">
      <c r="H2766" s="45"/>
      <c r="I2766" s="45"/>
    </row>
    <row r="2767" spans="8:9" x14ac:dyDescent="0.25">
      <c r="H2767" s="45"/>
      <c r="I2767" s="45"/>
    </row>
    <row r="2768" spans="8:9" x14ac:dyDescent="0.25">
      <c r="H2768" s="45"/>
      <c r="I2768" s="45"/>
    </row>
    <row r="2769" spans="8:9" x14ac:dyDescent="0.25">
      <c r="H2769" s="45"/>
      <c r="I2769" s="45"/>
    </row>
    <row r="2770" spans="8:9" x14ac:dyDescent="0.25">
      <c r="H2770" s="45"/>
      <c r="I2770" s="45"/>
    </row>
    <row r="2771" spans="8:9" x14ac:dyDescent="0.25">
      <c r="H2771" s="45"/>
      <c r="I2771" s="45"/>
    </row>
    <row r="2772" spans="8:9" x14ac:dyDescent="0.25">
      <c r="H2772" s="45"/>
      <c r="I2772" s="45"/>
    </row>
    <row r="2773" spans="8:9" x14ac:dyDescent="0.25">
      <c r="H2773" s="45"/>
      <c r="I2773" s="45"/>
    </row>
    <row r="2774" spans="8:9" x14ac:dyDescent="0.25">
      <c r="H2774" s="45"/>
      <c r="I2774" s="45"/>
    </row>
    <row r="2775" spans="8:9" x14ac:dyDescent="0.25">
      <c r="H2775" s="45"/>
      <c r="I2775" s="45"/>
    </row>
    <row r="2776" spans="8:9" x14ac:dyDescent="0.25">
      <c r="H2776" s="45"/>
      <c r="I2776" s="45"/>
    </row>
    <row r="2777" spans="8:9" x14ac:dyDescent="0.25">
      <c r="H2777" s="45"/>
      <c r="I2777" s="45"/>
    </row>
    <row r="2778" spans="8:9" x14ac:dyDescent="0.25">
      <c r="H2778" s="45"/>
      <c r="I2778" s="45"/>
    </row>
    <row r="2779" spans="8:9" x14ac:dyDescent="0.25">
      <c r="H2779" s="45"/>
      <c r="I2779" s="45"/>
    </row>
    <row r="2780" spans="8:9" x14ac:dyDescent="0.25">
      <c r="H2780" s="45"/>
      <c r="I2780" s="45"/>
    </row>
    <row r="2781" spans="8:9" x14ac:dyDescent="0.25">
      <c r="H2781" s="45"/>
      <c r="I2781" s="45"/>
    </row>
    <row r="2782" spans="8:9" x14ac:dyDescent="0.25">
      <c r="H2782" s="45"/>
      <c r="I2782" s="45"/>
    </row>
    <row r="2783" spans="8:9" x14ac:dyDescent="0.25">
      <c r="H2783" s="45"/>
      <c r="I2783" s="45"/>
    </row>
    <row r="2784" spans="8:9" x14ac:dyDescent="0.25">
      <c r="H2784" s="45"/>
      <c r="I2784" s="45"/>
    </row>
    <row r="2785" spans="8:9" x14ac:dyDescent="0.25">
      <c r="H2785" s="45"/>
      <c r="I2785" s="45"/>
    </row>
    <row r="2786" spans="8:9" x14ac:dyDescent="0.25">
      <c r="H2786" s="45"/>
      <c r="I2786" s="45"/>
    </row>
    <row r="2787" spans="8:9" x14ac:dyDescent="0.25">
      <c r="H2787" s="45"/>
      <c r="I2787" s="45"/>
    </row>
    <row r="2788" spans="8:9" x14ac:dyDescent="0.25">
      <c r="H2788" s="45"/>
      <c r="I2788" s="45"/>
    </row>
    <row r="2789" spans="8:9" x14ac:dyDescent="0.25">
      <c r="H2789" s="45"/>
      <c r="I2789" s="45"/>
    </row>
    <row r="2790" spans="8:9" x14ac:dyDescent="0.25">
      <c r="H2790" s="45"/>
      <c r="I2790" s="45"/>
    </row>
    <row r="2791" spans="8:9" x14ac:dyDescent="0.25">
      <c r="H2791" s="45"/>
      <c r="I2791" s="45"/>
    </row>
    <row r="2792" spans="8:9" x14ac:dyDescent="0.25">
      <c r="H2792" s="45"/>
      <c r="I2792" s="45"/>
    </row>
    <row r="2793" spans="8:9" x14ac:dyDescent="0.25">
      <c r="H2793" s="45"/>
      <c r="I2793" s="45"/>
    </row>
    <row r="2794" spans="8:9" x14ac:dyDescent="0.25">
      <c r="H2794" s="45"/>
      <c r="I2794" s="45"/>
    </row>
    <row r="2795" spans="8:9" x14ac:dyDescent="0.25">
      <c r="H2795" s="45"/>
      <c r="I2795" s="45"/>
    </row>
    <row r="2796" spans="8:9" x14ac:dyDescent="0.25">
      <c r="H2796" s="45"/>
      <c r="I2796" s="45"/>
    </row>
    <row r="2797" spans="8:9" x14ac:dyDescent="0.25">
      <c r="H2797" s="45"/>
      <c r="I2797" s="45"/>
    </row>
    <row r="2798" spans="8:9" x14ac:dyDescent="0.25">
      <c r="H2798" s="45"/>
      <c r="I2798" s="45"/>
    </row>
    <row r="2799" spans="8:9" x14ac:dyDescent="0.25">
      <c r="H2799" s="45"/>
      <c r="I2799" s="45"/>
    </row>
    <row r="2800" spans="8:9" x14ac:dyDescent="0.25">
      <c r="H2800" s="45"/>
      <c r="I2800" s="45"/>
    </row>
    <row r="2801" spans="8:9" x14ac:dyDescent="0.25">
      <c r="H2801" s="45"/>
      <c r="I2801" s="45"/>
    </row>
    <row r="2802" spans="8:9" x14ac:dyDescent="0.25">
      <c r="H2802" s="45"/>
      <c r="I2802" s="45"/>
    </row>
    <row r="2803" spans="8:9" x14ac:dyDescent="0.25">
      <c r="H2803" s="45"/>
      <c r="I2803" s="45"/>
    </row>
    <row r="2804" spans="8:9" x14ac:dyDescent="0.25">
      <c r="H2804" s="45"/>
      <c r="I2804" s="45"/>
    </row>
    <row r="2805" spans="8:9" x14ac:dyDescent="0.25">
      <c r="H2805" s="45"/>
      <c r="I2805" s="45"/>
    </row>
    <row r="2806" spans="8:9" x14ac:dyDescent="0.25">
      <c r="H2806" s="45"/>
      <c r="I2806" s="45"/>
    </row>
    <row r="2807" spans="8:9" x14ac:dyDescent="0.25">
      <c r="H2807" s="45"/>
      <c r="I2807" s="45"/>
    </row>
    <row r="2808" spans="8:9" x14ac:dyDescent="0.25">
      <c r="H2808" s="45"/>
      <c r="I2808" s="45"/>
    </row>
    <row r="2809" spans="8:9" x14ac:dyDescent="0.25">
      <c r="H2809" s="45"/>
      <c r="I2809" s="45"/>
    </row>
    <row r="2810" spans="8:9" x14ac:dyDescent="0.25">
      <c r="H2810" s="45"/>
      <c r="I2810" s="45"/>
    </row>
    <row r="2811" spans="8:9" x14ac:dyDescent="0.25">
      <c r="H2811" s="45"/>
      <c r="I2811" s="45"/>
    </row>
    <row r="2812" spans="8:9" x14ac:dyDescent="0.25">
      <c r="H2812" s="45"/>
      <c r="I2812" s="45"/>
    </row>
    <row r="2813" spans="8:9" x14ac:dyDescent="0.25">
      <c r="H2813" s="45"/>
      <c r="I2813" s="45"/>
    </row>
    <row r="2814" spans="8:9" x14ac:dyDescent="0.25">
      <c r="H2814" s="45"/>
      <c r="I2814" s="45"/>
    </row>
    <row r="2815" spans="8:9" x14ac:dyDescent="0.25">
      <c r="H2815" s="45"/>
      <c r="I2815" s="45"/>
    </row>
    <row r="2816" spans="8:9" x14ac:dyDescent="0.25">
      <c r="H2816" s="45"/>
      <c r="I2816" s="45"/>
    </row>
    <row r="2817" spans="8:9" x14ac:dyDescent="0.25">
      <c r="H2817" s="45"/>
      <c r="I2817" s="45"/>
    </row>
    <row r="2818" spans="8:9" x14ac:dyDescent="0.25">
      <c r="H2818" s="45"/>
      <c r="I2818" s="45"/>
    </row>
    <row r="2819" spans="8:9" x14ac:dyDescent="0.25">
      <c r="H2819" s="45"/>
      <c r="I2819" s="45"/>
    </row>
    <row r="2820" spans="8:9" x14ac:dyDescent="0.25">
      <c r="H2820" s="45"/>
      <c r="I2820" s="45"/>
    </row>
    <row r="2821" spans="8:9" x14ac:dyDescent="0.25">
      <c r="H2821" s="45"/>
      <c r="I2821" s="45"/>
    </row>
    <row r="2822" spans="8:9" x14ac:dyDescent="0.25">
      <c r="H2822" s="45"/>
      <c r="I2822" s="45"/>
    </row>
    <row r="2823" spans="8:9" x14ac:dyDescent="0.25">
      <c r="H2823" s="45"/>
      <c r="I2823" s="45"/>
    </row>
    <row r="2824" spans="8:9" x14ac:dyDescent="0.25">
      <c r="H2824" s="45"/>
      <c r="I2824" s="45"/>
    </row>
    <row r="2825" spans="8:9" x14ac:dyDescent="0.25">
      <c r="H2825" s="45"/>
      <c r="I2825" s="45"/>
    </row>
    <row r="2826" spans="8:9" x14ac:dyDescent="0.25">
      <c r="H2826" s="45"/>
      <c r="I2826" s="45"/>
    </row>
    <row r="2827" spans="8:9" x14ac:dyDescent="0.25">
      <c r="H2827" s="45"/>
      <c r="I2827" s="45"/>
    </row>
    <row r="2828" spans="8:9" x14ac:dyDescent="0.25">
      <c r="H2828" s="45"/>
      <c r="I2828" s="45"/>
    </row>
    <row r="2829" spans="8:9" x14ac:dyDescent="0.25">
      <c r="H2829" s="45"/>
      <c r="I2829" s="45"/>
    </row>
    <row r="2830" spans="8:9" x14ac:dyDescent="0.25">
      <c r="H2830" s="45"/>
      <c r="I2830" s="45"/>
    </row>
    <row r="2831" spans="8:9" x14ac:dyDescent="0.25">
      <c r="H2831" s="45"/>
      <c r="I2831" s="45"/>
    </row>
    <row r="2832" spans="8:9" x14ac:dyDescent="0.25">
      <c r="H2832" s="45"/>
      <c r="I2832" s="45"/>
    </row>
    <row r="2833" spans="8:9" x14ac:dyDescent="0.25">
      <c r="H2833" s="45"/>
      <c r="I2833" s="45"/>
    </row>
    <row r="2834" spans="8:9" x14ac:dyDescent="0.25">
      <c r="H2834" s="45"/>
      <c r="I2834" s="45"/>
    </row>
    <row r="2835" spans="8:9" x14ac:dyDescent="0.25">
      <c r="H2835" s="45"/>
      <c r="I2835" s="45"/>
    </row>
    <row r="2836" spans="8:9" x14ac:dyDescent="0.25">
      <c r="H2836" s="45"/>
      <c r="I2836" s="45"/>
    </row>
    <row r="2837" spans="8:9" x14ac:dyDescent="0.25">
      <c r="H2837" s="45"/>
      <c r="I2837" s="45"/>
    </row>
    <row r="2838" spans="8:9" x14ac:dyDescent="0.25">
      <c r="H2838" s="45"/>
      <c r="I2838" s="45"/>
    </row>
    <row r="2839" spans="8:9" x14ac:dyDescent="0.25">
      <c r="H2839" s="45"/>
      <c r="I2839" s="45"/>
    </row>
    <row r="2840" spans="8:9" x14ac:dyDescent="0.25">
      <c r="H2840" s="45"/>
      <c r="I2840" s="45"/>
    </row>
    <row r="2841" spans="8:9" x14ac:dyDescent="0.25">
      <c r="H2841" s="45"/>
      <c r="I2841" s="45"/>
    </row>
    <row r="2842" spans="8:9" x14ac:dyDescent="0.25">
      <c r="H2842" s="45"/>
      <c r="I2842" s="45"/>
    </row>
    <row r="2843" spans="8:9" x14ac:dyDescent="0.25">
      <c r="H2843" s="45"/>
      <c r="I2843" s="45"/>
    </row>
    <row r="2844" spans="8:9" x14ac:dyDescent="0.25">
      <c r="H2844" s="45"/>
      <c r="I2844" s="45"/>
    </row>
    <row r="2845" spans="8:9" x14ac:dyDescent="0.25">
      <c r="H2845" s="45"/>
      <c r="I2845" s="45"/>
    </row>
    <row r="2846" spans="8:9" x14ac:dyDescent="0.25">
      <c r="H2846" s="45"/>
      <c r="I2846" s="45"/>
    </row>
    <row r="2847" spans="8:9" x14ac:dyDescent="0.25">
      <c r="H2847" s="45"/>
      <c r="I2847" s="45"/>
    </row>
    <row r="2848" spans="8:9" x14ac:dyDescent="0.25">
      <c r="H2848" s="45"/>
      <c r="I2848" s="45"/>
    </row>
    <row r="2849" spans="8:9" x14ac:dyDescent="0.25">
      <c r="H2849" s="45"/>
      <c r="I2849" s="45"/>
    </row>
    <row r="2850" spans="8:9" x14ac:dyDescent="0.25">
      <c r="H2850" s="45"/>
      <c r="I2850" s="45"/>
    </row>
    <row r="2851" spans="8:9" x14ac:dyDescent="0.25">
      <c r="H2851" s="45"/>
      <c r="I2851" s="45"/>
    </row>
    <row r="2852" spans="8:9" x14ac:dyDescent="0.25">
      <c r="H2852" s="45"/>
      <c r="I2852" s="45"/>
    </row>
    <row r="2853" spans="8:9" x14ac:dyDescent="0.25">
      <c r="H2853" s="45"/>
      <c r="I2853" s="45"/>
    </row>
    <row r="2854" spans="8:9" x14ac:dyDescent="0.25">
      <c r="H2854" s="45"/>
      <c r="I2854" s="45"/>
    </row>
    <row r="2855" spans="8:9" x14ac:dyDescent="0.25">
      <c r="H2855" s="45"/>
      <c r="I2855" s="45"/>
    </row>
    <row r="2856" spans="8:9" x14ac:dyDescent="0.25">
      <c r="H2856" s="45"/>
      <c r="I2856" s="45"/>
    </row>
    <row r="2857" spans="8:9" x14ac:dyDescent="0.25">
      <c r="H2857" s="45"/>
      <c r="I2857" s="45"/>
    </row>
    <row r="2858" spans="8:9" x14ac:dyDescent="0.25">
      <c r="H2858" s="45"/>
      <c r="I2858" s="45"/>
    </row>
    <row r="2859" spans="8:9" x14ac:dyDescent="0.25">
      <c r="H2859" s="45"/>
      <c r="I2859" s="45"/>
    </row>
    <row r="2860" spans="8:9" x14ac:dyDescent="0.25">
      <c r="H2860" s="45"/>
      <c r="I2860" s="45"/>
    </row>
    <row r="2861" spans="8:9" x14ac:dyDescent="0.25">
      <c r="H2861" s="45"/>
      <c r="I2861" s="45"/>
    </row>
    <row r="2862" spans="8:9" x14ac:dyDescent="0.25">
      <c r="H2862" s="45"/>
      <c r="I2862" s="45"/>
    </row>
    <row r="2863" spans="8:9" x14ac:dyDescent="0.25">
      <c r="H2863" s="45"/>
      <c r="I2863" s="45"/>
    </row>
    <row r="2864" spans="8:9" x14ac:dyDescent="0.25">
      <c r="H2864" s="45"/>
      <c r="I2864" s="45"/>
    </row>
    <row r="2865" spans="8:9" x14ac:dyDescent="0.25">
      <c r="H2865" s="45"/>
      <c r="I2865" s="45"/>
    </row>
    <row r="2866" spans="8:9" x14ac:dyDescent="0.25">
      <c r="H2866" s="45"/>
      <c r="I2866" s="45"/>
    </row>
    <row r="2867" spans="8:9" x14ac:dyDescent="0.25">
      <c r="H2867" s="45"/>
      <c r="I2867" s="45"/>
    </row>
    <row r="2868" spans="8:9" x14ac:dyDescent="0.25">
      <c r="H2868" s="45"/>
      <c r="I2868" s="45"/>
    </row>
    <row r="2869" spans="8:9" x14ac:dyDescent="0.25">
      <c r="H2869" s="45"/>
      <c r="I2869" s="45"/>
    </row>
    <row r="2870" spans="8:9" x14ac:dyDescent="0.25">
      <c r="H2870" s="45"/>
      <c r="I2870" s="45"/>
    </row>
    <row r="2871" spans="8:9" x14ac:dyDescent="0.25">
      <c r="H2871" s="45"/>
      <c r="I2871" s="45"/>
    </row>
    <row r="2872" spans="8:9" x14ac:dyDescent="0.25">
      <c r="H2872" s="45"/>
      <c r="I2872" s="45"/>
    </row>
    <row r="2873" spans="8:9" x14ac:dyDescent="0.25">
      <c r="H2873" s="45"/>
      <c r="I2873" s="45"/>
    </row>
    <row r="2874" spans="8:9" x14ac:dyDescent="0.25">
      <c r="H2874" s="45"/>
      <c r="I2874" s="45"/>
    </row>
    <row r="2875" spans="8:9" x14ac:dyDescent="0.25">
      <c r="H2875" s="45"/>
      <c r="I2875" s="45"/>
    </row>
    <row r="2876" spans="8:9" x14ac:dyDescent="0.25">
      <c r="H2876" s="45"/>
      <c r="I2876" s="45"/>
    </row>
    <row r="2877" spans="8:9" x14ac:dyDescent="0.25">
      <c r="H2877" s="45"/>
      <c r="I2877" s="45"/>
    </row>
    <row r="2878" spans="8:9" x14ac:dyDescent="0.25">
      <c r="H2878" s="45"/>
      <c r="I2878" s="45"/>
    </row>
    <row r="2879" spans="8:9" x14ac:dyDescent="0.25">
      <c r="H2879" s="45"/>
      <c r="I2879" s="45"/>
    </row>
    <row r="2880" spans="8:9" x14ac:dyDescent="0.25">
      <c r="H2880" s="45"/>
      <c r="I2880" s="45"/>
    </row>
    <row r="2881" spans="8:9" x14ac:dyDescent="0.25">
      <c r="H2881" s="45"/>
      <c r="I2881" s="45"/>
    </row>
    <row r="2882" spans="8:9" x14ac:dyDescent="0.25">
      <c r="H2882" s="45"/>
      <c r="I2882" s="45"/>
    </row>
    <row r="2883" spans="8:9" x14ac:dyDescent="0.25">
      <c r="H2883" s="45"/>
      <c r="I2883" s="45"/>
    </row>
    <row r="2884" spans="8:9" x14ac:dyDescent="0.25">
      <c r="H2884" s="45"/>
      <c r="I2884" s="45"/>
    </row>
    <row r="2885" spans="8:9" x14ac:dyDescent="0.25">
      <c r="H2885" s="45"/>
      <c r="I2885" s="45"/>
    </row>
    <row r="2886" spans="8:9" x14ac:dyDescent="0.25">
      <c r="H2886" s="45"/>
      <c r="I2886" s="45"/>
    </row>
    <row r="2887" spans="8:9" x14ac:dyDescent="0.25">
      <c r="H2887" s="45"/>
      <c r="I2887" s="45"/>
    </row>
    <row r="2888" spans="8:9" x14ac:dyDescent="0.25">
      <c r="H2888" s="45"/>
      <c r="I2888" s="45"/>
    </row>
    <row r="2889" spans="8:9" x14ac:dyDescent="0.25">
      <c r="H2889" s="45"/>
      <c r="I2889" s="45"/>
    </row>
    <row r="2890" spans="8:9" x14ac:dyDescent="0.25">
      <c r="H2890" s="45"/>
      <c r="I2890" s="45"/>
    </row>
    <row r="2891" spans="8:9" x14ac:dyDescent="0.25">
      <c r="H2891" s="45"/>
      <c r="I2891" s="45"/>
    </row>
    <row r="2892" spans="8:9" x14ac:dyDescent="0.25">
      <c r="H2892" s="45"/>
      <c r="I2892" s="45"/>
    </row>
    <row r="2893" spans="8:9" x14ac:dyDescent="0.25">
      <c r="H2893" s="45"/>
      <c r="I2893" s="45"/>
    </row>
    <row r="2894" spans="8:9" x14ac:dyDescent="0.25">
      <c r="H2894" s="45"/>
      <c r="I2894" s="45"/>
    </row>
    <row r="2895" spans="8:9" x14ac:dyDescent="0.25">
      <c r="H2895" s="45"/>
      <c r="I2895" s="45"/>
    </row>
    <row r="2896" spans="8:9" x14ac:dyDescent="0.25">
      <c r="H2896" s="45"/>
      <c r="I2896" s="45"/>
    </row>
    <row r="2897" spans="8:9" x14ac:dyDescent="0.25">
      <c r="H2897" s="45"/>
      <c r="I2897" s="45"/>
    </row>
    <row r="2898" spans="8:9" x14ac:dyDescent="0.25">
      <c r="H2898" s="45"/>
      <c r="I2898" s="45"/>
    </row>
    <row r="2899" spans="8:9" x14ac:dyDescent="0.25">
      <c r="H2899" s="45"/>
      <c r="I2899" s="45"/>
    </row>
    <row r="2900" spans="8:9" x14ac:dyDescent="0.25">
      <c r="H2900" s="45"/>
      <c r="I2900" s="45"/>
    </row>
    <row r="2901" spans="8:9" x14ac:dyDescent="0.25">
      <c r="H2901" s="45"/>
      <c r="I2901" s="45"/>
    </row>
    <row r="2902" spans="8:9" x14ac:dyDescent="0.25">
      <c r="H2902" s="45"/>
      <c r="I2902" s="45"/>
    </row>
    <row r="2903" spans="8:9" x14ac:dyDescent="0.25">
      <c r="H2903" s="45"/>
      <c r="I2903" s="45"/>
    </row>
    <row r="2904" spans="8:9" x14ac:dyDescent="0.25">
      <c r="H2904" s="45"/>
      <c r="I2904" s="45"/>
    </row>
    <row r="2905" spans="8:9" x14ac:dyDescent="0.25">
      <c r="H2905" s="45"/>
      <c r="I2905" s="45"/>
    </row>
    <row r="2906" spans="8:9" x14ac:dyDescent="0.25">
      <c r="H2906" s="45"/>
      <c r="I2906" s="45"/>
    </row>
    <row r="2907" spans="8:9" x14ac:dyDescent="0.25">
      <c r="H2907" s="45"/>
      <c r="I2907" s="45"/>
    </row>
    <row r="2908" spans="8:9" x14ac:dyDescent="0.25">
      <c r="H2908" s="45"/>
      <c r="I2908" s="45"/>
    </row>
    <row r="2909" spans="8:9" x14ac:dyDescent="0.25">
      <c r="H2909" s="45"/>
      <c r="I2909" s="45"/>
    </row>
    <row r="2910" spans="8:9" x14ac:dyDescent="0.25">
      <c r="H2910" s="45"/>
      <c r="I2910" s="45"/>
    </row>
    <row r="2911" spans="8:9" x14ac:dyDescent="0.25">
      <c r="H2911" s="45"/>
      <c r="I2911" s="45"/>
    </row>
    <row r="2912" spans="8:9" x14ac:dyDescent="0.25">
      <c r="H2912" s="45"/>
      <c r="I2912" s="45"/>
    </row>
    <row r="2913" spans="8:9" x14ac:dyDescent="0.25">
      <c r="H2913" s="45"/>
      <c r="I2913" s="45"/>
    </row>
    <row r="2914" spans="8:9" x14ac:dyDescent="0.25">
      <c r="H2914" s="45"/>
      <c r="I2914" s="45"/>
    </row>
    <row r="2915" spans="8:9" x14ac:dyDescent="0.25">
      <c r="H2915" s="45"/>
      <c r="I2915" s="45"/>
    </row>
    <row r="2916" spans="8:9" x14ac:dyDescent="0.25">
      <c r="H2916" s="45"/>
      <c r="I2916" s="45"/>
    </row>
    <row r="2917" spans="8:9" x14ac:dyDescent="0.25">
      <c r="H2917" s="45"/>
      <c r="I2917" s="45"/>
    </row>
    <row r="2918" spans="8:9" x14ac:dyDescent="0.25">
      <c r="H2918" s="45"/>
      <c r="I2918" s="45"/>
    </row>
    <row r="2919" spans="8:9" x14ac:dyDescent="0.25">
      <c r="H2919" s="45"/>
      <c r="I2919" s="45"/>
    </row>
    <row r="2920" spans="8:9" x14ac:dyDescent="0.25">
      <c r="H2920" s="45"/>
      <c r="I2920" s="45"/>
    </row>
    <row r="2921" spans="8:9" x14ac:dyDescent="0.25">
      <c r="H2921" s="45"/>
      <c r="I2921" s="45"/>
    </row>
    <row r="2922" spans="8:9" x14ac:dyDescent="0.25">
      <c r="H2922" s="45"/>
      <c r="I2922" s="45"/>
    </row>
    <row r="2923" spans="8:9" x14ac:dyDescent="0.25">
      <c r="H2923" s="45"/>
      <c r="I2923" s="45"/>
    </row>
    <row r="2924" spans="8:9" x14ac:dyDescent="0.25">
      <c r="H2924" s="45"/>
      <c r="I2924" s="45"/>
    </row>
    <row r="2925" spans="8:9" x14ac:dyDescent="0.25">
      <c r="H2925" s="45"/>
      <c r="I2925" s="45"/>
    </row>
    <row r="2926" spans="8:9" x14ac:dyDescent="0.25">
      <c r="H2926" s="45"/>
      <c r="I2926" s="45"/>
    </row>
    <row r="2927" spans="8:9" x14ac:dyDescent="0.25">
      <c r="H2927" s="45"/>
      <c r="I2927" s="45"/>
    </row>
    <row r="2928" spans="8:9" x14ac:dyDescent="0.25">
      <c r="H2928" s="45"/>
      <c r="I2928" s="45"/>
    </row>
    <row r="2929" spans="8:9" x14ac:dyDescent="0.25">
      <c r="H2929" s="45"/>
      <c r="I2929" s="45"/>
    </row>
    <row r="2930" spans="8:9" x14ac:dyDescent="0.25">
      <c r="H2930" s="45"/>
      <c r="I2930" s="45"/>
    </row>
    <row r="2931" spans="8:9" x14ac:dyDescent="0.25">
      <c r="H2931" s="45"/>
      <c r="I2931" s="45"/>
    </row>
    <row r="2932" spans="8:9" x14ac:dyDescent="0.25">
      <c r="H2932" s="45"/>
      <c r="I2932" s="45"/>
    </row>
    <row r="2933" spans="8:9" x14ac:dyDescent="0.25">
      <c r="H2933" s="45"/>
      <c r="I2933" s="45"/>
    </row>
    <row r="2934" spans="8:9" x14ac:dyDescent="0.25">
      <c r="H2934" s="45"/>
      <c r="I2934" s="45"/>
    </row>
    <row r="2935" spans="8:9" x14ac:dyDescent="0.25">
      <c r="H2935" s="45"/>
      <c r="I2935" s="45"/>
    </row>
    <row r="2936" spans="8:9" x14ac:dyDescent="0.25">
      <c r="H2936" s="45"/>
      <c r="I2936" s="45"/>
    </row>
    <row r="2937" spans="8:9" x14ac:dyDescent="0.25">
      <c r="H2937" s="45"/>
      <c r="I2937" s="45"/>
    </row>
    <row r="2938" spans="8:9" x14ac:dyDescent="0.25">
      <c r="H2938" s="45"/>
      <c r="I2938" s="45"/>
    </row>
    <row r="2939" spans="8:9" x14ac:dyDescent="0.25">
      <c r="H2939" s="45"/>
      <c r="I2939" s="45"/>
    </row>
    <row r="2940" spans="8:9" x14ac:dyDescent="0.25">
      <c r="H2940" s="45"/>
      <c r="I2940" s="45"/>
    </row>
    <row r="2941" spans="8:9" x14ac:dyDescent="0.25">
      <c r="H2941" s="45"/>
      <c r="I2941" s="45"/>
    </row>
    <row r="2942" spans="8:9" x14ac:dyDescent="0.25">
      <c r="H2942" s="45"/>
      <c r="I2942" s="45"/>
    </row>
    <row r="2943" spans="8:9" x14ac:dyDescent="0.25">
      <c r="H2943" s="45"/>
      <c r="I2943" s="45"/>
    </row>
    <row r="2944" spans="8:9" x14ac:dyDescent="0.25">
      <c r="H2944" s="45"/>
      <c r="I2944" s="45"/>
    </row>
    <row r="2945" spans="8:9" x14ac:dyDescent="0.25">
      <c r="H2945" s="45"/>
      <c r="I2945" s="45"/>
    </row>
    <row r="2946" spans="8:9" x14ac:dyDescent="0.25">
      <c r="H2946" s="45"/>
      <c r="I2946" s="45"/>
    </row>
    <row r="2947" spans="8:9" x14ac:dyDescent="0.25">
      <c r="H2947" s="45"/>
      <c r="I2947" s="45"/>
    </row>
    <row r="2948" spans="8:9" x14ac:dyDescent="0.25">
      <c r="H2948" s="45"/>
      <c r="I2948" s="45"/>
    </row>
    <row r="2949" spans="8:9" x14ac:dyDescent="0.25">
      <c r="H2949" s="45"/>
      <c r="I2949" s="45"/>
    </row>
    <row r="2950" spans="8:9" x14ac:dyDescent="0.25">
      <c r="H2950" s="45"/>
      <c r="I2950" s="45"/>
    </row>
    <row r="2951" spans="8:9" x14ac:dyDescent="0.25">
      <c r="H2951" s="45"/>
      <c r="I2951" s="45"/>
    </row>
    <row r="2952" spans="8:9" x14ac:dyDescent="0.25">
      <c r="H2952" s="45"/>
      <c r="I2952" s="45"/>
    </row>
    <row r="2953" spans="8:9" x14ac:dyDescent="0.25">
      <c r="H2953" s="45"/>
      <c r="I2953" s="45"/>
    </row>
    <row r="2954" spans="8:9" x14ac:dyDescent="0.25">
      <c r="H2954" s="45"/>
      <c r="I2954" s="45"/>
    </row>
    <row r="2955" spans="8:9" x14ac:dyDescent="0.25">
      <c r="H2955" s="45"/>
      <c r="I2955" s="45"/>
    </row>
    <row r="2956" spans="8:9" x14ac:dyDescent="0.25">
      <c r="H2956" s="45"/>
      <c r="I2956" s="45"/>
    </row>
    <row r="2957" spans="8:9" x14ac:dyDescent="0.25">
      <c r="H2957" s="45"/>
      <c r="I2957" s="45"/>
    </row>
    <row r="2958" spans="8:9" x14ac:dyDescent="0.25">
      <c r="H2958" s="45"/>
      <c r="I2958" s="45"/>
    </row>
    <row r="2959" spans="8:9" x14ac:dyDescent="0.25">
      <c r="H2959" s="45"/>
      <c r="I2959" s="45"/>
    </row>
    <row r="2960" spans="8:9" x14ac:dyDescent="0.25">
      <c r="H2960" s="45"/>
      <c r="I2960" s="45"/>
    </row>
    <row r="2961" spans="8:9" x14ac:dyDescent="0.25">
      <c r="H2961" s="45"/>
      <c r="I2961" s="45"/>
    </row>
    <row r="2962" spans="8:9" x14ac:dyDescent="0.25">
      <c r="H2962" s="45"/>
      <c r="I2962" s="45"/>
    </row>
    <row r="2963" spans="8:9" x14ac:dyDescent="0.25">
      <c r="H2963" s="45"/>
      <c r="I2963" s="45"/>
    </row>
    <row r="2964" spans="8:9" x14ac:dyDescent="0.25">
      <c r="H2964" s="45"/>
      <c r="I2964" s="45"/>
    </row>
    <row r="2965" spans="8:9" x14ac:dyDescent="0.25">
      <c r="H2965" s="45"/>
      <c r="I2965" s="45"/>
    </row>
    <row r="2966" spans="8:9" x14ac:dyDescent="0.25">
      <c r="H2966" s="45"/>
      <c r="I2966" s="45"/>
    </row>
    <row r="2967" spans="8:9" x14ac:dyDescent="0.25">
      <c r="H2967" s="45"/>
      <c r="I2967" s="45"/>
    </row>
    <row r="2968" spans="8:9" x14ac:dyDescent="0.25">
      <c r="H2968" s="45"/>
      <c r="I2968" s="45"/>
    </row>
    <row r="2969" spans="8:9" x14ac:dyDescent="0.25">
      <c r="H2969" s="45"/>
      <c r="I2969" s="45"/>
    </row>
    <row r="2970" spans="8:9" x14ac:dyDescent="0.25">
      <c r="H2970" s="45"/>
      <c r="I2970" s="45"/>
    </row>
    <row r="2971" spans="8:9" x14ac:dyDescent="0.25">
      <c r="H2971" s="45"/>
      <c r="I2971" s="45"/>
    </row>
    <row r="2972" spans="8:9" x14ac:dyDescent="0.25">
      <c r="H2972" s="45"/>
      <c r="I2972" s="45"/>
    </row>
    <row r="2973" spans="8:9" x14ac:dyDescent="0.25">
      <c r="H2973" s="45"/>
      <c r="I2973" s="45"/>
    </row>
    <row r="2974" spans="8:9" x14ac:dyDescent="0.25">
      <c r="H2974" s="45"/>
      <c r="I2974" s="45"/>
    </row>
    <row r="2975" spans="8:9" x14ac:dyDescent="0.25">
      <c r="H2975" s="45"/>
      <c r="I2975" s="45"/>
    </row>
    <row r="2976" spans="8:9" x14ac:dyDescent="0.25">
      <c r="H2976" s="45"/>
      <c r="I2976" s="45"/>
    </row>
    <row r="2977" spans="8:9" x14ac:dyDescent="0.25">
      <c r="H2977" s="45"/>
      <c r="I2977" s="45"/>
    </row>
    <row r="2978" spans="8:9" x14ac:dyDescent="0.25">
      <c r="H2978" s="45"/>
      <c r="I2978" s="45"/>
    </row>
    <row r="2979" spans="8:9" x14ac:dyDescent="0.25">
      <c r="H2979" s="45"/>
      <c r="I2979" s="45"/>
    </row>
    <row r="2980" spans="8:9" x14ac:dyDescent="0.25">
      <c r="H2980" s="45"/>
      <c r="I2980" s="45"/>
    </row>
    <row r="2981" spans="8:9" x14ac:dyDescent="0.25">
      <c r="H2981" s="45"/>
      <c r="I2981" s="45"/>
    </row>
    <row r="2982" spans="8:9" x14ac:dyDescent="0.25">
      <c r="H2982" s="45"/>
      <c r="I2982" s="45"/>
    </row>
    <row r="2983" spans="8:9" x14ac:dyDescent="0.25">
      <c r="H2983" s="45"/>
      <c r="I2983" s="45"/>
    </row>
    <row r="2984" spans="8:9" x14ac:dyDescent="0.25">
      <c r="H2984" s="45"/>
      <c r="I2984" s="45"/>
    </row>
    <row r="2985" spans="8:9" x14ac:dyDescent="0.25">
      <c r="H2985" s="45"/>
      <c r="I2985" s="45"/>
    </row>
    <row r="2986" spans="8:9" x14ac:dyDescent="0.25">
      <c r="H2986" s="45"/>
      <c r="I2986" s="45"/>
    </row>
    <row r="2987" spans="8:9" x14ac:dyDescent="0.25">
      <c r="H2987" s="45"/>
      <c r="I2987" s="45"/>
    </row>
    <row r="2988" spans="8:9" x14ac:dyDescent="0.25">
      <c r="H2988" s="45"/>
      <c r="I2988" s="45"/>
    </row>
    <row r="2989" spans="8:9" x14ac:dyDescent="0.25">
      <c r="H2989" s="45"/>
      <c r="I2989" s="45"/>
    </row>
    <row r="2990" spans="8:9" x14ac:dyDescent="0.25">
      <c r="H2990" s="45"/>
      <c r="I2990" s="45"/>
    </row>
    <row r="2991" spans="8:9" x14ac:dyDescent="0.25">
      <c r="H2991" s="45"/>
      <c r="I2991" s="45"/>
    </row>
    <row r="2992" spans="8:9" x14ac:dyDescent="0.25">
      <c r="H2992" s="45"/>
      <c r="I2992" s="45"/>
    </row>
    <row r="2993" spans="8:9" x14ac:dyDescent="0.25">
      <c r="H2993" s="45"/>
      <c r="I2993" s="45"/>
    </row>
    <row r="2994" spans="8:9" x14ac:dyDescent="0.25">
      <c r="H2994" s="45"/>
      <c r="I2994" s="45"/>
    </row>
    <row r="2995" spans="8:9" x14ac:dyDescent="0.25">
      <c r="H2995" s="45"/>
      <c r="I2995" s="45"/>
    </row>
    <row r="2996" spans="8:9" x14ac:dyDescent="0.25">
      <c r="H2996" s="45"/>
      <c r="I2996" s="45"/>
    </row>
    <row r="2997" spans="8:9" x14ac:dyDescent="0.25">
      <c r="H2997" s="45"/>
      <c r="I2997" s="45"/>
    </row>
    <row r="2998" spans="8:9" x14ac:dyDescent="0.25">
      <c r="H2998" s="45"/>
      <c r="I2998" s="45"/>
    </row>
    <row r="2999" spans="8:9" x14ac:dyDescent="0.25">
      <c r="H2999" s="45"/>
      <c r="I2999" s="45"/>
    </row>
    <row r="3000" spans="8:9" x14ac:dyDescent="0.25">
      <c r="H3000" s="45"/>
      <c r="I3000" s="45"/>
    </row>
    <row r="3001" spans="8:9" x14ac:dyDescent="0.25">
      <c r="H3001" s="45"/>
      <c r="I3001" s="45"/>
    </row>
    <row r="3002" spans="8:9" x14ac:dyDescent="0.25">
      <c r="H3002" s="45"/>
      <c r="I3002" s="45"/>
    </row>
    <row r="3003" spans="8:9" x14ac:dyDescent="0.25">
      <c r="H3003" s="45"/>
      <c r="I3003" s="45"/>
    </row>
    <row r="3004" spans="8:9" x14ac:dyDescent="0.25">
      <c r="H3004" s="45"/>
      <c r="I3004" s="45"/>
    </row>
    <row r="3005" spans="8:9" x14ac:dyDescent="0.25">
      <c r="H3005" s="45"/>
      <c r="I3005" s="45"/>
    </row>
    <row r="3006" spans="8:9" x14ac:dyDescent="0.25">
      <c r="H3006" s="45"/>
      <c r="I3006" s="45"/>
    </row>
    <row r="3007" spans="8:9" x14ac:dyDescent="0.25">
      <c r="H3007" s="45"/>
      <c r="I3007" s="45"/>
    </row>
    <row r="3008" spans="8:9" x14ac:dyDescent="0.25">
      <c r="H3008" s="45"/>
      <c r="I3008" s="45"/>
    </row>
    <row r="3009" spans="8:9" x14ac:dyDescent="0.25">
      <c r="H3009" s="45"/>
      <c r="I3009" s="45"/>
    </row>
    <row r="3010" spans="8:9" x14ac:dyDescent="0.25">
      <c r="H3010" s="45"/>
      <c r="I3010" s="45"/>
    </row>
    <row r="3011" spans="8:9" x14ac:dyDescent="0.25">
      <c r="H3011" s="45"/>
      <c r="I3011" s="45"/>
    </row>
    <row r="3012" spans="8:9" x14ac:dyDescent="0.25">
      <c r="H3012" s="45"/>
      <c r="I3012" s="45"/>
    </row>
    <row r="3013" spans="8:9" x14ac:dyDescent="0.25">
      <c r="H3013" s="45"/>
      <c r="I3013" s="45"/>
    </row>
    <row r="3014" spans="8:9" x14ac:dyDescent="0.25">
      <c r="H3014" s="45"/>
      <c r="I3014" s="45"/>
    </row>
    <row r="3015" spans="8:9" x14ac:dyDescent="0.25">
      <c r="H3015" s="45"/>
      <c r="I3015" s="45"/>
    </row>
    <row r="3016" spans="8:9" x14ac:dyDescent="0.25">
      <c r="H3016" s="45"/>
      <c r="I3016" s="45"/>
    </row>
    <row r="3017" spans="8:9" x14ac:dyDescent="0.25">
      <c r="H3017" s="45"/>
      <c r="I3017" s="45"/>
    </row>
    <row r="3018" spans="8:9" x14ac:dyDescent="0.25">
      <c r="H3018" s="45"/>
      <c r="I3018" s="45"/>
    </row>
    <row r="3019" spans="8:9" x14ac:dyDescent="0.25">
      <c r="H3019" s="45"/>
      <c r="I3019" s="45"/>
    </row>
    <row r="3020" spans="8:9" x14ac:dyDescent="0.25">
      <c r="H3020" s="45"/>
      <c r="I3020" s="45"/>
    </row>
    <row r="3021" spans="8:9" x14ac:dyDescent="0.25">
      <c r="H3021" s="45"/>
      <c r="I3021" s="45"/>
    </row>
    <row r="3022" spans="8:9" x14ac:dyDescent="0.25">
      <c r="H3022" s="45"/>
      <c r="I3022" s="45"/>
    </row>
    <row r="3023" spans="8:9" x14ac:dyDescent="0.25">
      <c r="H3023" s="45"/>
      <c r="I3023" s="45"/>
    </row>
    <row r="3024" spans="8:9" x14ac:dyDescent="0.25">
      <c r="H3024" s="45"/>
      <c r="I3024" s="45"/>
    </row>
    <row r="3025" spans="8:9" x14ac:dyDescent="0.25">
      <c r="H3025" s="45"/>
      <c r="I3025" s="45"/>
    </row>
    <row r="3026" spans="8:9" x14ac:dyDescent="0.25">
      <c r="H3026" s="45"/>
      <c r="I3026" s="45"/>
    </row>
    <row r="3027" spans="8:9" x14ac:dyDescent="0.25">
      <c r="H3027" s="45"/>
      <c r="I3027" s="45"/>
    </row>
    <row r="3028" spans="8:9" x14ac:dyDescent="0.25">
      <c r="H3028" s="45"/>
      <c r="I3028" s="45"/>
    </row>
    <row r="3029" spans="8:9" x14ac:dyDescent="0.25">
      <c r="H3029" s="45"/>
      <c r="I3029" s="45"/>
    </row>
    <row r="3030" spans="8:9" x14ac:dyDescent="0.25">
      <c r="H3030" s="45"/>
      <c r="I3030" s="45"/>
    </row>
    <row r="3031" spans="8:9" x14ac:dyDescent="0.25">
      <c r="H3031" s="45"/>
      <c r="I3031" s="45"/>
    </row>
    <row r="3032" spans="8:9" x14ac:dyDescent="0.25">
      <c r="H3032" s="45"/>
      <c r="I3032" s="45"/>
    </row>
    <row r="3033" spans="8:9" x14ac:dyDescent="0.25">
      <c r="H3033" s="45"/>
      <c r="I3033" s="45"/>
    </row>
    <row r="3034" spans="8:9" x14ac:dyDescent="0.25">
      <c r="H3034" s="45"/>
      <c r="I3034" s="45"/>
    </row>
    <row r="3035" spans="8:9" x14ac:dyDescent="0.25">
      <c r="H3035" s="45"/>
      <c r="I3035" s="45"/>
    </row>
    <row r="3036" spans="8:9" x14ac:dyDescent="0.25">
      <c r="H3036" s="45"/>
      <c r="I3036" s="45"/>
    </row>
    <row r="3037" spans="8:9" x14ac:dyDescent="0.25">
      <c r="H3037" s="45"/>
      <c r="I3037" s="45"/>
    </row>
    <row r="3038" spans="8:9" x14ac:dyDescent="0.25">
      <c r="H3038" s="45"/>
      <c r="I3038" s="45"/>
    </row>
    <row r="3039" spans="8:9" x14ac:dyDescent="0.25">
      <c r="H3039" s="45"/>
      <c r="I3039" s="45"/>
    </row>
    <row r="3040" spans="8:9" x14ac:dyDescent="0.25">
      <c r="H3040" s="45"/>
      <c r="I3040" s="45"/>
    </row>
    <row r="3041" spans="8:9" x14ac:dyDescent="0.25">
      <c r="H3041" s="45"/>
      <c r="I3041" s="45"/>
    </row>
    <row r="3042" spans="8:9" x14ac:dyDescent="0.25">
      <c r="H3042" s="45"/>
      <c r="I3042" s="45"/>
    </row>
    <row r="3043" spans="8:9" x14ac:dyDescent="0.25">
      <c r="H3043" s="45"/>
      <c r="I3043" s="45"/>
    </row>
    <row r="3044" spans="8:9" x14ac:dyDescent="0.25">
      <c r="H3044" s="45"/>
      <c r="I3044" s="45"/>
    </row>
    <row r="3045" spans="8:9" x14ac:dyDescent="0.25">
      <c r="H3045" s="45"/>
      <c r="I3045" s="45"/>
    </row>
    <row r="3046" spans="8:9" x14ac:dyDescent="0.25">
      <c r="H3046" s="45"/>
      <c r="I3046" s="45"/>
    </row>
    <row r="3047" spans="8:9" x14ac:dyDescent="0.25">
      <c r="H3047" s="45"/>
      <c r="I3047" s="45"/>
    </row>
    <row r="3048" spans="8:9" x14ac:dyDescent="0.25">
      <c r="H3048" s="45"/>
      <c r="I3048" s="45"/>
    </row>
    <row r="3049" spans="8:9" x14ac:dyDescent="0.25">
      <c r="H3049" s="45"/>
      <c r="I3049" s="45"/>
    </row>
    <row r="3050" spans="8:9" x14ac:dyDescent="0.25">
      <c r="H3050" s="45"/>
      <c r="I3050" s="45"/>
    </row>
    <row r="3051" spans="8:9" x14ac:dyDescent="0.25">
      <c r="H3051" s="45"/>
      <c r="I3051" s="45"/>
    </row>
    <row r="3052" spans="8:9" x14ac:dyDescent="0.25">
      <c r="H3052" s="45"/>
      <c r="I3052" s="45"/>
    </row>
    <row r="3053" spans="8:9" x14ac:dyDescent="0.25">
      <c r="H3053" s="45"/>
      <c r="I3053" s="45"/>
    </row>
    <row r="3054" spans="8:9" x14ac:dyDescent="0.25">
      <c r="H3054" s="45"/>
      <c r="I3054" s="45"/>
    </row>
    <row r="3055" spans="8:9" x14ac:dyDescent="0.25">
      <c r="H3055" s="45"/>
      <c r="I3055" s="45"/>
    </row>
    <row r="3056" spans="8:9" x14ac:dyDescent="0.25">
      <c r="H3056" s="45"/>
      <c r="I3056" s="45"/>
    </row>
    <row r="3057" spans="8:9" x14ac:dyDescent="0.25">
      <c r="H3057" s="45"/>
      <c r="I3057" s="45"/>
    </row>
    <row r="3058" spans="8:9" x14ac:dyDescent="0.25">
      <c r="H3058" s="45"/>
      <c r="I3058" s="45"/>
    </row>
    <row r="3059" spans="8:9" x14ac:dyDescent="0.25">
      <c r="H3059" s="45"/>
      <c r="I3059" s="45"/>
    </row>
    <row r="3060" spans="8:9" x14ac:dyDescent="0.25">
      <c r="H3060" s="45"/>
      <c r="I3060" s="45"/>
    </row>
    <row r="3061" spans="8:9" x14ac:dyDescent="0.25">
      <c r="H3061" s="45"/>
      <c r="I3061" s="45"/>
    </row>
    <row r="3062" spans="8:9" x14ac:dyDescent="0.25">
      <c r="H3062" s="45"/>
      <c r="I3062" s="45"/>
    </row>
    <row r="3063" spans="8:9" x14ac:dyDescent="0.25">
      <c r="H3063" s="45"/>
      <c r="I3063" s="45"/>
    </row>
    <row r="3064" spans="8:9" x14ac:dyDescent="0.25">
      <c r="H3064" s="45"/>
      <c r="I3064" s="45"/>
    </row>
    <row r="3065" spans="8:9" x14ac:dyDescent="0.25">
      <c r="H3065" s="45"/>
      <c r="I3065" s="45"/>
    </row>
    <row r="3066" spans="8:9" x14ac:dyDescent="0.25">
      <c r="H3066" s="45"/>
      <c r="I3066" s="45"/>
    </row>
    <row r="3067" spans="8:9" x14ac:dyDescent="0.25">
      <c r="H3067" s="45"/>
      <c r="I3067" s="45"/>
    </row>
    <row r="3068" spans="8:9" x14ac:dyDescent="0.25">
      <c r="H3068" s="45"/>
      <c r="I3068" s="45"/>
    </row>
    <row r="3069" spans="8:9" x14ac:dyDescent="0.25">
      <c r="H3069" s="45"/>
      <c r="I3069" s="45"/>
    </row>
    <row r="3070" spans="8:9" x14ac:dyDescent="0.25">
      <c r="H3070" s="45"/>
      <c r="I3070" s="45"/>
    </row>
    <row r="3071" spans="8:9" x14ac:dyDescent="0.25">
      <c r="H3071" s="45"/>
      <c r="I3071" s="45"/>
    </row>
    <row r="3072" spans="8:9" x14ac:dyDescent="0.25">
      <c r="H3072" s="45"/>
      <c r="I3072" s="45"/>
    </row>
    <row r="3073" spans="8:9" x14ac:dyDescent="0.25">
      <c r="H3073" s="45"/>
      <c r="I3073" s="45"/>
    </row>
    <row r="3074" spans="8:9" x14ac:dyDescent="0.25">
      <c r="H3074" s="45"/>
      <c r="I3074" s="45"/>
    </row>
    <row r="3075" spans="8:9" x14ac:dyDescent="0.25">
      <c r="H3075" s="45"/>
      <c r="I3075" s="45"/>
    </row>
    <row r="3076" spans="8:9" x14ac:dyDescent="0.25">
      <c r="H3076" s="45"/>
      <c r="I3076" s="45"/>
    </row>
    <row r="3077" spans="8:9" x14ac:dyDescent="0.25">
      <c r="H3077" s="45"/>
      <c r="I3077" s="45"/>
    </row>
    <row r="3078" spans="8:9" x14ac:dyDescent="0.25">
      <c r="H3078" s="45"/>
      <c r="I3078" s="45"/>
    </row>
    <row r="3079" spans="8:9" x14ac:dyDescent="0.25">
      <c r="H3079" s="45"/>
      <c r="I3079" s="45"/>
    </row>
    <row r="3080" spans="8:9" x14ac:dyDescent="0.25">
      <c r="H3080" s="45"/>
      <c r="I3080" s="45"/>
    </row>
    <row r="3081" spans="8:9" x14ac:dyDescent="0.25">
      <c r="H3081" s="45"/>
      <c r="I3081" s="45"/>
    </row>
    <row r="3082" spans="8:9" x14ac:dyDescent="0.25">
      <c r="H3082" s="45"/>
      <c r="I3082" s="45"/>
    </row>
    <row r="3083" spans="8:9" x14ac:dyDescent="0.25">
      <c r="H3083" s="45"/>
      <c r="I3083" s="45"/>
    </row>
    <row r="3084" spans="8:9" x14ac:dyDescent="0.25">
      <c r="H3084" s="45"/>
      <c r="I3084" s="45"/>
    </row>
    <row r="3085" spans="8:9" x14ac:dyDescent="0.25">
      <c r="H3085" s="45"/>
      <c r="I3085" s="45"/>
    </row>
    <row r="3086" spans="8:9" x14ac:dyDescent="0.25">
      <c r="H3086" s="45"/>
      <c r="I3086" s="45"/>
    </row>
    <row r="3087" spans="8:9" x14ac:dyDescent="0.25">
      <c r="H3087" s="45"/>
      <c r="I3087" s="45"/>
    </row>
    <row r="3088" spans="8:9" x14ac:dyDescent="0.25">
      <c r="H3088" s="45"/>
      <c r="I3088" s="45"/>
    </row>
    <row r="3089" spans="8:9" x14ac:dyDescent="0.25">
      <c r="H3089" s="45"/>
      <c r="I3089" s="45"/>
    </row>
    <row r="3090" spans="8:9" x14ac:dyDescent="0.25">
      <c r="H3090" s="45"/>
      <c r="I3090" s="45"/>
    </row>
    <row r="3091" spans="8:9" x14ac:dyDescent="0.25">
      <c r="H3091" s="45"/>
      <c r="I3091" s="45"/>
    </row>
    <row r="3092" spans="8:9" x14ac:dyDescent="0.25">
      <c r="H3092" s="45"/>
      <c r="I3092" s="45"/>
    </row>
    <row r="3093" spans="8:9" x14ac:dyDescent="0.25">
      <c r="H3093" s="45"/>
      <c r="I3093" s="45"/>
    </row>
    <row r="3094" spans="8:9" x14ac:dyDescent="0.25">
      <c r="H3094" s="45"/>
      <c r="I3094" s="45"/>
    </row>
    <row r="3095" spans="8:9" x14ac:dyDescent="0.25">
      <c r="H3095" s="45"/>
      <c r="I3095" s="45"/>
    </row>
    <row r="3096" spans="8:9" x14ac:dyDescent="0.25">
      <c r="H3096" s="45"/>
      <c r="I3096" s="45"/>
    </row>
    <row r="3097" spans="8:9" x14ac:dyDescent="0.25">
      <c r="H3097" s="45"/>
      <c r="I3097" s="45"/>
    </row>
    <row r="3098" spans="8:9" x14ac:dyDescent="0.25">
      <c r="H3098" s="45"/>
      <c r="I3098" s="45"/>
    </row>
    <row r="3099" spans="8:9" x14ac:dyDescent="0.25">
      <c r="H3099" s="45"/>
      <c r="I3099" s="45"/>
    </row>
    <row r="3100" spans="8:9" x14ac:dyDescent="0.25">
      <c r="H3100" s="45"/>
      <c r="I3100" s="45"/>
    </row>
    <row r="3101" spans="8:9" x14ac:dyDescent="0.25">
      <c r="H3101" s="45"/>
      <c r="I3101" s="45"/>
    </row>
    <row r="3102" spans="8:9" x14ac:dyDescent="0.25">
      <c r="H3102" s="45"/>
      <c r="I3102" s="45"/>
    </row>
    <row r="3103" spans="8:9" x14ac:dyDescent="0.25">
      <c r="H3103" s="45"/>
      <c r="I3103" s="45"/>
    </row>
    <row r="3104" spans="8:9" x14ac:dyDescent="0.25">
      <c r="H3104" s="45"/>
      <c r="I3104" s="45"/>
    </row>
    <row r="3105" spans="8:9" x14ac:dyDescent="0.25">
      <c r="H3105" s="45"/>
      <c r="I3105" s="45"/>
    </row>
    <row r="3106" spans="8:9" x14ac:dyDescent="0.25">
      <c r="H3106" s="45"/>
      <c r="I3106" s="45"/>
    </row>
    <row r="3107" spans="8:9" x14ac:dyDescent="0.25">
      <c r="H3107" s="45"/>
      <c r="I3107" s="45"/>
    </row>
    <row r="3108" spans="8:9" x14ac:dyDescent="0.25">
      <c r="H3108" s="45"/>
      <c r="I3108" s="45"/>
    </row>
    <row r="3109" spans="8:9" x14ac:dyDescent="0.25">
      <c r="H3109" s="45"/>
      <c r="I3109" s="45"/>
    </row>
    <row r="3110" spans="8:9" x14ac:dyDescent="0.25">
      <c r="H3110" s="45"/>
      <c r="I3110" s="45"/>
    </row>
    <row r="3111" spans="8:9" x14ac:dyDescent="0.25">
      <c r="H3111" s="45"/>
      <c r="I3111" s="45"/>
    </row>
    <row r="3112" spans="8:9" x14ac:dyDescent="0.25">
      <c r="H3112" s="45"/>
      <c r="I3112" s="45"/>
    </row>
    <row r="3113" spans="8:9" x14ac:dyDescent="0.25">
      <c r="H3113" s="45"/>
      <c r="I3113" s="45"/>
    </row>
    <row r="3114" spans="8:9" x14ac:dyDescent="0.25">
      <c r="H3114" s="45"/>
      <c r="I3114" s="45"/>
    </row>
    <row r="3115" spans="8:9" x14ac:dyDescent="0.25">
      <c r="H3115" s="45"/>
      <c r="I3115" s="45"/>
    </row>
    <row r="3116" spans="8:9" x14ac:dyDescent="0.25">
      <c r="H3116" s="45"/>
      <c r="I3116" s="45"/>
    </row>
    <row r="3117" spans="8:9" x14ac:dyDescent="0.25">
      <c r="H3117" s="45"/>
      <c r="I3117" s="45"/>
    </row>
    <row r="3118" spans="8:9" x14ac:dyDescent="0.25">
      <c r="H3118" s="45"/>
      <c r="I3118" s="45"/>
    </row>
    <row r="3119" spans="8:9" x14ac:dyDescent="0.25">
      <c r="H3119" s="45"/>
      <c r="I3119" s="45"/>
    </row>
    <row r="3120" spans="8:9" x14ac:dyDescent="0.25">
      <c r="H3120" s="45"/>
      <c r="I3120" s="45"/>
    </row>
    <row r="3121" spans="8:9" x14ac:dyDescent="0.25">
      <c r="H3121" s="45"/>
      <c r="I3121" s="45"/>
    </row>
    <row r="3122" spans="8:9" x14ac:dyDescent="0.25">
      <c r="H3122" s="45"/>
      <c r="I3122" s="45"/>
    </row>
    <row r="3123" spans="8:9" x14ac:dyDescent="0.25">
      <c r="H3123" s="45"/>
      <c r="I3123" s="45"/>
    </row>
    <row r="3124" spans="8:9" x14ac:dyDescent="0.25">
      <c r="H3124" s="45"/>
      <c r="I3124" s="45"/>
    </row>
    <row r="3125" spans="8:9" x14ac:dyDescent="0.25">
      <c r="H3125" s="45"/>
      <c r="I3125" s="45"/>
    </row>
    <row r="3126" spans="8:9" x14ac:dyDescent="0.25">
      <c r="H3126" s="45"/>
      <c r="I3126" s="45"/>
    </row>
    <row r="3127" spans="8:9" x14ac:dyDescent="0.25">
      <c r="H3127" s="45"/>
      <c r="I3127" s="45"/>
    </row>
    <row r="3128" spans="8:9" x14ac:dyDescent="0.25">
      <c r="H3128" s="45"/>
      <c r="I3128" s="45"/>
    </row>
    <row r="3129" spans="8:9" x14ac:dyDescent="0.25">
      <c r="H3129" s="45"/>
      <c r="I3129" s="45"/>
    </row>
    <row r="3130" spans="8:9" x14ac:dyDescent="0.25">
      <c r="H3130" s="45"/>
      <c r="I3130" s="45"/>
    </row>
    <row r="3131" spans="8:9" x14ac:dyDescent="0.25">
      <c r="H3131" s="45"/>
      <c r="I3131" s="45"/>
    </row>
    <row r="3132" spans="8:9" x14ac:dyDescent="0.25">
      <c r="H3132" s="45"/>
      <c r="I3132" s="45"/>
    </row>
    <row r="3133" spans="8:9" x14ac:dyDescent="0.25">
      <c r="H3133" s="45"/>
      <c r="I3133" s="45"/>
    </row>
    <row r="3134" spans="8:9" x14ac:dyDescent="0.25">
      <c r="H3134" s="45"/>
      <c r="I3134" s="45"/>
    </row>
    <row r="3135" spans="8:9" x14ac:dyDescent="0.25">
      <c r="H3135" s="45"/>
      <c r="I3135" s="45"/>
    </row>
    <row r="3136" spans="8:9" x14ac:dyDescent="0.25">
      <c r="H3136" s="45"/>
      <c r="I3136" s="45"/>
    </row>
    <row r="3137" spans="8:9" x14ac:dyDescent="0.25">
      <c r="H3137" s="45"/>
      <c r="I3137" s="45"/>
    </row>
    <row r="3138" spans="8:9" x14ac:dyDescent="0.25">
      <c r="H3138" s="45"/>
      <c r="I3138" s="45"/>
    </row>
    <row r="3139" spans="8:9" x14ac:dyDescent="0.25">
      <c r="H3139" s="45"/>
      <c r="I3139" s="45"/>
    </row>
    <row r="3140" spans="8:9" x14ac:dyDescent="0.25">
      <c r="H3140" s="45"/>
      <c r="I3140" s="45"/>
    </row>
    <row r="3141" spans="8:9" x14ac:dyDescent="0.25">
      <c r="H3141" s="45"/>
      <c r="I3141" s="45"/>
    </row>
    <row r="3142" spans="8:9" x14ac:dyDescent="0.25">
      <c r="H3142" s="45"/>
      <c r="I3142" s="45"/>
    </row>
    <row r="3143" spans="8:9" x14ac:dyDescent="0.25">
      <c r="H3143" s="45"/>
      <c r="I3143" s="45"/>
    </row>
    <row r="3144" spans="8:9" x14ac:dyDescent="0.25">
      <c r="H3144" s="45"/>
      <c r="I3144" s="45"/>
    </row>
    <row r="3145" spans="8:9" x14ac:dyDescent="0.25">
      <c r="H3145" s="45"/>
      <c r="I3145" s="45"/>
    </row>
    <row r="3146" spans="8:9" x14ac:dyDescent="0.25">
      <c r="H3146" s="45"/>
      <c r="I3146" s="45"/>
    </row>
    <row r="3147" spans="8:9" x14ac:dyDescent="0.25">
      <c r="H3147" s="45"/>
      <c r="I3147" s="45"/>
    </row>
    <row r="3148" spans="8:9" x14ac:dyDescent="0.25">
      <c r="H3148" s="45"/>
      <c r="I3148" s="45"/>
    </row>
    <row r="3149" spans="8:9" x14ac:dyDescent="0.25">
      <c r="H3149" s="45"/>
      <c r="I3149" s="45"/>
    </row>
    <row r="3150" spans="8:9" x14ac:dyDescent="0.25">
      <c r="H3150" s="45"/>
      <c r="I3150" s="45"/>
    </row>
    <row r="3151" spans="8:9" x14ac:dyDescent="0.25">
      <c r="H3151" s="45"/>
      <c r="I3151" s="45"/>
    </row>
    <row r="3152" spans="8:9" x14ac:dyDescent="0.25">
      <c r="H3152" s="45"/>
      <c r="I3152" s="45"/>
    </row>
    <row r="3153" spans="8:9" x14ac:dyDescent="0.25">
      <c r="H3153" s="45"/>
      <c r="I3153" s="45"/>
    </row>
    <row r="3154" spans="8:9" x14ac:dyDescent="0.25">
      <c r="H3154" s="45"/>
      <c r="I3154" s="45"/>
    </row>
    <row r="3155" spans="8:9" x14ac:dyDescent="0.25">
      <c r="H3155" s="45"/>
      <c r="I3155" s="45"/>
    </row>
    <row r="3156" spans="8:9" x14ac:dyDescent="0.25">
      <c r="H3156" s="45"/>
      <c r="I3156" s="45"/>
    </row>
    <row r="3157" spans="8:9" x14ac:dyDescent="0.25">
      <c r="H3157" s="45"/>
      <c r="I3157" s="45"/>
    </row>
    <row r="3158" spans="8:9" x14ac:dyDescent="0.25">
      <c r="H3158" s="45"/>
      <c r="I3158" s="45"/>
    </row>
    <row r="3159" spans="8:9" x14ac:dyDescent="0.25">
      <c r="H3159" s="45"/>
      <c r="I3159" s="45"/>
    </row>
    <row r="3160" spans="8:9" x14ac:dyDescent="0.25">
      <c r="H3160" s="45"/>
      <c r="I3160" s="45"/>
    </row>
    <row r="3161" spans="8:9" x14ac:dyDescent="0.25">
      <c r="H3161" s="45"/>
      <c r="I3161" s="45"/>
    </row>
    <row r="3162" spans="8:9" x14ac:dyDescent="0.25">
      <c r="H3162" s="45"/>
      <c r="I3162" s="45"/>
    </row>
    <row r="3163" spans="8:9" x14ac:dyDescent="0.25">
      <c r="H3163" s="45"/>
      <c r="I3163" s="45"/>
    </row>
    <row r="3164" spans="8:9" x14ac:dyDescent="0.25">
      <c r="H3164" s="45"/>
      <c r="I3164" s="45"/>
    </row>
    <row r="3165" spans="8:9" x14ac:dyDescent="0.25">
      <c r="H3165" s="45"/>
      <c r="I3165" s="45"/>
    </row>
    <row r="3166" spans="8:9" x14ac:dyDescent="0.25">
      <c r="H3166" s="45"/>
      <c r="I3166" s="45"/>
    </row>
    <row r="3167" spans="8:9" x14ac:dyDescent="0.25">
      <c r="H3167" s="45"/>
      <c r="I3167" s="45"/>
    </row>
    <row r="3168" spans="8:9" x14ac:dyDescent="0.25">
      <c r="H3168" s="45"/>
      <c r="I3168" s="45"/>
    </row>
    <row r="3169" spans="8:9" x14ac:dyDescent="0.25">
      <c r="H3169" s="45"/>
      <c r="I3169" s="45"/>
    </row>
    <row r="3170" spans="8:9" x14ac:dyDescent="0.25">
      <c r="H3170" s="45"/>
      <c r="I3170" s="45"/>
    </row>
    <row r="3171" spans="8:9" x14ac:dyDescent="0.25">
      <c r="H3171" s="45"/>
      <c r="I3171" s="45"/>
    </row>
    <row r="3172" spans="8:9" x14ac:dyDescent="0.25">
      <c r="H3172" s="45"/>
      <c r="I3172" s="45"/>
    </row>
    <row r="3173" spans="8:9" x14ac:dyDescent="0.25">
      <c r="H3173" s="45"/>
      <c r="I3173" s="45"/>
    </row>
    <row r="3174" spans="8:9" x14ac:dyDescent="0.25">
      <c r="H3174" s="45"/>
      <c r="I3174" s="45"/>
    </row>
    <row r="3175" spans="8:9" x14ac:dyDescent="0.25">
      <c r="H3175" s="45"/>
      <c r="I3175" s="45"/>
    </row>
    <row r="3176" spans="8:9" x14ac:dyDescent="0.25">
      <c r="H3176" s="45"/>
      <c r="I3176" s="45"/>
    </row>
    <row r="3177" spans="8:9" x14ac:dyDescent="0.25">
      <c r="H3177" s="45"/>
      <c r="I3177" s="45"/>
    </row>
    <row r="3178" spans="8:9" x14ac:dyDescent="0.25">
      <c r="H3178" s="45"/>
      <c r="I3178" s="45"/>
    </row>
    <row r="3179" spans="8:9" x14ac:dyDescent="0.25">
      <c r="H3179" s="45"/>
      <c r="I3179" s="45"/>
    </row>
    <row r="3180" spans="8:9" x14ac:dyDescent="0.25">
      <c r="H3180" s="45"/>
      <c r="I3180" s="45"/>
    </row>
    <row r="3181" spans="8:9" x14ac:dyDescent="0.25">
      <c r="H3181" s="45"/>
      <c r="I3181" s="45"/>
    </row>
    <row r="3182" spans="8:9" x14ac:dyDescent="0.25">
      <c r="H3182" s="45"/>
      <c r="I3182" s="45"/>
    </row>
    <row r="3183" spans="8:9" x14ac:dyDescent="0.25">
      <c r="H3183" s="45"/>
      <c r="I3183" s="45"/>
    </row>
    <row r="3184" spans="8:9" x14ac:dyDescent="0.25">
      <c r="H3184" s="45"/>
      <c r="I3184" s="45"/>
    </row>
    <row r="3185" spans="8:9" x14ac:dyDescent="0.25">
      <c r="H3185" s="45"/>
      <c r="I3185" s="45"/>
    </row>
    <row r="3186" spans="8:9" x14ac:dyDescent="0.25">
      <c r="H3186" s="45"/>
      <c r="I3186" s="45"/>
    </row>
    <row r="3187" spans="8:9" x14ac:dyDescent="0.25">
      <c r="H3187" s="45"/>
      <c r="I3187" s="45"/>
    </row>
    <row r="3188" spans="8:9" x14ac:dyDescent="0.25">
      <c r="H3188" s="45"/>
      <c r="I3188" s="45"/>
    </row>
    <row r="3189" spans="8:9" x14ac:dyDescent="0.25">
      <c r="H3189" s="45"/>
      <c r="I3189" s="45"/>
    </row>
    <row r="3190" spans="8:9" x14ac:dyDescent="0.25">
      <c r="H3190" s="45"/>
      <c r="I3190" s="45"/>
    </row>
    <row r="3191" spans="8:9" x14ac:dyDescent="0.25">
      <c r="H3191" s="45"/>
      <c r="I3191" s="45"/>
    </row>
    <row r="3192" spans="8:9" x14ac:dyDescent="0.25">
      <c r="H3192" s="45"/>
      <c r="I3192" s="45"/>
    </row>
    <row r="3193" spans="8:9" x14ac:dyDescent="0.25">
      <c r="H3193" s="45"/>
      <c r="I3193" s="45"/>
    </row>
    <row r="3194" spans="8:9" x14ac:dyDescent="0.25">
      <c r="H3194" s="45"/>
      <c r="I3194" s="45"/>
    </row>
    <row r="3195" spans="8:9" x14ac:dyDescent="0.25">
      <c r="H3195" s="45"/>
      <c r="I3195" s="45"/>
    </row>
    <row r="3196" spans="8:9" x14ac:dyDescent="0.25">
      <c r="H3196" s="45"/>
      <c r="I3196" s="45"/>
    </row>
    <row r="3197" spans="8:9" x14ac:dyDescent="0.25">
      <c r="H3197" s="45"/>
      <c r="I3197" s="45"/>
    </row>
    <row r="3198" spans="8:9" x14ac:dyDescent="0.25">
      <c r="H3198" s="45"/>
      <c r="I3198" s="45"/>
    </row>
    <row r="3199" spans="8:9" x14ac:dyDescent="0.25">
      <c r="H3199" s="45"/>
      <c r="I3199" s="45"/>
    </row>
    <row r="3200" spans="8:9" x14ac:dyDescent="0.25">
      <c r="H3200" s="45"/>
      <c r="I3200" s="45"/>
    </row>
    <row r="3201" spans="8:9" x14ac:dyDescent="0.25">
      <c r="H3201" s="45"/>
      <c r="I3201" s="45"/>
    </row>
    <row r="3202" spans="8:9" x14ac:dyDescent="0.25">
      <c r="H3202" s="45"/>
      <c r="I3202" s="45"/>
    </row>
    <row r="3203" spans="8:9" x14ac:dyDescent="0.25">
      <c r="H3203" s="45"/>
      <c r="I3203" s="45"/>
    </row>
    <row r="3204" spans="8:9" x14ac:dyDescent="0.25">
      <c r="H3204" s="45"/>
      <c r="I3204" s="45"/>
    </row>
    <row r="3205" spans="8:9" x14ac:dyDescent="0.25">
      <c r="H3205" s="45"/>
      <c r="I3205" s="45"/>
    </row>
    <row r="3206" spans="8:9" x14ac:dyDescent="0.25">
      <c r="H3206" s="45"/>
      <c r="I3206" s="45"/>
    </row>
    <row r="3207" spans="8:9" x14ac:dyDescent="0.25">
      <c r="H3207" s="45"/>
      <c r="I3207" s="45"/>
    </row>
    <row r="3208" spans="8:9" x14ac:dyDescent="0.25">
      <c r="H3208" s="45"/>
      <c r="I3208" s="45"/>
    </row>
    <row r="3209" spans="8:9" x14ac:dyDescent="0.25">
      <c r="H3209" s="45"/>
      <c r="I3209" s="45"/>
    </row>
    <row r="3210" spans="8:9" x14ac:dyDescent="0.25">
      <c r="H3210" s="45"/>
      <c r="I3210" s="45"/>
    </row>
    <row r="3211" spans="8:9" x14ac:dyDescent="0.25">
      <c r="H3211" s="45"/>
      <c r="I3211" s="45"/>
    </row>
    <row r="3212" spans="8:9" x14ac:dyDescent="0.25">
      <c r="H3212" s="45"/>
      <c r="I3212" s="45"/>
    </row>
    <row r="3213" spans="8:9" x14ac:dyDescent="0.25">
      <c r="H3213" s="45"/>
      <c r="I3213" s="45"/>
    </row>
    <row r="3214" spans="8:9" x14ac:dyDescent="0.25">
      <c r="H3214" s="45"/>
      <c r="I3214" s="45"/>
    </row>
    <row r="3215" spans="8:9" x14ac:dyDescent="0.25">
      <c r="H3215" s="45"/>
      <c r="I3215" s="45"/>
    </row>
    <row r="3216" spans="8:9" x14ac:dyDescent="0.25">
      <c r="H3216" s="45"/>
      <c r="I3216" s="45"/>
    </row>
    <row r="3217" spans="8:9" x14ac:dyDescent="0.25">
      <c r="H3217" s="45"/>
      <c r="I3217" s="45"/>
    </row>
    <row r="3218" spans="8:9" x14ac:dyDescent="0.25">
      <c r="H3218" s="45"/>
      <c r="I3218" s="45"/>
    </row>
    <row r="3219" spans="8:9" x14ac:dyDescent="0.25">
      <c r="H3219" s="45"/>
      <c r="I3219" s="45"/>
    </row>
    <row r="3220" spans="8:9" x14ac:dyDescent="0.25">
      <c r="H3220" s="45"/>
      <c r="I3220" s="45"/>
    </row>
    <row r="3221" spans="8:9" x14ac:dyDescent="0.25">
      <c r="H3221" s="45"/>
      <c r="I3221" s="45"/>
    </row>
    <row r="3222" spans="8:9" x14ac:dyDescent="0.25">
      <c r="H3222" s="45"/>
      <c r="I3222" s="45"/>
    </row>
    <row r="3223" spans="8:9" x14ac:dyDescent="0.25">
      <c r="H3223" s="45"/>
      <c r="I3223" s="45"/>
    </row>
    <row r="3224" spans="8:9" x14ac:dyDescent="0.25">
      <c r="H3224" s="45"/>
      <c r="I3224" s="45"/>
    </row>
    <row r="3225" spans="8:9" x14ac:dyDescent="0.25">
      <c r="H3225" s="45"/>
      <c r="I3225" s="45"/>
    </row>
    <row r="3226" spans="8:9" x14ac:dyDescent="0.25">
      <c r="H3226" s="45"/>
      <c r="I3226" s="45"/>
    </row>
    <row r="3227" spans="8:9" x14ac:dyDescent="0.25">
      <c r="H3227" s="45"/>
      <c r="I3227" s="45"/>
    </row>
    <row r="3228" spans="8:9" x14ac:dyDescent="0.25">
      <c r="H3228" s="45"/>
      <c r="I3228" s="45"/>
    </row>
    <row r="3229" spans="8:9" x14ac:dyDescent="0.25">
      <c r="H3229" s="45"/>
      <c r="I3229" s="45"/>
    </row>
    <row r="3230" spans="8:9" x14ac:dyDescent="0.25">
      <c r="H3230" s="45"/>
      <c r="I3230" s="45"/>
    </row>
    <row r="3231" spans="8:9" x14ac:dyDescent="0.25">
      <c r="H3231" s="45"/>
      <c r="I3231" s="45"/>
    </row>
    <row r="3232" spans="8:9" x14ac:dyDescent="0.25">
      <c r="H3232" s="45"/>
      <c r="I3232" s="45"/>
    </row>
    <row r="3233" spans="8:9" x14ac:dyDescent="0.25">
      <c r="H3233" s="45"/>
      <c r="I3233" s="45"/>
    </row>
    <row r="3234" spans="8:9" x14ac:dyDescent="0.25">
      <c r="H3234" s="45"/>
      <c r="I3234" s="45"/>
    </row>
    <row r="3235" spans="8:9" x14ac:dyDescent="0.25">
      <c r="H3235" s="45"/>
      <c r="I3235" s="45"/>
    </row>
    <row r="3236" spans="8:9" x14ac:dyDescent="0.25">
      <c r="H3236" s="45"/>
      <c r="I3236" s="45"/>
    </row>
    <row r="3237" spans="8:9" x14ac:dyDescent="0.25">
      <c r="H3237" s="45"/>
      <c r="I3237" s="45"/>
    </row>
    <row r="3238" spans="8:9" x14ac:dyDescent="0.25">
      <c r="H3238" s="45"/>
      <c r="I3238" s="45"/>
    </row>
    <row r="3239" spans="8:9" x14ac:dyDescent="0.25">
      <c r="H3239" s="45"/>
      <c r="I3239" s="45"/>
    </row>
    <row r="3240" spans="8:9" x14ac:dyDescent="0.25">
      <c r="H3240" s="45"/>
      <c r="I3240" s="45"/>
    </row>
    <row r="3241" spans="8:9" x14ac:dyDescent="0.25">
      <c r="H3241" s="45"/>
      <c r="I3241" s="45"/>
    </row>
    <row r="3242" spans="8:9" x14ac:dyDescent="0.25">
      <c r="H3242" s="45"/>
      <c r="I3242" s="45"/>
    </row>
    <row r="3243" spans="8:9" x14ac:dyDescent="0.25">
      <c r="H3243" s="45"/>
      <c r="I3243" s="45"/>
    </row>
    <row r="3244" spans="8:9" x14ac:dyDescent="0.25">
      <c r="H3244" s="45"/>
      <c r="I3244" s="45"/>
    </row>
    <row r="3245" spans="8:9" x14ac:dyDescent="0.25">
      <c r="H3245" s="45"/>
      <c r="I3245" s="45"/>
    </row>
    <row r="3246" spans="8:9" x14ac:dyDescent="0.25">
      <c r="H3246" s="45"/>
      <c r="I3246" s="45"/>
    </row>
    <row r="3247" spans="8:9" x14ac:dyDescent="0.25">
      <c r="H3247" s="45"/>
      <c r="I3247" s="45"/>
    </row>
    <row r="3248" spans="8:9" x14ac:dyDescent="0.25">
      <c r="H3248" s="45"/>
      <c r="I3248" s="45"/>
    </row>
    <row r="3249" spans="8:9" x14ac:dyDescent="0.25">
      <c r="H3249" s="45"/>
      <c r="I3249" s="45"/>
    </row>
    <row r="3250" spans="8:9" x14ac:dyDescent="0.25">
      <c r="H3250" s="45"/>
      <c r="I3250" s="45"/>
    </row>
    <row r="3251" spans="8:9" x14ac:dyDescent="0.25">
      <c r="H3251" s="45"/>
      <c r="I3251" s="45"/>
    </row>
    <row r="3252" spans="8:9" x14ac:dyDescent="0.25">
      <c r="H3252" s="45"/>
      <c r="I3252" s="45"/>
    </row>
    <row r="3253" spans="8:9" x14ac:dyDescent="0.25">
      <c r="H3253" s="45"/>
      <c r="I3253" s="45"/>
    </row>
    <row r="3254" spans="8:9" x14ac:dyDescent="0.25">
      <c r="H3254" s="45"/>
      <c r="I3254" s="45"/>
    </row>
    <row r="3255" spans="8:9" x14ac:dyDescent="0.25">
      <c r="H3255" s="45"/>
      <c r="I3255" s="45"/>
    </row>
    <row r="3256" spans="8:9" x14ac:dyDescent="0.25">
      <c r="H3256" s="45"/>
      <c r="I3256" s="45"/>
    </row>
    <row r="3257" spans="8:9" x14ac:dyDescent="0.25">
      <c r="H3257" s="45"/>
      <c r="I3257" s="45"/>
    </row>
    <row r="3258" spans="8:9" x14ac:dyDescent="0.25">
      <c r="H3258" s="45"/>
      <c r="I3258" s="45"/>
    </row>
    <row r="3259" spans="8:9" x14ac:dyDescent="0.25">
      <c r="H3259" s="45"/>
      <c r="I3259" s="45"/>
    </row>
    <row r="3260" spans="8:9" x14ac:dyDescent="0.25">
      <c r="H3260" s="45"/>
      <c r="I3260" s="45"/>
    </row>
    <row r="3261" spans="8:9" x14ac:dyDescent="0.25">
      <c r="H3261" s="45"/>
      <c r="I3261" s="45"/>
    </row>
    <row r="3262" spans="8:9" x14ac:dyDescent="0.25">
      <c r="H3262" s="45"/>
      <c r="I3262" s="45"/>
    </row>
    <row r="3263" spans="8:9" x14ac:dyDescent="0.25">
      <c r="H3263" s="45"/>
      <c r="I3263" s="45"/>
    </row>
    <row r="3264" spans="8:9" x14ac:dyDescent="0.25">
      <c r="H3264" s="45"/>
      <c r="I3264" s="45"/>
    </row>
    <row r="3265" spans="8:9" x14ac:dyDescent="0.25">
      <c r="H3265" s="45"/>
      <c r="I3265" s="45"/>
    </row>
    <row r="3266" spans="8:9" x14ac:dyDescent="0.25">
      <c r="H3266" s="45"/>
      <c r="I3266" s="45"/>
    </row>
    <row r="3267" spans="8:9" x14ac:dyDescent="0.25">
      <c r="H3267" s="45"/>
      <c r="I3267" s="45"/>
    </row>
    <row r="3268" spans="8:9" x14ac:dyDescent="0.25">
      <c r="H3268" s="45"/>
      <c r="I3268" s="45"/>
    </row>
    <row r="3269" spans="8:9" x14ac:dyDescent="0.25">
      <c r="H3269" s="45"/>
      <c r="I3269" s="45"/>
    </row>
    <row r="3270" spans="8:9" x14ac:dyDescent="0.25">
      <c r="H3270" s="45"/>
      <c r="I3270" s="45"/>
    </row>
    <row r="3271" spans="8:9" x14ac:dyDescent="0.25">
      <c r="H3271" s="45"/>
      <c r="I3271" s="45"/>
    </row>
    <row r="3272" spans="8:9" x14ac:dyDescent="0.25">
      <c r="H3272" s="45"/>
      <c r="I3272" s="45"/>
    </row>
    <row r="3273" spans="8:9" x14ac:dyDescent="0.25">
      <c r="H3273" s="45"/>
      <c r="I3273" s="45"/>
    </row>
    <row r="3274" spans="8:9" x14ac:dyDescent="0.25">
      <c r="H3274" s="45"/>
      <c r="I3274" s="45"/>
    </row>
    <row r="3275" spans="8:9" x14ac:dyDescent="0.25">
      <c r="H3275" s="45"/>
      <c r="I3275" s="45"/>
    </row>
    <row r="3276" spans="8:9" x14ac:dyDescent="0.25">
      <c r="H3276" s="45"/>
      <c r="I3276" s="45"/>
    </row>
    <row r="3277" spans="8:9" x14ac:dyDescent="0.25">
      <c r="H3277" s="45"/>
      <c r="I3277" s="45"/>
    </row>
    <row r="3278" spans="8:9" x14ac:dyDescent="0.25">
      <c r="H3278" s="45"/>
      <c r="I3278" s="45"/>
    </row>
    <row r="3279" spans="8:9" x14ac:dyDescent="0.25">
      <c r="H3279" s="45"/>
      <c r="I3279" s="45"/>
    </row>
    <row r="3280" spans="8:9" x14ac:dyDescent="0.25">
      <c r="H3280" s="45"/>
      <c r="I3280" s="45"/>
    </row>
    <row r="3281" spans="8:9" x14ac:dyDescent="0.25">
      <c r="H3281" s="45"/>
      <c r="I3281" s="45"/>
    </row>
    <row r="3282" spans="8:9" x14ac:dyDescent="0.25">
      <c r="H3282" s="45"/>
      <c r="I3282" s="45"/>
    </row>
    <row r="3283" spans="8:9" x14ac:dyDescent="0.25">
      <c r="H3283" s="45"/>
      <c r="I3283" s="45"/>
    </row>
    <row r="3284" spans="8:9" x14ac:dyDescent="0.25">
      <c r="H3284" s="45"/>
      <c r="I3284" s="45"/>
    </row>
    <row r="3285" spans="8:9" x14ac:dyDescent="0.25">
      <c r="H3285" s="45"/>
      <c r="I3285" s="45"/>
    </row>
    <row r="3286" spans="8:9" x14ac:dyDescent="0.25">
      <c r="H3286" s="45"/>
      <c r="I3286" s="45"/>
    </row>
    <row r="3287" spans="8:9" x14ac:dyDescent="0.25">
      <c r="H3287" s="45"/>
      <c r="I3287" s="45"/>
    </row>
    <row r="3288" spans="8:9" x14ac:dyDescent="0.25">
      <c r="H3288" s="45"/>
      <c r="I3288" s="45"/>
    </row>
    <row r="3289" spans="8:9" x14ac:dyDescent="0.25">
      <c r="H3289" s="45"/>
      <c r="I3289" s="45"/>
    </row>
    <row r="3290" spans="8:9" x14ac:dyDescent="0.25">
      <c r="H3290" s="45"/>
      <c r="I3290" s="45"/>
    </row>
    <row r="3291" spans="8:9" x14ac:dyDescent="0.25">
      <c r="H3291" s="45"/>
      <c r="I3291" s="45"/>
    </row>
    <row r="3292" spans="8:9" x14ac:dyDescent="0.25">
      <c r="H3292" s="45"/>
      <c r="I3292" s="45"/>
    </row>
    <row r="3293" spans="8:9" x14ac:dyDescent="0.25">
      <c r="H3293" s="45"/>
      <c r="I3293" s="45"/>
    </row>
    <row r="3294" spans="8:9" x14ac:dyDescent="0.25">
      <c r="H3294" s="45"/>
      <c r="I3294" s="45"/>
    </row>
    <row r="3295" spans="8:9" x14ac:dyDescent="0.25">
      <c r="H3295" s="45"/>
      <c r="I3295" s="45"/>
    </row>
    <row r="3296" spans="8:9" x14ac:dyDescent="0.25">
      <c r="H3296" s="45"/>
      <c r="I3296" s="45"/>
    </row>
    <row r="3297" spans="8:9" x14ac:dyDescent="0.25">
      <c r="H3297" s="45"/>
      <c r="I3297" s="45"/>
    </row>
    <row r="3298" spans="8:9" x14ac:dyDescent="0.25">
      <c r="H3298" s="45"/>
      <c r="I3298" s="45"/>
    </row>
    <row r="3299" spans="8:9" x14ac:dyDescent="0.25">
      <c r="H3299" s="45"/>
      <c r="I3299" s="45"/>
    </row>
    <row r="3300" spans="8:9" x14ac:dyDescent="0.25">
      <c r="H3300" s="45"/>
      <c r="I3300" s="45"/>
    </row>
    <row r="3301" spans="8:9" x14ac:dyDescent="0.25">
      <c r="H3301" s="45"/>
      <c r="I3301" s="45"/>
    </row>
    <row r="3302" spans="8:9" x14ac:dyDescent="0.25">
      <c r="H3302" s="45"/>
      <c r="I3302" s="45"/>
    </row>
    <row r="3303" spans="8:9" x14ac:dyDescent="0.25">
      <c r="H3303" s="45"/>
      <c r="I3303" s="45"/>
    </row>
    <row r="3304" spans="8:9" x14ac:dyDescent="0.25">
      <c r="H3304" s="45"/>
      <c r="I3304" s="45"/>
    </row>
    <row r="3305" spans="8:9" x14ac:dyDescent="0.25">
      <c r="H3305" s="45"/>
      <c r="I3305" s="45"/>
    </row>
    <row r="3306" spans="8:9" x14ac:dyDescent="0.25">
      <c r="H3306" s="45"/>
      <c r="I3306" s="45"/>
    </row>
    <row r="3307" spans="8:9" x14ac:dyDescent="0.25">
      <c r="H3307" s="45"/>
      <c r="I3307" s="45"/>
    </row>
    <row r="3308" spans="8:9" x14ac:dyDescent="0.25">
      <c r="H3308" s="45"/>
      <c r="I3308" s="45"/>
    </row>
    <row r="3309" spans="8:9" x14ac:dyDescent="0.25">
      <c r="H3309" s="45"/>
      <c r="I3309" s="45"/>
    </row>
    <row r="3310" spans="8:9" x14ac:dyDescent="0.25">
      <c r="H3310" s="45"/>
      <c r="I3310" s="45"/>
    </row>
    <row r="3311" spans="8:9" x14ac:dyDescent="0.25">
      <c r="H3311" s="45"/>
      <c r="I3311" s="45"/>
    </row>
    <row r="3312" spans="8:9" x14ac:dyDescent="0.25">
      <c r="H3312" s="45"/>
      <c r="I3312" s="45"/>
    </row>
    <row r="3313" spans="8:9" x14ac:dyDescent="0.25">
      <c r="H3313" s="45"/>
      <c r="I3313" s="45"/>
    </row>
    <row r="3314" spans="8:9" x14ac:dyDescent="0.25">
      <c r="H3314" s="45"/>
      <c r="I3314" s="45"/>
    </row>
    <row r="3315" spans="8:9" x14ac:dyDescent="0.25">
      <c r="H3315" s="45"/>
      <c r="I3315" s="45"/>
    </row>
    <row r="3316" spans="8:9" x14ac:dyDescent="0.25">
      <c r="H3316" s="45"/>
      <c r="I3316" s="45"/>
    </row>
    <row r="3317" spans="8:9" x14ac:dyDescent="0.25">
      <c r="H3317" s="45"/>
      <c r="I3317" s="45"/>
    </row>
    <row r="3318" spans="8:9" x14ac:dyDescent="0.25">
      <c r="H3318" s="45"/>
      <c r="I3318" s="45"/>
    </row>
    <row r="3319" spans="8:9" x14ac:dyDescent="0.25">
      <c r="H3319" s="45"/>
      <c r="I3319" s="45"/>
    </row>
    <row r="3320" spans="8:9" x14ac:dyDescent="0.25">
      <c r="H3320" s="45"/>
      <c r="I3320" s="45"/>
    </row>
    <row r="3321" spans="8:9" x14ac:dyDescent="0.25">
      <c r="H3321" s="45"/>
      <c r="I3321" s="45"/>
    </row>
    <row r="3322" spans="8:9" x14ac:dyDescent="0.25">
      <c r="H3322" s="45"/>
      <c r="I3322" s="45"/>
    </row>
    <row r="3323" spans="8:9" x14ac:dyDescent="0.25">
      <c r="H3323" s="45"/>
      <c r="I3323" s="45"/>
    </row>
    <row r="3324" spans="8:9" x14ac:dyDescent="0.25">
      <c r="H3324" s="45"/>
      <c r="I3324" s="45"/>
    </row>
    <row r="3325" spans="8:9" x14ac:dyDescent="0.25">
      <c r="H3325" s="45"/>
      <c r="I3325" s="45"/>
    </row>
    <row r="3326" spans="8:9" x14ac:dyDescent="0.25">
      <c r="H3326" s="45"/>
      <c r="I3326" s="45"/>
    </row>
    <row r="3327" spans="8:9" x14ac:dyDescent="0.25">
      <c r="H3327" s="45"/>
      <c r="I3327" s="45"/>
    </row>
    <row r="3328" spans="8:9" x14ac:dyDescent="0.25">
      <c r="H3328" s="45"/>
      <c r="I3328" s="45"/>
    </row>
    <row r="3329" spans="8:9" x14ac:dyDescent="0.25">
      <c r="H3329" s="45"/>
      <c r="I3329" s="45"/>
    </row>
    <row r="3330" spans="8:9" x14ac:dyDescent="0.25">
      <c r="H3330" s="45"/>
      <c r="I3330" s="45"/>
    </row>
    <row r="3331" spans="8:9" x14ac:dyDescent="0.25">
      <c r="H3331" s="45"/>
      <c r="I3331" s="45"/>
    </row>
    <row r="3332" spans="8:9" x14ac:dyDescent="0.25">
      <c r="H3332" s="45"/>
      <c r="I3332" s="45"/>
    </row>
    <row r="3333" spans="8:9" x14ac:dyDescent="0.25">
      <c r="H3333" s="45"/>
      <c r="I3333" s="45"/>
    </row>
    <row r="3334" spans="8:9" x14ac:dyDescent="0.25">
      <c r="H3334" s="45"/>
      <c r="I3334" s="45"/>
    </row>
    <row r="3335" spans="8:9" x14ac:dyDescent="0.25">
      <c r="H3335" s="45"/>
      <c r="I3335" s="45"/>
    </row>
    <row r="3336" spans="8:9" x14ac:dyDescent="0.25">
      <c r="H3336" s="45"/>
      <c r="I3336" s="45"/>
    </row>
    <row r="3337" spans="8:9" x14ac:dyDescent="0.25">
      <c r="H3337" s="45"/>
      <c r="I3337" s="45"/>
    </row>
    <row r="3338" spans="8:9" x14ac:dyDescent="0.25">
      <c r="H3338" s="45"/>
      <c r="I3338" s="45"/>
    </row>
    <row r="3339" spans="8:9" x14ac:dyDescent="0.25">
      <c r="H3339" s="45"/>
      <c r="I3339" s="45"/>
    </row>
    <row r="3340" spans="8:9" x14ac:dyDescent="0.25">
      <c r="H3340" s="45"/>
      <c r="I3340" s="45"/>
    </row>
    <row r="3341" spans="8:9" x14ac:dyDescent="0.25">
      <c r="H3341" s="45"/>
      <c r="I3341" s="45"/>
    </row>
    <row r="3342" spans="8:9" x14ac:dyDescent="0.25">
      <c r="H3342" s="45"/>
      <c r="I3342" s="45"/>
    </row>
    <row r="3343" spans="8:9" x14ac:dyDescent="0.25">
      <c r="H3343" s="45"/>
      <c r="I3343" s="45"/>
    </row>
    <row r="3344" spans="8:9" x14ac:dyDescent="0.25">
      <c r="H3344" s="45"/>
      <c r="I3344" s="45"/>
    </row>
    <row r="3345" spans="8:9" x14ac:dyDescent="0.25">
      <c r="H3345" s="45"/>
      <c r="I3345" s="45"/>
    </row>
    <row r="3346" spans="8:9" x14ac:dyDescent="0.25">
      <c r="H3346" s="45"/>
      <c r="I3346" s="45"/>
    </row>
    <row r="3347" spans="8:9" x14ac:dyDescent="0.25">
      <c r="H3347" s="45"/>
      <c r="I3347" s="45"/>
    </row>
    <row r="3348" spans="8:9" x14ac:dyDescent="0.25">
      <c r="H3348" s="45"/>
      <c r="I3348" s="45"/>
    </row>
    <row r="3349" spans="8:9" x14ac:dyDescent="0.25">
      <c r="H3349" s="45"/>
      <c r="I3349" s="45"/>
    </row>
    <row r="3350" spans="8:9" x14ac:dyDescent="0.25">
      <c r="H3350" s="45"/>
      <c r="I3350" s="45"/>
    </row>
    <row r="3351" spans="8:9" x14ac:dyDescent="0.25">
      <c r="H3351" s="45"/>
      <c r="I3351" s="45"/>
    </row>
    <row r="3352" spans="8:9" x14ac:dyDescent="0.25">
      <c r="H3352" s="45"/>
      <c r="I3352" s="45"/>
    </row>
    <row r="3353" spans="8:9" x14ac:dyDescent="0.25">
      <c r="H3353" s="45"/>
      <c r="I3353" s="45"/>
    </row>
    <row r="3354" spans="8:9" x14ac:dyDescent="0.25">
      <c r="H3354" s="45"/>
      <c r="I3354" s="45"/>
    </row>
    <row r="3355" spans="8:9" x14ac:dyDescent="0.25">
      <c r="H3355" s="45"/>
      <c r="I3355" s="45"/>
    </row>
    <row r="3356" spans="8:9" x14ac:dyDescent="0.25">
      <c r="H3356" s="45"/>
      <c r="I3356" s="45"/>
    </row>
    <row r="3357" spans="8:9" x14ac:dyDescent="0.25">
      <c r="H3357" s="45"/>
      <c r="I3357" s="45"/>
    </row>
    <row r="3358" spans="8:9" x14ac:dyDescent="0.25">
      <c r="H3358" s="45"/>
      <c r="I3358" s="45"/>
    </row>
    <row r="3359" spans="8:9" x14ac:dyDescent="0.25">
      <c r="H3359" s="45"/>
      <c r="I3359" s="45"/>
    </row>
    <row r="3360" spans="8:9" x14ac:dyDescent="0.25">
      <c r="H3360" s="45"/>
      <c r="I3360" s="45"/>
    </row>
    <row r="3361" spans="8:9" x14ac:dyDescent="0.25">
      <c r="H3361" s="45"/>
      <c r="I3361" s="45"/>
    </row>
    <row r="3362" spans="8:9" x14ac:dyDescent="0.25">
      <c r="H3362" s="45"/>
      <c r="I3362" s="45"/>
    </row>
    <row r="3363" spans="8:9" x14ac:dyDescent="0.25">
      <c r="H3363" s="45"/>
      <c r="I3363" s="45"/>
    </row>
    <row r="3364" spans="8:9" x14ac:dyDescent="0.25">
      <c r="H3364" s="45"/>
      <c r="I3364" s="45"/>
    </row>
    <row r="3365" spans="8:9" x14ac:dyDescent="0.25">
      <c r="H3365" s="45"/>
      <c r="I3365" s="45"/>
    </row>
    <row r="3366" spans="8:9" x14ac:dyDescent="0.25">
      <c r="H3366" s="45"/>
      <c r="I3366" s="45"/>
    </row>
    <row r="3367" spans="8:9" x14ac:dyDescent="0.25">
      <c r="H3367" s="45"/>
      <c r="I3367" s="45"/>
    </row>
    <row r="3368" spans="8:9" x14ac:dyDescent="0.25">
      <c r="H3368" s="45"/>
      <c r="I3368" s="45"/>
    </row>
    <row r="3369" spans="8:9" x14ac:dyDescent="0.25">
      <c r="H3369" s="45"/>
      <c r="I3369" s="45"/>
    </row>
    <row r="3370" spans="8:9" x14ac:dyDescent="0.25">
      <c r="H3370" s="45"/>
      <c r="I3370" s="45"/>
    </row>
    <row r="3371" spans="8:9" x14ac:dyDescent="0.25">
      <c r="H3371" s="45"/>
      <c r="I3371" s="45"/>
    </row>
    <row r="3372" spans="8:9" x14ac:dyDescent="0.25">
      <c r="H3372" s="45"/>
      <c r="I3372" s="45"/>
    </row>
    <row r="3373" spans="8:9" x14ac:dyDescent="0.25">
      <c r="H3373" s="45"/>
      <c r="I3373" s="45"/>
    </row>
    <row r="3374" spans="8:9" x14ac:dyDescent="0.25">
      <c r="H3374" s="45"/>
      <c r="I3374" s="45"/>
    </row>
    <row r="3375" spans="8:9" x14ac:dyDescent="0.25">
      <c r="H3375" s="45"/>
      <c r="I3375" s="45"/>
    </row>
    <row r="3376" spans="8:9" x14ac:dyDescent="0.25">
      <c r="H3376" s="45"/>
      <c r="I3376" s="45"/>
    </row>
    <row r="3377" spans="8:9" x14ac:dyDescent="0.25">
      <c r="H3377" s="45"/>
      <c r="I3377" s="45"/>
    </row>
    <row r="3378" spans="8:9" x14ac:dyDescent="0.25">
      <c r="H3378" s="45"/>
      <c r="I3378" s="45"/>
    </row>
    <row r="3379" spans="8:9" x14ac:dyDescent="0.25">
      <c r="H3379" s="45"/>
      <c r="I3379" s="45"/>
    </row>
    <row r="3380" spans="8:9" x14ac:dyDescent="0.25">
      <c r="H3380" s="45"/>
      <c r="I3380" s="45"/>
    </row>
    <row r="3381" spans="8:9" x14ac:dyDescent="0.25">
      <c r="H3381" s="45"/>
      <c r="I3381" s="45"/>
    </row>
    <row r="3382" spans="8:9" x14ac:dyDescent="0.25">
      <c r="H3382" s="45"/>
      <c r="I3382" s="45"/>
    </row>
    <row r="3383" spans="8:9" x14ac:dyDescent="0.25">
      <c r="H3383" s="45"/>
      <c r="I3383" s="45"/>
    </row>
    <row r="3384" spans="8:9" x14ac:dyDescent="0.25">
      <c r="H3384" s="45"/>
      <c r="I3384" s="45"/>
    </row>
    <row r="3385" spans="8:9" x14ac:dyDescent="0.25">
      <c r="H3385" s="45"/>
      <c r="I3385" s="45"/>
    </row>
    <row r="3386" spans="8:9" x14ac:dyDescent="0.25">
      <c r="H3386" s="45"/>
      <c r="I3386" s="45"/>
    </row>
    <row r="3387" spans="8:9" x14ac:dyDescent="0.25">
      <c r="H3387" s="45"/>
      <c r="I3387" s="45"/>
    </row>
    <row r="3388" spans="8:9" x14ac:dyDescent="0.25">
      <c r="H3388" s="45"/>
      <c r="I3388" s="45"/>
    </row>
    <row r="3389" spans="8:9" x14ac:dyDescent="0.25">
      <c r="H3389" s="45"/>
      <c r="I3389" s="45"/>
    </row>
    <row r="3390" spans="8:9" x14ac:dyDescent="0.25">
      <c r="H3390" s="45"/>
      <c r="I3390" s="45"/>
    </row>
    <row r="3391" spans="8:9" x14ac:dyDescent="0.25">
      <c r="H3391" s="45"/>
      <c r="I3391" s="45"/>
    </row>
    <row r="3392" spans="8:9" x14ac:dyDescent="0.25">
      <c r="H3392" s="45"/>
      <c r="I3392" s="45"/>
    </row>
    <row r="3393" spans="8:9" x14ac:dyDescent="0.25">
      <c r="H3393" s="45"/>
      <c r="I3393" s="45"/>
    </row>
    <row r="3394" spans="8:9" x14ac:dyDescent="0.25">
      <c r="H3394" s="45"/>
      <c r="I3394" s="45"/>
    </row>
    <row r="3395" spans="8:9" x14ac:dyDescent="0.25">
      <c r="H3395" s="45"/>
      <c r="I3395" s="45"/>
    </row>
    <row r="3396" spans="8:9" x14ac:dyDescent="0.25">
      <c r="H3396" s="45"/>
      <c r="I3396" s="45"/>
    </row>
    <row r="3397" spans="8:9" x14ac:dyDescent="0.25">
      <c r="H3397" s="45"/>
      <c r="I3397" s="45"/>
    </row>
    <row r="3398" spans="8:9" x14ac:dyDescent="0.25">
      <c r="H3398" s="45"/>
      <c r="I3398" s="45"/>
    </row>
    <row r="3399" spans="8:9" x14ac:dyDescent="0.25">
      <c r="H3399" s="45"/>
      <c r="I3399" s="45"/>
    </row>
    <row r="3400" spans="8:9" x14ac:dyDescent="0.25">
      <c r="H3400" s="45"/>
      <c r="I3400" s="45"/>
    </row>
    <row r="3401" spans="8:9" x14ac:dyDescent="0.25">
      <c r="H3401" s="45"/>
      <c r="I3401" s="45"/>
    </row>
    <row r="3402" spans="8:9" x14ac:dyDescent="0.25">
      <c r="H3402" s="45"/>
      <c r="I3402" s="45"/>
    </row>
    <row r="3403" spans="8:9" x14ac:dyDescent="0.25">
      <c r="H3403" s="45"/>
      <c r="I3403" s="45"/>
    </row>
    <row r="3404" spans="8:9" x14ac:dyDescent="0.25">
      <c r="H3404" s="45"/>
      <c r="I3404" s="45"/>
    </row>
    <row r="3405" spans="8:9" x14ac:dyDescent="0.25">
      <c r="H3405" s="45"/>
      <c r="I3405" s="45"/>
    </row>
    <row r="3406" spans="8:9" x14ac:dyDescent="0.25">
      <c r="H3406" s="45"/>
      <c r="I3406" s="45"/>
    </row>
    <row r="3407" spans="8:9" x14ac:dyDescent="0.25">
      <c r="H3407" s="45"/>
      <c r="I3407" s="45"/>
    </row>
    <row r="3408" spans="8:9" x14ac:dyDescent="0.25">
      <c r="H3408" s="45"/>
      <c r="I3408" s="45"/>
    </row>
    <row r="3409" spans="8:9" x14ac:dyDescent="0.25">
      <c r="H3409" s="45"/>
      <c r="I3409" s="45"/>
    </row>
    <row r="3410" spans="8:9" x14ac:dyDescent="0.25">
      <c r="H3410" s="45"/>
      <c r="I3410" s="45"/>
    </row>
    <row r="3411" spans="8:9" x14ac:dyDescent="0.25">
      <c r="H3411" s="45"/>
      <c r="I3411" s="45"/>
    </row>
    <row r="3412" spans="8:9" x14ac:dyDescent="0.25">
      <c r="H3412" s="45"/>
      <c r="I3412" s="45"/>
    </row>
    <row r="3413" spans="8:9" x14ac:dyDescent="0.25">
      <c r="H3413" s="45"/>
      <c r="I3413" s="45"/>
    </row>
    <row r="3414" spans="8:9" x14ac:dyDescent="0.25">
      <c r="H3414" s="45"/>
      <c r="I3414" s="45"/>
    </row>
    <row r="3415" spans="8:9" x14ac:dyDescent="0.25">
      <c r="H3415" s="45"/>
      <c r="I3415" s="45"/>
    </row>
    <row r="3416" spans="8:9" x14ac:dyDescent="0.25">
      <c r="H3416" s="45"/>
      <c r="I3416" s="45"/>
    </row>
    <row r="3417" spans="8:9" x14ac:dyDescent="0.25">
      <c r="H3417" s="45"/>
      <c r="I3417" s="45"/>
    </row>
    <row r="3418" spans="8:9" x14ac:dyDescent="0.25">
      <c r="H3418" s="45"/>
      <c r="I3418" s="45"/>
    </row>
    <row r="3419" spans="8:9" x14ac:dyDescent="0.25">
      <c r="H3419" s="45"/>
      <c r="I3419" s="45"/>
    </row>
    <row r="3420" spans="8:9" x14ac:dyDescent="0.25">
      <c r="H3420" s="45"/>
      <c r="I3420" s="45"/>
    </row>
    <row r="3421" spans="8:9" x14ac:dyDescent="0.25">
      <c r="H3421" s="45"/>
      <c r="I3421" s="45"/>
    </row>
    <row r="3422" spans="8:9" x14ac:dyDescent="0.25">
      <c r="H3422" s="45"/>
      <c r="I3422" s="45"/>
    </row>
    <row r="3423" spans="8:9" x14ac:dyDescent="0.25">
      <c r="H3423" s="45"/>
      <c r="I3423" s="45"/>
    </row>
    <row r="3424" spans="8:9" x14ac:dyDescent="0.25">
      <c r="H3424" s="45"/>
      <c r="I3424" s="45"/>
    </row>
    <row r="3425" spans="8:9" x14ac:dyDescent="0.25">
      <c r="H3425" s="45"/>
      <c r="I3425" s="45"/>
    </row>
    <row r="3426" spans="8:9" x14ac:dyDescent="0.25">
      <c r="H3426" s="45"/>
      <c r="I3426" s="45"/>
    </row>
    <row r="3427" spans="8:9" x14ac:dyDescent="0.25">
      <c r="H3427" s="45"/>
      <c r="I3427" s="45"/>
    </row>
    <row r="3428" spans="8:9" x14ac:dyDescent="0.25">
      <c r="H3428" s="45"/>
      <c r="I3428" s="45"/>
    </row>
    <row r="3429" spans="8:9" x14ac:dyDescent="0.25">
      <c r="H3429" s="45"/>
      <c r="I3429" s="45"/>
    </row>
    <row r="3430" spans="8:9" x14ac:dyDescent="0.25">
      <c r="H3430" s="45"/>
      <c r="I3430" s="45"/>
    </row>
    <row r="3431" spans="8:9" x14ac:dyDescent="0.25">
      <c r="H3431" s="45"/>
      <c r="I3431" s="45"/>
    </row>
    <row r="3432" spans="8:9" x14ac:dyDescent="0.25">
      <c r="H3432" s="45"/>
      <c r="I3432" s="45"/>
    </row>
    <row r="3433" spans="8:9" x14ac:dyDescent="0.25">
      <c r="H3433" s="45"/>
      <c r="I3433" s="45"/>
    </row>
    <row r="3434" spans="8:9" x14ac:dyDescent="0.25">
      <c r="H3434" s="45"/>
      <c r="I3434" s="45"/>
    </row>
    <row r="3435" spans="8:9" x14ac:dyDescent="0.25">
      <c r="H3435" s="45"/>
      <c r="I3435" s="45"/>
    </row>
    <row r="3436" spans="8:9" x14ac:dyDescent="0.25">
      <c r="H3436" s="45"/>
      <c r="I3436" s="45"/>
    </row>
    <row r="3437" spans="8:9" x14ac:dyDescent="0.25">
      <c r="H3437" s="45"/>
      <c r="I3437" s="45"/>
    </row>
    <row r="3438" spans="8:9" x14ac:dyDescent="0.25">
      <c r="H3438" s="45"/>
      <c r="I3438" s="45"/>
    </row>
    <row r="3439" spans="8:9" x14ac:dyDescent="0.25">
      <c r="H3439" s="45"/>
      <c r="I3439" s="45"/>
    </row>
    <row r="3440" spans="8:9" x14ac:dyDescent="0.25">
      <c r="H3440" s="45"/>
      <c r="I3440" s="45"/>
    </row>
    <row r="3441" spans="8:9" x14ac:dyDescent="0.25">
      <c r="H3441" s="45"/>
      <c r="I3441" s="45"/>
    </row>
    <row r="3442" spans="8:9" x14ac:dyDescent="0.25">
      <c r="H3442" s="45"/>
      <c r="I3442" s="45"/>
    </row>
    <row r="3443" spans="8:9" x14ac:dyDescent="0.25">
      <c r="H3443" s="45"/>
      <c r="I3443" s="45"/>
    </row>
    <row r="3444" spans="8:9" x14ac:dyDescent="0.25">
      <c r="H3444" s="45"/>
      <c r="I3444" s="45"/>
    </row>
    <row r="3445" spans="8:9" x14ac:dyDescent="0.25">
      <c r="H3445" s="45"/>
      <c r="I3445" s="45"/>
    </row>
    <row r="3446" spans="8:9" x14ac:dyDescent="0.25">
      <c r="H3446" s="45"/>
      <c r="I3446" s="45"/>
    </row>
    <row r="3447" spans="8:9" x14ac:dyDescent="0.25">
      <c r="H3447" s="45"/>
      <c r="I3447" s="45"/>
    </row>
    <row r="3448" spans="8:9" x14ac:dyDescent="0.25">
      <c r="H3448" s="45"/>
      <c r="I3448" s="45"/>
    </row>
    <row r="3449" spans="8:9" x14ac:dyDescent="0.25">
      <c r="H3449" s="45"/>
      <c r="I3449" s="45"/>
    </row>
    <row r="3450" spans="8:9" x14ac:dyDescent="0.25">
      <c r="H3450" s="45"/>
      <c r="I3450" s="45"/>
    </row>
    <row r="3451" spans="8:9" x14ac:dyDescent="0.25">
      <c r="H3451" s="45"/>
      <c r="I3451" s="45"/>
    </row>
    <row r="3452" spans="8:9" x14ac:dyDescent="0.25">
      <c r="H3452" s="45"/>
      <c r="I3452" s="45"/>
    </row>
    <row r="3453" spans="8:9" x14ac:dyDescent="0.25">
      <c r="H3453" s="45"/>
      <c r="I3453" s="45"/>
    </row>
    <row r="3454" spans="8:9" x14ac:dyDescent="0.25">
      <c r="H3454" s="45"/>
      <c r="I3454" s="45"/>
    </row>
    <row r="3455" spans="8:9" x14ac:dyDescent="0.25">
      <c r="H3455" s="45"/>
      <c r="I3455" s="45"/>
    </row>
    <row r="3456" spans="8:9" x14ac:dyDescent="0.25">
      <c r="H3456" s="45"/>
      <c r="I3456" s="45"/>
    </row>
    <row r="3457" spans="8:9" x14ac:dyDescent="0.25">
      <c r="H3457" s="45"/>
      <c r="I3457" s="45"/>
    </row>
    <row r="3458" spans="8:9" x14ac:dyDescent="0.25">
      <c r="H3458" s="45"/>
      <c r="I3458" s="45"/>
    </row>
    <row r="3459" spans="8:9" x14ac:dyDescent="0.25">
      <c r="H3459" s="45"/>
      <c r="I3459" s="45"/>
    </row>
    <row r="3460" spans="8:9" x14ac:dyDescent="0.25">
      <c r="H3460" s="45"/>
      <c r="I3460" s="45"/>
    </row>
    <row r="3461" spans="8:9" x14ac:dyDescent="0.25">
      <c r="H3461" s="45"/>
      <c r="I3461" s="45"/>
    </row>
    <row r="3462" spans="8:9" x14ac:dyDescent="0.25">
      <c r="H3462" s="45"/>
      <c r="I3462" s="45"/>
    </row>
    <row r="3463" spans="8:9" x14ac:dyDescent="0.25">
      <c r="H3463" s="45"/>
      <c r="I3463" s="45"/>
    </row>
    <row r="3464" spans="8:9" x14ac:dyDescent="0.25">
      <c r="H3464" s="45"/>
      <c r="I3464" s="45"/>
    </row>
    <row r="3465" spans="8:9" x14ac:dyDescent="0.25">
      <c r="H3465" s="45"/>
      <c r="I3465" s="45"/>
    </row>
    <row r="3466" spans="8:9" x14ac:dyDescent="0.25">
      <c r="H3466" s="45"/>
      <c r="I3466" s="45"/>
    </row>
    <row r="3467" spans="8:9" x14ac:dyDescent="0.25">
      <c r="H3467" s="45"/>
      <c r="I3467" s="45"/>
    </row>
    <row r="3468" spans="8:9" x14ac:dyDescent="0.25">
      <c r="H3468" s="45"/>
      <c r="I3468" s="45"/>
    </row>
    <row r="3469" spans="8:9" x14ac:dyDescent="0.25">
      <c r="H3469" s="45"/>
      <c r="I3469" s="45"/>
    </row>
    <row r="3470" spans="8:9" x14ac:dyDescent="0.25">
      <c r="H3470" s="45"/>
      <c r="I3470" s="45"/>
    </row>
    <row r="3471" spans="8:9" x14ac:dyDescent="0.25">
      <c r="H3471" s="45"/>
      <c r="I3471" s="45"/>
    </row>
    <row r="3472" spans="8:9" x14ac:dyDescent="0.25">
      <c r="H3472" s="45"/>
      <c r="I3472" s="45"/>
    </row>
    <row r="3473" spans="8:9" x14ac:dyDescent="0.25">
      <c r="H3473" s="45"/>
      <c r="I3473" s="45"/>
    </row>
    <row r="3474" spans="8:9" x14ac:dyDescent="0.25">
      <c r="H3474" s="45"/>
      <c r="I3474" s="45"/>
    </row>
    <row r="3475" spans="8:9" x14ac:dyDescent="0.25">
      <c r="H3475" s="45"/>
      <c r="I3475" s="45"/>
    </row>
    <row r="3476" spans="8:9" x14ac:dyDescent="0.25">
      <c r="H3476" s="45"/>
      <c r="I3476" s="45"/>
    </row>
    <row r="3477" spans="8:9" x14ac:dyDescent="0.25">
      <c r="H3477" s="45"/>
      <c r="I3477" s="45"/>
    </row>
    <row r="3478" spans="8:9" x14ac:dyDescent="0.25">
      <c r="H3478" s="45"/>
      <c r="I3478" s="45"/>
    </row>
    <row r="3479" spans="8:9" x14ac:dyDescent="0.25">
      <c r="H3479" s="45"/>
      <c r="I3479" s="45"/>
    </row>
    <row r="3480" spans="8:9" x14ac:dyDescent="0.25">
      <c r="H3480" s="45"/>
      <c r="I3480" s="45"/>
    </row>
    <row r="3481" spans="8:9" x14ac:dyDescent="0.25">
      <c r="H3481" s="45"/>
      <c r="I3481" s="45"/>
    </row>
    <row r="3482" spans="8:9" x14ac:dyDescent="0.25">
      <c r="H3482" s="45"/>
      <c r="I3482" s="45"/>
    </row>
    <row r="3483" spans="8:9" x14ac:dyDescent="0.25">
      <c r="H3483" s="45"/>
      <c r="I3483" s="45"/>
    </row>
    <row r="3484" spans="8:9" x14ac:dyDescent="0.25">
      <c r="H3484" s="45"/>
      <c r="I3484" s="45"/>
    </row>
    <row r="3485" spans="8:9" x14ac:dyDescent="0.25">
      <c r="H3485" s="45"/>
      <c r="I3485" s="45"/>
    </row>
    <row r="3486" spans="8:9" x14ac:dyDescent="0.25">
      <c r="H3486" s="45"/>
      <c r="I3486" s="45"/>
    </row>
    <row r="3487" spans="8:9" x14ac:dyDescent="0.25">
      <c r="H3487" s="45"/>
      <c r="I3487" s="45"/>
    </row>
    <row r="3488" spans="8:9" x14ac:dyDescent="0.25">
      <c r="H3488" s="45"/>
      <c r="I3488" s="45"/>
    </row>
    <row r="3489" spans="8:9" x14ac:dyDescent="0.25">
      <c r="H3489" s="45"/>
      <c r="I3489" s="45"/>
    </row>
    <row r="3490" spans="8:9" x14ac:dyDescent="0.25">
      <c r="H3490" s="45"/>
      <c r="I3490" s="45"/>
    </row>
    <row r="3491" spans="8:9" x14ac:dyDescent="0.25">
      <c r="H3491" s="45"/>
      <c r="I3491" s="45"/>
    </row>
    <row r="3492" spans="8:9" x14ac:dyDescent="0.25">
      <c r="H3492" s="45"/>
      <c r="I3492" s="45"/>
    </row>
    <row r="3493" spans="8:9" x14ac:dyDescent="0.25">
      <c r="H3493" s="45"/>
      <c r="I3493" s="45"/>
    </row>
    <row r="3494" spans="8:9" x14ac:dyDescent="0.25">
      <c r="H3494" s="45"/>
      <c r="I3494" s="45"/>
    </row>
    <row r="3495" spans="8:9" x14ac:dyDescent="0.25">
      <c r="H3495" s="45"/>
      <c r="I3495" s="45"/>
    </row>
    <row r="3496" spans="8:9" x14ac:dyDescent="0.25">
      <c r="H3496" s="45"/>
      <c r="I3496" s="45"/>
    </row>
    <row r="3497" spans="8:9" x14ac:dyDescent="0.25">
      <c r="H3497" s="45"/>
      <c r="I3497" s="45"/>
    </row>
    <row r="3498" spans="8:9" x14ac:dyDescent="0.25">
      <c r="H3498" s="45"/>
      <c r="I3498" s="45"/>
    </row>
    <row r="3499" spans="8:9" x14ac:dyDescent="0.25">
      <c r="H3499" s="45"/>
      <c r="I3499" s="45"/>
    </row>
    <row r="3500" spans="8:9" x14ac:dyDescent="0.25">
      <c r="H3500" s="45"/>
      <c r="I3500" s="45"/>
    </row>
    <row r="3501" spans="8:9" x14ac:dyDescent="0.25">
      <c r="H3501" s="45"/>
      <c r="I3501" s="45"/>
    </row>
    <row r="3502" spans="8:9" x14ac:dyDescent="0.25">
      <c r="H3502" s="45"/>
      <c r="I3502" s="45"/>
    </row>
    <row r="3503" spans="8:9" x14ac:dyDescent="0.25">
      <c r="H3503" s="45"/>
      <c r="I3503" s="45"/>
    </row>
    <row r="3504" spans="8:9" x14ac:dyDescent="0.25">
      <c r="H3504" s="45"/>
      <c r="I3504" s="45"/>
    </row>
    <row r="3505" spans="8:9" x14ac:dyDescent="0.25">
      <c r="H3505" s="45"/>
      <c r="I3505" s="45"/>
    </row>
    <row r="3506" spans="8:9" x14ac:dyDescent="0.25">
      <c r="H3506" s="45"/>
      <c r="I3506" s="45"/>
    </row>
    <row r="3507" spans="8:9" x14ac:dyDescent="0.25">
      <c r="H3507" s="45"/>
      <c r="I3507" s="45"/>
    </row>
    <row r="3508" spans="8:9" x14ac:dyDescent="0.25">
      <c r="H3508" s="45"/>
      <c r="I3508" s="45"/>
    </row>
    <row r="3509" spans="8:9" x14ac:dyDescent="0.25">
      <c r="H3509" s="45"/>
      <c r="I3509" s="45"/>
    </row>
    <row r="3510" spans="8:9" x14ac:dyDescent="0.25">
      <c r="H3510" s="45"/>
      <c r="I3510" s="45"/>
    </row>
    <row r="3511" spans="8:9" x14ac:dyDescent="0.25">
      <c r="H3511" s="45"/>
      <c r="I3511" s="45"/>
    </row>
    <row r="3512" spans="8:9" x14ac:dyDescent="0.25">
      <c r="H3512" s="45"/>
      <c r="I3512" s="45"/>
    </row>
    <row r="3513" spans="8:9" x14ac:dyDescent="0.25">
      <c r="H3513" s="45"/>
      <c r="I3513" s="45"/>
    </row>
    <row r="3514" spans="8:9" x14ac:dyDescent="0.25">
      <c r="H3514" s="45"/>
      <c r="I3514" s="45"/>
    </row>
    <row r="3515" spans="8:9" x14ac:dyDescent="0.25">
      <c r="H3515" s="45"/>
      <c r="I3515" s="45"/>
    </row>
    <row r="3516" spans="8:9" x14ac:dyDescent="0.25">
      <c r="H3516" s="45"/>
      <c r="I3516" s="45"/>
    </row>
    <row r="3517" spans="8:9" x14ac:dyDescent="0.25">
      <c r="H3517" s="45"/>
      <c r="I3517" s="45"/>
    </row>
    <row r="3518" spans="8:9" x14ac:dyDescent="0.25">
      <c r="H3518" s="45"/>
      <c r="I3518" s="45"/>
    </row>
    <row r="3519" spans="8:9" x14ac:dyDescent="0.25">
      <c r="H3519" s="45"/>
      <c r="I3519" s="45"/>
    </row>
    <row r="3520" spans="8:9" x14ac:dyDescent="0.25">
      <c r="H3520" s="45"/>
      <c r="I3520" s="45"/>
    </row>
    <row r="3521" spans="8:9" x14ac:dyDescent="0.25">
      <c r="H3521" s="45"/>
      <c r="I3521" s="45"/>
    </row>
    <row r="3522" spans="8:9" x14ac:dyDescent="0.25">
      <c r="H3522" s="45"/>
      <c r="I3522" s="45"/>
    </row>
    <row r="3523" spans="8:9" x14ac:dyDescent="0.25">
      <c r="H3523" s="45"/>
      <c r="I3523" s="45"/>
    </row>
    <row r="3524" spans="8:9" x14ac:dyDescent="0.25">
      <c r="H3524" s="45"/>
      <c r="I3524" s="45"/>
    </row>
    <row r="3525" spans="8:9" x14ac:dyDescent="0.25">
      <c r="H3525" s="45"/>
      <c r="I3525" s="45"/>
    </row>
    <row r="3526" spans="8:9" x14ac:dyDescent="0.25">
      <c r="H3526" s="45"/>
      <c r="I3526" s="45"/>
    </row>
    <row r="3527" spans="8:9" x14ac:dyDescent="0.25">
      <c r="H3527" s="45"/>
      <c r="I3527" s="45"/>
    </row>
    <row r="3528" spans="8:9" x14ac:dyDescent="0.25">
      <c r="H3528" s="45"/>
      <c r="I3528" s="45"/>
    </row>
    <row r="3529" spans="8:9" x14ac:dyDescent="0.25">
      <c r="H3529" s="45"/>
      <c r="I3529" s="45"/>
    </row>
    <row r="3530" spans="8:9" x14ac:dyDescent="0.25">
      <c r="H3530" s="45"/>
      <c r="I3530" s="45"/>
    </row>
    <row r="3531" spans="8:9" x14ac:dyDescent="0.25">
      <c r="H3531" s="45"/>
      <c r="I3531" s="45"/>
    </row>
    <row r="3532" spans="8:9" x14ac:dyDescent="0.25">
      <c r="H3532" s="45"/>
      <c r="I3532" s="45"/>
    </row>
    <row r="3533" spans="8:9" x14ac:dyDescent="0.25">
      <c r="H3533" s="45"/>
      <c r="I3533" s="45"/>
    </row>
    <row r="3534" spans="8:9" x14ac:dyDescent="0.25">
      <c r="H3534" s="45"/>
      <c r="I3534" s="45"/>
    </row>
    <row r="3535" spans="8:9" x14ac:dyDescent="0.25">
      <c r="H3535" s="45"/>
      <c r="I3535" s="45"/>
    </row>
    <row r="3536" spans="8:9" x14ac:dyDescent="0.25">
      <c r="H3536" s="45"/>
      <c r="I3536" s="45"/>
    </row>
    <row r="3537" spans="8:9" x14ac:dyDescent="0.25">
      <c r="H3537" s="45"/>
      <c r="I3537" s="45"/>
    </row>
    <row r="3538" spans="8:9" x14ac:dyDescent="0.25">
      <c r="H3538" s="45"/>
      <c r="I3538" s="45"/>
    </row>
    <row r="3539" spans="8:9" x14ac:dyDescent="0.25">
      <c r="H3539" s="45"/>
      <c r="I3539" s="45"/>
    </row>
    <row r="3540" spans="8:9" x14ac:dyDescent="0.25">
      <c r="H3540" s="45"/>
      <c r="I3540" s="45"/>
    </row>
    <row r="3541" spans="8:9" x14ac:dyDescent="0.25">
      <c r="H3541" s="45"/>
      <c r="I3541" s="45"/>
    </row>
    <row r="3542" spans="8:9" x14ac:dyDescent="0.25">
      <c r="H3542" s="45"/>
      <c r="I3542" s="45"/>
    </row>
    <row r="3543" spans="8:9" x14ac:dyDescent="0.25">
      <c r="H3543" s="45"/>
      <c r="I3543" s="45"/>
    </row>
    <row r="3544" spans="8:9" x14ac:dyDescent="0.25">
      <c r="H3544" s="45"/>
      <c r="I3544" s="45"/>
    </row>
    <row r="3545" spans="8:9" x14ac:dyDescent="0.25">
      <c r="H3545" s="45"/>
      <c r="I3545" s="45"/>
    </row>
    <row r="3546" spans="8:9" x14ac:dyDescent="0.25">
      <c r="H3546" s="45"/>
      <c r="I3546" s="45"/>
    </row>
    <row r="3547" spans="8:9" x14ac:dyDescent="0.25">
      <c r="H3547" s="45"/>
      <c r="I3547" s="45"/>
    </row>
    <row r="3548" spans="8:9" x14ac:dyDescent="0.25">
      <c r="H3548" s="45"/>
      <c r="I3548" s="45"/>
    </row>
    <row r="3549" spans="8:9" x14ac:dyDescent="0.25">
      <c r="H3549" s="45"/>
      <c r="I3549" s="45"/>
    </row>
    <row r="3550" spans="8:9" x14ac:dyDescent="0.25">
      <c r="H3550" s="45"/>
      <c r="I3550" s="45"/>
    </row>
    <row r="3551" spans="8:9" x14ac:dyDescent="0.25">
      <c r="H3551" s="45"/>
      <c r="I3551" s="45"/>
    </row>
    <row r="3552" spans="8:9" x14ac:dyDescent="0.25">
      <c r="H3552" s="45"/>
      <c r="I3552" s="45"/>
    </row>
    <row r="3553" spans="8:9" x14ac:dyDescent="0.25">
      <c r="H3553" s="45"/>
      <c r="I3553" s="45"/>
    </row>
    <row r="3554" spans="8:9" x14ac:dyDescent="0.25">
      <c r="H3554" s="45"/>
      <c r="I3554" s="45"/>
    </row>
    <row r="3555" spans="8:9" x14ac:dyDescent="0.25">
      <c r="H3555" s="45"/>
      <c r="I3555" s="45"/>
    </row>
    <row r="3556" spans="8:9" x14ac:dyDescent="0.25">
      <c r="H3556" s="45"/>
      <c r="I3556" s="45"/>
    </row>
    <row r="3557" spans="8:9" x14ac:dyDescent="0.25">
      <c r="H3557" s="45"/>
      <c r="I3557" s="45"/>
    </row>
    <row r="3558" spans="8:9" x14ac:dyDescent="0.25">
      <c r="H3558" s="45"/>
      <c r="I3558" s="45"/>
    </row>
    <row r="3559" spans="8:9" x14ac:dyDescent="0.25">
      <c r="H3559" s="45"/>
      <c r="I3559" s="45"/>
    </row>
    <row r="3560" spans="8:9" x14ac:dyDescent="0.25">
      <c r="H3560" s="45"/>
      <c r="I3560" s="45"/>
    </row>
    <row r="3561" spans="8:9" x14ac:dyDescent="0.25">
      <c r="H3561" s="45"/>
      <c r="I3561" s="45"/>
    </row>
    <row r="3562" spans="8:9" x14ac:dyDescent="0.25">
      <c r="H3562" s="45"/>
      <c r="I3562" s="45"/>
    </row>
    <row r="3563" spans="8:9" x14ac:dyDescent="0.25">
      <c r="H3563" s="45"/>
      <c r="I3563" s="45"/>
    </row>
    <row r="3564" spans="8:9" x14ac:dyDescent="0.25">
      <c r="H3564" s="45"/>
      <c r="I3564" s="45"/>
    </row>
    <row r="3565" spans="8:9" x14ac:dyDescent="0.25">
      <c r="H3565" s="45"/>
      <c r="I3565" s="45"/>
    </row>
    <row r="3566" spans="8:9" x14ac:dyDescent="0.25">
      <c r="H3566" s="45"/>
      <c r="I3566" s="45"/>
    </row>
    <row r="3567" spans="8:9" x14ac:dyDescent="0.25">
      <c r="H3567" s="45"/>
      <c r="I3567" s="45"/>
    </row>
    <row r="3568" spans="8:9" x14ac:dyDescent="0.25">
      <c r="H3568" s="45"/>
      <c r="I3568" s="45"/>
    </row>
    <row r="3569" spans="8:9" x14ac:dyDescent="0.25">
      <c r="H3569" s="45"/>
      <c r="I3569" s="45"/>
    </row>
    <row r="3570" spans="8:9" x14ac:dyDescent="0.25">
      <c r="H3570" s="45"/>
      <c r="I3570" s="45"/>
    </row>
    <row r="3571" spans="8:9" x14ac:dyDescent="0.25">
      <c r="H3571" s="45"/>
      <c r="I3571" s="45"/>
    </row>
    <row r="3572" spans="8:9" x14ac:dyDescent="0.25">
      <c r="H3572" s="45"/>
      <c r="I3572" s="45"/>
    </row>
    <row r="3573" spans="8:9" x14ac:dyDescent="0.25">
      <c r="H3573" s="45"/>
      <c r="I3573" s="45"/>
    </row>
    <row r="3574" spans="8:9" x14ac:dyDescent="0.25">
      <c r="H3574" s="45"/>
      <c r="I3574" s="45"/>
    </row>
    <row r="3575" spans="8:9" x14ac:dyDescent="0.25">
      <c r="H3575" s="45"/>
      <c r="I3575" s="45"/>
    </row>
    <row r="3576" spans="8:9" x14ac:dyDescent="0.25">
      <c r="H3576" s="45"/>
      <c r="I3576" s="45"/>
    </row>
    <row r="3577" spans="8:9" x14ac:dyDescent="0.25">
      <c r="H3577" s="45"/>
      <c r="I3577" s="45"/>
    </row>
    <row r="3578" spans="8:9" x14ac:dyDescent="0.25">
      <c r="H3578" s="45"/>
      <c r="I3578" s="45"/>
    </row>
    <row r="3579" spans="8:9" x14ac:dyDescent="0.25">
      <c r="H3579" s="45"/>
      <c r="I3579" s="45"/>
    </row>
    <row r="3580" spans="8:9" x14ac:dyDescent="0.25">
      <c r="H3580" s="45"/>
      <c r="I3580" s="45"/>
    </row>
    <row r="3581" spans="8:9" x14ac:dyDescent="0.25">
      <c r="H3581" s="45"/>
      <c r="I3581" s="45"/>
    </row>
    <row r="3582" spans="8:9" x14ac:dyDescent="0.25">
      <c r="H3582" s="45"/>
      <c r="I3582" s="45"/>
    </row>
    <row r="3583" spans="8:9" x14ac:dyDescent="0.25">
      <c r="H3583" s="45"/>
      <c r="I3583" s="45"/>
    </row>
    <row r="3584" spans="8:9" x14ac:dyDescent="0.25">
      <c r="H3584" s="45"/>
      <c r="I3584" s="45"/>
    </row>
    <row r="3585" spans="8:9" x14ac:dyDescent="0.25">
      <c r="H3585" s="45"/>
      <c r="I3585" s="45"/>
    </row>
    <row r="3586" spans="8:9" x14ac:dyDescent="0.25">
      <c r="H3586" s="45"/>
      <c r="I3586" s="45"/>
    </row>
    <row r="3587" spans="8:9" x14ac:dyDescent="0.25">
      <c r="H3587" s="45"/>
      <c r="I3587" s="45"/>
    </row>
    <row r="3588" spans="8:9" x14ac:dyDescent="0.25">
      <c r="H3588" s="45"/>
      <c r="I3588" s="45"/>
    </row>
    <row r="3589" spans="8:9" x14ac:dyDescent="0.25">
      <c r="H3589" s="45"/>
      <c r="I3589" s="45"/>
    </row>
    <row r="3590" spans="8:9" x14ac:dyDescent="0.25">
      <c r="H3590" s="45"/>
      <c r="I3590" s="45"/>
    </row>
    <row r="3591" spans="8:9" x14ac:dyDescent="0.25">
      <c r="H3591" s="45"/>
      <c r="I3591" s="45"/>
    </row>
    <row r="3592" spans="8:9" x14ac:dyDescent="0.25">
      <c r="H3592" s="45"/>
      <c r="I3592" s="45"/>
    </row>
    <row r="3593" spans="8:9" x14ac:dyDescent="0.25">
      <c r="H3593" s="45"/>
      <c r="I3593" s="45"/>
    </row>
    <row r="3594" spans="8:9" x14ac:dyDescent="0.25">
      <c r="H3594" s="45"/>
      <c r="I3594" s="45"/>
    </row>
    <row r="3595" spans="8:9" x14ac:dyDescent="0.25">
      <c r="H3595" s="45"/>
      <c r="I3595" s="45"/>
    </row>
    <row r="3596" spans="8:9" x14ac:dyDescent="0.25">
      <c r="H3596" s="45"/>
      <c r="I3596" s="45"/>
    </row>
    <row r="3597" spans="8:9" x14ac:dyDescent="0.25">
      <c r="H3597" s="45"/>
      <c r="I3597" s="45"/>
    </row>
    <row r="3598" spans="8:9" x14ac:dyDescent="0.25">
      <c r="H3598" s="45"/>
      <c r="I3598" s="45"/>
    </row>
    <row r="3599" spans="8:9" x14ac:dyDescent="0.25">
      <c r="H3599" s="45"/>
      <c r="I3599" s="45"/>
    </row>
    <row r="3600" spans="8:9" x14ac:dyDescent="0.25">
      <c r="H3600" s="45"/>
      <c r="I3600" s="45"/>
    </row>
    <row r="3601" spans="8:9" x14ac:dyDescent="0.25">
      <c r="H3601" s="45"/>
      <c r="I3601" s="45"/>
    </row>
    <row r="3602" spans="8:9" x14ac:dyDescent="0.25">
      <c r="H3602" s="45"/>
      <c r="I3602" s="45"/>
    </row>
    <row r="3603" spans="8:9" x14ac:dyDescent="0.25">
      <c r="H3603" s="45"/>
      <c r="I3603" s="45"/>
    </row>
    <row r="3604" spans="8:9" x14ac:dyDescent="0.25">
      <c r="H3604" s="45"/>
      <c r="I3604" s="45"/>
    </row>
    <row r="3605" spans="8:9" x14ac:dyDescent="0.25">
      <c r="H3605" s="45"/>
      <c r="I3605" s="45"/>
    </row>
    <row r="3606" spans="8:9" x14ac:dyDescent="0.25">
      <c r="H3606" s="45"/>
      <c r="I3606" s="45"/>
    </row>
    <row r="3607" spans="8:9" x14ac:dyDescent="0.25">
      <c r="H3607" s="45"/>
      <c r="I3607" s="45"/>
    </row>
    <row r="3608" spans="8:9" x14ac:dyDescent="0.25">
      <c r="H3608" s="45"/>
      <c r="I3608" s="45"/>
    </row>
    <row r="3609" spans="8:9" x14ac:dyDescent="0.25">
      <c r="H3609" s="45"/>
      <c r="I3609" s="45"/>
    </row>
    <row r="3610" spans="8:9" x14ac:dyDescent="0.25">
      <c r="H3610" s="45"/>
      <c r="I3610" s="45"/>
    </row>
    <row r="3611" spans="8:9" x14ac:dyDescent="0.25">
      <c r="H3611" s="45"/>
      <c r="I3611" s="45"/>
    </row>
    <row r="3612" spans="8:9" x14ac:dyDescent="0.25">
      <c r="H3612" s="45"/>
      <c r="I3612" s="45"/>
    </row>
    <row r="3613" spans="8:9" x14ac:dyDescent="0.25">
      <c r="H3613" s="45"/>
      <c r="I3613" s="45"/>
    </row>
    <row r="3614" spans="8:9" x14ac:dyDescent="0.25">
      <c r="H3614" s="45"/>
      <c r="I3614" s="45"/>
    </row>
    <row r="3615" spans="8:9" x14ac:dyDescent="0.25">
      <c r="H3615" s="45"/>
      <c r="I3615" s="45"/>
    </row>
    <row r="3616" spans="8:9" x14ac:dyDescent="0.25">
      <c r="H3616" s="45"/>
      <c r="I3616" s="45"/>
    </row>
    <row r="3617" spans="8:9" x14ac:dyDescent="0.25">
      <c r="H3617" s="45"/>
      <c r="I3617" s="45"/>
    </row>
    <row r="3618" spans="8:9" x14ac:dyDescent="0.25">
      <c r="H3618" s="45"/>
      <c r="I3618" s="45"/>
    </row>
    <row r="3619" spans="8:9" x14ac:dyDescent="0.25">
      <c r="H3619" s="45"/>
      <c r="I3619" s="45"/>
    </row>
    <row r="3620" spans="8:9" x14ac:dyDescent="0.25">
      <c r="H3620" s="45"/>
      <c r="I3620" s="45"/>
    </row>
    <row r="3621" spans="8:9" x14ac:dyDescent="0.25">
      <c r="H3621" s="45"/>
      <c r="I3621" s="45"/>
    </row>
    <row r="3622" spans="8:9" x14ac:dyDescent="0.25">
      <c r="H3622" s="45"/>
      <c r="I3622" s="45"/>
    </row>
    <row r="3623" spans="8:9" x14ac:dyDescent="0.25">
      <c r="H3623" s="45"/>
      <c r="I3623" s="45"/>
    </row>
    <row r="3624" spans="8:9" x14ac:dyDescent="0.25">
      <c r="H3624" s="45"/>
      <c r="I3624" s="45"/>
    </row>
    <row r="3625" spans="8:9" x14ac:dyDescent="0.25">
      <c r="H3625" s="45"/>
      <c r="I3625" s="45"/>
    </row>
    <row r="3626" spans="8:9" x14ac:dyDescent="0.25">
      <c r="H3626" s="45"/>
      <c r="I3626" s="45"/>
    </row>
    <row r="3627" spans="8:9" x14ac:dyDescent="0.25">
      <c r="H3627" s="45"/>
      <c r="I3627" s="45"/>
    </row>
    <row r="3628" spans="8:9" x14ac:dyDescent="0.25">
      <c r="H3628" s="45"/>
      <c r="I3628" s="45"/>
    </row>
    <row r="3629" spans="8:9" x14ac:dyDescent="0.25">
      <c r="H3629" s="45"/>
      <c r="I3629" s="45"/>
    </row>
    <row r="3630" spans="8:9" x14ac:dyDescent="0.25">
      <c r="H3630" s="45"/>
      <c r="I3630" s="45"/>
    </row>
    <row r="3631" spans="8:9" x14ac:dyDescent="0.25">
      <c r="H3631" s="45"/>
      <c r="I3631" s="45"/>
    </row>
    <row r="3632" spans="8:9" x14ac:dyDescent="0.25">
      <c r="H3632" s="45"/>
      <c r="I3632" s="45"/>
    </row>
    <row r="3633" spans="8:9" x14ac:dyDescent="0.25">
      <c r="H3633" s="45"/>
      <c r="I3633" s="45"/>
    </row>
    <row r="3634" spans="8:9" x14ac:dyDescent="0.25">
      <c r="H3634" s="45"/>
      <c r="I3634" s="45"/>
    </row>
    <row r="3635" spans="8:9" x14ac:dyDescent="0.25">
      <c r="H3635" s="45"/>
      <c r="I3635" s="45"/>
    </row>
    <row r="3636" spans="8:9" x14ac:dyDescent="0.25">
      <c r="H3636" s="45"/>
      <c r="I3636" s="45"/>
    </row>
    <row r="3637" spans="8:9" x14ac:dyDescent="0.25">
      <c r="H3637" s="45"/>
      <c r="I3637" s="45"/>
    </row>
    <row r="3638" spans="8:9" x14ac:dyDescent="0.25">
      <c r="H3638" s="45"/>
      <c r="I3638" s="45"/>
    </row>
    <row r="3639" spans="8:9" x14ac:dyDescent="0.25">
      <c r="H3639" s="45"/>
      <c r="I3639" s="45"/>
    </row>
    <row r="3640" spans="8:9" x14ac:dyDescent="0.25">
      <c r="H3640" s="45"/>
      <c r="I3640" s="45"/>
    </row>
    <row r="3641" spans="8:9" x14ac:dyDescent="0.25">
      <c r="H3641" s="45"/>
      <c r="I3641" s="45"/>
    </row>
    <row r="3642" spans="8:9" x14ac:dyDescent="0.25">
      <c r="H3642" s="45"/>
      <c r="I3642" s="45"/>
    </row>
    <row r="3643" spans="8:9" x14ac:dyDescent="0.25">
      <c r="H3643" s="45"/>
      <c r="I3643" s="45"/>
    </row>
    <row r="3644" spans="8:9" x14ac:dyDescent="0.25">
      <c r="H3644" s="45"/>
      <c r="I3644" s="45"/>
    </row>
    <row r="3645" spans="8:9" x14ac:dyDescent="0.25">
      <c r="H3645" s="45"/>
      <c r="I3645" s="45"/>
    </row>
    <row r="3646" spans="8:9" x14ac:dyDescent="0.25">
      <c r="H3646" s="45"/>
      <c r="I3646" s="45"/>
    </row>
    <row r="3647" spans="8:9" x14ac:dyDescent="0.25">
      <c r="H3647" s="45"/>
      <c r="I3647" s="45"/>
    </row>
    <row r="3648" spans="8:9" x14ac:dyDescent="0.25">
      <c r="H3648" s="45"/>
      <c r="I3648" s="45"/>
    </row>
    <row r="3649" spans="8:9" x14ac:dyDescent="0.25">
      <c r="H3649" s="45"/>
      <c r="I3649" s="45"/>
    </row>
    <row r="3650" spans="8:9" x14ac:dyDescent="0.25">
      <c r="H3650" s="45"/>
      <c r="I3650" s="45"/>
    </row>
    <row r="3651" spans="8:9" x14ac:dyDescent="0.25">
      <c r="H3651" s="45"/>
      <c r="I3651" s="45"/>
    </row>
    <row r="3652" spans="8:9" x14ac:dyDescent="0.25">
      <c r="H3652" s="45"/>
      <c r="I3652" s="45"/>
    </row>
    <row r="3653" spans="8:9" x14ac:dyDescent="0.25">
      <c r="H3653" s="45"/>
      <c r="I3653" s="45"/>
    </row>
    <row r="3654" spans="8:9" x14ac:dyDescent="0.25">
      <c r="H3654" s="45"/>
      <c r="I3654" s="45"/>
    </row>
    <row r="3655" spans="8:9" x14ac:dyDescent="0.25">
      <c r="H3655" s="45"/>
      <c r="I3655" s="45"/>
    </row>
    <row r="3656" spans="8:9" x14ac:dyDescent="0.25">
      <c r="H3656" s="45"/>
      <c r="I3656" s="45"/>
    </row>
    <row r="3657" spans="8:9" x14ac:dyDescent="0.25">
      <c r="H3657" s="45"/>
      <c r="I3657" s="45"/>
    </row>
    <row r="3658" spans="8:9" x14ac:dyDescent="0.25">
      <c r="H3658" s="45"/>
      <c r="I3658" s="45"/>
    </row>
    <row r="3659" spans="8:9" x14ac:dyDescent="0.25">
      <c r="H3659" s="45"/>
      <c r="I3659" s="45"/>
    </row>
    <row r="3660" spans="8:9" x14ac:dyDescent="0.25">
      <c r="H3660" s="45"/>
      <c r="I3660" s="45"/>
    </row>
    <row r="3661" spans="8:9" x14ac:dyDescent="0.25">
      <c r="H3661" s="45"/>
      <c r="I3661" s="45"/>
    </row>
    <row r="3662" spans="8:9" x14ac:dyDescent="0.25">
      <c r="H3662" s="45"/>
      <c r="I3662" s="45"/>
    </row>
    <row r="3663" spans="8:9" x14ac:dyDescent="0.25">
      <c r="H3663" s="45"/>
      <c r="I3663" s="45"/>
    </row>
    <row r="3664" spans="8:9" x14ac:dyDescent="0.25">
      <c r="H3664" s="45"/>
      <c r="I3664" s="45"/>
    </row>
    <row r="3665" spans="8:9" x14ac:dyDescent="0.25">
      <c r="H3665" s="45"/>
      <c r="I3665" s="45"/>
    </row>
    <row r="3666" spans="8:9" x14ac:dyDescent="0.25">
      <c r="H3666" s="45"/>
      <c r="I3666" s="45"/>
    </row>
    <row r="3667" spans="8:9" x14ac:dyDescent="0.25">
      <c r="H3667" s="45"/>
      <c r="I3667" s="45"/>
    </row>
    <row r="3668" spans="8:9" x14ac:dyDescent="0.25">
      <c r="H3668" s="45"/>
      <c r="I3668" s="45"/>
    </row>
    <row r="3669" spans="8:9" x14ac:dyDescent="0.25">
      <c r="H3669" s="45"/>
      <c r="I3669" s="45"/>
    </row>
    <row r="3670" spans="8:9" x14ac:dyDescent="0.25">
      <c r="H3670" s="45"/>
      <c r="I3670" s="45"/>
    </row>
    <row r="3671" spans="8:9" x14ac:dyDescent="0.25">
      <c r="H3671" s="45"/>
      <c r="I3671" s="45"/>
    </row>
    <row r="3672" spans="8:9" x14ac:dyDescent="0.25">
      <c r="H3672" s="45"/>
      <c r="I3672" s="45"/>
    </row>
    <row r="3673" spans="8:9" x14ac:dyDescent="0.25">
      <c r="H3673" s="45"/>
      <c r="I3673" s="45"/>
    </row>
    <row r="3674" spans="8:9" x14ac:dyDescent="0.25">
      <c r="H3674" s="45"/>
      <c r="I3674" s="45"/>
    </row>
    <row r="3675" spans="8:9" x14ac:dyDescent="0.25">
      <c r="H3675" s="45"/>
      <c r="I3675" s="45"/>
    </row>
    <row r="3676" spans="8:9" x14ac:dyDescent="0.25">
      <c r="H3676" s="45"/>
      <c r="I3676" s="45"/>
    </row>
    <row r="3677" spans="8:9" x14ac:dyDescent="0.25">
      <c r="H3677" s="45"/>
      <c r="I3677" s="45"/>
    </row>
    <row r="3678" spans="8:9" x14ac:dyDescent="0.25">
      <c r="H3678" s="45"/>
      <c r="I3678" s="45"/>
    </row>
    <row r="3679" spans="8:9" x14ac:dyDescent="0.25">
      <c r="H3679" s="45"/>
      <c r="I3679" s="45"/>
    </row>
    <row r="3680" spans="8:9" x14ac:dyDescent="0.25">
      <c r="H3680" s="45"/>
      <c r="I3680" s="45"/>
    </row>
    <row r="3681" spans="8:9" x14ac:dyDescent="0.25">
      <c r="H3681" s="45"/>
      <c r="I3681" s="45"/>
    </row>
    <row r="3682" spans="8:9" x14ac:dyDescent="0.25">
      <c r="H3682" s="45"/>
      <c r="I3682" s="45"/>
    </row>
    <row r="3683" spans="8:9" x14ac:dyDescent="0.25">
      <c r="H3683" s="45"/>
      <c r="I3683" s="45"/>
    </row>
    <row r="3684" spans="8:9" x14ac:dyDescent="0.25">
      <c r="H3684" s="45"/>
      <c r="I3684" s="45"/>
    </row>
    <row r="3685" spans="8:9" x14ac:dyDescent="0.25">
      <c r="H3685" s="45"/>
      <c r="I3685" s="45"/>
    </row>
    <row r="3686" spans="8:9" x14ac:dyDescent="0.25">
      <c r="H3686" s="45"/>
      <c r="I3686" s="45"/>
    </row>
    <row r="3687" spans="8:9" x14ac:dyDescent="0.25">
      <c r="H3687" s="45"/>
      <c r="I3687" s="45"/>
    </row>
    <row r="3688" spans="8:9" x14ac:dyDescent="0.25">
      <c r="H3688" s="45"/>
      <c r="I3688" s="45"/>
    </row>
    <row r="3689" spans="8:9" x14ac:dyDescent="0.25">
      <c r="H3689" s="45"/>
      <c r="I3689" s="45"/>
    </row>
    <row r="3690" spans="8:9" x14ac:dyDescent="0.25">
      <c r="H3690" s="45"/>
      <c r="I3690" s="45"/>
    </row>
    <row r="3691" spans="8:9" x14ac:dyDescent="0.25">
      <c r="H3691" s="45"/>
      <c r="I3691" s="45"/>
    </row>
    <row r="3692" spans="8:9" x14ac:dyDescent="0.25">
      <c r="H3692" s="45"/>
      <c r="I3692" s="45"/>
    </row>
    <row r="3693" spans="8:9" x14ac:dyDescent="0.25">
      <c r="H3693" s="45"/>
      <c r="I3693" s="45"/>
    </row>
    <row r="3694" spans="8:9" x14ac:dyDescent="0.25">
      <c r="H3694" s="45"/>
      <c r="I3694" s="45"/>
    </row>
    <row r="3695" spans="8:9" x14ac:dyDescent="0.25">
      <c r="H3695" s="45"/>
      <c r="I3695" s="45"/>
    </row>
    <row r="3696" spans="8:9" x14ac:dyDescent="0.25">
      <c r="H3696" s="45"/>
      <c r="I3696" s="45"/>
    </row>
    <row r="3697" spans="8:9" x14ac:dyDescent="0.25">
      <c r="H3697" s="45"/>
      <c r="I3697" s="45"/>
    </row>
    <row r="3698" spans="8:9" x14ac:dyDescent="0.25">
      <c r="H3698" s="45"/>
      <c r="I3698" s="45"/>
    </row>
    <row r="3699" spans="8:9" x14ac:dyDescent="0.25">
      <c r="H3699" s="45"/>
      <c r="I3699" s="45"/>
    </row>
    <row r="3700" spans="8:9" x14ac:dyDescent="0.25">
      <c r="H3700" s="45"/>
      <c r="I3700" s="45"/>
    </row>
    <row r="3701" spans="8:9" x14ac:dyDescent="0.25">
      <c r="H3701" s="45"/>
      <c r="I3701" s="45"/>
    </row>
    <row r="3702" spans="8:9" x14ac:dyDescent="0.25">
      <c r="H3702" s="45"/>
      <c r="I3702" s="45"/>
    </row>
    <row r="3703" spans="8:9" x14ac:dyDescent="0.25">
      <c r="H3703" s="45"/>
      <c r="I3703" s="45"/>
    </row>
    <row r="3704" spans="8:9" x14ac:dyDescent="0.25">
      <c r="H3704" s="45"/>
      <c r="I3704" s="45"/>
    </row>
    <row r="3705" spans="8:9" x14ac:dyDescent="0.25">
      <c r="H3705" s="45"/>
      <c r="I3705" s="45"/>
    </row>
    <row r="3706" spans="8:9" x14ac:dyDescent="0.25">
      <c r="H3706" s="45"/>
      <c r="I3706" s="45"/>
    </row>
    <row r="3707" spans="8:9" x14ac:dyDescent="0.25">
      <c r="H3707" s="45"/>
      <c r="I3707" s="45"/>
    </row>
    <row r="3708" spans="8:9" x14ac:dyDescent="0.25">
      <c r="H3708" s="45"/>
      <c r="I3708" s="45"/>
    </row>
    <row r="3709" spans="8:9" x14ac:dyDescent="0.25">
      <c r="H3709" s="45"/>
      <c r="I3709" s="45"/>
    </row>
    <row r="3710" spans="8:9" x14ac:dyDescent="0.25">
      <c r="H3710" s="45"/>
      <c r="I3710" s="45"/>
    </row>
    <row r="3711" spans="8:9" x14ac:dyDescent="0.25">
      <c r="H3711" s="45"/>
      <c r="I3711" s="45"/>
    </row>
    <row r="3712" spans="8:9" x14ac:dyDescent="0.25">
      <c r="H3712" s="45"/>
      <c r="I3712" s="45"/>
    </row>
    <row r="3713" spans="8:9" x14ac:dyDescent="0.25">
      <c r="H3713" s="45"/>
      <c r="I3713" s="45"/>
    </row>
    <row r="3714" spans="8:9" x14ac:dyDescent="0.25">
      <c r="H3714" s="45"/>
      <c r="I3714" s="45"/>
    </row>
    <row r="3715" spans="8:9" x14ac:dyDescent="0.25">
      <c r="H3715" s="45"/>
      <c r="I3715" s="45"/>
    </row>
    <row r="3716" spans="8:9" x14ac:dyDescent="0.25">
      <c r="H3716" s="45"/>
      <c r="I3716" s="45"/>
    </row>
    <row r="3717" spans="8:9" x14ac:dyDescent="0.25">
      <c r="H3717" s="45"/>
      <c r="I3717" s="45"/>
    </row>
    <row r="3718" spans="8:9" x14ac:dyDescent="0.25">
      <c r="H3718" s="45"/>
      <c r="I3718" s="45"/>
    </row>
    <row r="3719" spans="8:9" x14ac:dyDescent="0.25">
      <c r="H3719" s="45"/>
      <c r="I3719" s="45"/>
    </row>
    <row r="3720" spans="8:9" x14ac:dyDescent="0.25">
      <c r="H3720" s="45"/>
      <c r="I3720" s="45"/>
    </row>
    <row r="3721" spans="8:9" x14ac:dyDescent="0.25">
      <c r="H3721" s="45"/>
      <c r="I3721" s="45"/>
    </row>
    <row r="3722" spans="8:9" x14ac:dyDescent="0.25">
      <c r="H3722" s="45"/>
      <c r="I3722" s="45"/>
    </row>
    <row r="3723" spans="8:9" x14ac:dyDescent="0.25">
      <c r="H3723" s="45"/>
      <c r="I3723" s="45"/>
    </row>
    <row r="3724" spans="8:9" x14ac:dyDescent="0.25">
      <c r="H3724" s="45"/>
      <c r="I3724" s="45"/>
    </row>
    <row r="3725" spans="8:9" x14ac:dyDescent="0.25">
      <c r="H3725" s="45"/>
      <c r="I3725" s="45"/>
    </row>
    <row r="3726" spans="8:9" x14ac:dyDescent="0.25">
      <c r="H3726" s="45"/>
      <c r="I3726" s="45"/>
    </row>
    <row r="3727" spans="8:9" x14ac:dyDescent="0.25">
      <c r="H3727" s="45"/>
      <c r="I3727" s="45"/>
    </row>
    <row r="3728" spans="8:9" x14ac:dyDescent="0.25">
      <c r="H3728" s="45"/>
      <c r="I3728" s="45"/>
    </row>
    <row r="3729" spans="8:9" x14ac:dyDescent="0.25">
      <c r="H3729" s="45"/>
      <c r="I3729" s="45"/>
    </row>
    <row r="3730" spans="8:9" x14ac:dyDescent="0.25">
      <c r="H3730" s="45"/>
      <c r="I3730" s="45"/>
    </row>
    <row r="3731" spans="8:9" x14ac:dyDescent="0.25">
      <c r="H3731" s="45"/>
      <c r="I3731" s="45"/>
    </row>
    <row r="3732" spans="8:9" x14ac:dyDescent="0.25">
      <c r="H3732" s="45"/>
      <c r="I3732" s="45"/>
    </row>
    <row r="3733" spans="8:9" x14ac:dyDescent="0.25">
      <c r="H3733" s="45"/>
      <c r="I3733" s="45"/>
    </row>
    <row r="3734" spans="8:9" x14ac:dyDescent="0.25">
      <c r="H3734" s="45"/>
      <c r="I3734" s="45"/>
    </row>
    <row r="3735" spans="8:9" x14ac:dyDescent="0.25">
      <c r="H3735" s="45"/>
      <c r="I3735" s="45"/>
    </row>
    <row r="3736" spans="8:9" x14ac:dyDescent="0.25">
      <c r="H3736" s="45"/>
      <c r="I3736" s="45"/>
    </row>
    <row r="3737" spans="8:9" x14ac:dyDescent="0.25">
      <c r="H3737" s="45"/>
      <c r="I3737" s="45"/>
    </row>
    <row r="3738" spans="8:9" x14ac:dyDescent="0.25">
      <c r="H3738" s="45"/>
      <c r="I3738" s="45"/>
    </row>
    <row r="3739" spans="8:9" x14ac:dyDescent="0.25">
      <c r="H3739" s="45"/>
      <c r="I3739" s="45"/>
    </row>
    <row r="3740" spans="8:9" x14ac:dyDescent="0.25">
      <c r="H3740" s="45"/>
      <c r="I3740" s="45"/>
    </row>
    <row r="3741" spans="8:9" x14ac:dyDescent="0.25">
      <c r="H3741" s="45"/>
      <c r="I3741" s="45"/>
    </row>
    <row r="3742" spans="8:9" x14ac:dyDescent="0.25">
      <c r="H3742" s="45"/>
      <c r="I3742" s="45"/>
    </row>
    <row r="3743" spans="8:9" x14ac:dyDescent="0.25">
      <c r="H3743" s="45"/>
      <c r="I3743" s="45"/>
    </row>
    <row r="3744" spans="8:9" x14ac:dyDescent="0.25">
      <c r="H3744" s="45"/>
      <c r="I3744" s="45"/>
    </row>
    <row r="3745" spans="8:9" x14ac:dyDescent="0.25">
      <c r="H3745" s="45"/>
      <c r="I3745" s="45"/>
    </row>
    <row r="3746" spans="8:9" x14ac:dyDescent="0.25">
      <c r="H3746" s="45"/>
      <c r="I3746" s="45"/>
    </row>
    <row r="3747" spans="8:9" x14ac:dyDescent="0.25">
      <c r="H3747" s="45"/>
      <c r="I3747" s="45"/>
    </row>
    <row r="3748" spans="8:9" x14ac:dyDescent="0.25">
      <c r="H3748" s="45"/>
      <c r="I3748" s="45"/>
    </row>
    <row r="3749" spans="8:9" x14ac:dyDescent="0.25">
      <c r="H3749" s="45"/>
      <c r="I3749" s="45"/>
    </row>
    <row r="3750" spans="8:9" x14ac:dyDescent="0.25">
      <c r="H3750" s="45"/>
      <c r="I3750" s="45"/>
    </row>
    <row r="3751" spans="8:9" x14ac:dyDescent="0.25">
      <c r="H3751" s="45"/>
      <c r="I3751" s="45"/>
    </row>
    <row r="3752" spans="8:9" x14ac:dyDescent="0.25">
      <c r="H3752" s="45"/>
      <c r="I3752" s="45"/>
    </row>
    <row r="3753" spans="8:9" x14ac:dyDescent="0.25">
      <c r="H3753" s="45"/>
      <c r="I3753" s="45"/>
    </row>
    <row r="3754" spans="8:9" x14ac:dyDescent="0.25">
      <c r="H3754" s="45"/>
      <c r="I3754" s="45"/>
    </row>
    <row r="3755" spans="8:9" x14ac:dyDescent="0.25">
      <c r="H3755" s="45"/>
      <c r="I3755" s="45"/>
    </row>
    <row r="3756" spans="8:9" x14ac:dyDescent="0.25">
      <c r="H3756" s="45"/>
      <c r="I3756" s="45"/>
    </row>
    <row r="3757" spans="8:9" x14ac:dyDescent="0.25">
      <c r="H3757" s="45"/>
      <c r="I3757" s="45"/>
    </row>
    <row r="3758" spans="8:9" x14ac:dyDescent="0.25">
      <c r="H3758" s="45"/>
      <c r="I3758" s="45"/>
    </row>
    <row r="3759" spans="8:9" x14ac:dyDescent="0.25">
      <c r="H3759" s="45"/>
      <c r="I3759" s="45"/>
    </row>
    <row r="3760" spans="8:9" x14ac:dyDescent="0.25">
      <c r="H3760" s="45"/>
      <c r="I3760" s="45"/>
    </row>
    <row r="3761" spans="8:9" x14ac:dyDescent="0.25">
      <c r="H3761" s="45"/>
      <c r="I3761" s="45"/>
    </row>
    <row r="3762" spans="8:9" x14ac:dyDescent="0.25">
      <c r="H3762" s="45"/>
      <c r="I3762" s="45"/>
    </row>
    <row r="3763" spans="8:9" x14ac:dyDescent="0.25">
      <c r="H3763" s="45"/>
      <c r="I3763" s="45"/>
    </row>
    <row r="3764" spans="8:9" x14ac:dyDescent="0.25">
      <c r="H3764" s="45"/>
      <c r="I3764" s="45"/>
    </row>
    <row r="3765" spans="8:9" x14ac:dyDescent="0.25">
      <c r="H3765" s="45"/>
      <c r="I3765" s="45"/>
    </row>
    <row r="3766" spans="8:9" x14ac:dyDescent="0.25">
      <c r="H3766" s="45"/>
      <c r="I3766" s="45"/>
    </row>
    <row r="3767" spans="8:9" x14ac:dyDescent="0.25">
      <c r="H3767" s="45"/>
      <c r="I3767" s="45"/>
    </row>
    <row r="3768" spans="8:9" x14ac:dyDescent="0.25">
      <c r="H3768" s="45"/>
      <c r="I3768" s="45"/>
    </row>
    <row r="3769" spans="8:9" x14ac:dyDescent="0.25">
      <c r="H3769" s="45"/>
      <c r="I3769" s="45"/>
    </row>
    <row r="3770" spans="8:9" x14ac:dyDescent="0.25">
      <c r="H3770" s="45"/>
      <c r="I3770" s="45"/>
    </row>
    <row r="3771" spans="8:9" x14ac:dyDescent="0.25">
      <c r="H3771" s="45"/>
      <c r="I3771" s="45"/>
    </row>
    <row r="3772" spans="8:9" x14ac:dyDescent="0.25">
      <c r="H3772" s="45"/>
      <c r="I3772" s="45"/>
    </row>
    <row r="3773" spans="8:9" x14ac:dyDescent="0.25">
      <c r="H3773" s="45"/>
      <c r="I3773" s="45"/>
    </row>
    <row r="3774" spans="8:9" x14ac:dyDescent="0.25">
      <c r="H3774" s="45"/>
      <c r="I3774" s="45"/>
    </row>
    <row r="3775" spans="8:9" x14ac:dyDescent="0.25">
      <c r="H3775" s="45"/>
      <c r="I3775" s="45"/>
    </row>
    <row r="3776" spans="8:9" x14ac:dyDescent="0.25">
      <c r="H3776" s="45"/>
      <c r="I3776" s="45"/>
    </row>
    <row r="3777" spans="8:9" x14ac:dyDescent="0.25">
      <c r="H3777" s="45"/>
      <c r="I3777" s="45"/>
    </row>
    <row r="3778" spans="8:9" x14ac:dyDescent="0.25">
      <c r="H3778" s="45"/>
      <c r="I3778" s="45"/>
    </row>
    <row r="3779" spans="8:9" x14ac:dyDescent="0.25">
      <c r="H3779" s="45"/>
      <c r="I3779" s="45"/>
    </row>
    <row r="3780" spans="8:9" x14ac:dyDescent="0.25">
      <c r="H3780" s="45"/>
      <c r="I3780" s="45"/>
    </row>
    <row r="3781" spans="8:9" x14ac:dyDescent="0.25">
      <c r="H3781" s="45"/>
      <c r="I3781" s="45"/>
    </row>
    <row r="3782" spans="8:9" x14ac:dyDescent="0.25">
      <c r="H3782" s="45"/>
      <c r="I3782" s="45"/>
    </row>
    <row r="3783" spans="8:9" x14ac:dyDescent="0.25">
      <c r="H3783" s="45"/>
      <c r="I3783" s="45"/>
    </row>
    <row r="3784" spans="8:9" x14ac:dyDescent="0.25">
      <c r="H3784" s="45"/>
      <c r="I3784" s="45"/>
    </row>
    <row r="3785" spans="8:9" x14ac:dyDescent="0.25">
      <c r="H3785" s="45"/>
      <c r="I3785" s="45"/>
    </row>
    <row r="3786" spans="8:9" x14ac:dyDescent="0.25">
      <c r="H3786" s="45"/>
      <c r="I3786" s="45"/>
    </row>
    <row r="3787" spans="8:9" x14ac:dyDescent="0.25">
      <c r="H3787" s="45"/>
      <c r="I3787" s="45"/>
    </row>
    <row r="3788" spans="8:9" x14ac:dyDescent="0.25">
      <c r="H3788" s="45"/>
      <c r="I3788" s="45"/>
    </row>
    <row r="3789" spans="8:9" x14ac:dyDescent="0.25">
      <c r="H3789" s="45"/>
      <c r="I3789" s="45"/>
    </row>
    <row r="3790" spans="8:9" x14ac:dyDescent="0.25">
      <c r="H3790" s="45"/>
      <c r="I3790" s="45"/>
    </row>
    <row r="3791" spans="8:9" x14ac:dyDescent="0.25">
      <c r="H3791" s="45"/>
      <c r="I3791" s="45"/>
    </row>
    <row r="3792" spans="8:9" x14ac:dyDescent="0.25">
      <c r="H3792" s="45"/>
      <c r="I3792" s="45"/>
    </row>
    <row r="3793" spans="8:9" x14ac:dyDescent="0.25">
      <c r="H3793" s="45"/>
      <c r="I3793" s="45"/>
    </row>
    <row r="3794" spans="8:9" x14ac:dyDescent="0.25">
      <c r="H3794" s="45"/>
      <c r="I3794" s="45"/>
    </row>
    <row r="3795" spans="8:9" x14ac:dyDescent="0.25">
      <c r="H3795" s="45"/>
      <c r="I3795" s="45"/>
    </row>
    <row r="3796" spans="8:9" x14ac:dyDescent="0.25">
      <c r="H3796" s="45"/>
      <c r="I3796" s="45"/>
    </row>
    <row r="3797" spans="8:9" x14ac:dyDescent="0.25">
      <c r="H3797" s="45"/>
      <c r="I3797" s="45"/>
    </row>
    <row r="3798" spans="8:9" x14ac:dyDescent="0.25">
      <c r="H3798" s="45"/>
      <c r="I3798" s="45"/>
    </row>
  </sheetData>
  <mergeCells count="1">
    <mergeCell ref="A2:K3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270"/>
  <sheetViews>
    <sheetView workbookViewId="0">
      <pane xSplit="1" ySplit="4" topLeftCell="B475" activePane="bottomRight" state="frozen"/>
      <selection pane="topRight" activeCell="B1" sqref="B1"/>
      <selection pane="bottomLeft" activeCell="A5" sqref="A5"/>
      <selection pane="bottomRight" activeCell="F480" sqref="F480"/>
    </sheetView>
  </sheetViews>
  <sheetFormatPr defaultRowHeight="15" x14ac:dyDescent="0.25"/>
  <cols>
    <col min="1" max="1" width="13.85546875" customWidth="1"/>
    <col min="2" max="2" width="13.140625" customWidth="1"/>
    <col min="3" max="3" width="11.7109375" style="26" customWidth="1"/>
    <col min="4" max="4" width="26.7109375" customWidth="1"/>
    <col min="5" max="5" width="40.28515625" customWidth="1"/>
    <col min="6" max="6" width="25.42578125" customWidth="1"/>
    <col min="7" max="7" width="16.7109375" customWidth="1"/>
    <col min="8" max="9" width="15.28515625" bestFit="1" customWidth="1"/>
    <col min="10" max="10" width="11" style="26" bestFit="1" customWidth="1"/>
    <col min="11" max="11" width="25.5703125" customWidth="1"/>
    <col min="12" max="13" width="15.5703125" customWidth="1"/>
    <col min="14" max="14" width="18.28515625" customWidth="1"/>
  </cols>
  <sheetData>
    <row r="2" spans="1:14" ht="18.75" x14ac:dyDescent="0.25">
      <c r="A2" s="887" t="s">
        <v>11</v>
      </c>
      <c r="B2" s="887"/>
      <c r="C2" s="887"/>
      <c r="D2" s="887"/>
      <c r="E2" s="887"/>
      <c r="F2" s="887"/>
      <c r="G2" s="887"/>
      <c r="H2" s="887"/>
      <c r="I2" s="887"/>
      <c r="J2" s="887"/>
      <c r="K2" s="887"/>
      <c r="L2" s="64"/>
      <c r="M2" s="64"/>
      <c r="N2" s="1"/>
    </row>
    <row r="3" spans="1:14" ht="18.75" x14ac:dyDescent="0.25">
      <c r="A3" s="888"/>
      <c r="B3" s="888"/>
      <c r="C3" s="888"/>
      <c r="D3" s="888"/>
      <c r="E3" s="888"/>
      <c r="F3" s="888"/>
      <c r="G3" s="888"/>
      <c r="H3" s="888"/>
      <c r="I3" s="888"/>
      <c r="J3" s="888"/>
      <c r="K3" s="888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6100</v>
      </c>
      <c r="D5" s="16"/>
      <c r="E5" s="16"/>
      <c r="F5" s="16"/>
      <c r="G5" s="16"/>
      <c r="H5" s="16"/>
      <c r="I5" s="16"/>
      <c r="J5" s="17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6124</v>
      </c>
      <c r="D6" s="16"/>
      <c r="E6" s="16"/>
      <c r="F6" s="16"/>
      <c r="G6" s="16"/>
      <c r="H6" s="16"/>
      <c r="I6" s="16"/>
      <c r="J6" s="17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6147</v>
      </c>
      <c r="D7" s="16"/>
      <c r="E7" s="16"/>
      <c r="F7" s="16"/>
      <c r="G7" s="16"/>
      <c r="H7" s="16"/>
      <c r="I7" s="16"/>
      <c r="J7" s="17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6171</v>
      </c>
      <c r="D8" s="16"/>
      <c r="E8" s="16"/>
      <c r="F8" s="16"/>
      <c r="G8" s="16"/>
      <c r="H8" s="16"/>
      <c r="I8" s="16"/>
      <c r="J8" s="17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6195</v>
      </c>
      <c r="D9" s="16"/>
      <c r="E9" s="16"/>
      <c r="F9" s="16"/>
      <c r="G9" s="16"/>
      <c r="H9" s="16"/>
      <c r="I9" s="16"/>
      <c r="J9" s="17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7">
        <v>6219</v>
      </c>
      <c r="D10" s="16"/>
      <c r="E10" s="16" t="s">
        <v>48</v>
      </c>
      <c r="F10" s="16"/>
      <c r="G10" s="16"/>
      <c r="H10" s="16"/>
      <c r="I10" s="16"/>
      <c r="J10" s="17" t="s">
        <v>56</v>
      </c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v>6243</v>
      </c>
      <c r="D11" s="16"/>
      <c r="E11" s="16"/>
      <c r="F11" s="16"/>
      <c r="G11" s="16"/>
      <c r="H11" s="16"/>
      <c r="I11" s="16"/>
      <c r="J11" s="17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v>6265</v>
      </c>
      <c r="D12" s="16"/>
      <c r="E12" s="16"/>
      <c r="F12" s="16"/>
      <c r="G12" s="16"/>
      <c r="H12" s="16"/>
      <c r="I12" s="16"/>
      <c r="J12" s="17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6289</v>
      </c>
      <c r="D13" s="16"/>
      <c r="E13" s="16"/>
      <c r="F13" s="16"/>
      <c r="G13" s="16"/>
      <c r="H13" s="16"/>
      <c r="I13" s="16"/>
      <c r="J13" s="17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6313</v>
      </c>
      <c r="D14" s="16"/>
      <c r="E14" s="16"/>
      <c r="F14" s="16"/>
      <c r="G14" s="16"/>
      <c r="H14" s="16"/>
      <c r="I14" s="16"/>
      <c r="J14" s="17"/>
      <c r="K14" s="16"/>
      <c r="L14" s="17"/>
      <c r="M14" s="17"/>
      <c r="N14" s="16"/>
    </row>
    <row r="15" spans="1:14" ht="15.4" customHeight="1" x14ac:dyDescent="0.25">
      <c r="A15" s="22">
        <v>45627</v>
      </c>
      <c r="B15" s="23" t="s">
        <v>30</v>
      </c>
      <c r="C15" s="17">
        <v>6336</v>
      </c>
      <c r="D15" s="16"/>
      <c r="E15" s="16"/>
      <c r="F15" s="16"/>
      <c r="G15" s="16"/>
      <c r="H15" s="16"/>
      <c r="I15" s="16"/>
      <c r="J15" s="17"/>
      <c r="K15" s="16"/>
      <c r="L15" s="17"/>
      <c r="M15" s="17"/>
      <c r="N15" s="16"/>
    </row>
    <row r="16" spans="1:14" ht="14.25" customHeight="1" x14ac:dyDescent="0.25">
      <c r="A16" s="22">
        <v>45628</v>
      </c>
      <c r="B16" s="23" t="s">
        <v>30</v>
      </c>
      <c r="C16" s="17">
        <v>6360</v>
      </c>
      <c r="D16" s="16"/>
      <c r="E16" s="16"/>
      <c r="F16" s="16"/>
      <c r="G16" s="16"/>
      <c r="H16" s="16"/>
      <c r="I16" s="16"/>
      <c r="J16" s="17"/>
      <c r="K16" s="16"/>
      <c r="L16" s="17"/>
      <c r="M16" s="17"/>
      <c r="N16" s="16"/>
    </row>
    <row r="17" spans="1:14" ht="15" customHeight="1" x14ac:dyDescent="0.25">
      <c r="A17" s="22">
        <v>45629</v>
      </c>
      <c r="B17" s="23" t="s">
        <v>30</v>
      </c>
      <c r="C17" s="17">
        <v>6484</v>
      </c>
      <c r="D17" s="16"/>
      <c r="E17" s="16"/>
      <c r="F17" s="16"/>
      <c r="G17" s="16"/>
      <c r="H17" s="16"/>
      <c r="I17" s="16"/>
      <c r="J17" s="17"/>
      <c r="K17" s="16"/>
      <c r="L17" s="17"/>
      <c r="M17" s="17"/>
      <c r="N17" s="16"/>
    </row>
    <row r="18" spans="1:14" ht="13.9" customHeight="1" x14ac:dyDescent="0.25">
      <c r="A18" s="22">
        <v>45630</v>
      </c>
      <c r="B18" s="23" t="s">
        <v>30</v>
      </c>
      <c r="C18" s="17">
        <v>6408</v>
      </c>
      <c r="D18" s="16"/>
      <c r="E18" s="19" t="s">
        <v>83</v>
      </c>
      <c r="F18" s="16"/>
      <c r="G18" s="16"/>
      <c r="H18" s="16"/>
      <c r="I18" s="16"/>
      <c r="J18" s="17" t="s">
        <v>84</v>
      </c>
      <c r="K18" s="16"/>
      <c r="L18" s="17"/>
      <c r="M18" s="17"/>
      <c r="N18" s="16"/>
    </row>
    <row r="19" spans="1:14" ht="15.6" customHeight="1" x14ac:dyDescent="0.25">
      <c r="A19" s="22">
        <v>45631</v>
      </c>
      <c r="B19" s="23" t="s">
        <v>30</v>
      </c>
      <c r="C19" s="17">
        <v>6432</v>
      </c>
      <c r="D19" s="16"/>
      <c r="E19" s="16"/>
      <c r="F19" s="16"/>
      <c r="G19" s="16"/>
      <c r="H19" s="16"/>
      <c r="I19" s="16"/>
      <c r="J19" s="17"/>
      <c r="K19" s="16"/>
      <c r="L19" s="17"/>
      <c r="M19" s="17"/>
      <c r="N19" s="16"/>
    </row>
    <row r="20" spans="1:14" ht="15" customHeight="1" x14ac:dyDescent="0.25">
      <c r="A20" s="22">
        <v>45632</v>
      </c>
      <c r="B20" s="23" t="s">
        <v>30</v>
      </c>
      <c r="C20" s="17">
        <v>6452</v>
      </c>
      <c r="D20" s="16"/>
      <c r="E20" s="16"/>
      <c r="F20" s="16"/>
      <c r="G20" s="16"/>
      <c r="H20" s="16"/>
      <c r="I20" s="16"/>
      <c r="J20" s="17"/>
      <c r="K20" s="16"/>
      <c r="L20" s="17"/>
      <c r="M20" s="17"/>
      <c r="N20" s="16"/>
    </row>
    <row r="21" spans="1:14" ht="16.5" customHeight="1" x14ac:dyDescent="0.25">
      <c r="A21" s="22">
        <v>45633</v>
      </c>
      <c r="B21" s="23" t="s">
        <v>30</v>
      </c>
      <c r="C21" s="17">
        <v>6476</v>
      </c>
      <c r="D21" s="16"/>
      <c r="E21" s="16"/>
      <c r="F21" s="16"/>
      <c r="G21" s="16"/>
      <c r="H21" s="16"/>
      <c r="I21" s="16"/>
      <c r="J21" s="17"/>
      <c r="K21" s="16"/>
      <c r="L21" s="17"/>
      <c r="M21" s="17"/>
      <c r="N21" s="16"/>
    </row>
    <row r="22" spans="1:14" ht="15.4" customHeight="1" x14ac:dyDescent="0.25">
      <c r="A22" s="22">
        <v>45634</v>
      </c>
      <c r="B22" s="23" t="s">
        <v>30</v>
      </c>
      <c r="C22" s="17">
        <v>6500</v>
      </c>
      <c r="D22" s="16"/>
      <c r="E22" s="16" t="s">
        <v>40</v>
      </c>
      <c r="F22" s="16"/>
      <c r="G22" s="16"/>
      <c r="H22" s="16"/>
      <c r="I22" s="16"/>
      <c r="J22" s="17" t="s">
        <v>89</v>
      </c>
      <c r="K22" s="16"/>
      <c r="L22" s="17"/>
      <c r="M22" s="17"/>
      <c r="N22" s="16"/>
    </row>
    <row r="23" spans="1:14" ht="15.4" customHeight="1" x14ac:dyDescent="0.25">
      <c r="A23" s="22">
        <v>45635</v>
      </c>
      <c r="B23" s="23" t="s">
        <v>30</v>
      </c>
      <c r="C23" s="17">
        <v>6524</v>
      </c>
      <c r="D23" s="16"/>
      <c r="E23" s="16"/>
      <c r="F23" s="16"/>
      <c r="G23" s="16"/>
      <c r="H23" s="16"/>
      <c r="I23" s="16"/>
      <c r="J23" s="17"/>
      <c r="K23" s="16"/>
      <c r="L23" s="16"/>
      <c r="M23" s="16"/>
      <c r="N23" s="16"/>
    </row>
    <row r="24" spans="1:14" ht="15.4" customHeight="1" x14ac:dyDescent="0.25">
      <c r="A24" s="22">
        <v>45636</v>
      </c>
      <c r="B24" s="23" t="s">
        <v>30</v>
      </c>
      <c r="C24" s="17">
        <v>6548</v>
      </c>
      <c r="D24" s="16"/>
      <c r="E24" s="16"/>
      <c r="F24" s="16"/>
      <c r="G24" s="16"/>
      <c r="H24" s="16"/>
      <c r="I24" s="16"/>
      <c r="J24" s="17"/>
      <c r="K24" s="16"/>
      <c r="L24" s="16"/>
      <c r="M24" s="16"/>
      <c r="N24" s="16"/>
    </row>
    <row r="25" spans="1:14" ht="15.4" customHeight="1" x14ac:dyDescent="0.25">
      <c r="A25" s="22">
        <v>45637</v>
      </c>
      <c r="B25" s="23" t="s">
        <v>30</v>
      </c>
      <c r="C25" s="17">
        <v>6572</v>
      </c>
      <c r="D25" s="16"/>
      <c r="E25" s="16"/>
      <c r="F25" s="16"/>
      <c r="G25" s="16"/>
      <c r="H25" s="16"/>
      <c r="I25" s="16"/>
      <c r="J25" s="17"/>
      <c r="K25" s="16"/>
      <c r="L25" s="16"/>
      <c r="M25" s="16"/>
      <c r="N25" s="16"/>
    </row>
    <row r="26" spans="1:14" ht="15.4" customHeight="1" x14ac:dyDescent="0.25">
      <c r="A26" s="22">
        <v>45638</v>
      </c>
      <c r="B26" s="23" t="s">
        <v>30</v>
      </c>
      <c r="C26" s="17">
        <v>6596</v>
      </c>
      <c r="D26" s="16"/>
      <c r="E26" s="16"/>
      <c r="F26" s="16"/>
      <c r="G26" s="16"/>
      <c r="H26" s="16"/>
      <c r="I26" s="16"/>
      <c r="J26" s="17"/>
      <c r="K26" s="16"/>
      <c r="L26" s="16"/>
      <c r="M26" s="16"/>
      <c r="N26" s="16"/>
    </row>
    <row r="27" spans="1:14" ht="15.6" customHeight="1" x14ac:dyDescent="0.25">
      <c r="A27" s="22">
        <v>45639</v>
      </c>
      <c r="B27" s="23" t="s">
        <v>30</v>
      </c>
      <c r="C27" s="17">
        <v>6620</v>
      </c>
      <c r="D27" s="16"/>
      <c r="E27" s="16"/>
      <c r="F27" s="16"/>
      <c r="G27" s="16"/>
      <c r="H27" s="16"/>
      <c r="I27" s="16"/>
      <c r="J27" s="17"/>
      <c r="K27" s="16"/>
      <c r="L27" s="16"/>
      <c r="M27" s="16"/>
      <c r="N27" s="16"/>
    </row>
    <row r="28" spans="1:14" ht="15.4" customHeight="1" x14ac:dyDescent="0.25">
      <c r="A28" s="22">
        <v>45640</v>
      </c>
      <c r="B28" s="23" t="s">
        <v>30</v>
      </c>
      <c r="C28" s="17">
        <v>6639</v>
      </c>
      <c r="D28" s="16"/>
      <c r="E28" s="16"/>
      <c r="F28" s="16"/>
      <c r="G28" s="16"/>
      <c r="H28" s="16"/>
      <c r="I28" s="16"/>
      <c r="J28" s="17"/>
      <c r="K28" s="16"/>
      <c r="L28" s="16"/>
      <c r="M28" s="16"/>
      <c r="N28" s="16"/>
    </row>
    <row r="29" spans="1:14" ht="15.4" customHeight="1" x14ac:dyDescent="0.25">
      <c r="A29" s="22">
        <v>45641</v>
      </c>
      <c r="B29" s="23" t="s">
        <v>30</v>
      </c>
      <c r="C29" s="17">
        <v>6663</v>
      </c>
      <c r="D29" s="16"/>
      <c r="E29" s="16"/>
      <c r="F29" s="16"/>
      <c r="G29" s="16"/>
      <c r="H29" s="16"/>
      <c r="I29" s="16"/>
      <c r="J29" s="17"/>
      <c r="K29" s="16"/>
      <c r="L29" s="16"/>
      <c r="M29" s="16"/>
      <c r="N29" s="16"/>
    </row>
    <row r="30" spans="1:14" ht="15.4" customHeight="1" x14ac:dyDescent="0.25">
      <c r="A30" s="22">
        <v>45642</v>
      </c>
      <c r="B30" s="23" t="s">
        <v>30</v>
      </c>
      <c r="C30" s="17">
        <v>6687</v>
      </c>
      <c r="D30" s="16"/>
      <c r="E30" s="16"/>
      <c r="F30" s="16"/>
      <c r="G30" s="16"/>
      <c r="H30" s="16"/>
      <c r="I30" s="16"/>
      <c r="J30" s="17"/>
      <c r="K30" s="16"/>
      <c r="L30" s="16"/>
      <c r="M30" s="16"/>
      <c r="N30" s="16"/>
    </row>
    <row r="31" spans="1:14" ht="15.4" customHeight="1" x14ac:dyDescent="0.25">
      <c r="A31" s="22">
        <v>45643</v>
      </c>
      <c r="B31" s="23" t="s">
        <v>30</v>
      </c>
      <c r="C31" s="17">
        <v>6711</v>
      </c>
      <c r="D31" s="16"/>
      <c r="E31" s="16"/>
      <c r="F31" s="16"/>
      <c r="G31" s="16"/>
      <c r="H31" s="16"/>
      <c r="I31" s="16"/>
      <c r="J31" s="17"/>
      <c r="K31" s="16"/>
      <c r="L31" s="16"/>
      <c r="M31" s="16"/>
      <c r="N31" s="16"/>
    </row>
    <row r="32" spans="1:14" ht="15.4" customHeight="1" x14ac:dyDescent="0.25">
      <c r="A32" s="22">
        <v>45644</v>
      </c>
      <c r="B32" s="23" t="s">
        <v>30</v>
      </c>
      <c r="C32" s="17">
        <v>6735</v>
      </c>
      <c r="D32" s="17" t="s">
        <v>48</v>
      </c>
      <c r="E32" s="16"/>
      <c r="F32" s="16"/>
      <c r="G32" s="16"/>
      <c r="H32" s="16"/>
      <c r="I32" s="16"/>
      <c r="J32" s="17" t="s">
        <v>111</v>
      </c>
      <c r="K32" s="16"/>
      <c r="L32" s="16"/>
      <c r="M32" s="16"/>
      <c r="N32" s="16"/>
    </row>
    <row r="33" spans="1:14" ht="15.4" customHeight="1" x14ac:dyDescent="0.25">
      <c r="A33" s="22">
        <v>45645</v>
      </c>
      <c r="B33" s="23" t="s">
        <v>30</v>
      </c>
      <c r="C33" s="17">
        <v>6748</v>
      </c>
      <c r="D33" s="16"/>
      <c r="E33" s="16"/>
      <c r="F33" s="16"/>
      <c r="G33" s="16"/>
      <c r="H33" s="16"/>
      <c r="I33" s="16"/>
      <c r="J33" s="17"/>
      <c r="K33" s="16"/>
      <c r="L33" s="16"/>
      <c r="M33" s="16"/>
      <c r="N33" s="16"/>
    </row>
    <row r="34" spans="1:14" ht="15.4" customHeight="1" x14ac:dyDescent="0.25">
      <c r="A34" s="22">
        <v>45646</v>
      </c>
      <c r="B34" s="23" t="s">
        <v>30</v>
      </c>
      <c r="C34" s="17">
        <v>6772</v>
      </c>
      <c r="D34" s="16"/>
      <c r="E34" s="16"/>
      <c r="F34" s="16"/>
      <c r="G34" s="16"/>
      <c r="H34" s="16"/>
      <c r="I34" s="16"/>
      <c r="J34" s="17"/>
      <c r="K34" s="16"/>
      <c r="L34" s="16"/>
      <c r="M34" s="16"/>
      <c r="N34" s="16"/>
    </row>
    <row r="35" spans="1:14" ht="15.4" customHeight="1" x14ac:dyDescent="0.25">
      <c r="A35" s="22">
        <v>45647</v>
      </c>
      <c r="B35" s="23" t="s">
        <v>30</v>
      </c>
      <c r="C35" s="17">
        <v>6796</v>
      </c>
      <c r="D35" s="16"/>
      <c r="E35" s="16"/>
      <c r="F35" s="16"/>
      <c r="G35" s="16"/>
      <c r="H35" s="16"/>
      <c r="I35" s="16"/>
      <c r="J35" s="17"/>
      <c r="K35" s="16"/>
      <c r="L35" s="16"/>
      <c r="M35" s="16"/>
      <c r="N35" s="16"/>
    </row>
    <row r="36" spans="1:14" ht="15.4" customHeight="1" x14ac:dyDescent="0.25">
      <c r="A36" s="22">
        <v>45648</v>
      </c>
      <c r="B36" s="23" t="s">
        <v>30</v>
      </c>
      <c r="C36" s="17">
        <v>6820</v>
      </c>
      <c r="D36" s="16"/>
      <c r="E36" s="16"/>
      <c r="F36" s="16"/>
      <c r="G36" s="16"/>
      <c r="H36" s="16"/>
      <c r="I36" s="16"/>
      <c r="J36" s="17"/>
      <c r="K36" s="16"/>
      <c r="L36" s="16"/>
      <c r="M36" s="16"/>
      <c r="N36" s="16"/>
    </row>
    <row r="37" spans="1:14" ht="15" customHeight="1" x14ac:dyDescent="0.25">
      <c r="A37" s="22">
        <v>45649</v>
      </c>
      <c r="B37" s="23" t="s">
        <v>30</v>
      </c>
      <c r="C37" s="17">
        <v>6844</v>
      </c>
      <c r="D37" s="16"/>
      <c r="E37" s="16"/>
      <c r="F37" s="16"/>
      <c r="G37" s="16"/>
      <c r="H37" s="16"/>
      <c r="I37" s="16"/>
      <c r="J37" s="17"/>
      <c r="K37" s="16"/>
      <c r="L37" s="16"/>
      <c r="M37" s="16"/>
      <c r="N37" s="16"/>
    </row>
    <row r="38" spans="1:14" ht="15" customHeight="1" x14ac:dyDescent="0.25">
      <c r="A38" s="22">
        <v>45650</v>
      </c>
      <c r="B38" s="23" t="s">
        <v>30</v>
      </c>
      <c r="C38" s="17">
        <v>6868</v>
      </c>
      <c r="D38" s="16"/>
      <c r="E38" s="16"/>
      <c r="F38" s="16"/>
      <c r="G38" s="16"/>
      <c r="H38" s="16"/>
      <c r="I38" s="16"/>
      <c r="J38" s="17"/>
      <c r="K38" s="16"/>
      <c r="L38" s="16"/>
      <c r="M38" s="16"/>
      <c r="N38" s="16"/>
    </row>
    <row r="39" spans="1:14" ht="15" customHeight="1" x14ac:dyDescent="0.25">
      <c r="A39" s="22">
        <v>45651</v>
      </c>
      <c r="B39" s="23" t="s">
        <v>30</v>
      </c>
      <c r="C39" s="17">
        <f>C38+24</f>
        <v>6892</v>
      </c>
      <c r="D39" s="16"/>
      <c r="E39" s="16"/>
      <c r="F39" s="16"/>
      <c r="G39" s="16"/>
      <c r="H39" s="16"/>
      <c r="I39" s="16"/>
      <c r="J39" s="17"/>
      <c r="K39" s="16"/>
      <c r="L39" s="16"/>
      <c r="M39" s="16"/>
      <c r="N39" s="16"/>
    </row>
    <row r="40" spans="1:14" ht="15" customHeight="1" x14ac:dyDescent="0.25">
      <c r="A40" s="22">
        <v>45652</v>
      </c>
      <c r="B40" s="23" t="s">
        <v>30</v>
      </c>
      <c r="C40" s="17">
        <f t="shared" ref="C40:C53" si="0">C39+24</f>
        <v>6916</v>
      </c>
      <c r="D40" s="16"/>
      <c r="E40" s="16"/>
      <c r="F40" s="16"/>
      <c r="G40" s="16"/>
      <c r="H40" s="16"/>
      <c r="I40" s="16"/>
      <c r="J40" s="17"/>
      <c r="K40" s="16"/>
      <c r="L40" s="16"/>
      <c r="M40" s="16"/>
      <c r="N40" s="16"/>
    </row>
    <row r="41" spans="1:14" ht="15" customHeight="1" x14ac:dyDescent="0.25">
      <c r="A41" s="22">
        <v>45653</v>
      </c>
      <c r="B41" s="23" t="s">
        <v>30</v>
      </c>
      <c r="C41" s="17">
        <f t="shared" si="0"/>
        <v>6940</v>
      </c>
      <c r="D41" s="16"/>
      <c r="E41" s="16"/>
      <c r="F41" s="16"/>
      <c r="G41" s="16"/>
      <c r="H41" s="16"/>
      <c r="I41" s="16"/>
      <c r="J41" s="17"/>
      <c r="K41" s="16"/>
      <c r="L41" s="16"/>
      <c r="M41" s="16"/>
      <c r="N41" s="16"/>
    </row>
    <row r="42" spans="1:14" ht="15" customHeight="1" x14ac:dyDescent="0.25">
      <c r="A42" s="22">
        <v>45654</v>
      </c>
      <c r="B42" s="23" t="s">
        <v>30</v>
      </c>
      <c r="C42" s="17">
        <f t="shared" si="0"/>
        <v>6964</v>
      </c>
      <c r="D42" s="16"/>
      <c r="E42" s="16"/>
      <c r="F42" s="16"/>
      <c r="G42" s="16"/>
      <c r="H42" s="16"/>
      <c r="I42" s="16"/>
      <c r="J42" s="17"/>
      <c r="K42" s="16"/>
      <c r="L42" s="16"/>
      <c r="M42" s="16"/>
      <c r="N42" s="16"/>
    </row>
    <row r="43" spans="1:14" ht="15" customHeight="1" x14ac:dyDescent="0.25">
      <c r="A43" s="22">
        <v>45655</v>
      </c>
      <c r="B43" s="23" t="s">
        <v>30</v>
      </c>
      <c r="C43" s="17">
        <v>6999</v>
      </c>
      <c r="D43" s="17" t="s">
        <v>65</v>
      </c>
      <c r="E43" s="16"/>
      <c r="F43" s="16"/>
      <c r="G43" s="16"/>
      <c r="H43" s="16"/>
      <c r="I43" s="16"/>
      <c r="J43" s="17" t="s">
        <v>136</v>
      </c>
      <c r="K43" s="16"/>
      <c r="L43" s="16"/>
      <c r="M43" s="16"/>
      <c r="N43" s="16"/>
    </row>
    <row r="44" spans="1:14" ht="15" customHeight="1" x14ac:dyDescent="0.25">
      <c r="A44" s="22">
        <v>45656</v>
      </c>
      <c r="B44" s="23" t="s">
        <v>30</v>
      </c>
      <c r="C44" s="17">
        <f t="shared" si="0"/>
        <v>7023</v>
      </c>
      <c r="D44" s="16"/>
      <c r="E44" s="16"/>
      <c r="F44" s="16"/>
      <c r="G44" s="16"/>
      <c r="H44" s="16"/>
      <c r="I44" s="16"/>
      <c r="J44" s="17"/>
      <c r="K44" s="16"/>
      <c r="L44" s="16"/>
      <c r="M44" s="16"/>
      <c r="N44" s="16"/>
    </row>
    <row r="45" spans="1:14" ht="15" customHeight="1" x14ac:dyDescent="0.25">
      <c r="A45" s="22">
        <v>45657</v>
      </c>
      <c r="B45" s="23" t="s">
        <v>30</v>
      </c>
      <c r="C45" s="17">
        <f t="shared" si="0"/>
        <v>7047</v>
      </c>
      <c r="D45" s="16"/>
      <c r="E45" s="16"/>
      <c r="F45" s="16"/>
      <c r="G45" s="16"/>
      <c r="H45" s="16"/>
      <c r="I45" s="16"/>
      <c r="J45" s="17"/>
      <c r="K45" s="16"/>
      <c r="L45" s="16"/>
      <c r="M45" s="16"/>
      <c r="N45" s="16"/>
    </row>
    <row r="46" spans="1:14" ht="15" customHeight="1" x14ac:dyDescent="0.25">
      <c r="A46" s="22">
        <v>45658</v>
      </c>
      <c r="B46" s="23" t="s">
        <v>30</v>
      </c>
      <c r="C46" s="17">
        <f t="shared" si="0"/>
        <v>7071</v>
      </c>
      <c r="D46" s="16"/>
      <c r="E46" s="16"/>
      <c r="F46" s="16"/>
      <c r="G46" s="16"/>
      <c r="H46" s="16"/>
      <c r="I46" s="16"/>
      <c r="J46" s="17"/>
      <c r="K46" s="16"/>
      <c r="L46" s="16"/>
      <c r="M46" s="16"/>
      <c r="N46" s="16"/>
    </row>
    <row r="47" spans="1:14" ht="15" customHeight="1" x14ac:dyDescent="0.25">
      <c r="A47" s="22">
        <v>45659</v>
      </c>
      <c r="B47" s="23" t="s">
        <v>30</v>
      </c>
      <c r="C47" s="17">
        <f t="shared" si="0"/>
        <v>7095</v>
      </c>
      <c r="D47" s="16"/>
      <c r="E47" s="16"/>
      <c r="F47" s="16"/>
      <c r="G47" s="16"/>
      <c r="H47" s="16"/>
      <c r="I47" s="16"/>
      <c r="J47" s="17"/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7">
        <f t="shared" si="0"/>
        <v>7119</v>
      </c>
      <c r="D48" s="16"/>
      <c r="E48" s="16"/>
      <c r="F48" s="16"/>
      <c r="G48" s="16"/>
      <c r="H48" s="16"/>
      <c r="I48" s="16"/>
      <c r="J48" s="17"/>
      <c r="K48" s="16"/>
      <c r="L48" s="16"/>
      <c r="M48" s="16"/>
      <c r="N48" s="16"/>
    </row>
    <row r="49" spans="1:14" ht="15" customHeight="1" x14ac:dyDescent="0.25">
      <c r="A49" s="22">
        <v>45661</v>
      </c>
      <c r="B49" s="23" t="s">
        <v>30</v>
      </c>
      <c r="C49" s="17">
        <f t="shared" si="0"/>
        <v>7143</v>
      </c>
      <c r="D49" s="16"/>
      <c r="E49" s="16"/>
      <c r="F49" s="16"/>
      <c r="G49" s="16"/>
      <c r="H49" s="16"/>
      <c r="I49" s="16"/>
      <c r="J49" s="17"/>
      <c r="K49" s="16"/>
      <c r="L49" s="16"/>
      <c r="M49" s="16"/>
      <c r="N49" s="16"/>
    </row>
    <row r="50" spans="1:14" ht="15" customHeight="1" x14ac:dyDescent="0.25">
      <c r="A50" s="22">
        <v>45662</v>
      </c>
      <c r="B50" s="23" t="s">
        <v>30</v>
      </c>
      <c r="C50" s="17">
        <f t="shared" si="0"/>
        <v>7167</v>
      </c>
      <c r="D50" s="16"/>
      <c r="E50" s="16"/>
      <c r="F50" s="16"/>
      <c r="G50" s="16"/>
      <c r="H50" s="16"/>
      <c r="I50" s="16"/>
      <c r="J50" s="17"/>
      <c r="K50" s="16"/>
      <c r="L50" s="16"/>
      <c r="M50" s="16"/>
      <c r="N50" s="16"/>
    </row>
    <row r="51" spans="1:14" ht="15" customHeight="1" x14ac:dyDescent="0.25">
      <c r="A51" s="22">
        <v>45663</v>
      </c>
      <c r="B51" s="23" t="s">
        <v>30</v>
      </c>
      <c r="C51" s="17">
        <f t="shared" si="0"/>
        <v>7191</v>
      </c>
      <c r="D51" s="16"/>
      <c r="E51" s="16"/>
      <c r="F51" s="16"/>
      <c r="G51" s="16"/>
      <c r="H51" s="16"/>
      <c r="I51" s="16"/>
      <c r="J51" s="17"/>
      <c r="K51" s="16"/>
      <c r="L51" s="16"/>
      <c r="M51" s="16"/>
      <c r="N51" s="16"/>
    </row>
    <row r="52" spans="1:14" ht="15" customHeight="1" x14ac:dyDescent="0.25">
      <c r="A52" s="22">
        <v>45664</v>
      </c>
      <c r="B52" s="23" t="s">
        <v>30</v>
      </c>
      <c r="C52" s="17">
        <f t="shared" si="0"/>
        <v>7215</v>
      </c>
      <c r="D52" s="16"/>
      <c r="E52" s="16"/>
      <c r="F52" s="16"/>
      <c r="G52" s="16"/>
      <c r="H52" s="16"/>
      <c r="I52" s="16"/>
      <c r="J52" s="17"/>
      <c r="K52" s="16"/>
      <c r="L52" s="16"/>
      <c r="M52" s="16"/>
      <c r="N52" s="16"/>
    </row>
    <row r="53" spans="1:14" ht="15" customHeight="1" x14ac:dyDescent="0.25">
      <c r="A53" s="22">
        <v>45665</v>
      </c>
      <c r="B53" s="23" t="s">
        <v>30</v>
      </c>
      <c r="C53" s="17">
        <f t="shared" si="0"/>
        <v>7239</v>
      </c>
      <c r="D53" s="16"/>
      <c r="E53" s="16"/>
      <c r="F53" s="16"/>
      <c r="G53" s="16"/>
      <c r="H53" s="16"/>
      <c r="I53" s="16"/>
      <c r="J53" s="17"/>
      <c r="K53" s="16"/>
      <c r="L53" s="16"/>
      <c r="M53" s="16"/>
      <c r="N53" s="16"/>
    </row>
    <row r="54" spans="1:14" ht="15" customHeight="1" x14ac:dyDescent="0.25">
      <c r="A54" s="22">
        <v>45666</v>
      </c>
      <c r="B54" s="23" t="s">
        <v>30</v>
      </c>
      <c r="C54" s="17">
        <v>7251</v>
      </c>
      <c r="D54" s="17" t="s">
        <v>48</v>
      </c>
      <c r="E54" s="16"/>
      <c r="F54" s="16"/>
      <c r="G54" s="16"/>
      <c r="H54" s="16"/>
      <c r="I54" s="16"/>
      <c r="J54" s="17" t="s">
        <v>145</v>
      </c>
      <c r="K54" s="16"/>
      <c r="L54" s="16"/>
      <c r="M54" s="16"/>
      <c r="N54" s="16"/>
    </row>
    <row r="55" spans="1:14" ht="15" customHeight="1" x14ac:dyDescent="0.25">
      <c r="A55" s="22">
        <v>45667</v>
      </c>
      <c r="B55" s="23" t="s">
        <v>30</v>
      </c>
      <c r="C55" s="17">
        <f t="shared" ref="C55:C61" si="1">C54+24</f>
        <v>7275</v>
      </c>
      <c r="D55" s="16"/>
      <c r="E55" s="16"/>
      <c r="F55" s="16"/>
      <c r="G55" s="16"/>
      <c r="H55" s="16"/>
      <c r="I55" s="16"/>
      <c r="J55" s="17"/>
      <c r="K55" s="16"/>
      <c r="L55" s="16"/>
      <c r="M55" s="16"/>
      <c r="N55" s="16"/>
    </row>
    <row r="56" spans="1:14" ht="15" customHeight="1" x14ac:dyDescent="0.25">
      <c r="A56" s="22">
        <v>45668</v>
      </c>
      <c r="B56" s="23" t="s">
        <v>30</v>
      </c>
      <c r="C56" s="17">
        <f t="shared" si="1"/>
        <v>7299</v>
      </c>
      <c r="D56" s="16"/>
      <c r="E56" s="16"/>
      <c r="F56" s="16"/>
      <c r="G56" s="16"/>
      <c r="H56" s="16"/>
      <c r="I56" s="16"/>
      <c r="J56" s="17"/>
      <c r="K56" s="16"/>
      <c r="L56" s="16"/>
      <c r="M56" s="16"/>
      <c r="N56" s="16"/>
    </row>
    <row r="57" spans="1:14" ht="15" customHeight="1" x14ac:dyDescent="0.25">
      <c r="A57" s="22">
        <v>45669</v>
      </c>
      <c r="B57" s="23" t="s">
        <v>30</v>
      </c>
      <c r="C57" s="17">
        <f t="shared" si="1"/>
        <v>7323</v>
      </c>
      <c r="D57" s="16"/>
      <c r="E57" s="16"/>
      <c r="F57" s="16"/>
      <c r="G57" s="16"/>
      <c r="H57" s="16"/>
      <c r="I57" s="16"/>
      <c r="J57" s="17"/>
      <c r="K57" s="16"/>
      <c r="L57" s="16"/>
      <c r="M57" s="16"/>
      <c r="N57" s="16"/>
    </row>
    <row r="58" spans="1:14" ht="15" customHeight="1" x14ac:dyDescent="0.25">
      <c r="A58" s="22">
        <v>45670</v>
      </c>
      <c r="B58" s="23" t="s">
        <v>30</v>
      </c>
      <c r="C58" s="17">
        <f t="shared" si="1"/>
        <v>7347</v>
      </c>
      <c r="D58" s="16"/>
      <c r="E58" s="16"/>
      <c r="F58" s="16"/>
      <c r="G58" s="16"/>
      <c r="H58" s="16"/>
      <c r="I58" s="16"/>
      <c r="J58" s="17"/>
      <c r="K58" s="16"/>
      <c r="L58" s="16"/>
      <c r="M58" s="16"/>
      <c r="N58" s="16"/>
    </row>
    <row r="59" spans="1:14" ht="15" customHeight="1" x14ac:dyDescent="0.25">
      <c r="A59" s="22">
        <v>45671</v>
      </c>
      <c r="B59" s="23" t="s">
        <v>30</v>
      </c>
      <c r="C59" s="17">
        <f t="shared" si="1"/>
        <v>7371</v>
      </c>
      <c r="D59" s="16"/>
      <c r="E59" s="16"/>
      <c r="F59" s="16"/>
      <c r="G59" s="16"/>
      <c r="H59" s="16"/>
      <c r="I59" s="16"/>
      <c r="J59" s="17"/>
      <c r="K59" s="16"/>
      <c r="L59" s="16"/>
      <c r="M59" s="16"/>
      <c r="N59" s="16"/>
    </row>
    <row r="60" spans="1:14" ht="15" customHeight="1" x14ac:dyDescent="0.25">
      <c r="A60" s="22">
        <v>45672</v>
      </c>
      <c r="B60" s="23" t="s">
        <v>30</v>
      </c>
      <c r="C60" s="17">
        <f t="shared" si="1"/>
        <v>7395</v>
      </c>
      <c r="D60" s="16"/>
      <c r="E60" s="16"/>
      <c r="F60" s="16"/>
      <c r="G60" s="16"/>
      <c r="H60" s="16"/>
      <c r="I60" s="16"/>
      <c r="J60" s="17"/>
      <c r="K60" s="16"/>
      <c r="L60" s="16"/>
      <c r="M60" s="16"/>
      <c r="N60" s="16"/>
    </row>
    <row r="61" spans="1:14" ht="15" customHeight="1" x14ac:dyDescent="0.25">
      <c r="A61" s="22">
        <v>45673</v>
      </c>
      <c r="B61" s="23" t="s">
        <v>30</v>
      </c>
      <c r="C61" s="17">
        <f t="shared" si="1"/>
        <v>7419</v>
      </c>
      <c r="D61" s="16"/>
      <c r="E61" s="16"/>
      <c r="F61" s="16"/>
      <c r="G61" s="16"/>
      <c r="H61" s="16"/>
      <c r="I61" s="16"/>
      <c r="J61" s="17"/>
      <c r="K61" s="16"/>
      <c r="L61" s="16"/>
      <c r="M61" s="16"/>
      <c r="N61" s="16"/>
    </row>
    <row r="62" spans="1:14" ht="15" customHeight="1" x14ac:dyDescent="0.25">
      <c r="A62" s="22">
        <v>45674</v>
      </c>
      <c r="B62" s="23" t="s">
        <v>30</v>
      </c>
      <c r="C62" s="17">
        <v>7436</v>
      </c>
      <c r="D62" s="16"/>
      <c r="E62" s="16"/>
      <c r="F62" s="16"/>
      <c r="G62" s="16"/>
      <c r="H62" s="16"/>
      <c r="I62" s="16"/>
      <c r="J62" s="17"/>
      <c r="K62" s="16"/>
      <c r="L62" s="16"/>
      <c r="M62" s="16"/>
      <c r="N62" s="16"/>
    </row>
    <row r="63" spans="1:14" ht="15" customHeight="1" x14ac:dyDescent="0.25">
      <c r="A63" s="22">
        <v>45675</v>
      </c>
      <c r="B63" s="23" t="s">
        <v>30</v>
      </c>
      <c r="C63" s="17">
        <v>7460</v>
      </c>
      <c r="D63" s="16"/>
      <c r="E63" s="16"/>
      <c r="F63" s="16"/>
      <c r="G63" s="16"/>
      <c r="H63" s="16"/>
      <c r="I63" s="16"/>
      <c r="J63" s="17"/>
      <c r="K63" s="16"/>
      <c r="L63" s="16"/>
      <c r="M63" s="16"/>
      <c r="N63" s="16"/>
    </row>
    <row r="64" spans="1:14" ht="15" customHeight="1" x14ac:dyDescent="0.25">
      <c r="A64" s="22">
        <v>45676</v>
      </c>
      <c r="B64" s="23" t="s">
        <v>30</v>
      </c>
      <c r="C64" s="17">
        <v>7484</v>
      </c>
      <c r="D64" s="16"/>
      <c r="E64" s="16"/>
      <c r="F64" s="16"/>
      <c r="G64" s="16"/>
      <c r="H64" s="16"/>
      <c r="I64" s="16"/>
      <c r="J64" s="17"/>
      <c r="K64" s="16"/>
      <c r="L64" s="16"/>
      <c r="M64" s="16"/>
      <c r="N64" s="16"/>
    </row>
    <row r="65" spans="1:14" ht="15" customHeight="1" x14ac:dyDescent="0.25">
      <c r="A65" s="22">
        <v>45677</v>
      </c>
      <c r="B65" s="23" t="s">
        <v>30</v>
      </c>
      <c r="C65" s="17">
        <v>7510</v>
      </c>
      <c r="D65" s="17" t="s">
        <v>163</v>
      </c>
      <c r="E65" s="16"/>
      <c r="F65" s="16"/>
      <c r="G65" s="16"/>
      <c r="H65" s="16"/>
      <c r="I65" s="16"/>
      <c r="J65" s="17" t="s">
        <v>201</v>
      </c>
      <c r="K65" s="16"/>
      <c r="L65" s="16"/>
      <c r="M65" s="16"/>
      <c r="N65" s="16"/>
    </row>
    <row r="66" spans="1:14" ht="15" customHeight="1" x14ac:dyDescent="0.25">
      <c r="A66" s="22">
        <v>45678</v>
      </c>
      <c r="B66" s="23" t="s">
        <v>30</v>
      </c>
      <c r="C66" s="17">
        <v>7537</v>
      </c>
      <c r="D66" s="16"/>
      <c r="E66" s="16"/>
      <c r="F66" s="16"/>
      <c r="G66" s="16"/>
      <c r="H66" s="16"/>
      <c r="I66" s="16"/>
      <c r="J66" s="17"/>
      <c r="K66" s="16"/>
      <c r="L66" s="16"/>
      <c r="M66" s="16"/>
      <c r="N66" s="16"/>
    </row>
    <row r="67" spans="1:14" ht="15" customHeight="1" x14ac:dyDescent="0.25">
      <c r="A67" s="22">
        <v>45679</v>
      </c>
      <c r="B67" s="23" t="s">
        <v>30</v>
      </c>
      <c r="C67" s="17">
        <v>7558</v>
      </c>
      <c r="D67" s="16"/>
      <c r="E67" s="16"/>
      <c r="F67" s="16"/>
      <c r="G67" s="16"/>
      <c r="H67" s="16"/>
      <c r="I67" s="16"/>
      <c r="J67" s="17"/>
      <c r="K67" s="16"/>
      <c r="L67" s="16"/>
      <c r="M67" s="16"/>
      <c r="N67" s="16"/>
    </row>
    <row r="68" spans="1:14" ht="15" customHeight="1" x14ac:dyDescent="0.25">
      <c r="A68" s="22">
        <v>45680</v>
      </c>
      <c r="B68" s="23" t="s">
        <v>30</v>
      </c>
      <c r="C68" s="17">
        <v>7579</v>
      </c>
      <c r="D68" s="16"/>
      <c r="E68" s="16"/>
      <c r="F68" s="16"/>
      <c r="G68" s="16"/>
      <c r="H68" s="16"/>
      <c r="I68" s="16"/>
      <c r="J68" s="17"/>
      <c r="K68" s="16"/>
      <c r="L68" s="16"/>
      <c r="M68" s="16"/>
      <c r="N68" s="16"/>
    </row>
    <row r="69" spans="1:14" ht="15" customHeight="1" x14ac:dyDescent="0.25">
      <c r="A69" s="22">
        <v>45681</v>
      </c>
      <c r="B69" s="23" t="s">
        <v>30</v>
      </c>
      <c r="C69" s="17">
        <v>7603</v>
      </c>
      <c r="D69" s="16"/>
      <c r="E69" s="16"/>
      <c r="F69" s="16"/>
      <c r="G69" s="16"/>
      <c r="H69" s="16"/>
      <c r="I69" s="16"/>
      <c r="J69" s="17"/>
      <c r="K69" s="16"/>
      <c r="L69" s="16"/>
      <c r="M69" s="16"/>
      <c r="N69" s="16"/>
    </row>
    <row r="70" spans="1:14" ht="15" customHeight="1" x14ac:dyDescent="0.25">
      <c r="A70" s="22">
        <v>45682</v>
      </c>
      <c r="B70" s="23" t="s">
        <v>30</v>
      </c>
      <c r="C70" s="17">
        <v>7627</v>
      </c>
      <c r="D70" s="16"/>
      <c r="E70" s="16"/>
      <c r="F70" s="16"/>
      <c r="G70" s="16"/>
      <c r="H70" s="16"/>
      <c r="I70" s="16"/>
      <c r="J70" s="17"/>
      <c r="K70" s="16"/>
      <c r="L70" s="16"/>
      <c r="M70" s="16"/>
      <c r="N70" s="16"/>
    </row>
    <row r="71" spans="1:14" ht="15" customHeight="1" x14ac:dyDescent="0.25">
      <c r="A71" s="22">
        <v>45683</v>
      </c>
      <c r="B71" s="23" t="s">
        <v>30</v>
      </c>
      <c r="C71" s="17">
        <v>7651</v>
      </c>
      <c r="D71" s="16"/>
      <c r="E71" s="16"/>
      <c r="F71" s="16"/>
      <c r="G71" s="16"/>
      <c r="H71" s="16"/>
      <c r="I71" s="16"/>
      <c r="J71" s="17"/>
      <c r="K71" s="16"/>
      <c r="L71" s="16"/>
      <c r="M71" s="16"/>
      <c r="N71" s="16"/>
    </row>
    <row r="72" spans="1:14" ht="15" customHeight="1" x14ac:dyDescent="0.25">
      <c r="A72" s="22">
        <v>45684</v>
      </c>
      <c r="B72" s="23" t="s">
        <v>30</v>
      </c>
      <c r="C72" s="17">
        <v>7674</v>
      </c>
      <c r="D72" s="16"/>
      <c r="E72" s="16"/>
      <c r="F72" s="16"/>
      <c r="G72" s="16"/>
      <c r="H72" s="16"/>
      <c r="I72" s="16"/>
      <c r="J72" s="17"/>
      <c r="K72" s="16"/>
      <c r="L72" s="16"/>
      <c r="M72" s="16"/>
      <c r="N72" s="16"/>
    </row>
    <row r="73" spans="1:14" ht="15" customHeight="1" x14ac:dyDescent="0.25">
      <c r="A73" s="22">
        <v>45685</v>
      </c>
      <c r="B73" s="23" t="s">
        <v>30</v>
      </c>
      <c r="C73" s="17">
        <v>7698</v>
      </c>
      <c r="D73" s="16"/>
      <c r="E73" s="16"/>
      <c r="F73" s="16"/>
      <c r="G73" s="16"/>
      <c r="H73" s="16"/>
      <c r="I73" s="16"/>
      <c r="J73" s="17"/>
      <c r="K73" s="16"/>
      <c r="L73" s="16"/>
      <c r="M73" s="16"/>
      <c r="N73" s="16"/>
    </row>
    <row r="74" spans="1:14" ht="15" customHeight="1" x14ac:dyDescent="0.25">
      <c r="A74" s="22">
        <v>45686</v>
      </c>
      <c r="B74" s="23" t="s">
        <v>30</v>
      </c>
      <c r="C74" s="17">
        <v>7722</v>
      </c>
      <c r="D74" s="16"/>
      <c r="E74" s="16"/>
      <c r="F74" s="16"/>
      <c r="G74" s="16"/>
      <c r="H74" s="16"/>
      <c r="I74" s="16"/>
      <c r="J74" s="17"/>
      <c r="K74" s="16"/>
      <c r="L74" s="16"/>
      <c r="M74" s="16"/>
      <c r="N74" s="16"/>
    </row>
    <row r="75" spans="1:14" ht="15" customHeight="1" x14ac:dyDescent="0.25">
      <c r="A75" s="22">
        <v>45687</v>
      </c>
      <c r="B75" s="23" t="s">
        <v>30</v>
      </c>
      <c r="C75" s="17">
        <v>7747</v>
      </c>
      <c r="D75" s="17" t="s">
        <v>48</v>
      </c>
      <c r="E75" s="16"/>
      <c r="F75" s="16"/>
      <c r="G75" s="16"/>
      <c r="H75" s="16"/>
      <c r="I75" s="16"/>
      <c r="J75" s="17" t="s">
        <v>252</v>
      </c>
      <c r="K75" s="16"/>
      <c r="L75" s="16"/>
      <c r="M75" s="16"/>
      <c r="N75" s="16"/>
    </row>
    <row r="76" spans="1:14" ht="15" customHeight="1" x14ac:dyDescent="0.25">
      <c r="A76" s="22">
        <v>45688</v>
      </c>
      <c r="B76" s="23" t="s">
        <v>30</v>
      </c>
      <c r="C76" s="17">
        <v>7771</v>
      </c>
      <c r="D76" s="16"/>
      <c r="E76" s="16"/>
      <c r="F76" s="16"/>
      <c r="G76" s="16"/>
      <c r="H76" s="16"/>
      <c r="I76" s="16"/>
      <c r="J76" s="17"/>
      <c r="K76" s="16"/>
      <c r="L76" s="16"/>
      <c r="M76" s="16"/>
      <c r="N76" s="16"/>
    </row>
    <row r="77" spans="1:14" ht="15" customHeight="1" x14ac:dyDescent="0.25">
      <c r="A77" s="22">
        <v>45689</v>
      </c>
      <c r="B77" s="23" t="s">
        <v>30</v>
      </c>
      <c r="C77" s="17">
        <v>7795</v>
      </c>
      <c r="D77" s="16"/>
      <c r="E77" s="16"/>
      <c r="F77" s="16"/>
      <c r="G77" s="16"/>
      <c r="H77" s="16"/>
      <c r="I77" s="16"/>
      <c r="J77" s="17"/>
      <c r="K77" s="16"/>
      <c r="L77" s="16"/>
      <c r="M77" s="16"/>
      <c r="N77" s="16"/>
    </row>
    <row r="78" spans="1:14" ht="15" customHeight="1" x14ac:dyDescent="0.25">
      <c r="A78" s="22">
        <v>45690</v>
      </c>
      <c r="B78" s="23" t="s">
        <v>30</v>
      </c>
      <c r="C78" s="17">
        <v>7819</v>
      </c>
      <c r="D78" s="16"/>
      <c r="E78" s="16"/>
      <c r="F78" s="16"/>
      <c r="G78" s="16"/>
      <c r="H78" s="16"/>
      <c r="I78" s="16"/>
      <c r="J78" s="17"/>
      <c r="K78" s="16"/>
      <c r="L78" s="17"/>
      <c r="M78" s="17"/>
      <c r="N78" s="16"/>
    </row>
    <row r="79" spans="1:14" ht="15" customHeight="1" x14ac:dyDescent="0.25">
      <c r="A79" s="22">
        <v>45691</v>
      </c>
      <c r="B79" s="23" t="s">
        <v>30</v>
      </c>
      <c r="C79" s="17">
        <v>7843</v>
      </c>
      <c r="D79" s="16"/>
      <c r="E79" s="16"/>
      <c r="F79" s="16"/>
      <c r="G79" s="16"/>
      <c r="H79" s="16"/>
      <c r="I79" s="16"/>
      <c r="J79" s="17"/>
      <c r="K79" s="16"/>
      <c r="L79" s="17"/>
      <c r="M79" s="17"/>
      <c r="N79" s="16"/>
    </row>
    <row r="80" spans="1:14" ht="15" customHeight="1" x14ac:dyDescent="0.25">
      <c r="A80" s="22">
        <v>45692</v>
      </c>
      <c r="B80" s="23" t="s">
        <v>30</v>
      </c>
      <c r="C80" s="17">
        <v>7862</v>
      </c>
      <c r="D80" s="16"/>
      <c r="E80" s="16"/>
      <c r="F80" s="16"/>
      <c r="G80" s="16"/>
      <c r="H80" s="16"/>
      <c r="I80" s="16"/>
      <c r="J80" s="17"/>
      <c r="K80" s="16"/>
      <c r="L80" s="17"/>
      <c r="M80" s="17"/>
      <c r="N80" s="16"/>
    </row>
    <row r="81" spans="1:14" ht="15" customHeight="1" x14ac:dyDescent="0.25">
      <c r="A81" s="22">
        <v>45693</v>
      </c>
      <c r="B81" s="23" t="s">
        <v>30</v>
      </c>
      <c r="C81" s="17">
        <v>7886</v>
      </c>
      <c r="D81" s="16"/>
      <c r="E81" s="16"/>
      <c r="F81" s="16"/>
      <c r="G81" s="16"/>
      <c r="H81" s="16"/>
      <c r="I81" s="16"/>
      <c r="J81" s="17"/>
      <c r="K81" s="16"/>
      <c r="L81" s="17"/>
      <c r="M81" s="17"/>
      <c r="N81" s="16"/>
    </row>
    <row r="82" spans="1:14" ht="15" customHeight="1" x14ac:dyDescent="0.25">
      <c r="A82" s="22">
        <v>45694</v>
      </c>
      <c r="B82" s="23" t="s">
        <v>30</v>
      </c>
      <c r="C82" s="17">
        <v>7910</v>
      </c>
      <c r="D82" s="16"/>
      <c r="E82" s="16"/>
      <c r="F82" s="16"/>
      <c r="G82" s="16"/>
      <c r="H82" s="16"/>
      <c r="I82" s="16"/>
      <c r="J82" s="17"/>
      <c r="K82" s="16"/>
      <c r="L82" s="17"/>
      <c r="M82" s="17"/>
      <c r="N82" s="16"/>
    </row>
    <row r="83" spans="1:14" ht="15" customHeight="1" x14ac:dyDescent="0.25">
      <c r="A83" s="22">
        <v>45695</v>
      </c>
      <c r="B83" s="23" t="s">
        <v>30</v>
      </c>
      <c r="C83" s="17">
        <v>7934</v>
      </c>
      <c r="D83" s="16"/>
      <c r="E83" s="16"/>
      <c r="F83" s="16"/>
      <c r="G83" s="16"/>
      <c r="H83" s="16"/>
      <c r="I83" s="16"/>
      <c r="J83" s="17"/>
      <c r="K83" s="16"/>
      <c r="L83" s="17"/>
      <c r="M83" s="17"/>
      <c r="N83" s="16"/>
    </row>
    <row r="84" spans="1:14" ht="15" customHeight="1" x14ac:dyDescent="0.25">
      <c r="A84" s="22">
        <v>45696</v>
      </c>
      <c r="B84" s="23" t="s">
        <v>30</v>
      </c>
      <c r="C84" s="17">
        <v>7958</v>
      </c>
      <c r="D84" s="16"/>
      <c r="E84" s="16"/>
      <c r="F84" s="16"/>
      <c r="G84" s="16"/>
      <c r="H84" s="16"/>
      <c r="I84" s="16"/>
      <c r="J84" s="17"/>
      <c r="K84" s="16"/>
      <c r="L84" s="17"/>
      <c r="M84" s="17"/>
      <c r="N84" s="16"/>
    </row>
    <row r="85" spans="1:14" ht="15" customHeight="1" x14ac:dyDescent="0.25">
      <c r="A85" s="22">
        <v>45697</v>
      </c>
      <c r="B85" s="23" t="s">
        <v>30</v>
      </c>
      <c r="C85" s="17">
        <v>7982</v>
      </c>
      <c r="D85" s="16"/>
      <c r="E85" s="16"/>
      <c r="F85" s="16"/>
      <c r="G85" s="16"/>
      <c r="H85" s="16"/>
      <c r="I85" s="16"/>
      <c r="J85" s="17"/>
      <c r="K85" s="16"/>
      <c r="L85" s="17"/>
      <c r="M85" s="17"/>
      <c r="N85" s="16"/>
    </row>
    <row r="86" spans="1:14" ht="15" customHeight="1" x14ac:dyDescent="0.25">
      <c r="A86" s="22">
        <v>45698</v>
      </c>
      <c r="B86" s="23" t="s">
        <v>30</v>
      </c>
      <c r="C86" s="17">
        <v>8006</v>
      </c>
      <c r="D86" s="17" t="s">
        <v>65</v>
      </c>
      <c r="E86" s="17"/>
      <c r="F86" s="17"/>
      <c r="G86" s="17"/>
      <c r="H86" s="17"/>
      <c r="I86" s="17"/>
      <c r="J86" s="17" t="s">
        <v>317</v>
      </c>
      <c r="K86" s="16"/>
      <c r="L86" s="17"/>
      <c r="M86" s="17"/>
      <c r="N86" s="16"/>
    </row>
    <row r="87" spans="1:14" ht="15" customHeight="1" x14ac:dyDescent="0.25">
      <c r="A87" s="22">
        <v>45699</v>
      </c>
      <c r="B87" s="23" t="s">
        <v>30</v>
      </c>
      <c r="C87" s="17">
        <v>8030</v>
      </c>
      <c r="D87" s="17"/>
      <c r="E87" s="17"/>
      <c r="F87" s="17"/>
      <c r="G87" s="17"/>
      <c r="H87" s="17"/>
      <c r="I87" s="17"/>
      <c r="J87" s="17"/>
      <c r="K87" s="16"/>
      <c r="L87" s="17"/>
      <c r="M87" s="17"/>
      <c r="N87" s="16"/>
    </row>
    <row r="88" spans="1:14" ht="15" customHeight="1" x14ac:dyDescent="0.25">
      <c r="A88" s="22">
        <v>45700</v>
      </c>
      <c r="B88" s="23" t="s">
        <v>30</v>
      </c>
      <c r="C88" s="17">
        <v>8054</v>
      </c>
      <c r="D88" s="17"/>
      <c r="E88" s="17"/>
      <c r="F88" s="17"/>
      <c r="G88" s="17"/>
      <c r="H88" s="17"/>
      <c r="I88" s="17"/>
      <c r="J88" s="17"/>
      <c r="K88" s="16"/>
      <c r="L88" s="17"/>
      <c r="M88" s="17"/>
      <c r="N88" s="16"/>
    </row>
    <row r="89" spans="1:14" ht="15" customHeight="1" x14ac:dyDescent="0.25">
      <c r="A89" s="22">
        <v>45701</v>
      </c>
      <c r="B89" s="23" t="s">
        <v>30</v>
      </c>
      <c r="C89" s="17">
        <v>8074</v>
      </c>
      <c r="D89" s="17"/>
      <c r="E89" s="17"/>
      <c r="F89" s="17"/>
      <c r="G89" s="17"/>
      <c r="H89" s="17"/>
      <c r="I89" s="17"/>
      <c r="J89" s="17"/>
      <c r="K89" s="16"/>
      <c r="L89" s="16"/>
      <c r="M89" s="16"/>
      <c r="N89" s="16"/>
    </row>
    <row r="90" spans="1:14" ht="15" customHeight="1" x14ac:dyDescent="0.25">
      <c r="A90" s="22">
        <v>45702</v>
      </c>
      <c r="B90" s="23" t="s">
        <v>30</v>
      </c>
      <c r="C90" s="17">
        <v>8098</v>
      </c>
      <c r="D90" s="17"/>
      <c r="E90" s="17"/>
      <c r="F90" s="17"/>
      <c r="G90" s="17"/>
      <c r="H90" s="17"/>
      <c r="I90" s="17"/>
      <c r="J90" s="17"/>
      <c r="K90" s="16"/>
      <c r="L90" s="16"/>
      <c r="M90" s="16"/>
      <c r="N90" s="16"/>
    </row>
    <row r="91" spans="1:14" ht="15" customHeight="1" x14ac:dyDescent="0.25">
      <c r="A91" s="22">
        <v>45703</v>
      </c>
      <c r="B91" s="23" t="s">
        <v>30</v>
      </c>
      <c r="C91" s="17">
        <f>C90+24</f>
        <v>8122</v>
      </c>
      <c r="D91" s="17"/>
      <c r="E91" s="17"/>
      <c r="F91" s="17"/>
      <c r="G91" s="17"/>
      <c r="H91" s="17"/>
      <c r="I91" s="17"/>
      <c r="J91" s="17"/>
      <c r="K91" s="16"/>
      <c r="L91" s="16"/>
      <c r="M91" s="16"/>
      <c r="N91" s="16"/>
    </row>
    <row r="92" spans="1:14" ht="15" customHeight="1" x14ac:dyDescent="0.25">
      <c r="A92" s="22">
        <v>45704</v>
      </c>
      <c r="B92" s="23" t="s">
        <v>30</v>
      </c>
      <c r="C92" s="17">
        <f>C91+24</f>
        <v>8146</v>
      </c>
      <c r="D92" s="17"/>
      <c r="E92" s="17"/>
      <c r="F92" s="17"/>
      <c r="G92" s="17"/>
      <c r="H92" s="17"/>
      <c r="I92" s="17"/>
      <c r="J92" s="17"/>
      <c r="K92" s="16"/>
      <c r="L92" s="16"/>
      <c r="M92" s="16"/>
      <c r="N92" s="16"/>
    </row>
    <row r="93" spans="1:14" ht="15" customHeight="1" x14ac:dyDescent="0.25">
      <c r="A93" s="22">
        <v>45705</v>
      </c>
      <c r="B93" s="23" t="s">
        <v>30</v>
      </c>
      <c r="C93" s="17">
        <f>C92+24</f>
        <v>8170</v>
      </c>
      <c r="D93" s="17"/>
      <c r="E93" s="17"/>
      <c r="F93" s="17"/>
      <c r="G93" s="17"/>
      <c r="H93" s="17"/>
      <c r="I93" s="17"/>
      <c r="J93" s="17"/>
      <c r="K93" s="16"/>
      <c r="L93" s="16"/>
      <c r="M93" s="16"/>
      <c r="N93" s="16"/>
    </row>
    <row r="94" spans="1:14" ht="15" customHeight="1" x14ac:dyDescent="0.25">
      <c r="A94" s="22">
        <v>45706</v>
      </c>
      <c r="B94" s="23" t="s">
        <v>30</v>
      </c>
      <c r="C94" s="17">
        <f>C93+24</f>
        <v>8194</v>
      </c>
      <c r="D94" s="16"/>
      <c r="E94" s="16"/>
      <c r="F94" s="16"/>
      <c r="G94" s="16"/>
      <c r="H94" s="16"/>
      <c r="I94" s="16"/>
      <c r="J94" s="17"/>
      <c r="K94" s="16"/>
      <c r="L94" s="16"/>
      <c r="M94" s="16"/>
      <c r="N94" s="16"/>
    </row>
    <row r="95" spans="1:14" ht="15" customHeight="1" x14ac:dyDescent="0.25">
      <c r="A95" s="22">
        <v>45707</v>
      </c>
      <c r="B95" s="23" t="s">
        <v>30</v>
      </c>
      <c r="C95" s="17">
        <f>C94+24</f>
        <v>8218</v>
      </c>
      <c r="D95" s="16"/>
      <c r="E95" s="16"/>
      <c r="F95" s="16"/>
      <c r="G95" s="16"/>
      <c r="H95" s="16"/>
      <c r="I95" s="16"/>
      <c r="J95" s="17"/>
      <c r="K95" s="16"/>
      <c r="L95" s="16"/>
      <c r="M95" s="16"/>
      <c r="N95" s="16"/>
    </row>
    <row r="96" spans="1:14" ht="15" customHeight="1" x14ac:dyDescent="0.25">
      <c r="A96" s="22">
        <v>45708</v>
      </c>
      <c r="B96" s="23" t="s">
        <v>30</v>
      </c>
      <c r="C96" s="17">
        <v>8251</v>
      </c>
      <c r="D96" s="17" t="s">
        <v>48</v>
      </c>
      <c r="E96" s="16"/>
      <c r="F96" s="16"/>
      <c r="G96" s="16"/>
      <c r="H96" s="16"/>
      <c r="I96" s="16"/>
      <c r="J96" s="17" t="s">
        <v>251</v>
      </c>
      <c r="K96" s="16"/>
      <c r="L96" s="16"/>
      <c r="M96" s="16"/>
      <c r="N96" s="16"/>
    </row>
    <row r="97" spans="1:14" ht="15" customHeight="1" x14ac:dyDescent="0.25">
      <c r="A97" s="22">
        <v>45709</v>
      </c>
      <c r="B97" s="23" t="s">
        <v>30</v>
      </c>
      <c r="C97" s="17">
        <f t="shared" ref="C97:C106" si="2">C96+24</f>
        <v>8275</v>
      </c>
      <c r="D97" s="16"/>
      <c r="E97" s="16"/>
      <c r="F97" s="16"/>
      <c r="G97" s="16"/>
      <c r="H97" s="16"/>
      <c r="I97" s="16"/>
      <c r="J97" s="17"/>
      <c r="K97" s="16"/>
      <c r="L97" s="16"/>
      <c r="M97" s="16"/>
      <c r="N97" s="16"/>
    </row>
    <row r="98" spans="1:14" ht="15" customHeight="1" x14ac:dyDescent="0.25">
      <c r="A98" s="22">
        <v>45710</v>
      </c>
      <c r="B98" s="23" t="s">
        <v>30</v>
      </c>
      <c r="C98" s="17">
        <f t="shared" si="2"/>
        <v>8299</v>
      </c>
      <c r="D98" s="16"/>
      <c r="E98" s="16"/>
      <c r="F98" s="16"/>
      <c r="G98" s="16"/>
      <c r="H98" s="16"/>
      <c r="I98" s="16"/>
      <c r="J98" s="17"/>
      <c r="K98" s="16"/>
      <c r="L98" s="16"/>
      <c r="M98" s="16"/>
      <c r="N98" s="16"/>
    </row>
    <row r="99" spans="1:14" x14ac:dyDescent="0.25">
      <c r="A99" s="22">
        <v>45711</v>
      </c>
      <c r="B99" s="23" t="s">
        <v>30</v>
      </c>
      <c r="C99" s="17">
        <f t="shared" si="2"/>
        <v>8323</v>
      </c>
      <c r="D99" s="16"/>
      <c r="E99" s="16"/>
      <c r="F99" s="16"/>
      <c r="G99" s="16"/>
      <c r="H99" s="16"/>
      <c r="I99" s="16"/>
      <c r="J99" s="17"/>
      <c r="K99" s="16"/>
      <c r="L99" s="16"/>
      <c r="M99" s="16"/>
      <c r="N99" s="16"/>
    </row>
    <row r="100" spans="1:14" x14ac:dyDescent="0.25">
      <c r="A100" s="22">
        <v>45712</v>
      </c>
      <c r="B100" s="23" t="s">
        <v>30</v>
      </c>
      <c r="C100" s="17">
        <f t="shared" si="2"/>
        <v>8347</v>
      </c>
      <c r="D100" s="16"/>
      <c r="E100" s="16"/>
      <c r="F100" s="16"/>
      <c r="G100" s="16"/>
      <c r="H100" s="16"/>
      <c r="I100" s="16"/>
      <c r="J100" s="17"/>
      <c r="K100" s="16"/>
      <c r="L100" s="16"/>
      <c r="M100" s="16"/>
      <c r="N100" s="16"/>
    </row>
    <row r="101" spans="1:14" x14ac:dyDescent="0.25">
      <c r="A101" s="22">
        <v>45713</v>
      </c>
      <c r="B101" s="23" t="s">
        <v>30</v>
      </c>
      <c r="C101" s="17">
        <f t="shared" si="2"/>
        <v>8371</v>
      </c>
      <c r="D101" s="16"/>
      <c r="E101" s="16"/>
      <c r="F101" s="16"/>
      <c r="G101" s="16"/>
      <c r="H101" s="16"/>
      <c r="I101" s="16"/>
      <c r="J101" s="17"/>
      <c r="K101" s="16"/>
      <c r="L101" s="16"/>
      <c r="M101" s="16"/>
      <c r="N101" s="16"/>
    </row>
    <row r="102" spans="1:14" x14ac:dyDescent="0.25">
      <c r="A102" s="22">
        <v>45714</v>
      </c>
      <c r="B102" s="23" t="s">
        <v>30</v>
      </c>
      <c r="C102" s="17">
        <f t="shared" si="2"/>
        <v>8395</v>
      </c>
      <c r="D102" s="16"/>
      <c r="E102" s="16"/>
      <c r="F102" s="16"/>
      <c r="G102" s="16"/>
      <c r="H102" s="16"/>
      <c r="I102" s="16"/>
      <c r="J102" s="17"/>
      <c r="K102" s="16"/>
      <c r="L102" s="16"/>
      <c r="M102" s="16"/>
      <c r="N102" s="16"/>
    </row>
    <row r="103" spans="1:14" x14ac:dyDescent="0.25">
      <c r="A103" s="22">
        <v>45715</v>
      </c>
      <c r="B103" s="23" t="s">
        <v>30</v>
      </c>
      <c r="C103" s="17">
        <f t="shared" si="2"/>
        <v>8419</v>
      </c>
      <c r="D103" s="16"/>
      <c r="E103" s="16"/>
      <c r="F103" s="16"/>
      <c r="G103" s="16"/>
      <c r="H103" s="16"/>
      <c r="I103" s="16"/>
      <c r="J103" s="17"/>
      <c r="K103" s="16"/>
      <c r="L103" s="16"/>
      <c r="M103" s="16"/>
      <c r="N103" s="16"/>
    </row>
    <row r="104" spans="1:14" x14ac:dyDescent="0.25">
      <c r="A104" s="22">
        <v>45716</v>
      </c>
      <c r="B104" s="23" t="s">
        <v>30</v>
      </c>
      <c r="C104" s="17">
        <f t="shared" si="2"/>
        <v>8443</v>
      </c>
      <c r="D104" s="16"/>
      <c r="E104" s="16"/>
      <c r="F104" s="16"/>
      <c r="G104" s="16"/>
      <c r="H104" s="16"/>
      <c r="I104" s="16"/>
      <c r="J104" s="17"/>
      <c r="K104" s="16"/>
      <c r="L104" s="16"/>
      <c r="M104" s="16"/>
      <c r="N104" s="16"/>
    </row>
    <row r="105" spans="1:14" x14ac:dyDescent="0.25">
      <c r="A105" s="22">
        <v>45717</v>
      </c>
      <c r="B105" s="23" t="s">
        <v>30</v>
      </c>
      <c r="C105" s="17">
        <f t="shared" si="2"/>
        <v>8467</v>
      </c>
      <c r="D105" s="16"/>
      <c r="E105" s="16"/>
      <c r="F105" s="16"/>
      <c r="G105" s="16"/>
      <c r="H105" s="16"/>
      <c r="I105" s="16"/>
      <c r="J105" s="17"/>
      <c r="K105" s="16"/>
      <c r="L105" s="16"/>
      <c r="M105" s="16"/>
      <c r="N105" s="16"/>
    </row>
    <row r="106" spans="1:14" x14ac:dyDescent="0.25">
      <c r="A106" s="22">
        <v>45718</v>
      </c>
      <c r="B106" s="23" t="s">
        <v>30</v>
      </c>
      <c r="C106" s="17">
        <f t="shared" si="2"/>
        <v>8491</v>
      </c>
      <c r="D106" s="16"/>
      <c r="E106" s="16"/>
      <c r="F106" s="16"/>
      <c r="G106" s="16"/>
      <c r="H106" s="16"/>
      <c r="I106" s="16"/>
      <c r="J106" s="17"/>
      <c r="K106" s="16"/>
      <c r="L106" s="16"/>
      <c r="M106" s="16"/>
      <c r="N106" s="16"/>
    </row>
    <row r="107" spans="1:14" x14ac:dyDescent="0.25">
      <c r="A107" s="22">
        <v>45719</v>
      </c>
      <c r="B107" s="23" t="s">
        <v>30</v>
      </c>
      <c r="C107" s="17">
        <v>8497</v>
      </c>
      <c r="D107" s="17" t="s">
        <v>40</v>
      </c>
      <c r="E107" s="16"/>
      <c r="F107" s="16"/>
      <c r="G107" s="16"/>
      <c r="H107" s="16"/>
      <c r="I107" s="16"/>
      <c r="J107" s="17" t="s">
        <v>375</v>
      </c>
      <c r="K107" s="16"/>
      <c r="L107" s="16"/>
      <c r="M107" s="16"/>
      <c r="N107" s="16"/>
    </row>
    <row r="108" spans="1:14" x14ac:dyDescent="0.25">
      <c r="A108" s="22">
        <v>45720</v>
      </c>
      <c r="B108" s="23" t="s">
        <v>30</v>
      </c>
      <c r="C108" s="17">
        <f>C107+24</f>
        <v>8521</v>
      </c>
      <c r="D108" s="16"/>
      <c r="E108" s="16"/>
      <c r="F108" s="16"/>
      <c r="G108" s="16"/>
      <c r="H108" s="16"/>
      <c r="I108" s="16"/>
      <c r="J108" s="17"/>
      <c r="K108" s="16"/>
      <c r="L108" s="16"/>
      <c r="M108" s="16"/>
      <c r="N108" s="16"/>
    </row>
    <row r="109" spans="1:14" x14ac:dyDescent="0.25">
      <c r="A109" s="22">
        <v>45721</v>
      </c>
      <c r="B109" s="23" t="s">
        <v>30</v>
      </c>
      <c r="C109" s="17">
        <f>C108+24</f>
        <v>8545</v>
      </c>
      <c r="D109" s="16"/>
      <c r="E109" s="16"/>
      <c r="F109" s="16"/>
      <c r="G109" s="16"/>
      <c r="H109" s="16"/>
      <c r="I109" s="16"/>
      <c r="J109" s="17"/>
      <c r="K109" s="16"/>
      <c r="L109" s="16"/>
      <c r="M109" s="16"/>
      <c r="N109" s="16"/>
    </row>
    <row r="110" spans="1:14" ht="30" x14ac:dyDescent="0.25">
      <c r="A110" s="22">
        <v>45722</v>
      </c>
      <c r="B110" s="35" t="s">
        <v>387</v>
      </c>
      <c r="C110" s="17">
        <v>8564</v>
      </c>
      <c r="D110" s="28" t="s">
        <v>386</v>
      </c>
      <c r="E110" s="16"/>
      <c r="F110" s="16"/>
      <c r="G110" s="16"/>
      <c r="H110" s="16"/>
      <c r="I110" s="16"/>
      <c r="J110" s="17"/>
      <c r="K110" s="16"/>
      <c r="L110" s="16"/>
      <c r="M110" s="16"/>
      <c r="N110" s="16"/>
    </row>
    <row r="111" spans="1:14" ht="30" x14ac:dyDescent="0.25">
      <c r="A111" s="22">
        <v>45723</v>
      </c>
      <c r="B111" s="35" t="s">
        <v>387</v>
      </c>
      <c r="C111" s="17">
        <v>8564</v>
      </c>
      <c r="D111" s="28" t="s">
        <v>388</v>
      </c>
      <c r="E111" s="16"/>
      <c r="F111" s="16"/>
      <c r="G111" s="16"/>
      <c r="H111" s="16"/>
      <c r="I111" s="16"/>
      <c r="J111" s="17"/>
      <c r="K111" s="16"/>
      <c r="L111" s="16"/>
      <c r="M111" s="16"/>
      <c r="N111" s="16"/>
    </row>
    <row r="112" spans="1:14" ht="30" x14ac:dyDescent="0.25">
      <c r="A112" s="22">
        <v>45724</v>
      </c>
      <c r="B112" s="35" t="s">
        <v>387</v>
      </c>
      <c r="C112" s="17">
        <v>8564</v>
      </c>
      <c r="D112" s="28" t="s">
        <v>399</v>
      </c>
      <c r="E112" s="16"/>
      <c r="F112" s="16"/>
      <c r="G112" s="16"/>
      <c r="H112" s="16"/>
      <c r="I112" s="16"/>
      <c r="J112" s="17"/>
      <c r="K112" s="16"/>
      <c r="L112" s="16"/>
      <c r="M112" s="16"/>
      <c r="N112" s="16"/>
    </row>
    <row r="113" spans="1:14" ht="30" x14ac:dyDescent="0.25">
      <c r="A113" s="22">
        <v>45725</v>
      </c>
      <c r="B113" s="35" t="s">
        <v>387</v>
      </c>
      <c r="C113" s="17">
        <v>8564</v>
      </c>
      <c r="D113" s="28" t="s">
        <v>400</v>
      </c>
      <c r="E113" s="16"/>
      <c r="F113" s="16"/>
      <c r="G113" s="16"/>
      <c r="H113" s="16"/>
      <c r="I113" s="16"/>
      <c r="J113" s="17"/>
      <c r="K113" s="16"/>
      <c r="L113" s="16"/>
      <c r="M113" s="16"/>
      <c r="N113" s="16"/>
    </row>
    <row r="114" spans="1:14" x14ac:dyDescent="0.25">
      <c r="A114" s="22">
        <v>45726</v>
      </c>
      <c r="B114" s="23" t="s">
        <v>30</v>
      </c>
      <c r="C114" s="17">
        <v>8564</v>
      </c>
      <c r="D114" s="28"/>
      <c r="E114" s="16"/>
      <c r="F114" s="16"/>
      <c r="G114" s="16"/>
      <c r="H114" s="16"/>
      <c r="I114" s="16"/>
      <c r="J114" s="17"/>
      <c r="K114" s="16"/>
      <c r="L114" s="16"/>
      <c r="M114" s="16"/>
      <c r="N114" s="16"/>
    </row>
    <row r="115" spans="1:14" x14ac:dyDescent="0.25">
      <c r="A115" s="22">
        <v>45727</v>
      </c>
      <c r="B115" s="23" t="s">
        <v>30</v>
      </c>
      <c r="C115" s="17">
        <f t="shared" ref="C115:C121" si="3">C114+24</f>
        <v>8588</v>
      </c>
      <c r="D115" s="28"/>
      <c r="E115" s="16"/>
      <c r="F115" s="16"/>
      <c r="G115" s="16"/>
      <c r="H115" s="16"/>
      <c r="I115" s="16"/>
      <c r="J115" s="17"/>
      <c r="K115" s="16"/>
      <c r="L115" s="16"/>
      <c r="M115" s="16"/>
      <c r="N115" s="16"/>
    </row>
    <row r="116" spans="1:14" x14ac:dyDescent="0.25">
      <c r="A116" s="22">
        <v>45728</v>
      </c>
      <c r="B116" s="23" t="s">
        <v>30</v>
      </c>
      <c r="C116" s="17">
        <f t="shared" si="3"/>
        <v>8612</v>
      </c>
      <c r="D116" s="28"/>
      <c r="E116" s="16"/>
      <c r="F116" s="16"/>
      <c r="G116" s="16"/>
      <c r="H116" s="16"/>
      <c r="I116" s="16"/>
      <c r="J116" s="17"/>
      <c r="K116" s="16"/>
      <c r="L116" s="16"/>
      <c r="M116" s="16"/>
      <c r="N116" s="16"/>
    </row>
    <row r="117" spans="1:14" x14ac:dyDescent="0.25">
      <c r="A117" s="22">
        <v>45729</v>
      </c>
      <c r="B117" s="23" t="s">
        <v>30</v>
      </c>
      <c r="C117" s="17">
        <f t="shared" si="3"/>
        <v>8636</v>
      </c>
      <c r="D117" s="28"/>
      <c r="E117" s="16"/>
      <c r="F117" s="16"/>
      <c r="G117" s="16"/>
      <c r="H117" s="16"/>
      <c r="I117" s="16"/>
      <c r="J117" s="17"/>
      <c r="K117" s="16"/>
      <c r="L117" s="16"/>
      <c r="M117" s="16"/>
      <c r="N117" s="16"/>
    </row>
    <row r="118" spans="1:14" x14ac:dyDescent="0.25">
      <c r="A118" s="22">
        <v>45730</v>
      </c>
      <c r="B118" s="23" t="s">
        <v>30</v>
      </c>
      <c r="C118" s="17">
        <f t="shared" si="3"/>
        <v>8660</v>
      </c>
      <c r="D118" s="28"/>
      <c r="E118" s="16"/>
      <c r="F118" s="16"/>
      <c r="G118" s="16"/>
      <c r="H118" s="16"/>
      <c r="I118" s="16"/>
      <c r="J118" s="17"/>
      <c r="K118" s="16"/>
      <c r="L118" s="16"/>
      <c r="M118" s="16"/>
      <c r="N118" s="16"/>
    </row>
    <row r="119" spans="1:14" x14ac:dyDescent="0.25">
      <c r="A119" s="22">
        <v>45731</v>
      </c>
      <c r="B119" s="23" t="s">
        <v>30</v>
      </c>
      <c r="C119" s="17">
        <f t="shared" si="3"/>
        <v>8684</v>
      </c>
      <c r="D119" s="28"/>
      <c r="E119" s="16"/>
      <c r="F119" s="16"/>
      <c r="G119" s="16"/>
      <c r="H119" s="16"/>
      <c r="I119" s="16"/>
      <c r="J119" s="17"/>
      <c r="K119" s="16"/>
      <c r="L119" s="16"/>
      <c r="M119" s="16"/>
      <c r="N119" s="16"/>
    </row>
    <row r="120" spans="1:14" x14ac:dyDescent="0.25">
      <c r="A120" s="22">
        <v>45732</v>
      </c>
      <c r="B120" s="23" t="s">
        <v>30</v>
      </c>
      <c r="C120" s="17">
        <f t="shared" si="3"/>
        <v>8708</v>
      </c>
      <c r="D120" s="28"/>
      <c r="E120" s="16"/>
      <c r="F120" s="16"/>
      <c r="G120" s="16"/>
      <c r="H120" s="16"/>
      <c r="I120" s="16"/>
      <c r="J120" s="17"/>
      <c r="K120" s="16"/>
      <c r="L120" s="16"/>
      <c r="M120" s="16"/>
      <c r="N120" s="16"/>
    </row>
    <row r="121" spans="1:14" x14ac:dyDescent="0.25">
      <c r="A121" s="22">
        <v>45733</v>
      </c>
      <c r="B121" s="23" t="s">
        <v>30</v>
      </c>
      <c r="C121" s="17">
        <f t="shared" si="3"/>
        <v>8732</v>
      </c>
      <c r="D121" s="28"/>
      <c r="E121" s="16"/>
      <c r="F121" s="16"/>
      <c r="G121" s="16"/>
      <c r="H121" s="16"/>
      <c r="I121" s="16"/>
      <c r="J121" s="17"/>
      <c r="K121" s="16"/>
      <c r="L121" s="16"/>
      <c r="M121" s="16"/>
      <c r="N121" s="16"/>
    </row>
    <row r="122" spans="1:14" x14ac:dyDescent="0.25">
      <c r="A122" s="22">
        <v>45734</v>
      </c>
      <c r="B122" s="23" t="s">
        <v>30</v>
      </c>
      <c r="C122" s="17">
        <v>8751</v>
      </c>
      <c r="D122" s="9" t="s">
        <v>48</v>
      </c>
      <c r="E122" s="16"/>
      <c r="F122" s="16"/>
      <c r="G122" s="16"/>
      <c r="H122" s="16"/>
      <c r="I122" s="16"/>
      <c r="J122" s="17" t="s">
        <v>382</v>
      </c>
      <c r="K122" s="16"/>
      <c r="L122" s="16"/>
      <c r="M122" s="16"/>
      <c r="N122" s="16"/>
    </row>
    <row r="123" spans="1:14" x14ac:dyDescent="0.25">
      <c r="A123" s="22">
        <v>45735</v>
      </c>
      <c r="B123" s="23" t="s">
        <v>30</v>
      </c>
      <c r="C123" s="17">
        <f>C122+24</f>
        <v>8775</v>
      </c>
      <c r="D123" s="16"/>
      <c r="E123" s="16"/>
      <c r="F123" s="16"/>
      <c r="G123" s="16"/>
      <c r="H123" s="16"/>
      <c r="I123" s="16"/>
      <c r="J123" s="17"/>
      <c r="K123" s="16"/>
      <c r="L123" s="16"/>
      <c r="M123" s="16"/>
      <c r="N123" s="16"/>
    </row>
    <row r="124" spans="1:14" x14ac:dyDescent="0.25">
      <c r="A124" s="22">
        <v>45736</v>
      </c>
      <c r="B124" s="23" t="s">
        <v>30</v>
      </c>
      <c r="C124" s="17">
        <f>C123+24</f>
        <v>8799</v>
      </c>
      <c r="D124" s="16"/>
      <c r="E124" s="16"/>
      <c r="F124" s="16"/>
      <c r="G124" s="16"/>
      <c r="H124" s="16"/>
      <c r="I124" s="16"/>
      <c r="J124" s="17"/>
      <c r="K124" s="16"/>
      <c r="L124" s="16"/>
      <c r="M124" s="16"/>
      <c r="N124" s="16"/>
    </row>
    <row r="125" spans="1:14" x14ac:dyDescent="0.25">
      <c r="A125" s="22">
        <v>45737</v>
      </c>
      <c r="B125" s="23" t="s">
        <v>30</v>
      </c>
      <c r="C125" s="17">
        <f>C124+24</f>
        <v>8823</v>
      </c>
      <c r="D125" s="16"/>
      <c r="E125" s="16"/>
      <c r="F125" s="16"/>
      <c r="G125" s="16"/>
      <c r="H125" s="16"/>
      <c r="I125" s="16"/>
      <c r="J125" s="17"/>
      <c r="K125" s="16"/>
      <c r="L125" s="16"/>
      <c r="M125" s="16"/>
      <c r="N125" s="16"/>
    </row>
    <row r="126" spans="1:14" ht="120" x14ac:dyDescent="0.25">
      <c r="A126" s="22">
        <v>45738</v>
      </c>
      <c r="B126" s="23" t="s">
        <v>30</v>
      </c>
      <c r="C126" s="17">
        <v>8833</v>
      </c>
      <c r="D126" s="28" t="s">
        <v>495</v>
      </c>
      <c r="E126" s="16"/>
      <c r="F126" s="16"/>
      <c r="G126" s="16"/>
      <c r="H126" s="16"/>
      <c r="I126" s="16"/>
      <c r="J126" s="17" t="s">
        <v>496</v>
      </c>
      <c r="K126" s="16"/>
      <c r="L126" s="16"/>
      <c r="M126" s="16"/>
      <c r="N126" s="16"/>
    </row>
    <row r="127" spans="1:14" x14ac:dyDescent="0.25">
      <c r="A127" s="22">
        <v>45739</v>
      </c>
      <c r="B127" s="23" t="s">
        <v>30</v>
      </c>
      <c r="C127" s="17">
        <v>8859</v>
      </c>
      <c r="D127" s="16" t="s">
        <v>507</v>
      </c>
      <c r="E127" s="16"/>
      <c r="F127" s="16"/>
      <c r="G127" s="16"/>
      <c r="H127" s="16"/>
      <c r="I127" s="16"/>
      <c r="J127" s="17" t="s">
        <v>508</v>
      </c>
      <c r="K127" s="16"/>
      <c r="L127" s="16"/>
      <c r="M127" s="16"/>
      <c r="N127" s="16"/>
    </row>
    <row r="128" spans="1:14" x14ac:dyDescent="0.25">
      <c r="A128" s="22">
        <v>45740</v>
      </c>
      <c r="B128" s="23" t="s">
        <v>30</v>
      </c>
      <c r="C128" s="17">
        <v>8878</v>
      </c>
      <c r="D128" s="16" t="s">
        <v>522</v>
      </c>
      <c r="E128" s="16"/>
      <c r="F128" s="16"/>
      <c r="G128" s="16"/>
      <c r="H128" s="16"/>
      <c r="I128" s="16"/>
      <c r="J128" s="17" t="s">
        <v>523</v>
      </c>
      <c r="K128" s="16"/>
      <c r="L128" s="16"/>
      <c r="M128" s="16"/>
      <c r="N128" s="16"/>
    </row>
    <row r="129" spans="1:14" x14ac:dyDescent="0.25">
      <c r="A129" s="22">
        <v>45741</v>
      </c>
      <c r="B129" s="23" t="s">
        <v>30</v>
      </c>
      <c r="C129" s="17">
        <f>C128+24</f>
        <v>8902</v>
      </c>
      <c r="D129" s="16"/>
      <c r="E129" s="16"/>
      <c r="F129" s="16"/>
      <c r="G129" s="16"/>
      <c r="H129" s="16"/>
      <c r="I129" s="16"/>
      <c r="J129" s="17"/>
      <c r="K129" s="16"/>
      <c r="L129" s="16"/>
      <c r="M129" s="16"/>
      <c r="N129" s="16"/>
    </row>
    <row r="130" spans="1:14" x14ac:dyDescent="0.25">
      <c r="A130" s="22">
        <v>45742</v>
      </c>
      <c r="B130" s="23" t="s">
        <v>30</v>
      </c>
      <c r="C130" s="17">
        <f>C129+24</f>
        <v>8926</v>
      </c>
      <c r="D130" s="16"/>
      <c r="E130" s="16"/>
      <c r="F130" s="16"/>
      <c r="G130" s="16"/>
      <c r="H130" s="16"/>
      <c r="I130" s="16"/>
      <c r="J130" s="17"/>
      <c r="K130" s="16"/>
      <c r="L130" s="16"/>
      <c r="M130" s="16"/>
      <c r="N130" s="16"/>
    </row>
    <row r="131" spans="1:14" x14ac:dyDescent="0.25">
      <c r="A131" s="22">
        <v>45743</v>
      </c>
      <c r="B131" s="24" t="s">
        <v>544</v>
      </c>
      <c r="C131" s="17">
        <f>8722+227</f>
        <v>8949</v>
      </c>
      <c r="D131" s="16" t="s">
        <v>545</v>
      </c>
      <c r="E131" s="16"/>
      <c r="F131" s="16"/>
      <c r="G131" s="16"/>
      <c r="H131" s="16"/>
      <c r="I131" s="16"/>
      <c r="J131" s="17"/>
      <c r="K131" s="16"/>
      <c r="L131" s="16"/>
      <c r="M131" s="16"/>
      <c r="N131" s="16"/>
    </row>
    <row r="132" spans="1:14" x14ac:dyDescent="0.25">
      <c r="A132" s="22">
        <v>45744</v>
      </c>
      <c r="B132" s="23" t="s">
        <v>30</v>
      </c>
      <c r="C132" s="17">
        <f>8722+227</f>
        <v>8949</v>
      </c>
      <c r="D132" s="16"/>
      <c r="E132" s="16"/>
      <c r="F132" s="16"/>
      <c r="G132" s="16"/>
      <c r="H132" s="16"/>
      <c r="I132" s="16"/>
      <c r="J132" s="17" t="s">
        <v>553</v>
      </c>
      <c r="K132" s="16"/>
      <c r="L132" s="16"/>
      <c r="M132" s="16"/>
      <c r="N132" s="16"/>
    </row>
    <row r="133" spans="1:14" x14ac:dyDescent="0.25">
      <c r="A133" s="22">
        <v>45745</v>
      </c>
      <c r="B133" s="23" t="s">
        <v>30</v>
      </c>
      <c r="C133" s="17">
        <v>8987</v>
      </c>
      <c r="D133" s="16" t="s">
        <v>570</v>
      </c>
      <c r="E133" s="16" t="s">
        <v>54</v>
      </c>
      <c r="F133" s="16"/>
      <c r="G133" s="16"/>
      <c r="H133" s="16"/>
      <c r="I133" s="16"/>
      <c r="J133" s="17" t="s">
        <v>573</v>
      </c>
      <c r="K133" s="16"/>
      <c r="L133" s="16"/>
      <c r="M133" s="16"/>
      <c r="N133" s="16"/>
    </row>
    <row r="134" spans="1:14" x14ac:dyDescent="0.25">
      <c r="A134" s="22">
        <v>45746</v>
      </c>
      <c r="B134" s="23" t="s">
        <v>30</v>
      </c>
      <c r="C134" s="17">
        <v>8987</v>
      </c>
      <c r="D134" s="16" t="s">
        <v>63</v>
      </c>
      <c r="E134" s="16"/>
      <c r="F134" s="16"/>
      <c r="G134" s="16"/>
      <c r="H134" s="16"/>
      <c r="I134" s="16"/>
      <c r="J134" s="17" t="s">
        <v>319</v>
      </c>
      <c r="K134" s="16"/>
      <c r="L134" s="16"/>
      <c r="M134" s="16"/>
      <c r="N134" s="16"/>
    </row>
    <row r="135" spans="1:14" x14ac:dyDescent="0.25">
      <c r="A135" s="22">
        <v>45747</v>
      </c>
      <c r="B135" s="23" t="s">
        <v>30</v>
      </c>
      <c r="C135" s="17">
        <v>9012</v>
      </c>
      <c r="D135" s="16" t="s">
        <v>256</v>
      </c>
      <c r="E135" s="16" t="s">
        <v>590</v>
      </c>
      <c r="F135" s="16"/>
      <c r="G135" s="16"/>
      <c r="H135" s="16"/>
      <c r="I135" s="16"/>
      <c r="J135" s="17" t="s">
        <v>325</v>
      </c>
      <c r="K135" s="16"/>
      <c r="L135" s="16"/>
      <c r="M135" s="16"/>
      <c r="N135" s="16"/>
    </row>
    <row r="136" spans="1:14" x14ac:dyDescent="0.25">
      <c r="A136" s="22">
        <v>45748</v>
      </c>
      <c r="B136" s="23" t="s">
        <v>30</v>
      </c>
      <c r="C136" s="17">
        <v>9036</v>
      </c>
      <c r="D136" s="16"/>
      <c r="E136" s="16"/>
      <c r="F136" s="16"/>
      <c r="G136" s="16"/>
      <c r="H136" s="16"/>
      <c r="I136" s="16"/>
      <c r="J136" s="17"/>
      <c r="K136" s="16"/>
      <c r="L136" s="16"/>
      <c r="M136" s="16"/>
      <c r="N136" s="16"/>
    </row>
    <row r="137" spans="1:14" x14ac:dyDescent="0.25">
      <c r="A137" s="22">
        <v>45749</v>
      </c>
      <c r="B137" s="23" t="s">
        <v>30</v>
      </c>
      <c r="C137" s="17">
        <v>9060</v>
      </c>
      <c r="D137" s="16"/>
      <c r="E137" s="16" t="s">
        <v>611</v>
      </c>
      <c r="F137" s="16"/>
      <c r="G137" s="16"/>
      <c r="H137" s="16"/>
      <c r="I137" s="16"/>
      <c r="J137" s="17" t="s">
        <v>593</v>
      </c>
      <c r="K137" s="16"/>
      <c r="L137" s="16"/>
      <c r="M137" s="16"/>
      <c r="N137" s="16"/>
    </row>
    <row r="138" spans="1:14" x14ac:dyDescent="0.25">
      <c r="A138" s="22">
        <v>45750</v>
      </c>
      <c r="B138" s="23" t="s">
        <v>30</v>
      </c>
      <c r="C138" s="17">
        <v>9073</v>
      </c>
      <c r="D138" s="16"/>
      <c r="E138" s="16" t="s">
        <v>54</v>
      </c>
      <c r="F138" s="16"/>
      <c r="G138" s="16"/>
      <c r="H138" s="16"/>
      <c r="I138" s="16"/>
      <c r="J138" s="17" t="s">
        <v>624</v>
      </c>
      <c r="K138" s="16"/>
      <c r="L138" s="16"/>
      <c r="M138" s="16"/>
      <c r="N138" s="16"/>
    </row>
    <row r="139" spans="1:14" x14ac:dyDescent="0.25">
      <c r="A139" s="22">
        <v>45751</v>
      </c>
      <c r="B139" s="23" t="s">
        <v>30</v>
      </c>
      <c r="C139" s="17">
        <v>9097</v>
      </c>
      <c r="D139" s="16"/>
      <c r="E139" s="16"/>
      <c r="F139" s="16"/>
      <c r="G139" s="16"/>
      <c r="H139" s="16"/>
      <c r="I139" s="16"/>
      <c r="J139" s="17"/>
      <c r="K139" s="16"/>
      <c r="L139" s="16"/>
      <c r="M139" s="16"/>
      <c r="N139" s="16"/>
    </row>
    <row r="140" spans="1:14" x14ac:dyDescent="0.25">
      <c r="A140" s="22">
        <v>45752</v>
      </c>
      <c r="B140" s="23" t="s">
        <v>30</v>
      </c>
      <c r="C140" s="17">
        <v>9121</v>
      </c>
      <c r="D140" s="16"/>
      <c r="E140" s="16"/>
      <c r="F140" s="16"/>
      <c r="G140" s="16"/>
      <c r="H140" s="16"/>
      <c r="I140" s="16"/>
      <c r="J140" s="17"/>
      <c r="K140" s="16"/>
      <c r="L140" s="16"/>
      <c r="M140" s="16"/>
      <c r="N140" s="16"/>
    </row>
    <row r="141" spans="1:14" x14ac:dyDescent="0.25">
      <c r="A141" s="22">
        <v>45753</v>
      </c>
      <c r="B141" s="23" t="s">
        <v>30</v>
      </c>
      <c r="C141" s="17">
        <v>9143</v>
      </c>
      <c r="D141" s="16"/>
      <c r="E141" s="16" t="s">
        <v>647</v>
      </c>
      <c r="F141" s="16"/>
      <c r="G141" s="16"/>
      <c r="H141" s="16"/>
      <c r="I141" s="16"/>
      <c r="J141" s="17" t="s">
        <v>201</v>
      </c>
      <c r="K141" s="16"/>
      <c r="L141" s="16"/>
      <c r="M141" s="16"/>
      <c r="N141" s="16"/>
    </row>
    <row r="142" spans="1:14" x14ac:dyDescent="0.25">
      <c r="A142" s="22">
        <v>45754</v>
      </c>
      <c r="B142" s="23" t="s">
        <v>30</v>
      </c>
      <c r="C142" s="17">
        <v>9167</v>
      </c>
      <c r="D142" s="16"/>
      <c r="E142" s="16"/>
      <c r="F142" s="16"/>
      <c r="G142" s="16"/>
      <c r="H142" s="16"/>
      <c r="I142" s="16"/>
      <c r="J142" s="17"/>
      <c r="K142" s="16"/>
      <c r="L142" s="16"/>
      <c r="M142" s="16"/>
      <c r="N142" s="16"/>
    </row>
    <row r="143" spans="1:14" x14ac:dyDescent="0.25">
      <c r="A143" s="22">
        <v>45755</v>
      </c>
      <c r="B143" s="23" t="s">
        <v>30</v>
      </c>
      <c r="C143" s="17">
        <v>9191</v>
      </c>
      <c r="D143" s="16"/>
      <c r="E143" s="16"/>
      <c r="F143" s="16"/>
      <c r="G143" s="16"/>
      <c r="H143" s="16"/>
      <c r="I143" s="16"/>
      <c r="J143" s="17"/>
      <c r="K143" s="16"/>
      <c r="L143" s="16"/>
      <c r="M143" s="16"/>
      <c r="N143" s="16"/>
    </row>
    <row r="144" spans="1:14" x14ac:dyDescent="0.25">
      <c r="A144" s="22">
        <v>45756</v>
      </c>
      <c r="B144" s="23" t="s">
        <v>30</v>
      </c>
      <c r="C144" s="17">
        <v>9215</v>
      </c>
      <c r="D144" s="16"/>
      <c r="E144" s="16"/>
      <c r="F144" s="16"/>
      <c r="G144" s="16"/>
      <c r="H144" s="16"/>
      <c r="I144" s="16"/>
      <c r="J144" s="17"/>
      <c r="K144" s="16"/>
      <c r="L144" s="16"/>
      <c r="M144" s="16"/>
      <c r="N144" s="16"/>
    </row>
    <row r="145" spans="1:14" x14ac:dyDescent="0.25">
      <c r="A145" s="22">
        <v>45757</v>
      </c>
      <c r="B145" s="23" t="s">
        <v>30</v>
      </c>
      <c r="C145" s="17">
        <v>9239</v>
      </c>
      <c r="D145" s="16"/>
      <c r="E145" s="16" t="s">
        <v>48</v>
      </c>
      <c r="F145" s="16"/>
      <c r="G145" s="16"/>
      <c r="H145" s="16"/>
      <c r="I145" s="16"/>
      <c r="J145" s="17" t="s">
        <v>292</v>
      </c>
      <c r="K145" s="16"/>
      <c r="L145" s="16"/>
      <c r="M145" s="16"/>
      <c r="N145" s="16"/>
    </row>
    <row r="146" spans="1:14" x14ac:dyDescent="0.25">
      <c r="A146" s="22">
        <v>45758</v>
      </c>
      <c r="B146" s="23" t="s">
        <v>30</v>
      </c>
      <c r="C146" s="17">
        <v>9263</v>
      </c>
      <c r="D146" s="16"/>
      <c r="E146" s="16"/>
      <c r="F146" s="16"/>
      <c r="G146" s="16"/>
      <c r="H146" s="16"/>
      <c r="I146" s="16"/>
      <c r="J146" s="17"/>
      <c r="K146" s="16"/>
      <c r="L146" s="16"/>
      <c r="M146" s="16"/>
      <c r="N146" s="16"/>
    </row>
    <row r="147" spans="1:14" x14ac:dyDescent="0.25">
      <c r="A147" s="22">
        <v>45759</v>
      </c>
      <c r="B147" s="23" t="s">
        <v>30</v>
      </c>
      <c r="C147" s="17">
        <v>9285</v>
      </c>
      <c r="D147" s="16"/>
      <c r="E147" s="16"/>
      <c r="F147" s="16"/>
      <c r="G147" s="16"/>
      <c r="H147" s="16"/>
      <c r="I147" s="16"/>
      <c r="J147" s="17"/>
      <c r="K147" s="16"/>
      <c r="L147" s="16"/>
      <c r="M147" s="16"/>
      <c r="N147" s="16"/>
    </row>
    <row r="148" spans="1:14" x14ac:dyDescent="0.25">
      <c r="A148" s="22">
        <v>45760</v>
      </c>
      <c r="B148" s="23" t="s">
        <v>30</v>
      </c>
      <c r="C148" s="17">
        <v>9309</v>
      </c>
      <c r="D148" s="16"/>
      <c r="E148" s="16"/>
      <c r="F148" s="16"/>
      <c r="G148" s="16"/>
      <c r="H148" s="16"/>
      <c r="I148" s="16"/>
      <c r="J148" s="17"/>
      <c r="K148" s="16"/>
      <c r="L148" s="16"/>
      <c r="M148" s="16"/>
      <c r="N148" s="16"/>
    </row>
    <row r="149" spans="1:14" x14ac:dyDescent="0.25">
      <c r="A149" s="22">
        <v>45761</v>
      </c>
      <c r="B149" s="23" t="s">
        <v>30</v>
      </c>
      <c r="C149" s="17">
        <v>9333</v>
      </c>
      <c r="D149" s="16"/>
      <c r="E149" s="16" t="s">
        <v>719</v>
      </c>
      <c r="F149" s="16"/>
      <c r="G149" s="16"/>
      <c r="H149" s="16"/>
      <c r="I149" s="16"/>
      <c r="J149" s="17" t="s">
        <v>294</v>
      </c>
      <c r="K149" s="16"/>
      <c r="L149" s="16"/>
      <c r="M149" s="16"/>
      <c r="N149" s="16"/>
    </row>
    <row r="150" spans="1:14" x14ac:dyDescent="0.25">
      <c r="A150" s="22">
        <v>45762</v>
      </c>
      <c r="B150" s="23" t="s">
        <v>30</v>
      </c>
      <c r="C150" s="17">
        <v>9357</v>
      </c>
      <c r="D150" s="16"/>
      <c r="E150" s="16"/>
      <c r="F150" s="16"/>
      <c r="G150" s="16"/>
      <c r="H150" s="16"/>
      <c r="I150" s="16"/>
      <c r="J150" s="17"/>
      <c r="K150" s="16"/>
      <c r="L150" s="16"/>
      <c r="M150" s="16"/>
      <c r="N150" s="16"/>
    </row>
    <row r="151" spans="1:14" x14ac:dyDescent="0.25">
      <c r="A151" s="22">
        <v>45763</v>
      </c>
      <c r="B151" s="23" t="s">
        <v>30</v>
      </c>
      <c r="C151" s="17">
        <v>9381</v>
      </c>
      <c r="D151" s="16"/>
      <c r="E151" s="16"/>
      <c r="F151" s="16"/>
      <c r="G151" s="16"/>
      <c r="H151" s="16"/>
      <c r="I151" s="16"/>
      <c r="J151" s="17"/>
      <c r="K151" s="16"/>
      <c r="L151" s="16"/>
      <c r="M151" s="16"/>
      <c r="N151" s="16"/>
    </row>
    <row r="152" spans="1:14" x14ac:dyDescent="0.25">
      <c r="A152" s="22">
        <v>45764</v>
      </c>
      <c r="B152" s="23" t="s">
        <v>30</v>
      </c>
      <c r="C152" s="17">
        <v>9405</v>
      </c>
      <c r="D152" s="16"/>
      <c r="E152" s="16"/>
      <c r="F152" s="16"/>
      <c r="G152" s="16"/>
      <c r="H152" s="16"/>
      <c r="I152" s="16"/>
      <c r="J152" s="17"/>
      <c r="K152" s="16"/>
      <c r="L152" s="16"/>
      <c r="M152" s="16"/>
      <c r="N152" s="16"/>
    </row>
    <row r="153" spans="1:14" x14ac:dyDescent="0.25">
      <c r="A153" s="22">
        <v>45765</v>
      </c>
      <c r="B153" s="23" t="s">
        <v>30</v>
      </c>
      <c r="C153" s="17">
        <v>9429</v>
      </c>
      <c r="D153" s="16"/>
      <c r="E153" s="16"/>
      <c r="F153" s="16"/>
      <c r="G153" s="16"/>
      <c r="H153" s="16"/>
      <c r="I153" s="16"/>
      <c r="J153" s="17"/>
      <c r="K153" s="16"/>
      <c r="L153" s="16"/>
      <c r="M153" s="16"/>
      <c r="N153" s="16"/>
    </row>
    <row r="154" spans="1:14" x14ac:dyDescent="0.25">
      <c r="A154" s="22">
        <v>45766</v>
      </c>
      <c r="B154" s="23" t="s">
        <v>30</v>
      </c>
      <c r="C154" s="17">
        <v>9453</v>
      </c>
      <c r="D154" s="16"/>
      <c r="E154" s="16"/>
      <c r="F154" s="16"/>
      <c r="G154" s="16"/>
      <c r="H154" s="16"/>
      <c r="I154" s="16"/>
      <c r="J154" s="17"/>
      <c r="K154" s="16"/>
      <c r="L154" s="16"/>
      <c r="M154" s="16"/>
      <c r="N154" s="16"/>
    </row>
    <row r="155" spans="1:14" x14ac:dyDescent="0.25">
      <c r="A155" s="22">
        <v>45767</v>
      </c>
      <c r="B155" s="23" t="s">
        <v>30</v>
      </c>
      <c r="C155" s="17">
        <v>9477</v>
      </c>
      <c r="D155" s="16"/>
      <c r="E155" s="16"/>
      <c r="F155" s="16"/>
      <c r="G155" s="16"/>
      <c r="H155" s="16"/>
      <c r="I155" s="16"/>
      <c r="J155" s="17"/>
      <c r="K155" s="16"/>
      <c r="L155" s="16"/>
      <c r="M155" s="16"/>
      <c r="N155" s="16"/>
    </row>
    <row r="156" spans="1:14" x14ac:dyDescent="0.25">
      <c r="A156" s="22">
        <v>45768</v>
      </c>
      <c r="B156" s="23" t="s">
        <v>30</v>
      </c>
      <c r="C156" s="17">
        <v>9501</v>
      </c>
      <c r="D156" s="16"/>
      <c r="E156" s="16" t="s">
        <v>40</v>
      </c>
      <c r="F156" s="16"/>
      <c r="G156" s="16"/>
      <c r="H156" s="16"/>
      <c r="I156" s="16"/>
      <c r="J156" s="17" t="s">
        <v>669</v>
      </c>
      <c r="K156" s="16"/>
      <c r="L156" s="16"/>
      <c r="M156" s="16"/>
      <c r="N156" s="16"/>
    </row>
    <row r="157" spans="1:14" x14ac:dyDescent="0.25">
      <c r="A157" s="22">
        <v>45769</v>
      </c>
      <c r="B157" s="23" t="s">
        <v>30</v>
      </c>
      <c r="C157" s="17">
        <v>9522</v>
      </c>
      <c r="D157" s="16"/>
      <c r="E157" s="16"/>
      <c r="F157" s="16"/>
      <c r="G157" s="16"/>
      <c r="H157" s="16"/>
      <c r="I157" s="16"/>
      <c r="J157" s="17"/>
      <c r="K157" s="16"/>
      <c r="L157" s="16"/>
      <c r="M157" s="16"/>
      <c r="N157" s="16"/>
    </row>
    <row r="158" spans="1:14" x14ac:dyDescent="0.25">
      <c r="A158" s="22">
        <v>45770</v>
      </c>
      <c r="B158" s="23" t="s">
        <v>30</v>
      </c>
      <c r="C158" s="17">
        <v>9546</v>
      </c>
      <c r="D158" s="16"/>
      <c r="E158" s="16"/>
      <c r="F158" s="16"/>
      <c r="G158" s="16"/>
      <c r="H158" s="16"/>
      <c r="I158" s="16"/>
      <c r="J158" s="17"/>
      <c r="K158" s="16"/>
      <c r="L158" s="16"/>
      <c r="M158" s="16"/>
      <c r="N158" s="16"/>
    </row>
    <row r="159" spans="1:14" x14ac:dyDescent="0.25">
      <c r="A159" s="22">
        <v>45771</v>
      </c>
      <c r="B159" s="23" t="s">
        <v>30</v>
      </c>
      <c r="C159" s="17">
        <v>9570</v>
      </c>
      <c r="D159" s="16"/>
      <c r="E159" s="16"/>
      <c r="F159" s="16"/>
      <c r="G159" s="16"/>
      <c r="H159" s="16"/>
      <c r="I159" s="16"/>
      <c r="J159" s="17"/>
      <c r="K159" s="16"/>
      <c r="L159" s="16"/>
      <c r="M159" s="16"/>
      <c r="N159" s="16"/>
    </row>
    <row r="160" spans="1:14" x14ac:dyDescent="0.25">
      <c r="A160" s="22">
        <v>45772</v>
      </c>
      <c r="B160" s="23" t="s">
        <v>30</v>
      </c>
      <c r="C160" s="17">
        <v>9594</v>
      </c>
      <c r="D160" s="16"/>
      <c r="E160" s="16"/>
      <c r="F160" s="16"/>
      <c r="G160" s="16"/>
      <c r="H160" s="16"/>
      <c r="I160" s="16"/>
      <c r="J160" s="17"/>
      <c r="K160" s="16"/>
      <c r="L160" s="16"/>
      <c r="M160" s="16"/>
      <c r="N160" s="16"/>
    </row>
    <row r="161" spans="1:14" ht="14.25" customHeight="1" x14ac:dyDescent="0.25">
      <c r="A161" s="22">
        <v>45773</v>
      </c>
      <c r="B161" s="23" t="s">
        <v>30</v>
      </c>
      <c r="C161" s="17">
        <v>9618</v>
      </c>
      <c r="D161" s="16"/>
      <c r="E161" s="16"/>
      <c r="F161" s="16"/>
      <c r="G161" s="16"/>
      <c r="H161" s="16"/>
      <c r="I161" s="16"/>
      <c r="J161" s="17"/>
      <c r="K161" s="16"/>
      <c r="L161" s="16"/>
      <c r="M161" s="16"/>
      <c r="N161" s="16"/>
    </row>
    <row r="162" spans="1:14" x14ac:dyDescent="0.25">
      <c r="A162" s="22">
        <v>45774</v>
      </c>
      <c r="B162" s="23" t="s">
        <v>30</v>
      </c>
      <c r="C162" s="17">
        <v>9642</v>
      </c>
      <c r="D162" s="16"/>
      <c r="E162" s="16"/>
      <c r="F162" s="16"/>
      <c r="G162" s="16"/>
      <c r="H162" s="16"/>
      <c r="I162" s="16"/>
      <c r="J162" s="17"/>
      <c r="K162" s="16"/>
      <c r="L162" s="16"/>
      <c r="M162" s="16"/>
      <c r="N162" s="16"/>
    </row>
    <row r="163" spans="1:14" x14ac:dyDescent="0.25">
      <c r="A163" s="22">
        <v>45775</v>
      </c>
      <c r="B163" s="23" t="s">
        <v>30</v>
      </c>
      <c r="C163" s="17">
        <v>9666</v>
      </c>
      <c r="D163" s="16"/>
      <c r="E163" s="16"/>
      <c r="F163" s="16"/>
      <c r="G163" s="16"/>
      <c r="H163" s="16"/>
      <c r="I163" s="16"/>
      <c r="J163" s="17"/>
      <c r="K163" s="16"/>
      <c r="L163" s="16"/>
      <c r="M163" s="16"/>
      <c r="N163" s="16"/>
    </row>
    <row r="164" spans="1:14" x14ac:dyDescent="0.25">
      <c r="A164" s="22">
        <v>45776</v>
      </c>
      <c r="B164" s="23" t="s">
        <v>30</v>
      </c>
      <c r="C164" s="17">
        <v>9690</v>
      </c>
      <c r="D164" s="16"/>
      <c r="E164" s="16"/>
      <c r="F164" s="16"/>
      <c r="G164" s="16"/>
      <c r="H164" s="16"/>
      <c r="I164" s="16"/>
      <c r="J164" s="17"/>
      <c r="K164" s="16"/>
      <c r="L164" s="16"/>
      <c r="M164" s="16"/>
      <c r="N164" s="16"/>
    </row>
    <row r="165" spans="1:14" x14ac:dyDescent="0.25">
      <c r="A165" s="22">
        <v>45777</v>
      </c>
      <c r="B165" s="23" t="s">
        <v>30</v>
      </c>
      <c r="C165" s="17">
        <v>9714</v>
      </c>
      <c r="D165" s="16"/>
      <c r="E165" s="16"/>
      <c r="F165" s="16"/>
      <c r="G165" s="16"/>
      <c r="H165" s="16"/>
      <c r="I165" s="16"/>
      <c r="J165" s="17"/>
      <c r="K165" s="16"/>
      <c r="L165" s="16"/>
      <c r="M165" s="16"/>
      <c r="N165" s="16"/>
    </row>
    <row r="166" spans="1:14" x14ac:dyDescent="0.25">
      <c r="A166" s="22">
        <v>45778</v>
      </c>
      <c r="B166" s="23" t="s">
        <v>30</v>
      </c>
      <c r="C166" s="17">
        <v>9738</v>
      </c>
      <c r="D166" s="16"/>
      <c r="E166" s="16"/>
      <c r="F166" s="16"/>
      <c r="G166" s="16"/>
      <c r="H166" s="16"/>
      <c r="I166" s="16"/>
      <c r="J166" s="17"/>
      <c r="K166" s="16"/>
      <c r="L166" s="16"/>
      <c r="M166" s="16"/>
      <c r="N166" s="16"/>
    </row>
    <row r="167" spans="1:14" x14ac:dyDescent="0.25">
      <c r="A167" s="22">
        <v>45779</v>
      </c>
      <c r="B167" s="23" t="s">
        <v>30</v>
      </c>
      <c r="C167" s="17">
        <v>9762</v>
      </c>
      <c r="D167" s="16"/>
      <c r="E167" s="16" t="s">
        <v>48</v>
      </c>
      <c r="F167" s="16"/>
      <c r="G167" s="16"/>
      <c r="H167" s="16"/>
      <c r="I167" s="16"/>
      <c r="J167" s="17" t="s">
        <v>73</v>
      </c>
      <c r="K167" s="16"/>
      <c r="L167" s="16"/>
      <c r="M167" s="16"/>
      <c r="N167" s="16"/>
    </row>
    <row r="168" spans="1:14" x14ac:dyDescent="0.25">
      <c r="A168" s="22">
        <v>45780</v>
      </c>
      <c r="B168" s="23" t="s">
        <v>30</v>
      </c>
      <c r="C168" s="17">
        <v>9783</v>
      </c>
      <c r="D168" s="16"/>
      <c r="E168" s="16"/>
      <c r="F168" s="16"/>
      <c r="G168" s="16"/>
      <c r="H168" s="16"/>
      <c r="I168" s="16"/>
      <c r="J168" s="17"/>
      <c r="K168" s="16"/>
      <c r="L168" s="16"/>
      <c r="M168" s="16"/>
      <c r="N168" s="16"/>
    </row>
    <row r="169" spans="1:14" x14ac:dyDescent="0.25">
      <c r="A169" s="22">
        <v>45781</v>
      </c>
      <c r="B169" s="23" t="s">
        <v>30</v>
      </c>
      <c r="C169" s="17">
        <v>9807</v>
      </c>
      <c r="D169" s="16"/>
      <c r="E169" s="16"/>
      <c r="F169" s="16"/>
      <c r="G169" s="16"/>
      <c r="H169" s="16"/>
      <c r="I169" s="16"/>
      <c r="J169" s="17"/>
      <c r="K169" s="16"/>
      <c r="L169" s="16"/>
      <c r="M169" s="16"/>
      <c r="N169" s="16"/>
    </row>
    <row r="170" spans="1:14" x14ac:dyDescent="0.25">
      <c r="A170" s="22">
        <v>45782</v>
      </c>
      <c r="B170" s="23" t="s">
        <v>30</v>
      </c>
      <c r="C170" s="17">
        <v>9831</v>
      </c>
      <c r="D170" s="16"/>
      <c r="E170" s="16"/>
      <c r="F170" s="16"/>
      <c r="G170" s="16"/>
      <c r="H170" s="16"/>
      <c r="I170" s="16"/>
      <c r="J170" s="17"/>
      <c r="K170" s="16"/>
      <c r="L170" s="16"/>
      <c r="M170" s="16"/>
      <c r="N170" s="16"/>
    </row>
    <row r="171" spans="1:14" x14ac:dyDescent="0.25">
      <c r="A171" s="22">
        <v>45783</v>
      </c>
      <c r="B171" s="23" t="s">
        <v>30</v>
      </c>
      <c r="C171" s="17">
        <v>9855</v>
      </c>
      <c r="D171" s="16"/>
      <c r="E171" s="16"/>
      <c r="F171" s="16"/>
      <c r="G171" s="16"/>
      <c r="H171" s="16"/>
      <c r="I171" s="16"/>
      <c r="J171" s="17"/>
      <c r="K171" s="16"/>
      <c r="L171" s="16"/>
      <c r="M171" s="16"/>
      <c r="N171" s="16"/>
    </row>
    <row r="172" spans="1:14" x14ac:dyDescent="0.25">
      <c r="A172" s="22">
        <v>45784</v>
      </c>
      <c r="B172" s="23" t="s">
        <v>30</v>
      </c>
      <c r="C172" s="17">
        <v>9879</v>
      </c>
      <c r="D172" s="16"/>
      <c r="E172" s="16"/>
      <c r="F172" s="16"/>
      <c r="G172" s="16"/>
      <c r="H172" s="16"/>
      <c r="I172" s="16"/>
      <c r="J172" s="17"/>
      <c r="K172" s="16"/>
      <c r="L172" s="16"/>
      <c r="M172" s="16"/>
      <c r="N172" s="16"/>
    </row>
    <row r="173" spans="1:14" x14ac:dyDescent="0.25">
      <c r="A173" s="22">
        <v>45785</v>
      </c>
      <c r="B173" s="23" t="s">
        <v>30</v>
      </c>
      <c r="C173" s="17">
        <v>9903</v>
      </c>
      <c r="D173" s="16"/>
      <c r="E173" s="16"/>
      <c r="F173" s="16"/>
      <c r="G173" s="16"/>
      <c r="H173" s="16"/>
      <c r="I173" s="16"/>
      <c r="J173" s="17"/>
      <c r="K173" s="16"/>
      <c r="L173" s="16"/>
      <c r="M173" s="16"/>
      <c r="N173" s="16"/>
    </row>
    <row r="174" spans="1:14" x14ac:dyDescent="0.25">
      <c r="A174" s="22">
        <v>45786</v>
      </c>
      <c r="B174" s="23" t="s">
        <v>30</v>
      </c>
      <c r="C174" s="17">
        <v>9927</v>
      </c>
      <c r="D174" s="16"/>
      <c r="E174" s="16"/>
      <c r="F174" s="16"/>
      <c r="G174" s="16"/>
      <c r="H174" s="16"/>
      <c r="I174" s="16"/>
      <c r="J174" s="17"/>
      <c r="K174" s="16"/>
      <c r="L174" s="16"/>
      <c r="M174" s="16"/>
      <c r="N174" s="16"/>
    </row>
    <row r="175" spans="1:14" x14ac:dyDescent="0.25">
      <c r="A175" s="22">
        <v>45787</v>
      </c>
      <c r="B175" s="23" t="s">
        <v>30</v>
      </c>
      <c r="C175" s="17">
        <v>9943</v>
      </c>
      <c r="D175" s="16"/>
      <c r="E175" s="16"/>
      <c r="F175" s="16"/>
      <c r="G175" s="16"/>
      <c r="H175" s="16"/>
      <c r="I175" s="16"/>
      <c r="J175" s="17"/>
      <c r="K175" s="16"/>
      <c r="L175" s="16"/>
      <c r="M175" s="16"/>
      <c r="N175" s="16"/>
    </row>
    <row r="176" spans="1:14" x14ac:dyDescent="0.25">
      <c r="A176" s="22">
        <v>45788</v>
      </c>
      <c r="B176" s="23" t="s">
        <v>30</v>
      </c>
      <c r="C176" s="17">
        <v>9954</v>
      </c>
      <c r="D176" s="16"/>
      <c r="E176" s="16"/>
      <c r="F176" s="16"/>
      <c r="G176" s="16"/>
      <c r="H176" s="16"/>
      <c r="I176" s="16"/>
      <c r="J176" s="17"/>
      <c r="K176" s="16"/>
      <c r="L176" s="16"/>
      <c r="M176" s="16"/>
      <c r="N176" s="16"/>
    </row>
    <row r="177" spans="1:14" ht="30" x14ac:dyDescent="0.25">
      <c r="A177" s="22">
        <v>45789</v>
      </c>
      <c r="B177" s="23" t="s">
        <v>30</v>
      </c>
      <c r="C177" s="17">
        <v>9978</v>
      </c>
      <c r="D177" s="28" t="s">
        <v>916</v>
      </c>
      <c r="E177" s="16" t="s">
        <v>917</v>
      </c>
      <c r="F177" s="16"/>
      <c r="G177" s="16"/>
      <c r="H177" s="16"/>
      <c r="I177" s="16"/>
      <c r="J177" s="17" t="s">
        <v>294</v>
      </c>
      <c r="K177" s="16"/>
      <c r="L177" s="16"/>
      <c r="M177" s="16"/>
      <c r="N177" s="16"/>
    </row>
    <row r="178" spans="1:14" x14ac:dyDescent="0.25">
      <c r="A178" s="22">
        <v>45790</v>
      </c>
      <c r="B178" s="23" t="s">
        <v>30</v>
      </c>
      <c r="C178" s="17">
        <v>10002</v>
      </c>
      <c r="D178" s="16"/>
      <c r="E178" s="16" t="s">
        <v>681</v>
      </c>
      <c r="F178" s="16"/>
      <c r="G178" s="16"/>
      <c r="H178" s="43">
        <v>45790.362500000003</v>
      </c>
      <c r="I178" s="43">
        <v>45790.695138888892</v>
      </c>
      <c r="J178" s="47">
        <f>I178-H178</f>
        <v>0.33263888888905058</v>
      </c>
      <c r="K178" s="16"/>
      <c r="L178" s="16"/>
      <c r="M178" s="16"/>
      <c r="N178" s="16"/>
    </row>
    <row r="179" spans="1:14" x14ac:dyDescent="0.25">
      <c r="A179" s="22">
        <v>45791</v>
      </c>
      <c r="B179" s="23" t="s">
        <v>30</v>
      </c>
      <c r="C179" s="17">
        <f>C178+24</f>
        <v>10026</v>
      </c>
      <c r="D179" s="16"/>
      <c r="E179" s="16"/>
      <c r="F179" s="16"/>
      <c r="G179" s="16"/>
      <c r="H179" s="43"/>
      <c r="I179" s="43"/>
      <c r="J179" s="47"/>
      <c r="K179" s="16"/>
      <c r="L179" s="16"/>
      <c r="M179" s="16"/>
      <c r="N179" s="16"/>
    </row>
    <row r="180" spans="1:14" x14ac:dyDescent="0.25">
      <c r="A180" s="22">
        <v>45792</v>
      </c>
      <c r="B180" s="23" t="s">
        <v>30</v>
      </c>
      <c r="C180" s="17">
        <f>C179+24</f>
        <v>10050</v>
      </c>
      <c r="D180" s="16"/>
      <c r="E180" s="16"/>
      <c r="F180" s="16"/>
      <c r="G180" s="16"/>
      <c r="H180" s="43"/>
      <c r="I180" s="43"/>
      <c r="J180" s="47"/>
      <c r="K180" s="16"/>
      <c r="L180" s="16"/>
      <c r="M180" s="16"/>
      <c r="N180" s="16"/>
    </row>
    <row r="181" spans="1:14" x14ac:dyDescent="0.25">
      <c r="A181" s="22">
        <v>45793</v>
      </c>
      <c r="B181" s="23" t="s">
        <v>30</v>
      </c>
      <c r="C181" s="17">
        <f>C180+24</f>
        <v>10074</v>
      </c>
      <c r="D181" s="16"/>
      <c r="E181" s="16"/>
      <c r="F181" s="16"/>
      <c r="G181" s="16"/>
      <c r="H181" s="43"/>
      <c r="I181" s="43"/>
      <c r="J181" s="47"/>
      <c r="K181" s="16"/>
      <c r="L181" s="16"/>
      <c r="M181" s="16"/>
      <c r="N181" s="16"/>
    </row>
    <row r="182" spans="1:14" x14ac:dyDescent="0.25">
      <c r="A182" s="22">
        <v>45794</v>
      </c>
      <c r="B182" s="23" t="s">
        <v>30</v>
      </c>
      <c r="C182" s="17">
        <v>10075</v>
      </c>
      <c r="D182" s="16"/>
      <c r="E182" s="16"/>
      <c r="F182" s="16"/>
      <c r="G182" s="16"/>
      <c r="H182" s="43"/>
      <c r="I182" s="43"/>
      <c r="J182" s="47"/>
      <c r="K182" s="16"/>
      <c r="L182" s="16"/>
      <c r="M182" s="16"/>
      <c r="N182" s="16"/>
    </row>
    <row r="183" spans="1:14" x14ac:dyDescent="0.25">
      <c r="A183" s="22">
        <v>45795</v>
      </c>
      <c r="B183" s="23" t="s">
        <v>30</v>
      </c>
      <c r="C183" s="17">
        <f t="shared" ref="C183:C188" si="4">C182+24</f>
        <v>10099</v>
      </c>
      <c r="D183" s="16"/>
      <c r="E183" s="16"/>
      <c r="F183" s="16"/>
      <c r="G183" s="16"/>
      <c r="H183" s="43"/>
      <c r="I183" s="43"/>
      <c r="J183" s="47"/>
      <c r="K183" s="16"/>
      <c r="L183" s="16"/>
      <c r="M183" s="16"/>
      <c r="N183" s="16"/>
    </row>
    <row r="184" spans="1:14" x14ac:dyDescent="0.25">
      <c r="A184" s="22">
        <v>45796</v>
      </c>
      <c r="B184" s="23" t="s">
        <v>30</v>
      </c>
      <c r="C184" s="17">
        <f t="shared" si="4"/>
        <v>10123</v>
      </c>
      <c r="D184" s="16"/>
      <c r="E184" s="16"/>
      <c r="F184" s="16"/>
      <c r="G184" s="16"/>
      <c r="H184" s="43"/>
      <c r="I184" s="43"/>
      <c r="J184" s="47"/>
      <c r="K184" s="16"/>
      <c r="L184" s="16"/>
      <c r="M184" s="16"/>
      <c r="N184" s="16"/>
    </row>
    <row r="185" spans="1:14" x14ac:dyDescent="0.25">
      <c r="A185" s="22">
        <v>45797</v>
      </c>
      <c r="B185" s="23" t="s">
        <v>30</v>
      </c>
      <c r="C185" s="17">
        <f t="shared" si="4"/>
        <v>10147</v>
      </c>
      <c r="D185" s="16"/>
      <c r="E185" s="16"/>
      <c r="F185" s="16"/>
      <c r="G185" s="16"/>
      <c r="H185" s="43"/>
      <c r="I185" s="43"/>
      <c r="J185" s="47"/>
      <c r="K185" s="16"/>
      <c r="L185" s="16"/>
      <c r="M185" s="16"/>
      <c r="N185" s="16"/>
    </row>
    <row r="186" spans="1:14" x14ac:dyDescent="0.25">
      <c r="A186" s="22">
        <v>45798</v>
      </c>
      <c r="B186" s="23" t="s">
        <v>30</v>
      </c>
      <c r="C186" s="17">
        <f t="shared" si="4"/>
        <v>10171</v>
      </c>
      <c r="D186" s="16"/>
      <c r="E186" s="16"/>
      <c r="F186" s="16"/>
      <c r="G186" s="16"/>
      <c r="H186" s="43"/>
      <c r="I186" s="43"/>
      <c r="J186" s="47"/>
      <c r="K186" s="16"/>
      <c r="L186" s="16"/>
      <c r="M186" s="16"/>
      <c r="N186" s="16"/>
    </row>
    <row r="187" spans="1:14" x14ac:dyDescent="0.25">
      <c r="A187" s="22">
        <v>45799</v>
      </c>
      <c r="B187" s="23" t="s">
        <v>30</v>
      </c>
      <c r="C187" s="17">
        <f t="shared" si="4"/>
        <v>10195</v>
      </c>
      <c r="D187" s="16"/>
      <c r="E187" s="16"/>
      <c r="F187" s="16"/>
      <c r="G187" s="16"/>
      <c r="H187" s="43"/>
      <c r="I187" s="43"/>
      <c r="J187" s="47"/>
      <c r="K187" s="16"/>
      <c r="L187" s="16"/>
      <c r="M187" s="16"/>
      <c r="N187" s="16"/>
    </row>
    <row r="188" spans="1:14" x14ac:dyDescent="0.25">
      <c r="A188" s="22">
        <v>45800</v>
      </c>
      <c r="B188" s="23" t="s">
        <v>30</v>
      </c>
      <c r="C188" s="17">
        <f t="shared" si="4"/>
        <v>10219</v>
      </c>
      <c r="D188" s="16"/>
      <c r="E188" s="16"/>
      <c r="F188" s="16"/>
      <c r="G188" s="16"/>
      <c r="H188" s="43"/>
      <c r="I188" s="43"/>
      <c r="J188" s="47"/>
      <c r="K188" s="16"/>
      <c r="L188" s="16"/>
      <c r="M188" s="16"/>
      <c r="N188" s="16"/>
    </row>
    <row r="189" spans="1:14" ht="75" x14ac:dyDescent="0.25">
      <c r="A189" s="22">
        <v>45801</v>
      </c>
      <c r="B189" s="23" t="s">
        <v>30</v>
      </c>
      <c r="C189" s="17">
        <v>10249</v>
      </c>
      <c r="D189" s="16"/>
      <c r="E189" s="28" t="s">
        <v>999</v>
      </c>
      <c r="F189" s="16"/>
      <c r="G189" s="16"/>
      <c r="H189" s="61">
        <v>45801.680555555555</v>
      </c>
      <c r="I189" s="61">
        <v>45801.842361111114</v>
      </c>
      <c r="J189" s="47">
        <f>I189-H189</f>
        <v>0.16180555555911269</v>
      </c>
      <c r="K189" s="16"/>
      <c r="L189" s="16"/>
      <c r="M189" s="16"/>
      <c r="N189" s="16"/>
    </row>
    <row r="190" spans="1:14" x14ac:dyDescent="0.25">
      <c r="A190" s="22">
        <v>45802</v>
      </c>
      <c r="B190" s="23" t="s">
        <v>30</v>
      </c>
      <c r="C190" s="17">
        <f>C189+24</f>
        <v>10273</v>
      </c>
      <c r="D190" s="16"/>
      <c r="E190" s="16"/>
      <c r="F190" s="16"/>
      <c r="G190" s="16"/>
      <c r="H190" s="43"/>
      <c r="I190" s="43"/>
      <c r="J190" s="47"/>
      <c r="K190" s="16"/>
      <c r="L190" s="16"/>
      <c r="M190" s="16"/>
      <c r="N190" s="16"/>
    </row>
    <row r="191" spans="1:14" x14ac:dyDescent="0.25">
      <c r="A191" s="22">
        <v>45803</v>
      </c>
      <c r="B191" s="23" t="s">
        <v>30</v>
      </c>
      <c r="C191" s="17">
        <f>C190+24</f>
        <v>10297</v>
      </c>
      <c r="D191" s="16"/>
      <c r="E191" s="16"/>
      <c r="F191" s="16"/>
      <c r="G191" s="16"/>
      <c r="H191" s="43"/>
      <c r="I191" s="43"/>
      <c r="J191" s="47"/>
      <c r="K191" s="16"/>
      <c r="L191" s="16"/>
      <c r="M191" s="16"/>
      <c r="N191" s="16"/>
    </row>
    <row r="192" spans="1:14" x14ac:dyDescent="0.25">
      <c r="A192" s="22">
        <v>45804</v>
      </c>
      <c r="B192" s="23" t="s">
        <v>30</v>
      </c>
      <c r="C192" s="17">
        <f>C191+24</f>
        <v>10321</v>
      </c>
      <c r="D192" s="16"/>
      <c r="E192" s="16"/>
      <c r="F192" s="16"/>
      <c r="G192" s="16"/>
      <c r="H192" s="43"/>
      <c r="I192" s="43"/>
      <c r="J192" s="47"/>
      <c r="K192" s="16"/>
      <c r="L192" s="16"/>
      <c r="M192" s="16"/>
      <c r="N192" s="16"/>
    </row>
    <row r="193" spans="1:14" x14ac:dyDescent="0.25">
      <c r="A193" s="22">
        <v>45805</v>
      </c>
      <c r="B193" s="23" t="s">
        <v>30</v>
      </c>
      <c r="C193" s="17">
        <f>C192+24</f>
        <v>10345</v>
      </c>
      <c r="D193" s="16"/>
      <c r="E193" s="16"/>
      <c r="F193" s="16"/>
      <c r="G193" s="16"/>
      <c r="H193" s="43"/>
      <c r="I193" s="43"/>
      <c r="J193" s="47"/>
      <c r="K193" s="16"/>
      <c r="L193" s="16"/>
      <c r="M193" s="16"/>
      <c r="N193" s="16"/>
    </row>
    <row r="194" spans="1:14" x14ac:dyDescent="0.25">
      <c r="A194" s="22">
        <v>45806</v>
      </c>
      <c r="B194" s="23" t="s">
        <v>30</v>
      </c>
      <c r="C194" s="17">
        <v>10360</v>
      </c>
      <c r="D194" s="16"/>
      <c r="E194" s="16" t="s">
        <v>1032</v>
      </c>
      <c r="F194" s="16"/>
      <c r="G194" s="16"/>
      <c r="H194" s="58">
        <v>45806.672222222223</v>
      </c>
      <c r="I194" s="58">
        <v>45806.762499999997</v>
      </c>
      <c r="J194" s="47">
        <f>I194-H194</f>
        <v>9.0277777773735579E-2</v>
      </c>
      <c r="K194" s="16"/>
      <c r="L194" s="16"/>
      <c r="M194" s="16"/>
      <c r="N194" s="16"/>
    </row>
    <row r="195" spans="1:14" ht="30" x14ac:dyDescent="0.25">
      <c r="A195" s="22">
        <v>45806</v>
      </c>
      <c r="B195" s="23" t="s">
        <v>30</v>
      </c>
      <c r="C195" s="17">
        <v>10370</v>
      </c>
      <c r="D195" s="16"/>
      <c r="E195" s="28" t="s">
        <v>1035</v>
      </c>
      <c r="F195" s="16"/>
      <c r="G195" s="16"/>
      <c r="H195" s="58">
        <v>45807.145833333336</v>
      </c>
      <c r="I195" s="58">
        <v>45807.166666666664</v>
      </c>
      <c r="J195" s="47">
        <f>I195-H195</f>
        <v>2.0833333328482695E-2</v>
      </c>
      <c r="K195" s="16"/>
      <c r="L195" s="16"/>
      <c r="M195" s="16"/>
      <c r="N195" s="16"/>
    </row>
    <row r="196" spans="1:14" x14ac:dyDescent="0.25">
      <c r="A196" s="22">
        <v>45807</v>
      </c>
      <c r="B196" s="23" t="s">
        <v>30</v>
      </c>
      <c r="C196" s="17">
        <f>C195+24</f>
        <v>10394</v>
      </c>
      <c r="D196" s="16"/>
      <c r="E196" s="16"/>
      <c r="F196" s="16"/>
      <c r="G196" s="16"/>
      <c r="H196" s="43"/>
      <c r="I196" s="43"/>
      <c r="J196" s="47"/>
      <c r="K196" s="16"/>
      <c r="L196" s="16"/>
      <c r="M196" s="16"/>
      <c r="N196" s="16"/>
    </row>
    <row r="197" spans="1:14" x14ac:dyDescent="0.25">
      <c r="A197" s="22">
        <v>45808</v>
      </c>
      <c r="B197" s="23" t="s">
        <v>30</v>
      </c>
      <c r="C197" s="17">
        <f>C196+24</f>
        <v>10418</v>
      </c>
      <c r="D197" s="16"/>
      <c r="E197" s="16"/>
      <c r="F197" s="16"/>
      <c r="G197" s="16"/>
      <c r="H197" s="43"/>
      <c r="I197" s="43"/>
      <c r="J197" s="47"/>
      <c r="K197" s="16"/>
      <c r="L197" s="16"/>
      <c r="M197" s="16"/>
      <c r="N197" s="16"/>
    </row>
    <row r="198" spans="1:14" x14ac:dyDescent="0.25">
      <c r="A198" s="22">
        <v>45809</v>
      </c>
      <c r="B198" s="23" t="s">
        <v>30</v>
      </c>
      <c r="C198" s="17">
        <f>C197+24</f>
        <v>10442</v>
      </c>
      <c r="D198" s="16"/>
      <c r="E198" s="16"/>
      <c r="F198" s="16"/>
      <c r="G198" s="16"/>
      <c r="H198" s="43"/>
      <c r="I198" s="43"/>
      <c r="J198" s="47"/>
      <c r="K198" s="16"/>
      <c r="L198" s="16"/>
      <c r="M198" s="16"/>
      <c r="N198" s="16"/>
    </row>
    <row r="199" spans="1:14" x14ac:dyDescent="0.25">
      <c r="A199" s="22">
        <v>45810</v>
      </c>
      <c r="B199" s="23" t="s">
        <v>30</v>
      </c>
      <c r="C199" s="17">
        <f>C198+24</f>
        <v>10466</v>
      </c>
      <c r="D199" s="16"/>
      <c r="E199" s="16"/>
      <c r="F199" s="16"/>
      <c r="G199" s="16"/>
      <c r="H199" s="43"/>
      <c r="I199" s="43"/>
      <c r="J199" s="47"/>
      <c r="K199" s="16"/>
      <c r="L199" s="16"/>
      <c r="M199" s="16"/>
      <c r="N199" s="16"/>
    </row>
    <row r="200" spans="1:14" x14ac:dyDescent="0.25">
      <c r="A200" s="22">
        <v>45811</v>
      </c>
      <c r="B200" s="23" t="s">
        <v>30</v>
      </c>
      <c r="C200" s="17">
        <f>C199+24</f>
        <v>10490</v>
      </c>
      <c r="D200" s="16"/>
      <c r="E200" s="16"/>
      <c r="F200" s="16"/>
      <c r="G200" s="16"/>
      <c r="H200" s="43"/>
      <c r="I200" s="43"/>
      <c r="J200" s="47"/>
      <c r="K200" s="16"/>
      <c r="L200" s="16"/>
      <c r="M200" s="16"/>
      <c r="N200" s="16"/>
    </row>
    <row r="201" spans="1:14" ht="60" x14ac:dyDescent="0.25">
      <c r="A201" s="22">
        <v>45812</v>
      </c>
      <c r="B201" s="23" t="s">
        <v>30</v>
      </c>
      <c r="C201" s="17">
        <v>10501</v>
      </c>
      <c r="D201" s="16"/>
      <c r="E201" s="28" t="s">
        <v>1096</v>
      </c>
      <c r="F201" s="16"/>
      <c r="G201" s="16"/>
      <c r="H201" s="57">
        <v>45812.743055555555</v>
      </c>
      <c r="I201" s="57">
        <v>45812.875694444447</v>
      </c>
      <c r="J201" s="47">
        <f>I201-H201</f>
        <v>0.13263888889196096</v>
      </c>
      <c r="K201" s="16"/>
      <c r="L201" s="16"/>
      <c r="M201" s="16"/>
      <c r="N201" s="16"/>
    </row>
    <row r="202" spans="1:14" x14ac:dyDescent="0.25">
      <c r="A202" s="22">
        <v>45813</v>
      </c>
      <c r="B202" s="23" t="s">
        <v>30</v>
      </c>
      <c r="C202" s="17">
        <v>10520</v>
      </c>
      <c r="D202" s="16"/>
      <c r="E202" s="16" t="s">
        <v>1104</v>
      </c>
      <c r="F202" s="16"/>
      <c r="G202" s="16"/>
      <c r="H202" s="57">
        <v>45813.708333333336</v>
      </c>
      <c r="I202" s="57">
        <v>45813.729166666664</v>
      </c>
      <c r="J202" s="47">
        <f>I202-H202</f>
        <v>2.0833333328482695E-2</v>
      </c>
      <c r="K202" s="16"/>
      <c r="L202" s="16"/>
      <c r="M202" s="16"/>
      <c r="N202" s="16"/>
    </row>
    <row r="203" spans="1:14" ht="30" x14ac:dyDescent="0.25">
      <c r="A203" s="22">
        <v>45814</v>
      </c>
      <c r="B203" s="23" t="s">
        <v>30</v>
      </c>
      <c r="C203" s="17">
        <v>10535</v>
      </c>
      <c r="D203" s="16"/>
      <c r="E203" s="28" t="s">
        <v>1114</v>
      </c>
      <c r="F203" s="16"/>
      <c r="G203" s="16"/>
      <c r="H203" s="61">
        <v>45814.357638888891</v>
      </c>
      <c r="I203" s="61">
        <v>45814.378472222219</v>
      </c>
      <c r="J203" s="47">
        <f>I203-H203</f>
        <v>2.0833333328482695E-2</v>
      </c>
      <c r="K203" s="16"/>
      <c r="L203" s="16"/>
      <c r="M203" s="16"/>
      <c r="N203" s="16"/>
    </row>
    <row r="204" spans="1:14" x14ac:dyDescent="0.25">
      <c r="A204" s="22">
        <v>45815</v>
      </c>
      <c r="B204" s="23" t="s">
        <v>30</v>
      </c>
      <c r="C204" s="17">
        <f t="shared" ref="C204:C209" si="5">C203+24</f>
        <v>10559</v>
      </c>
      <c r="D204" s="16"/>
      <c r="E204" s="16"/>
      <c r="F204" s="16"/>
      <c r="G204" s="16"/>
      <c r="H204" s="43"/>
      <c r="I204" s="43"/>
      <c r="J204" s="47"/>
      <c r="K204" s="16"/>
      <c r="L204" s="16"/>
      <c r="M204" s="16"/>
      <c r="N204" s="16"/>
    </row>
    <row r="205" spans="1:14" x14ac:dyDescent="0.25">
      <c r="A205" s="22">
        <v>45816</v>
      </c>
      <c r="B205" s="23" t="s">
        <v>30</v>
      </c>
      <c r="C205" s="17">
        <f t="shared" si="5"/>
        <v>10583</v>
      </c>
      <c r="D205" s="16"/>
      <c r="E205" s="16"/>
      <c r="F205" s="16"/>
      <c r="G205" s="16"/>
      <c r="H205" s="43"/>
      <c r="I205" s="43"/>
      <c r="J205" s="47"/>
      <c r="K205" s="16"/>
      <c r="L205" s="16"/>
      <c r="M205" s="16"/>
      <c r="N205" s="16"/>
    </row>
    <row r="206" spans="1:14" x14ac:dyDescent="0.25">
      <c r="A206" s="22">
        <v>45817</v>
      </c>
      <c r="B206" s="23" t="s">
        <v>30</v>
      </c>
      <c r="C206" s="17">
        <f t="shared" si="5"/>
        <v>10607</v>
      </c>
      <c r="D206" s="16"/>
      <c r="E206" s="16"/>
      <c r="F206" s="16"/>
      <c r="G206" s="16"/>
      <c r="H206" s="43"/>
      <c r="I206" s="43"/>
      <c r="J206" s="47"/>
      <c r="K206" s="16"/>
      <c r="L206" s="16"/>
      <c r="M206" s="16"/>
      <c r="N206" s="16"/>
    </row>
    <row r="207" spans="1:14" x14ac:dyDescent="0.25">
      <c r="A207" s="22">
        <v>45818</v>
      </c>
      <c r="B207" s="23" t="s">
        <v>30</v>
      </c>
      <c r="C207" s="17">
        <f t="shared" si="5"/>
        <v>10631</v>
      </c>
      <c r="D207" s="16"/>
      <c r="E207" s="16"/>
      <c r="F207" s="16"/>
      <c r="G207" s="16"/>
      <c r="H207" s="43"/>
      <c r="I207" s="43"/>
      <c r="J207" s="47"/>
      <c r="K207" s="16"/>
      <c r="L207" s="16"/>
      <c r="M207" s="16"/>
      <c r="N207" s="16"/>
    </row>
    <row r="208" spans="1:14" x14ac:dyDescent="0.25">
      <c r="A208" s="22">
        <v>45819</v>
      </c>
      <c r="B208" s="23" t="s">
        <v>30</v>
      </c>
      <c r="C208" s="17">
        <f t="shared" si="5"/>
        <v>10655</v>
      </c>
      <c r="D208" s="16"/>
      <c r="E208" s="16"/>
      <c r="F208" s="16"/>
      <c r="G208" s="16"/>
      <c r="H208" s="43"/>
      <c r="I208" s="43"/>
      <c r="J208" s="47"/>
      <c r="K208" s="16"/>
      <c r="L208" s="16"/>
      <c r="M208" s="16"/>
      <c r="N208" s="16"/>
    </row>
    <row r="209" spans="1:14" x14ac:dyDescent="0.25">
      <c r="A209" s="22">
        <v>45820</v>
      </c>
      <c r="B209" s="23" t="s">
        <v>30</v>
      </c>
      <c r="C209" s="17">
        <f t="shared" si="5"/>
        <v>10679</v>
      </c>
      <c r="D209" s="16"/>
      <c r="E209" s="16"/>
      <c r="F209" s="16"/>
      <c r="G209" s="16"/>
      <c r="H209" s="43"/>
      <c r="I209" s="43"/>
      <c r="J209" s="47"/>
      <c r="K209" s="16"/>
      <c r="L209" s="16"/>
      <c r="M209" s="16"/>
      <c r="N209" s="16"/>
    </row>
    <row r="210" spans="1:14" x14ac:dyDescent="0.25">
      <c r="A210" s="22">
        <v>45821</v>
      </c>
      <c r="B210" s="23" t="s">
        <v>30</v>
      </c>
      <c r="C210" s="17">
        <v>10707</v>
      </c>
      <c r="D210" s="16"/>
      <c r="E210" s="16" t="s">
        <v>1168</v>
      </c>
      <c r="F210" s="16"/>
      <c r="G210" s="16"/>
      <c r="H210" s="81">
        <v>45821.600694444445</v>
      </c>
      <c r="I210" s="81">
        <v>45821.611111111109</v>
      </c>
      <c r="J210" s="47">
        <f>I210-H210</f>
        <v>1.0416666664241347E-2</v>
      </c>
      <c r="K210" s="16"/>
      <c r="L210" s="16"/>
      <c r="M210" s="16"/>
      <c r="N210" s="16"/>
    </row>
    <row r="211" spans="1:14" x14ac:dyDescent="0.25">
      <c r="A211" s="22">
        <v>45822</v>
      </c>
      <c r="B211" s="23" t="s">
        <v>30</v>
      </c>
      <c r="C211" s="17">
        <f>C210+24</f>
        <v>10731</v>
      </c>
      <c r="D211" s="16"/>
      <c r="E211" s="16"/>
      <c r="F211" s="16"/>
      <c r="G211" s="16"/>
      <c r="H211" s="43"/>
      <c r="I211" s="43"/>
      <c r="J211" s="47"/>
      <c r="K211" s="16"/>
      <c r="L211" s="16"/>
      <c r="M211" s="16"/>
      <c r="N211" s="16"/>
    </row>
    <row r="212" spans="1:14" x14ac:dyDescent="0.25">
      <c r="A212" s="22">
        <v>45823</v>
      </c>
      <c r="B212" s="23" t="s">
        <v>30</v>
      </c>
      <c r="C212" s="17">
        <v>10749</v>
      </c>
      <c r="D212" s="16"/>
      <c r="E212" s="16" t="s">
        <v>48</v>
      </c>
      <c r="F212" s="16"/>
      <c r="G212" s="16"/>
      <c r="H212" s="81">
        <v>45823.381944444445</v>
      </c>
      <c r="I212" s="81">
        <v>45823.544444444444</v>
      </c>
      <c r="J212" s="47">
        <f>I212-H212</f>
        <v>0.16249999999854481</v>
      </c>
      <c r="K212" s="16"/>
      <c r="L212" s="16"/>
      <c r="M212" s="16"/>
      <c r="N212" s="16"/>
    </row>
    <row r="213" spans="1:14" ht="30" x14ac:dyDescent="0.25">
      <c r="A213" s="22">
        <v>45823</v>
      </c>
      <c r="B213" s="23" t="s">
        <v>30</v>
      </c>
      <c r="C213" s="17">
        <v>10755</v>
      </c>
      <c r="D213" s="16"/>
      <c r="E213" s="28" t="s">
        <v>1184</v>
      </c>
      <c r="F213" s="16"/>
      <c r="G213" s="16"/>
      <c r="H213" s="81">
        <v>45823.767361111109</v>
      </c>
      <c r="I213" s="81">
        <v>45823.777777777781</v>
      </c>
      <c r="J213" s="47">
        <f>I213-H213</f>
        <v>1.0416666671517305E-2</v>
      </c>
      <c r="K213" s="16"/>
      <c r="L213" s="16"/>
      <c r="M213" s="16"/>
      <c r="N213" s="16"/>
    </row>
    <row r="214" spans="1:14" x14ac:dyDescent="0.25">
      <c r="A214" s="22">
        <v>45824</v>
      </c>
      <c r="B214" s="23" t="s">
        <v>30</v>
      </c>
      <c r="C214" s="17">
        <v>10773</v>
      </c>
      <c r="D214" s="16"/>
      <c r="E214" s="16"/>
      <c r="F214" s="16"/>
      <c r="G214" s="16"/>
      <c r="H214" s="43"/>
      <c r="I214" s="43"/>
      <c r="J214" s="47"/>
      <c r="K214" s="16"/>
      <c r="L214" s="16"/>
      <c r="M214" s="16"/>
      <c r="N214" s="16"/>
    </row>
    <row r="215" spans="1:14" x14ac:dyDescent="0.25">
      <c r="A215" s="22">
        <v>45825</v>
      </c>
      <c r="B215" s="23" t="s">
        <v>30</v>
      </c>
      <c r="C215" s="17">
        <v>10797</v>
      </c>
      <c r="D215" s="16"/>
      <c r="E215" s="16"/>
      <c r="F215" s="16"/>
      <c r="G215" s="16"/>
      <c r="H215" s="43"/>
      <c r="I215" s="43"/>
      <c r="J215" s="47"/>
      <c r="K215" s="16"/>
      <c r="L215" s="16"/>
      <c r="M215" s="16"/>
      <c r="N215" s="16"/>
    </row>
    <row r="216" spans="1:14" x14ac:dyDescent="0.25">
      <c r="A216" s="22">
        <v>45826</v>
      </c>
      <c r="B216" s="23" t="s">
        <v>30</v>
      </c>
      <c r="C216" s="17">
        <v>10821</v>
      </c>
      <c r="D216" s="16"/>
      <c r="E216" s="16"/>
      <c r="F216" s="16"/>
      <c r="G216" s="16"/>
      <c r="H216" s="43"/>
      <c r="I216" s="43"/>
      <c r="J216" s="47"/>
      <c r="K216" s="16"/>
      <c r="L216" s="16"/>
      <c r="M216" s="16"/>
      <c r="N216" s="16"/>
    </row>
    <row r="217" spans="1:14" ht="33" customHeight="1" x14ac:dyDescent="0.25">
      <c r="A217" s="22">
        <v>45827</v>
      </c>
      <c r="B217" s="23" t="s">
        <v>30</v>
      </c>
      <c r="C217" s="17">
        <v>10845</v>
      </c>
      <c r="D217" s="28" t="s">
        <v>1206</v>
      </c>
      <c r="E217" s="28" t="s">
        <v>743</v>
      </c>
      <c r="F217" s="16"/>
      <c r="G217" s="16"/>
      <c r="H217" s="94">
        <v>45827.434027777781</v>
      </c>
      <c r="I217" s="94">
        <v>45827.486111111109</v>
      </c>
      <c r="J217" s="95">
        <f t="shared" ref="J217" si="6">I217-H217</f>
        <v>5.2083333328482695E-2</v>
      </c>
      <c r="K217" s="16"/>
      <c r="L217" s="16"/>
      <c r="M217" s="16"/>
      <c r="N217" s="16"/>
    </row>
    <row r="218" spans="1:14" x14ac:dyDescent="0.25">
      <c r="A218" s="22">
        <v>45828</v>
      </c>
      <c r="B218" s="23" t="s">
        <v>30</v>
      </c>
      <c r="C218" s="17">
        <v>10869</v>
      </c>
      <c r="D218" s="16"/>
      <c r="E218" s="16"/>
      <c r="F218" s="16"/>
      <c r="G218" s="16"/>
      <c r="H218" s="43"/>
      <c r="I218" s="43"/>
      <c r="J218" s="47"/>
      <c r="K218" s="16"/>
      <c r="L218" s="16"/>
      <c r="M218" s="16"/>
      <c r="N218" s="16"/>
    </row>
    <row r="219" spans="1:14" x14ac:dyDescent="0.25">
      <c r="A219" s="22">
        <v>45829</v>
      </c>
      <c r="B219" s="23" t="s">
        <v>30</v>
      </c>
      <c r="C219" s="17">
        <v>10893</v>
      </c>
      <c r="D219" s="16"/>
      <c r="E219" s="16"/>
      <c r="F219" s="16"/>
      <c r="G219" s="16"/>
      <c r="H219" s="43"/>
      <c r="I219" s="43"/>
      <c r="J219" s="47"/>
      <c r="K219" s="16"/>
      <c r="L219" s="16"/>
      <c r="M219" s="16"/>
      <c r="N219" s="16"/>
    </row>
    <row r="220" spans="1:14" x14ac:dyDescent="0.25">
      <c r="A220" s="22">
        <v>45830</v>
      </c>
      <c r="B220" s="23" t="s">
        <v>30</v>
      </c>
      <c r="C220" s="17">
        <v>10912</v>
      </c>
      <c r="D220" s="16"/>
      <c r="E220" s="16"/>
      <c r="F220" s="16"/>
      <c r="G220" s="16"/>
      <c r="H220" s="43"/>
      <c r="I220" s="43"/>
      <c r="J220" s="47"/>
      <c r="K220" s="16"/>
      <c r="L220" s="16"/>
      <c r="M220" s="16"/>
      <c r="N220" s="16"/>
    </row>
    <row r="221" spans="1:14" x14ac:dyDescent="0.25">
      <c r="A221" s="22">
        <v>45831</v>
      </c>
      <c r="B221" s="23" t="s">
        <v>30</v>
      </c>
      <c r="C221" s="17">
        <v>10936</v>
      </c>
      <c r="D221" s="16"/>
      <c r="E221" s="16"/>
      <c r="F221" s="16"/>
      <c r="G221" s="16"/>
      <c r="H221" s="43"/>
      <c r="I221" s="43"/>
      <c r="J221" s="47"/>
      <c r="K221" s="16"/>
      <c r="L221" s="16"/>
      <c r="M221" s="16"/>
      <c r="N221" s="16"/>
    </row>
    <row r="222" spans="1:14" x14ac:dyDescent="0.25">
      <c r="A222" s="22">
        <v>45832</v>
      </c>
      <c r="B222" s="23" t="s">
        <v>30</v>
      </c>
      <c r="C222" s="17">
        <v>10960</v>
      </c>
      <c r="D222" s="16"/>
      <c r="E222" s="16"/>
      <c r="F222" s="16"/>
      <c r="G222" s="16"/>
      <c r="H222" s="43"/>
      <c r="I222" s="43"/>
      <c r="J222" s="47"/>
      <c r="K222" s="16"/>
      <c r="L222" s="16"/>
      <c r="M222" s="16"/>
      <c r="N222" s="16"/>
    </row>
    <row r="223" spans="1:14" x14ac:dyDescent="0.25">
      <c r="A223" s="22">
        <v>45833</v>
      </c>
      <c r="B223" s="23" t="s">
        <v>30</v>
      </c>
      <c r="C223" s="17">
        <v>10981</v>
      </c>
      <c r="D223" s="16"/>
      <c r="E223" s="16"/>
      <c r="F223" s="16"/>
      <c r="G223" s="16"/>
      <c r="H223" s="43"/>
      <c r="I223" s="43"/>
      <c r="J223" s="47"/>
      <c r="K223" s="16"/>
      <c r="L223" s="16"/>
      <c r="M223" s="16"/>
      <c r="N223" s="16"/>
    </row>
    <row r="224" spans="1:14" x14ac:dyDescent="0.25">
      <c r="A224" s="22">
        <v>45834</v>
      </c>
      <c r="B224" s="23" t="s">
        <v>30</v>
      </c>
      <c r="C224" s="17">
        <v>11005</v>
      </c>
      <c r="D224" s="16"/>
      <c r="E224" s="16" t="s">
        <v>65</v>
      </c>
      <c r="F224" s="16"/>
      <c r="G224" s="16"/>
      <c r="H224" s="123">
        <v>45834.361111111109</v>
      </c>
      <c r="I224" s="123">
        <v>45834.480555555558</v>
      </c>
      <c r="J224" s="124">
        <f t="shared" ref="J224" si="7">I224-H224</f>
        <v>0.11944444444816327</v>
      </c>
      <c r="K224" s="16"/>
      <c r="L224" s="16"/>
      <c r="M224" s="16"/>
      <c r="N224" s="16"/>
    </row>
    <row r="225" spans="1:14" x14ac:dyDescent="0.25">
      <c r="A225" s="22">
        <v>45835</v>
      </c>
      <c r="B225" s="23" t="s">
        <v>30</v>
      </c>
      <c r="C225" s="17">
        <v>11029</v>
      </c>
      <c r="D225" s="16"/>
      <c r="E225" s="16"/>
      <c r="F225" s="16"/>
      <c r="G225" s="16"/>
      <c r="H225" s="43"/>
      <c r="I225" s="43"/>
      <c r="J225" s="47"/>
      <c r="K225" s="16"/>
      <c r="L225" s="16"/>
      <c r="M225" s="16"/>
      <c r="N225" s="16"/>
    </row>
    <row r="226" spans="1:14" x14ac:dyDescent="0.25">
      <c r="A226" s="22">
        <v>45836</v>
      </c>
      <c r="B226" s="23" t="s">
        <v>30</v>
      </c>
      <c r="C226" s="17">
        <v>11048</v>
      </c>
      <c r="D226" s="16"/>
      <c r="E226" s="16"/>
      <c r="F226" s="16"/>
      <c r="G226" s="16"/>
      <c r="H226" s="43"/>
      <c r="I226" s="43"/>
      <c r="J226" s="47"/>
      <c r="K226" s="16"/>
      <c r="L226" s="16"/>
      <c r="M226" s="16"/>
      <c r="N226" s="16"/>
    </row>
    <row r="227" spans="1:14" x14ac:dyDescent="0.25">
      <c r="A227" s="22">
        <v>45837</v>
      </c>
      <c r="B227" s="23" t="s">
        <v>30</v>
      </c>
      <c r="C227" s="17">
        <v>11072</v>
      </c>
      <c r="D227" s="16"/>
      <c r="E227" s="16"/>
      <c r="F227" s="16"/>
      <c r="G227" s="16"/>
      <c r="H227" s="43"/>
      <c r="I227" s="43"/>
      <c r="J227" s="47"/>
      <c r="K227" s="16"/>
      <c r="L227" s="16"/>
      <c r="M227" s="16"/>
      <c r="N227" s="16"/>
    </row>
    <row r="228" spans="1:14" x14ac:dyDescent="0.25">
      <c r="A228" s="22">
        <v>45838</v>
      </c>
      <c r="B228" s="23" t="s">
        <v>30</v>
      </c>
      <c r="C228" s="17">
        <v>11096</v>
      </c>
      <c r="D228" s="16"/>
      <c r="E228" s="16"/>
      <c r="F228" s="16"/>
      <c r="G228" s="16"/>
      <c r="H228" s="43"/>
      <c r="I228" s="43"/>
      <c r="J228" s="47"/>
      <c r="K228" s="16"/>
      <c r="L228" s="16"/>
      <c r="M228" s="16"/>
      <c r="N228" s="16"/>
    </row>
    <row r="229" spans="1:14" x14ac:dyDescent="0.25">
      <c r="A229" s="22">
        <v>45839</v>
      </c>
      <c r="B229" s="23" t="s">
        <v>30</v>
      </c>
      <c r="C229" s="17">
        <v>11120</v>
      </c>
      <c r="D229" s="16"/>
      <c r="E229" s="16"/>
      <c r="F229" s="16"/>
      <c r="G229" s="16"/>
      <c r="H229" s="43"/>
      <c r="I229" s="43"/>
      <c r="J229" s="47"/>
      <c r="K229" s="16"/>
      <c r="L229" s="16"/>
      <c r="M229" s="16"/>
      <c r="N229" s="16"/>
    </row>
    <row r="230" spans="1:14" x14ac:dyDescent="0.25">
      <c r="A230" s="22">
        <v>45840</v>
      </c>
      <c r="B230" s="23" t="s">
        <v>30</v>
      </c>
      <c r="C230" s="17">
        <v>11144</v>
      </c>
      <c r="D230" s="16"/>
      <c r="E230" s="16"/>
      <c r="F230" s="16"/>
      <c r="G230" s="16"/>
      <c r="H230" s="43"/>
      <c r="I230" s="43"/>
      <c r="J230" s="47"/>
      <c r="K230" s="16"/>
      <c r="L230" s="16"/>
      <c r="M230" s="16"/>
      <c r="N230" s="16"/>
    </row>
    <row r="231" spans="1:14" x14ac:dyDescent="0.25">
      <c r="A231" s="22">
        <v>45841</v>
      </c>
      <c r="B231" s="23" t="s">
        <v>30</v>
      </c>
      <c r="C231" s="17">
        <f>C230+24</f>
        <v>11168</v>
      </c>
      <c r="D231" s="16"/>
      <c r="E231" s="16"/>
      <c r="F231" s="16"/>
      <c r="G231" s="16"/>
      <c r="H231" s="43"/>
      <c r="I231" s="43"/>
      <c r="J231" s="47"/>
      <c r="K231" s="16"/>
      <c r="L231" s="16"/>
      <c r="M231" s="16"/>
      <c r="N231" s="16"/>
    </row>
    <row r="232" spans="1:14" x14ac:dyDescent="0.25">
      <c r="A232" s="22">
        <v>45842</v>
      </c>
      <c r="B232" s="23" t="s">
        <v>30</v>
      </c>
      <c r="C232" s="17">
        <f>C231+24</f>
        <v>11192</v>
      </c>
      <c r="D232" s="16"/>
      <c r="E232" s="16"/>
      <c r="F232" s="16"/>
      <c r="G232" s="16"/>
      <c r="H232" s="43"/>
      <c r="I232" s="43"/>
      <c r="J232" s="47"/>
      <c r="K232" s="16"/>
      <c r="L232" s="16"/>
      <c r="M232" s="16"/>
      <c r="N232" s="16"/>
    </row>
    <row r="233" spans="1:14" x14ac:dyDescent="0.25">
      <c r="A233" s="22">
        <v>45843</v>
      </c>
      <c r="B233" s="23" t="s">
        <v>30</v>
      </c>
      <c r="C233" s="17">
        <f>C232+24</f>
        <v>11216</v>
      </c>
      <c r="D233" s="16"/>
      <c r="E233" s="16"/>
      <c r="F233" s="16"/>
      <c r="G233" s="16"/>
      <c r="H233" s="43"/>
      <c r="I233" s="43"/>
      <c r="J233" s="47"/>
      <c r="K233" s="16"/>
      <c r="L233" s="16"/>
      <c r="M233" s="16"/>
      <c r="N233" s="16"/>
    </row>
    <row r="234" spans="1:14" x14ac:dyDescent="0.25">
      <c r="A234" s="22">
        <v>45844</v>
      </c>
      <c r="B234" s="23" t="s">
        <v>30</v>
      </c>
      <c r="C234" s="17">
        <v>11240</v>
      </c>
      <c r="D234" s="16"/>
      <c r="E234" s="16" t="s">
        <v>48</v>
      </c>
      <c r="F234" s="16"/>
      <c r="G234" s="16"/>
      <c r="H234" s="140">
        <v>45845.163194444445</v>
      </c>
      <c r="I234" s="140">
        <v>45845.246527777781</v>
      </c>
      <c r="J234" s="141">
        <f t="shared" ref="J234:J236" si="8">I234-H234</f>
        <v>8.3333333335758653E-2</v>
      </c>
      <c r="K234" s="16"/>
      <c r="L234" s="16"/>
      <c r="M234" s="16"/>
      <c r="N234" s="16"/>
    </row>
    <row r="235" spans="1:14" x14ac:dyDescent="0.25">
      <c r="A235" s="22">
        <v>45845</v>
      </c>
      <c r="B235" s="23" t="s">
        <v>30</v>
      </c>
      <c r="C235" s="17">
        <v>11264</v>
      </c>
      <c r="D235" s="16"/>
      <c r="E235" s="16"/>
      <c r="F235" s="16"/>
      <c r="G235" s="16"/>
      <c r="H235" s="43"/>
      <c r="I235" s="43"/>
      <c r="J235" s="47"/>
      <c r="K235" s="16"/>
      <c r="L235" s="16"/>
      <c r="M235" s="16"/>
      <c r="N235" s="16"/>
    </row>
    <row r="236" spans="1:14" ht="30" x14ac:dyDescent="0.25">
      <c r="A236" s="22">
        <v>45846</v>
      </c>
      <c r="B236" s="23" t="s">
        <v>30</v>
      </c>
      <c r="C236" s="17">
        <v>11293</v>
      </c>
      <c r="D236" s="16"/>
      <c r="E236" s="28" t="s">
        <v>1309</v>
      </c>
      <c r="F236" s="16"/>
      <c r="G236" s="16"/>
      <c r="H236" s="136">
        <v>45846.63958333333</v>
      </c>
      <c r="I236" s="136">
        <v>45846.6875</v>
      </c>
      <c r="J236" s="141">
        <f t="shared" si="8"/>
        <v>4.7916666670062114E-2</v>
      </c>
      <c r="K236" s="16"/>
      <c r="L236" s="16"/>
      <c r="M236" s="16"/>
      <c r="N236" s="16"/>
    </row>
    <row r="237" spans="1:14" x14ac:dyDescent="0.25">
      <c r="A237" s="22">
        <v>45847</v>
      </c>
      <c r="B237" s="23" t="s">
        <v>30</v>
      </c>
      <c r="C237" s="17">
        <f t="shared" ref="C237:C244" si="9">C236+24</f>
        <v>11317</v>
      </c>
      <c r="D237" s="16"/>
      <c r="E237" s="16"/>
      <c r="F237" s="16"/>
      <c r="G237" s="16"/>
      <c r="H237" s="43"/>
      <c r="I237" s="43"/>
      <c r="J237" s="47"/>
      <c r="K237" s="16"/>
      <c r="L237" s="16"/>
      <c r="M237" s="16"/>
      <c r="N237" s="16"/>
    </row>
    <row r="238" spans="1:14" x14ac:dyDescent="0.25">
      <c r="A238" s="22">
        <v>45848</v>
      </c>
      <c r="B238" s="23" t="s">
        <v>30</v>
      </c>
      <c r="C238" s="17">
        <f t="shared" si="9"/>
        <v>11341</v>
      </c>
      <c r="D238" s="16"/>
      <c r="E238" s="16"/>
      <c r="F238" s="16"/>
      <c r="G238" s="16"/>
      <c r="H238" s="43"/>
      <c r="I238" s="43"/>
      <c r="J238" s="47"/>
      <c r="K238" s="16"/>
      <c r="L238" s="16"/>
      <c r="M238" s="16"/>
      <c r="N238" s="16"/>
    </row>
    <row r="239" spans="1:14" x14ac:dyDescent="0.25">
      <c r="A239" s="22">
        <v>45849</v>
      </c>
      <c r="B239" s="23" t="s">
        <v>30</v>
      </c>
      <c r="C239" s="17">
        <f t="shared" si="9"/>
        <v>11365</v>
      </c>
      <c r="D239" s="16"/>
      <c r="E239" s="16"/>
      <c r="F239" s="16"/>
      <c r="G239" s="16"/>
      <c r="H239" s="43"/>
      <c r="I239" s="43"/>
      <c r="J239" s="47"/>
      <c r="K239" s="16"/>
      <c r="L239" s="16"/>
      <c r="M239" s="16"/>
      <c r="N239" s="16"/>
    </row>
    <row r="240" spans="1:14" x14ac:dyDescent="0.25">
      <c r="A240" s="22">
        <v>45850</v>
      </c>
      <c r="B240" s="23" t="s">
        <v>30</v>
      </c>
      <c r="C240" s="17">
        <f t="shared" si="9"/>
        <v>11389</v>
      </c>
      <c r="D240" s="16"/>
      <c r="E240" s="16"/>
      <c r="F240" s="16"/>
      <c r="G240" s="16"/>
      <c r="H240" s="43"/>
      <c r="I240" s="43"/>
      <c r="J240" s="47"/>
      <c r="K240" s="16"/>
      <c r="L240" s="16"/>
      <c r="M240" s="16"/>
      <c r="N240" s="16"/>
    </row>
    <row r="241" spans="1:14" x14ac:dyDescent="0.25">
      <c r="A241" s="22">
        <v>45851</v>
      </c>
      <c r="B241" s="23" t="s">
        <v>30</v>
      </c>
      <c r="C241" s="17">
        <f t="shared" si="9"/>
        <v>11413</v>
      </c>
      <c r="D241" s="16"/>
      <c r="E241" s="16"/>
      <c r="F241" s="16"/>
      <c r="G241" s="16"/>
      <c r="H241" s="43"/>
      <c r="I241" s="43"/>
      <c r="J241" s="47"/>
      <c r="K241" s="16"/>
      <c r="L241" s="16"/>
      <c r="M241" s="16"/>
      <c r="N241" s="16"/>
    </row>
    <row r="242" spans="1:14" x14ac:dyDescent="0.25">
      <c r="A242" s="22">
        <v>45852</v>
      </c>
      <c r="B242" s="23" t="s">
        <v>30</v>
      </c>
      <c r="C242" s="17">
        <f t="shared" si="9"/>
        <v>11437</v>
      </c>
      <c r="D242" s="16"/>
      <c r="E242" s="16"/>
      <c r="F242" s="16"/>
      <c r="G242" s="16"/>
      <c r="H242" s="43"/>
      <c r="I242" s="43"/>
      <c r="J242" s="47"/>
      <c r="K242" s="16"/>
      <c r="L242" s="16"/>
      <c r="M242" s="16"/>
      <c r="N242" s="16"/>
    </row>
    <row r="243" spans="1:14" x14ac:dyDescent="0.25">
      <c r="A243" s="22">
        <v>45853</v>
      </c>
      <c r="B243" s="23" t="s">
        <v>30</v>
      </c>
      <c r="C243" s="17">
        <f t="shared" si="9"/>
        <v>11461</v>
      </c>
      <c r="D243" s="16"/>
      <c r="E243" s="16"/>
      <c r="F243" s="16"/>
      <c r="G243" s="16"/>
      <c r="H243" s="43"/>
      <c r="I243" s="43"/>
      <c r="J243" s="47"/>
      <c r="K243" s="16"/>
      <c r="L243" s="16"/>
      <c r="M243" s="16"/>
      <c r="N243" s="16"/>
    </row>
    <row r="244" spans="1:14" x14ac:dyDescent="0.25">
      <c r="A244" s="22">
        <v>45854</v>
      </c>
      <c r="B244" s="23" t="s">
        <v>30</v>
      </c>
      <c r="C244" s="17">
        <f t="shared" si="9"/>
        <v>11485</v>
      </c>
      <c r="D244" s="16"/>
      <c r="E244" s="16"/>
      <c r="F244" s="16"/>
      <c r="G244" s="16"/>
      <c r="H244" s="43"/>
      <c r="I244" s="43"/>
      <c r="J244" s="47"/>
      <c r="K244" s="16"/>
      <c r="L244" s="16"/>
      <c r="M244" s="16"/>
      <c r="N244" s="16"/>
    </row>
    <row r="245" spans="1:14" ht="45" x14ac:dyDescent="0.25">
      <c r="A245" s="25">
        <v>45855</v>
      </c>
      <c r="B245" s="23" t="s">
        <v>30</v>
      </c>
      <c r="C245" s="17">
        <v>11505</v>
      </c>
      <c r="D245" s="16"/>
      <c r="E245" s="28" t="s">
        <v>1360</v>
      </c>
      <c r="F245" s="16"/>
      <c r="G245" s="16"/>
      <c r="H245" s="156">
        <v>45855.579861111109</v>
      </c>
      <c r="I245" s="156">
        <v>45855.729166666664</v>
      </c>
      <c r="J245" s="157">
        <f t="shared" ref="J245" si="10">I245-H245</f>
        <v>0.14930555555474712</v>
      </c>
      <c r="K245" s="16"/>
      <c r="L245" s="16"/>
      <c r="M245" s="16"/>
      <c r="N245" s="16"/>
    </row>
    <row r="246" spans="1:14" x14ac:dyDescent="0.25">
      <c r="A246" s="25">
        <v>45856</v>
      </c>
      <c r="B246" s="23" t="s">
        <v>30</v>
      </c>
      <c r="C246" s="17">
        <f>C245+24</f>
        <v>11529</v>
      </c>
      <c r="D246" s="16"/>
      <c r="E246" s="16"/>
      <c r="F246" s="16"/>
      <c r="G246" s="16"/>
      <c r="H246" s="43"/>
      <c r="I246" s="43"/>
      <c r="J246" s="47"/>
      <c r="K246" s="16"/>
      <c r="L246" s="16"/>
      <c r="M246" s="16"/>
      <c r="N246" s="16"/>
    </row>
    <row r="247" spans="1:14" x14ac:dyDescent="0.25">
      <c r="A247" s="25">
        <v>45857</v>
      </c>
      <c r="B247" s="23" t="s">
        <v>30</v>
      </c>
      <c r="C247" s="17">
        <f>C246+24</f>
        <v>11553</v>
      </c>
      <c r="D247" s="16"/>
      <c r="E247" s="16"/>
      <c r="F247" s="16"/>
      <c r="G247" s="16"/>
      <c r="H247" s="43"/>
      <c r="I247" s="43"/>
      <c r="J247" s="47"/>
      <c r="K247" s="16"/>
      <c r="L247" s="16"/>
      <c r="M247" s="16"/>
      <c r="N247" s="16"/>
    </row>
    <row r="248" spans="1:14" x14ac:dyDescent="0.25">
      <c r="A248" s="25">
        <v>45858</v>
      </c>
      <c r="B248" s="23" t="s">
        <v>30</v>
      </c>
      <c r="C248" s="17">
        <f t="shared" ref="C248:C251" si="11">C247+24</f>
        <v>11577</v>
      </c>
      <c r="D248" s="16"/>
      <c r="E248" s="16"/>
      <c r="F248" s="16"/>
      <c r="G248" s="16"/>
      <c r="H248" s="43"/>
      <c r="I248" s="43"/>
      <c r="J248" s="47"/>
      <c r="K248" s="16"/>
      <c r="L248" s="16"/>
      <c r="M248" s="16"/>
      <c r="N248" s="16"/>
    </row>
    <row r="249" spans="1:14" x14ac:dyDescent="0.25">
      <c r="A249" s="25">
        <v>45859</v>
      </c>
      <c r="B249" s="23" t="s">
        <v>30</v>
      </c>
      <c r="C249" s="17">
        <f t="shared" si="11"/>
        <v>11601</v>
      </c>
      <c r="D249" s="16"/>
      <c r="E249" s="16"/>
      <c r="F249" s="16"/>
      <c r="G249" s="16"/>
      <c r="H249" s="43"/>
      <c r="I249" s="43"/>
      <c r="J249" s="47"/>
      <c r="K249" s="16"/>
      <c r="L249" s="16"/>
      <c r="M249" s="16"/>
      <c r="N249" s="16"/>
    </row>
    <row r="250" spans="1:14" x14ac:dyDescent="0.25">
      <c r="A250" s="25">
        <v>45860</v>
      </c>
      <c r="B250" s="23" t="s">
        <v>30</v>
      </c>
      <c r="C250" s="17">
        <f t="shared" si="11"/>
        <v>11625</v>
      </c>
      <c r="D250" s="16"/>
      <c r="E250" s="16"/>
      <c r="F250" s="16"/>
      <c r="G250" s="16"/>
      <c r="H250" s="43"/>
      <c r="I250" s="43"/>
      <c r="J250" s="47"/>
      <c r="K250" s="16"/>
      <c r="L250" s="16"/>
      <c r="M250" s="16"/>
      <c r="N250" s="16"/>
    </row>
    <row r="251" spans="1:14" x14ac:dyDescent="0.25">
      <c r="A251" s="25">
        <v>45861</v>
      </c>
      <c r="B251" s="23" t="s">
        <v>30</v>
      </c>
      <c r="C251" s="17">
        <f t="shared" si="11"/>
        <v>11649</v>
      </c>
      <c r="D251" s="16"/>
      <c r="E251" s="16"/>
      <c r="F251" s="16"/>
      <c r="G251" s="16"/>
      <c r="H251" s="43"/>
      <c r="I251" s="43"/>
      <c r="J251" s="47"/>
      <c r="K251" s="16"/>
      <c r="L251" s="16"/>
      <c r="M251" s="16"/>
      <c r="N251" s="16"/>
    </row>
    <row r="252" spans="1:14" x14ac:dyDescent="0.25">
      <c r="A252" s="25">
        <v>45862</v>
      </c>
      <c r="B252" s="23" t="s">
        <v>30</v>
      </c>
      <c r="C252" s="17">
        <f>C251+12</f>
        <v>11661</v>
      </c>
      <c r="D252" s="16"/>
      <c r="E252" s="16"/>
      <c r="F252" s="16"/>
      <c r="G252" s="16"/>
      <c r="H252" s="43"/>
      <c r="I252" s="43"/>
      <c r="J252" s="47"/>
      <c r="K252" s="16"/>
      <c r="L252" s="16"/>
      <c r="M252" s="16"/>
      <c r="N252" s="16"/>
    </row>
    <row r="253" spans="1:14" ht="30" x14ac:dyDescent="0.25">
      <c r="A253" s="25">
        <v>45863</v>
      </c>
      <c r="B253" s="23" t="s">
        <v>30</v>
      </c>
      <c r="C253" s="17">
        <v>11664</v>
      </c>
      <c r="D253" s="16"/>
      <c r="E253" s="9" t="s">
        <v>1416</v>
      </c>
      <c r="F253" s="16"/>
      <c r="G253" s="16"/>
      <c r="H253" s="43"/>
      <c r="I253" s="43"/>
      <c r="J253" s="47"/>
      <c r="K253" s="16"/>
      <c r="L253" s="16"/>
      <c r="M253" s="16"/>
      <c r="N253" s="16"/>
    </row>
    <row r="254" spans="1:14" x14ac:dyDescent="0.25">
      <c r="A254" s="25">
        <v>45864</v>
      </c>
      <c r="B254" s="23" t="s">
        <v>30</v>
      </c>
      <c r="C254" s="17">
        <f>C253+24</f>
        <v>11688</v>
      </c>
      <c r="D254" s="16"/>
      <c r="E254" s="16"/>
      <c r="F254" s="16"/>
      <c r="G254" s="16"/>
      <c r="H254" s="43"/>
      <c r="I254" s="43"/>
      <c r="J254" s="47"/>
      <c r="K254" s="16"/>
      <c r="L254" s="16"/>
      <c r="M254" s="16"/>
      <c r="N254" s="16"/>
    </row>
    <row r="255" spans="1:14" x14ac:dyDescent="0.25">
      <c r="A255" s="25">
        <v>45865</v>
      </c>
      <c r="B255" s="23" t="s">
        <v>30</v>
      </c>
      <c r="C255" s="17">
        <f>C254+24</f>
        <v>11712</v>
      </c>
      <c r="D255" s="16"/>
      <c r="E255" s="16"/>
      <c r="F255" s="16"/>
      <c r="G255" s="16"/>
      <c r="H255" s="43"/>
      <c r="I255" s="43"/>
      <c r="J255" s="47"/>
      <c r="K255" s="16"/>
      <c r="L255" s="16"/>
      <c r="M255" s="16"/>
      <c r="N255" s="16"/>
    </row>
    <row r="256" spans="1:14" x14ac:dyDescent="0.25">
      <c r="A256" s="25">
        <v>45866</v>
      </c>
      <c r="B256" s="23" t="s">
        <v>30</v>
      </c>
      <c r="C256" s="17">
        <f>C255+24</f>
        <v>11736</v>
      </c>
      <c r="D256" s="16"/>
      <c r="E256" s="16"/>
      <c r="F256" s="16"/>
      <c r="G256" s="16"/>
      <c r="H256" s="43"/>
      <c r="I256" s="43"/>
      <c r="J256" s="47"/>
      <c r="K256" s="16"/>
      <c r="L256" s="16"/>
      <c r="M256" s="16"/>
      <c r="N256" s="16"/>
    </row>
    <row r="257" spans="1:14" ht="45" x14ac:dyDescent="0.25">
      <c r="A257" s="25">
        <v>45867</v>
      </c>
      <c r="B257" s="23" t="s">
        <v>30</v>
      </c>
      <c r="C257" s="17">
        <v>11752</v>
      </c>
      <c r="D257" s="16"/>
      <c r="E257" s="28" t="s">
        <v>1439</v>
      </c>
      <c r="F257" s="16"/>
      <c r="G257" s="16"/>
      <c r="H257" s="150">
        <v>45867.388888888891</v>
      </c>
      <c r="I257" s="150">
        <v>45867.729861111111</v>
      </c>
      <c r="J257" s="151">
        <f t="shared" ref="J257:J259" si="12">I257-H257</f>
        <v>0.34097222222044365</v>
      </c>
      <c r="K257" s="16"/>
      <c r="L257" s="16"/>
      <c r="M257" s="16"/>
      <c r="N257" s="16"/>
    </row>
    <row r="258" spans="1:14" ht="30" x14ac:dyDescent="0.25">
      <c r="A258" s="25">
        <v>45868</v>
      </c>
      <c r="B258" s="23" t="s">
        <v>30</v>
      </c>
      <c r="C258" s="17">
        <v>11768</v>
      </c>
      <c r="D258" s="16"/>
      <c r="E258" s="28" t="s">
        <v>1448</v>
      </c>
      <c r="F258" s="16"/>
      <c r="G258" s="16"/>
      <c r="H258" s="150">
        <v>45868.507638888892</v>
      </c>
      <c r="I258" s="150">
        <v>45868.518055555556</v>
      </c>
      <c r="J258" s="151">
        <f t="shared" si="12"/>
        <v>1.0416666664241347E-2</v>
      </c>
      <c r="K258" s="16"/>
      <c r="L258" s="16"/>
      <c r="M258" s="16"/>
      <c r="N258" s="16"/>
    </row>
    <row r="259" spans="1:14" ht="30" x14ac:dyDescent="0.25">
      <c r="A259" s="25">
        <v>45868</v>
      </c>
      <c r="B259" s="23" t="s">
        <v>30</v>
      </c>
      <c r="C259" s="17">
        <f>11544+227</f>
        <v>11771</v>
      </c>
      <c r="D259" s="16"/>
      <c r="E259" s="28" t="s">
        <v>1450</v>
      </c>
      <c r="F259" s="16"/>
      <c r="G259" s="16"/>
      <c r="H259" s="150">
        <v>45868.640972222223</v>
      </c>
      <c r="I259" s="150">
        <v>45868.649305555555</v>
      </c>
      <c r="J259" s="151">
        <f t="shared" si="12"/>
        <v>8.333333331393078E-3</v>
      </c>
      <c r="K259" s="16"/>
      <c r="L259" s="16"/>
      <c r="M259" s="16"/>
      <c r="N259" s="16"/>
    </row>
    <row r="260" spans="1:14" x14ac:dyDescent="0.25">
      <c r="A260" s="25">
        <v>45869</v>
      </c>
      <c r="B260" s="23" t="s">
        <v>30</v>
      </c>
      <c r="C260" s="17">
        <f>C259+24</f>
        <v>11795</v>
      </c>
      <c r="D260" s="16"/>
      <c r="E260" s="16"/>
      <c r="F260" s="16"/>
      <c r="G260" s="16"/>
      <c r="H260" s="43"/>
      <c r="I260" s="43"/>
      <c r="J260" s="47"/>
      <c r="K260" s="16"/>
      <c r="L260" s="16"/>
      <c r="M260" s="16"/>
      <c r="N260" s="16"/>
    </row>
    <row r="261" spans="1:14" x14ac:dyDescent="0.25">
      <c r="A261" s="25">
        <v>45870</v>
      </c>
      <c r="B261" s="23" t="s">
        <v>30</v>
      </c>
      <c r="C261" s="17">
        <f>C260+24</f>
        <v>11819</v>
      </c>
      <c r="D261" s="16"/>
      <c r="E261" s="16"/>
      <c r="F261" s="16"/>
      <c r="G261" s="16"/>
      <c r="H261" s="43"/>
      <c r="I261" s="43"/>
      <c r="J261" s="47"/>
      <c r="K261" s="16"/>
      <c r="L261" s="16"/>
      <c r="M261" s="16"/>
      <c r="N261" s="16"/>
    </row>
    <row r="262" spans="1:14" x14ac:dyDescent="0.25">
      <c r="A262" s="25">
        <v>45871</v>
      </c>
      <c r="B262" s="23" t="s">
        <v>30</v>
      </c>
      <c r="C262" s="17">
        <f>C261+24</f>
        <v>11843</v>
      </c>
      <c r="D262" s="16"/>
      <c r="E262" s="16"/>
      <c r="F262" s="16"/>
      <c r="G262" s="16"/>
      <c r="H262" s="43"/>
      <c r="I262" s="43"/>
      <c r="J262" s="47"/>
      <c r="K262" s="16"/>
      <c r="L262" s="16"/>
      <c r="M262" s="16"/>
      <c r="N262" s="16"/>
    </row>
    <row r="263" spans="1:14" x14ac:dyDescent="0.25">
      <c r="A263" s="25">
        <v>45872</v>
      </c>
      <c r="B263" s="23" t="s">
        <v>30</v>
      </c>
      <c r="C263" s="17">
        <f>C262+24</f>
        <v>11867</v>
      </c>
      <c r="D263" s="16"/>
      <c r="E263" s="16"/>
      <c r="F263" s="16"/>
      <c r="G263" s="16"/>
      <c r="H263" s="43"/>
      <c r="I263" s="43"/>
      <c r="J263" s="47"/>
      <c r="K263" s="16"/>
      <c r="L263" s="16"/>
      <c r="M263" s="16"/>
      <c r="N263" s="16"/>
    </row>
    <row r="264" spans="1:14" x14ac:dyDescent="0.25">
      <c r="A264" s="25">
        <v>45872</v>
      </c>
      <c r="B264" s="23" t="s">
        <v>30</v>
      </c>
      <c r="C264" s="17">
        <f>11647+227</f>
        <v>11874</v>
      </c>
      <c r="D264" s="16"/>
      <c r="E264" s="16"/>
      <c r="F264" s="16"/>
      <c r="G264" s="16"/>
      <c r="H264" s="150"/>
      <c r="I264" s="150"/>
      <c r="J264" s="151"/>
      <c r="K264" s="16"/>
      <c r="L264" s="16"/>
      <c r="M264" s="16"/>
      <c r="N264" s="16"/>
    </row>
    <row r="265" spans="1:14" x14ac:dyDescent="0.25">
      <c r="A265" s="25">
        <v>45873</v>
      </c>
      <c r="B265" s="23" t="s">
        <v>30</v>
      </c>
      <c r="C265" s="17">
        <v>11885</v>
      </c>
      <c r="D265" s="16"/>
      <c r="E265" s="16" t="s">
        <v>1481</v>
      </c>
      <c r="F265" s="16"/>
      <c r="G265" s="16"/>
      <c r="H265" s="150">
        <v>45873.422222222223</v>
      </c>
      <c r="I265" s="150">
        <v>45874.01458333333</v>
      </c>
      <c r="J265" s="151">
        <f t="shared" ref="J265" si="13">I265-H265</f>
        <v>0.59236111110658385</v>
      </c>
      <c r="K265" s="16"/>
      <c r="L265" s="16"/>
      <c r="M265" s="16"/>
      <c r="N265" s="16"/>
    </row>
    <row r="266" spans="1:14" x14ac:dyDescent="0.25">
      <c r="A266" s="25">
        <v>45874</v>
      </c>
      <c r="B266" s="23" t="s">
        <v>30</v>
      </c>
      <c r="C266" s="17">
        <f>C265+24</f>
        <v>11909</v>
      </c>
      <c r="D266" s="16"/>
      <c r="E266" s="16"/>
      <c r="F266" s="16"/>
      <c r="G266" s="16"/>
      <c r="H266" s="43"/>
      <c r="I266" s="43"/>
      <c r="J266" s="47"/>
      <c r="K266" s="16"/>
      <c r="L266" s="16"/>
      <c r="M266" s="16"/>
      <c r="N266" s="16"/>
    </row>
    <row r="267" spans="1:14" x14ac:dyDescent="0.25">
      <c r="A267" s="25">
        <v>45875</v>
      </c>
      <c r="B267" s="23" t="s">
        <v>30</v>
      </c>
      <c r="C267" s="17">
        <f>C266+24</f>
        <v>11933</v>
      </c>
      <c r="D267" s="16"/>
      <c r="E267" s="16"/>
      <c r="F267" s="16"/>
      <c r="G267" s="16"/>
      <c r="H267" s="43"/>
      <c r="I267" s="43"/>
      <c r="J267" s="47"/>
      <c r="K267" s="16"/>
      <c r="L267" s="16"/>
      <c r="M267" s="16"/>
      <c r="N267" s="16"/>
    </row>
    <row r="268" spans="1:14" x14ac:dyDescent="0.25">
      <c r="A268" s="25">
        <v>45876</v>
      </c>
      <c r="B268" s="23" t="s">
        <v>30</v>
      </c>
      <c r="C268" s="17">
        <f>C267+24</f>
        <v>11957</v>
      </c>
      <c r="D268" s="16"/>
      <c r="E268" s="16"/>
      <c r="F268" s="16"/>
      <c r="G268" s="16"/>
      <c r="H268" s="43"/>
      <c r="I268" s="43"/>
      <c r="J268" s="47"/>
      <c r="K268" s="16"/>
      <c r="L268" s="16"/>
      <c r="M268" s="16"/>
      <c r="N268" s="16"/>
    </row>
    <row r="269" spans="1:14" x14ac:dyDescent="0.25">
      <c r="A269" s="25">
        <v>45877</v>
      </c>
      <c r="B269" s="23" t="s">
        <v>30</v>
      </c>
      <c r="C269" s="17">
        <f>C268+24</f>
        <v>11981</v>
      </c>
      <c r="D269" s="16"/>
      <c r="E269" s="16"/>
      <c r="F269" s="16"/>
      <c r="G269" s="16"/>
      <c r="H269" s="43"/>
      <c r="I269" s="43"/>
      <c r="J269" s="47"/>
      <c r="K269" s="16"/>
      <c r="L269" s="16"/>
      <c r="M269" s="16"/>
      <c r="N269" s="16"/>
    </row>
    <row r="270" spans="1:14" x14ac:dyDescent="0.25">
      <c r="A270" s="25">
        <v>45878</v>
      </c>
      <c r="B270" s="23" t="s">
        <v>30</v>
      </c>
      <c r="C270" s="17">
        <f>11778+227</f>
        <v>12005</v>
      </c>
      <c r="D270" s="16"/>
      <c r="E270" s="19" t="s">
        <v>65</v>
      </c>
      <c r="F270" s="16"/>
      <c r="G270" s="16"/>
      <c r="H270" s="150">
        <v>45879.088888888888</v>
      </c>
      <c r="I270" s="150">
        <v>45879.234027777777</v>
      </c>
      <c r="J270" s="151">
        <f t="shared" ref="J270" si="14">I270-H270</f>
        <v>0.14513888888905058</v>
      </c>
      <c r="K270" s="16"/>
      <c r="L270" s="16"/>
      <c r="M270" s="16"/>
      <c r="N270" s="16"/>
    </row>
    <row r="271" spans="1:14" x14ac:dyDescent="0.25">
      <c r="A271" s="25">
        <v>45879</v>
      </c>
      <c r="B271" s="23" t="s">
        <v>30</v>
      </c>
      <c r="C271" s="17">
        <f>C270+24</f>
        <v>12029</v>
      </c>
      <c r="D271" s="16"/>
      <c r="E271" s="16"/>
      <c r="F271" s="16"/>
      <c r="G271" s="16"/>
      <c r="H271" s="43"/>
      <c r="I271" s="43"/>
      <c r="J271" s="47"/>
      <c r="K271" s="16"/>
      <c r="L271" s="16"/>
      <c r="M271" s="16"/>
      <c r="N271" s="16"/>
    </row>
    <row r="272" spans="1:14" x14ac:dyDescent="0.25">
      <c r="A272" s="25">
        <v>45880</v>
      </c>
      <c r="B272" s="23" t="s">
        <v>30</v>
      </c>
      <c r="C272" s="17">
        <f>C271+24</f>
        <v>12053</v>
      </c>
      <c r="D272" s="16"/>
      <c r="E272" s="16"/>
      <c r="F272" s="16"/>
      <c r="G272" s="16"/>
      <c r="H272" s="43"/>
      <c r="I272" s="43"/>
      <c r="J272" s="47"/>
      <c r="K272" s="16"/>
      <c r="L272" s="16"/>
      <c r="M272" s="16"/>
      <c r="N272" s="16"/>
    </row>
    <row r="273" spans="1:14" x14ac:dyDescent="0.25">
      <c r="A273" s="25">
        <v>45881</v>
      </c>
      <c r="B273" s="23" t="s">
        <v>30</v>
      </c>
      <c r="C273" s="17">
        <f>C272+24</f>
        <v>12077</v>
      </c>
      <c r="D273" s="16"/>
      <c r="E273" s="16"/>
      <c r="F273" s="16"/>
      <c r="G273" s="16"/>
      <c r="H273" s="43"/>
      <c r="I273" s="43"/>
      <c r="J273" s="47"/>
      <c r="K273" s="16"/>
      <c r="L273" s="16"/>
      <c r="M273" s="16"/>
      <c r="N273" s="16"/>
    </row>
    <row r="274" spans="1:14" x14ac:dyDescent="0.25">
      <c r="A274" s="25">
        <v>45882</v>
      </c>
      <c r="B274" s="23" t="s">
        <v>30</v>
      </c>
      <c r="C274" s="17">
        <f>C273+24</f>
        <v>12101</v>
      </c>
      <c r="D274" s="16"/>
      <c r="E274" s="16"/>
      <c r="F274" s="16"/>
      <c r="G274" s="16"/>
      <c r="H274" s="43"/>
      <c r="I274" s="43"/>
      <c r="J274" s="47"/>
      <c r="K274" s="16"/>
      <c r="L274" s="16"/>
      <c r="M274" s="16"/>
      <c r="N274" s="16"/>
    </row>
    <row r="275" spans="1:14" x14ac:dyDescent="0.25">
      <c r="A275" s="25">
        <v>45883</v>
      </c>
      <c r="B275" s="23" t="s">
        <v>30</v>
      </c>
      <c r="C275" s="17">
        <f>C274+24</f>
        <v>12125</v>
      </c>
      <c r="D275" s="16"/>
      <c r="E275" s="16"/>
      <c r="F275" s="16"/>
      <c r="G275" s="16"/>
      <c r="H275" s="43"/>
      <c r="I275" s="43"/>
      <c r="J275" s="47"/>
      <c r="K275" s="16"/>
      <c r="L275" s="16"/>
      <c r="M275" s="16"/>
      <c r="N275" s="16"/>
    </row>
    <row r="276" spans="1:14" x14ac:dyDescent="0.25">
      <c r="A276" s="25">
        <v>45884</v>
      </c>
      <c r="B276" s="23" t="s">
        <v>30</v>
      </c>
      <c r="C276" s="17">
        <v>12128</v>
      </c>
      <c r="D276" s="16"/>
      <c r="E276" s="16"/>
      <c r="F276" s="16"/>
      <c r="G276" s="16"/>
      <c r="H276" s="43"/>
      <c r="I276" s="43"/>
      <c r="J276" s="47"/>
      <c r="K276" s="16"/>
      <c r="L276" s="16"/>
      <c r="M276" s="16"/>
      <c r="N276" s="16"/>
    </row>
    <row r="277" spans="1:14" x14ac:dyDescent="0.25">
      <c r="A277" s="25">
        <v>45885</v>
      </c>
      <c r="B277" s="23" t="s">
        <v>30</v>
      </c>
      <c r="C277" s="17">
        <v>12152</v>
      </c>
      <c r="D277" s="16"/>
      <c r="E277" s="16"/>
      <c r="F277" s="16"/>
      <c r="G277" s="16"/>
      <c r="H277" s="43"/>
      <c r="I277" s="43"/>
      <c r="J277" s="47"/>
      <c r="K277" s="16"/>
      <c r="L277" s="16"/>
      <c r="M277" s="16"/>
      <c r="N277" s="16"/>
    </row>
    <row r="278" spans="1:14" x14ac:dyDescent="0.25">
      <c r="A278" s="25">
        <v>45886</v>
      </c>
      <c r="B278" s="23" t="s">
        <v>30</v>
      </c>
      <c r="C278" s="17">
        <v>12176</v>
      </c>
      <c r="D278" s="16"/>
      <c r="E278" s="16"/>
      <c r="F278" s="16"/>
      <c r="G278" s="16"/>
      <c r="H278" s="43"/>
      <c r="I278" s="43"/>
      <c r="J278" s="47"/>
      <c r="K278" s="16"/>
      <c r="L278" s="16"/>
      <c r="M278" s="16"/>
      <c r="N278" s="16"/>
    </row>
    <row r="279" spans="1:14" x14ac:dyDescent="0.25">
      <c r="A279" s="25">
        <v>45887</v>
      </c>
      <c r="B279" s="23" t="s">
        <v>30</v>
      </c>
      <c r="C279" s="17">
        <v>12200</v>
      </c>
      <c r="D279" s="16"/>
      <c r="E279" s="16"/>
      <c r="F279" s="16"/>
      <c r="G279" s="16"/>
      <c r="H279" s="43"/>
      <c r="I279" s="43"/>
      <c r="J279" s="47"/>
      <c r="K279" s="16"/>
      <c r="L279" s="16"/>
      <c r="M279" s="16"/>
      <c r="N279" s="16"/>
    </row>
    <row r="280" spans="1:14" x14ac:dyDescent="0.25">
      <c r="A280" s="25">
        <v>45888</v>
      </c>
      <c r="B280" s="23" t="s">
        <v>30</v>
      </c>
      <c r="C280" s="17">
        <v>12223</v>
      </c>
      <c r="D280" s="16"/>
      <c r="E280" s="16"/>
      <c r="F280" s="16"/>
      <c r="G280" s="16"/>
      <c r="H280" s="43"/>
      <c r="I280" s="43"/>
      <c r="J280" s="47"/>
      <c r="K280" s="16"/>
      <c r="L280" s="16"/>
      <c r="M280" s="16"/>
      <c r="N280" s="16"/>
    </row>
    <row r="281" spans="1:14" x14ac:dyDescent="0.25">
      <c r="A281" s="25">
        <v>45889</v>
      </c>
      <c r="B281" s="23" t="s">
        <v>30</v>
      </c>
      <c r="C281" s="17">
        <v>12247</v>
      </c>
      <c r="D281" s="16"/>
      <c r="E281" s="16" t="s">
        <v>48</v>
      </c>
      <c r="F281" s="16"/>
      <c r="G281" s="16"/>
      <c r="H281" s="150">
        <v>45889.245833333334</v>
      </c>
      <c r="I281" s="150">
        <v>45889.372916666667</v>
      </c>
      <c r="J281" s="151">
        <f t="shared" ref="J281:J284" si="15">I281-H281</f>
        <v>0.12708333333284827</v>
      </c>
      <c r="K281" s="16"/>
      <c r="L281" s="16"/>
      <c r="M281" s="16"/>
      <c r="N281" s="16"/>
    </row>
    <row r="282" spans="1:14" x14ac:dyDescent="0.25">
      <c r="A282" s="25">
        <v>45889</v>
      </c>
      <c r="B282" s="23" t="s">
        <v>30</v>
      </c>
      <c r="C282" s="17">
        <v>12250</v>
      </c>
      <c r="D282" s="16"/>
      <c r="E282" s="49" t="s">
        <v>1571</v>
      </c>
      <c r="F282" s="16"/>
      <c r="G282" s="16"/>
      <c r="H282" s="150">
        <v>45889.625</v>
      </c>
      <c r="I282" s="150">
        <v>45889.645833333336</v>
      </c>
      <c r="J282" s="151">
        <f t="shared" si="15"/>
        <v>2.0833333335758653E-2</v>
      </c>
      <c r="K282" s="16"/>
      <c r="L282" s="16"/>
      <c r="M282" s="16"/>
      <c r="N282" s="16"/>
    </row>
    <row r="283" spans="1:14" x14ac:dyDescent="0.25">
      <c r="A283" s="25">
        <v>45890</v>
      </c>
      <c r="B283" s="23" t="s">
        <v>30</v>
      </c>
      <c r="C283" s="17">
        <v>12271</v>
      </c>
      <c r="D283" s="16"/>
      <c r="E283" s="16" t="s">
        <v>583</v>
      </c>
      <c r="F283" s="16"/>
      <c r="G283" s="16"/>
      <c r="H283" s="150">
        <v>45890.893055555556</v>
      </c>
      <c r="I283" s="150">
        <v>45890.913888888892</v>
      </c>
      <c r="J283" s="151">
        <f t="shared" si="15"/>
        <v>2.0833333335758653E-2</v>
      </c>
      <c r="K283" s="16"/>
      <c r="L283" s="16"/>
      <c r="M283" s="16"/>
      <c r="N283" s="16"/>
    </row>
    <row r="284" spans="1:14" x14ac:dyDescent="0.25">
      <c r="A284" s="25">
        <v>45891</v>
      </c>
      <c r="B284" s="23" t="s">
        <v>30</v>
      </c>
      <c r="C284" s="17">
        <v>12290</v>
      </c>
      <c r="D284" s="16"/>
      <c r="E284" s="16" t="s">
        <v>1575</v>
      </c>
      <c r="F284" s="16"/>
      <c r="G284" s="16"/>
      <c r="H284" s="150">
        <v>45891.510416666664</v>
      </c>
      <c r="I284" s="150">
        <v>45891.626388888886</v>
      </c>
      <c r="J284" s="151">
        <f t="shared" si="15"/>
        <v>0.11597222222189885</v>
      </c>
      <c r="K284" s="16"/>
      <c r="L284" s="16"/>
      <c r="M284" s="16"/>
      <c r="N284" s="16"/>
    </row>
    <row r="285" spans="1:14" x14ac:dyDescent="0.25">
      <c r="A285" s="25">
        <v>45892</v>
      </c>
      <c r="B285" s="23" t="s">
        <v>30</v>
      </c>
      <c r="C285" s="17">
        <v>12314</v>
      </c>
      <c r="D285" s="16"/>
      <c r="E285" s="16"/>
      <c r="F285" s="16"/>
      <c r="G285" s="16"/>
      <c r="H285" s="43"/>
      <c r="I285" s="43"/>
      <c r="J285" s="47"/>
      <c r="K285" s="16"/>
      <c r="L285" s="16"/>
      <c r="M285" s="16"/>
      <c r="N285" s="16"/>
    </row>
    <row r="286" spans="1:14" x14ac:dyDescent="0.25">
      <c r="A286" s="25">
        <v>45893</v>
      </c>
      <c r="B286" s="23" t="s">
        <v>30</v>
      </c>
      <c r="C286" s="17">
        <v>12338</v>
      </c>
      <c r="D286" s="16"/>
      <c r="E286" s="16"/>
      <c r="F286" s="16"/>
      <c r="G286" s="16"/>
      <c r="H286" s="43"/>
      <c r="I286" s="43"/>
      <c r="J286" s="47"/>
      <c r="K286" s="16"/>
      <c r="L286" s="16"/>
      <c r="M286" s="16"/>
      <c r="N286" s="16"/>
    </row>
    <row r="287" spans="1:14" x14ac:dyDescent="0.25">
      <c r="A287" s="25">
        <v>45894</v>
      </c>
      <c r="B287" s="23" t="s">
        <v>30</v>
      </c>
      <c r="C287" s="17">
        <v>12352</v>
      </c>
      <c r="D287" s="16"/>
      <c r="E287" s="16"/>
      <c r="F287" s="16"/>
      <c r="G287" s="16"/>
      <c r="H287" s="43"/>
      <c r="I287" s="43"/>
      <c r="J287" s="47"/>
      <c r="K287" s="16"/>
      <c r="L287" s="16"/>
      <c r="M287" s="16"/>
      <c r="N287" s="16"/>
    </row>
    <row r="288" spans="1:14" x14ac:dyDescent="0.25">
      <c r="A288" s="25">
        <v>45895</v>
      </c>
      <c r="B288" s="23" t="s">
        <v>30</v>
      </c>
      <c r="C288" s="17">
        <v>12386</v>
      </c>
      <c r="D288" s="16"/>
      <c r="E288" s="16"/>
      <c r="F288" s="16"/>
      <c r="G288" s="16"/>
      <c r="H288" s="43"/>
      <c r="I288" s="43"/>
      <c r="J288" s="47"/>
      <c r="K288" s="16"/>
      <c r="L288" s="16"/>
      <c r="M288" s="16"/>
      <c r="N288" s="16"/>
    </row>
    <row r="289" spans="1:14" x14ac:dyDescent="0.25">
      <c r="A289" s="25">
        <v>45896</v>
      </c>
      <c r="B289" s="23" t="s">
        <v>30</v>
      </c>
      <c r="C289" s="17">
        <v>12410</v>
      </c>
      <c r="D289" s="16"/>
      <c r="E289" s="16"/>
      <c r="F289" s="16"/>
      <c r="G289" s="16"/>
      <c r="H289" s="43"/>
      <c r="I289" s="43"/>
      <c r="J289" s="47"/>
      <c r="K289" s="16"/>
      <c r="L289" s="16"/>
      <c r="M289" s="16"/>
      <c r="N289" s="16"/>
    </row>
    <row r="290" spans="1:14" x14ac:dyDescent="0.25">
      <c r="A290" s="25">
        <v>45897</v>
      </c>
      <c r="B290" s="23" t="s">
        <v>30</v>
      </c>
      <c r="C290" s="17">
        <v>12434</v>
      </c>
      <c r="D290" s="16"/>
      <c r="E290" s="16"/>
      <c r="F290" s="16"/>
      <c r="G290" s="16"/>
      <c r="H290" s="43"/>
      <c r="I290" s="43"/>
      <c r="J290" s="47"/>
      <c r="K290" s="16"/>
      <c r="L290" s="16"/>
      <c r="M290" s="16"/>
      <c r="N290" s="16"/>
    </row>
    <row r="291" spans="1:14" x14ac:dyDescent="0.25">
      <c r="A291" s="25">
        <v>45898</v>
      </c>
      <c r="B291" s="23" t="s">
        <v>30</v>
      </c>
      <c r="C291" s="17">
        <v>12458</v>
      </c>
      <c r="D291" s="16"/>
      <c r="E291" s="16"/>
      <c r="F291" s="16"/>
      <c r="G291" s="16"/>
      <c r="H291" s="43"/>
      <c r="I291" s="43"/>
      <c r="J291" s="47"/>
      <c r="K291" s="16"/>
      <c r="L291" s="16"/>
      <c r="M291" s="16"/>
      <c r="N291" s="16"/>
    </row>
    <row r="292" spans="1:14" x14ac:dyDescent="0.25">
      <c r="A292" s="25">
        <v>45899</v>
      </c>
      <c r="B292" s="23" t="s">
        <v>30</v>
      </c>
      <c r="C292" s="17">
        <v>12478</v>
      </c>
      <c r="D292" s="16"/>
      <c r="E292" s="16"/>
      <c r="F292" s="16"/>
      <c r="G292" s="16"/>
      <c r="H292" s="43"/>
      <c r="I292" s="43"/>
      <c r="J292" s="47"/>
      <c r="K292" s="16"/>
      <c r="L292" s="16"/>
      <c r="M292" s="16"/>
      <c r="N292" s="16"/>
    </row>
    <row r="293" spans="1:14" x14ac:dyDescent="0.25">
      <c r="A293" s="25">
        <v>45900</v>
      </c>
      <c r="B293" s="23" t="s">
        <v>30</v>
      </c>
      <c r="C293" s="17">
        <v>12502</v>
      </c>
      <c r="D293" s="16"/>
      <c r="E293" s="16" t="s">
        <v>163</v>
      </c>
      <c r="F293" s="16"/>
      <c r="G293" s="16"/>
      <c r="H293" s="150">
        <v>45900.886805555558</v>
      </c>
      <c r="I293" s="150">
        <v>45901.055555555555</v>
      </c>
      <c r="J293" s="151">
        <f t="shared" ref="J293" si="16">I293-H293</f>
        <v>0.16874999999708962</v>
      </c>
      <c r="K293" s="16"/>
      <c r="L293" s="16"/>
      <c r="M293" s="16"/>
      <c r="N293" s="16"/>
    </row>
    <row r="294" spans="1:14" x14ac:dyDescent="0.25">
      <c r="A294" s="25">
        <v>45901</v>
      </c>
      <c r="B294" s="23" t="s">
        <v>30</v>
      </c>
      <c r="C294" s="17">
        <v>12526</v>
      </c>
      <c r="D294" s="16"/>
      <c r="E294" s="16"/>
      <c r="F294" s="16"/>
      <c r="G294" s="16"/>
      <c r="H294" s="43"/>
      <c r="I294" s="43"/>
      <c r="J294" s="47"/>
      <c r="K294" s="16"/>
      <c r="L294" s="16"/>
      <c r="M294" s="16"/>
      <c r="N294" s="16"/>
    </row>
    <row r="295" spans="1:14" ht="30" x14ac:dyDescent="0.25">
      <c r="A295" s="25">
        <v>45902</v>
      </c>
      <c r="B295" s="23" t="s">
        <v>30</v>
      </c>
      <c r="C295" s="17">
        <v>12550</v>
      </c>
      <c r="D295" s="16"/>
      <c r="E295" s="63" t="s">
        <v>1609</v>
      </c>
      <c r="F295" s="16"/>
      <c r="G295" s="16"/>
      <c r="H295" s="150">
        <v>45902.672222222223</v>
      </c>
      <c r="I295" s="150">
        <v>45902.728472222225</v>
      </c>
      <c r="J295" s="151">
        <f t="shared" ref="J295:J296" si="17">I295-H295</f>
        <v>5.6250000001455192E-2</v>
      </c>
      <c r="K295" s="16"/>
      <c r="L295" s="16"/>
      <c r="M295" s="16"/>
      <c r="N295" s="16"/>
    </row>
    <row r="296" spans="1:14" x14ac:dyDescent="0.25">
      <c r="A296" s="25">
        <v>45902</v>
      </c>
      <c r="B296" s="23" t="s">
        <v>30</v>
      </c>
      <c r="C296" s="17">
        <v>12560</v>
      </c>
      <c r="D296" s="16"/>
      <c r="E296" s="16" t="s">
        <v>1610</v>
      </c>
      <c r="F296" s="16"/>
      <c r="G296" s="16"/>
      <c r="H296" s="150">
        <v>45903.147916666669</v>
      </c>
      <c r="I296" s="150">
        <v>45903.15347222222</v>
      </c>
      <c r="J296" s="151">
        <f t="shared" si="17"/>
        <v>5.5555555518367328E-3</v>
      </c>
      <c r="K296" s="16"/>
      <c r="L296" s="16"/>
      <c r="M296" s="16"/>
      <c r="N296" s="16"/>
    </row>
    <row r="297" spans="1:14" x14ac:dyDescent="0.25">
      <c r="A297" s="25">
        <v>45903</v>
      </c>
      <c r="B297" s="23" t="s">
        <v>30</v>
      </c>
      <c r="C297" s="17">
        <v>12574</v>
      </c>
      <c r="D297" s="16"/>
      <c r="E297" s="16"/>
      <c r="F297" s="16"/>
      <c r="G297" s="16"/>
      <c r="H297" s="43"/>
      <c r="I297" s="43"/>
      <c r="J297" s="47"/>
      <c r="K297" s="16"/>
      <c r="L297" s="16"/>
      <c r="M297" s="16"/>
      <c r="N297" s="16"/>
    </row>
    <row r="298" spans="1:14" x14ac:dyDescent="0.25">
      <c r="A298" s="25">
        <v>45904</v>
      </c>
      <c r="B298" s="23" t="s">
        <v>30</v>
      </c>
      <c r="C298" s="17">
        <v>12598</v>
      </c>
      <c r="D298" s="16"/>
      <c r="E298" s="16"/>
      <c r="F298" s="16"/>
      <c r="G298" s="16"/>
      <c r="H298" s="43"/>
      <c r="I298" s="43"/>
      <c r="J298" s="47"/>
      <c r="K298" s="16"/>
      <c r="L298" s="16"/>
      <c r="M298" s="16"/>
      <c r="N298" s="16"/>
    </row>
    <row r="299" spans="1:14" ht="30" x14ac:dyDescent="0.25">
      <c r="A299" s="25">
        <v>45905</v>
      </c>
      <c r="B299" s="23" t="s">
        <v>30</v>
      </c>
      <c r="C299" s="17">
        <v>12622</v>
      </c>
      <c r="D299" s="16"/>
      <c r="E299" s="63" t="s">
        <v>1617</v>
      </c>
      <c r="F299" s="16"/>
      <c r="G299" s="16"/>
      <c r="H299" s="150">
        <v>45905.618055555555</v>
      </c>
      <c r="I299" s="150">
        <v>45905.65625</v>
      </c>
      <c r="J299" s="151">
        <f t="shared" ref="J299" si="18">I299-H299</f>
        <v>3.8194444445252884E-2</v>
      </c>
      <c r="K299" s="16"/>
      <c r="L299" s="16"/>
      <c r="M299" s="16"/>
      <c r="N299" s="16"/>
    </row>
    <row r="300" spans="1:14" x14ac:dyDescent="0.25">
      <c r="A300" s="25">
        <v>45906</v>
      </c>
      <c r="B300" s="23" t="s">
        <v>30</v>
      </c>
      <c r="C300" s="17">
        <v>12646</v>
      </c>
      <c r="D300" s="16"/>
      <c r="E300" s="16"/>
      <c r="F300" s="16"/>
      <c r="G300" s="16"/>
      <c r="H300" s="43"/>
      <c r="I300" s="43"/>
      <c r="J300" s="47"/>
      <c r="K300" s="16"/>
      <c r="L300" s="16"/>
      <c r="M300" s="16"/>
      <c r="N300" s="16"/>
    </row>
    <row r="301" spans="1:14" x14ac:dyDescent="0.25">
      <c r="A301" s="25">
        <v>45907</v>
      </c>
      <c r="B301" s="23" t="s">
        <v>30</v>
      </c>
      <c r="C301" s="17">
        <v>12651</v>
      </c>
      <c r="D301" s="16"/>
      <c r="E301" s="16"/>
      <c r="F301" s="16"/>
      <c r="G301" s="16"/>
      <c r="H301" s="43"/>
      <c r="I301" s="43"/>
      <c r="J301" s="47"/>
      <c r="K301" s="16"/>
      <c r="L301" s="16"/>
      <c r="M301" s="16"/>
      <c r="N301" s="16"/>
    </row>
    <row r="302" spans="1:14" x14ac:dyDescent="0.25">
      <c r="A302" s="25">
        <v>45908</v>
      </c>
      <c r="B302" s="23" t="s">
        <v>30</v>
      </c>
      <c r="C302" s="17">
        <v>12675</v>
      </c>
      <c r="D302" s="16"/>
      <c r="E302" s="16" t="s">
        <v>658</v>
      </c>
      <c r="F302" s="16"/>
      <c r="G302" s="16"/>
      <c r="H302" s="150">
        <v>45908.909722222219</v>
      </c>
      <c r="I302" s="150">
        <v>45908.914583333331</v>
      </c>
      <c r="J302" s="151">
        <f t="shared" ref="J302" si="19">I302-H302</f>
        <v>4.8611111124046147E-3</v>
      </c>
      <c r="K302" s="16"/>
      <c r="L302" s="16"/>
      <c r="M302" s="16"/>
      <c r="N302" s="16"/>
    </row>
    <row r="303" spans="1:14" x14ac:dyDescent="0.25">
      <c r="A303" s="25">
        <v>45909</v>
      </c>
      <c r="B303" s="23" t="s">
        <v>30</v>
      </c>
      <c r="C303" s="17">
        <v>12699</v>
      </c>
      <c r="D303" s="16"/>
      <c r="E303" s="16"/>
      <c r="F303" s="16"/>
      <c r="G303" s="16"/>
      <c r="H303" s="43"/>
      <c r="I303" s="43"/>
      <c r="J303" s="47"/>
      <c r="K303" s="16"/>
      <c r="L303" s="16"/>
      <c r="M303" s="16"/>
      <c r="N303" s="16"/>
    </row>
    <row r="304" spans="1:14" x14ac:dyDescent="0.25">
      <c r="A304" s="25">
        <v>45910</v>
      </c>
      <c r="B304" s="23" t="s">
        <v>30</v>
      </c>
      <c r="C304" s="17">
        <v>12723</v>
      </c>
      <c r="D304" s="16"/>
      <c r="E304" s="16"/>
      <c r="F304" s="16"/>
      <c r="G304" s="16"/>
      <c r="H304" s="43"/>
      <c r="I304" s="43"/>
      <c r="J304" s="47"/>
      <c r="K304" s="16"/>
      <c r="L304" s="16"/>
      <c r="M304" s="16"/>
      <c r="N304" s="16"/>
    </row>
    <row r="305" spans="1:14" x14ac:dyDescent="0.25">
      <c r="A305" s="25">
        <v>45911</v>
      </c>
      <c r="B305" s="23" t="s">
        <v>30</v>
      </c>
      <c r="C305" s="17">
        <v>12747</v>
      </c>
      <c r="D305" s="16"/>
      <c r="E305" s="16" t="s">
        <v>48</v>
      </c>
      <c r="F305" s="16"/>
      <c r="G305" s="16"/>
      <c r="H305" s="150">
        <v>45911.908333333333</v>
      </c>
      <c r="I305" s="150">
        <v>45912</v>
      </c>
      <c r="J305" s="151">
        <f t="shared" ref="J305" si="20">I305-H305</f>
        <v>9.1666666667151731E-2</v>
      </c>
      <c r="K305" s="16"/>
      <c r="L305" s="16"/>
      <c r="M305" s="16"/>
      <c r="N305" s="16"/>
    </row>
    <row r="306" spans="1:14" x14ac:dyDescent="0.25">
      <c r="A306" s="25">
        <v>45912</v>
      </c>
      <c r="B306" s="23" t="s">
        <v>30</v>
      </c>
      <c r="C306" s="17">
        <v>12771</v>
      </c>
      <c r="D306" s="16"/>
      <c r="E306" s="16"/>
      <c r="F306" s="16"/>
      <c r="G306" s="16"/>
      <c r="H306" s="43"/>
      <c r="I306" s="43"/>
      <c r="J306" s="47"/>
      <c r="K306" s="16"/>
      <c r="L306" s="16"/>
      <c r="M306" s="16"/>
      <c r="N306" s="16"/>
    </row>
    <row r="307" spans="1:14" x14ac:dyDescent="0.25">
      <c r="A307" s="25">
        <v>45913</v>
      </c>
      <c r="B307" s="23" t="s">
        <v>30</v>
      </c>
      <c r="C307" s="17">
        <v>12795</v>
      </c>
      <c r="D307" s="16"/>
      <c r="E307" s="16"/>
      <c r="F307" s="16"/>
      <c r="G307" s="16"/>
      <c r="H307" s="43"/>
      <c r="I307" s="43"/>
      <c r="J307" s="47"/>
      <c r="K307" s="16"/>
      <c r="L307" s="16"/>
      <c r="M307" s="16"/>
      <c r="N307" s="16"/>
    </row>
    <row r="308" spans="1:14" x14ac:dyDescent="0.25">
      <c r="A308" s="25">
        <v>45914</v>
      </c>
      <c r="B308" s="23" t="s">
        <v>30</v>
      </c>
      <c r="C308" s="17">
        <v>12806</v>
      </c>
      <c r="D308" s="16"/>
      <c r="E308" s="16"/>
      <c r="F308" s="16"/>
      <c r="G308" s="16"/>
      <c r="H308" s="43"/>
      <c r="I308" s="43"/>
      <c r="J308" s="47"/>
      <c r="K308" s="16"/>
      <c r="L308" s="16"/>
      <c r="M308" s="16"/>
      <c r="N308" s="16"/>
    </row>
    <row r="309" spans="1:14" x14ac:dyDescent="0.25">
      <c r="A309" s="25">
        <v>45915</v>
      </c>
      <c r="B309" s="23" t="s">
        <v>30</v>
      </c>
      <c r="C309" s="17">
        <v>12830</v>
      </c>
      <c r="D309" s="16"/>
      <c r="E309" s="16"/>
      <c r="F309" s="16"/>
      <c r="G309" s="16"/>
      <c r="H309" s="43"/>
      <c r="I309" s="43"/>
      <c r="J309" s="47"/>
      <c r="K309" s="16"/>
      <c r="L309" s="16"/>
      <c r="M309" s="16"/>
      <c r="N309" s="16"/>
    </row>
    <row r="310" spans="1:14" x14ac:dyDescent="0.25">
      <c r="A310" s="25">
        <v>45916</v>
      </c>
      <c r="B310" s="23" t="s">
        <v>30</v>
      </c>
      <c r="C310" s="17">
        <f t="shared" ref="C310:C315" si="21">C309+24</f>
        <v>12854</v>
      </c>
      <c r="D310" s="16"/>
      <c r="E310" s="16"/>
      <c r="F310" s="16"/>
      <c r="G310" s="16"/>
      <c r="H310" s="43"/>
      <c r="I310" s="43"/>
      <c r="J310" s="47"/>
      <c r="K310" s="16"/>
      <c r="L310" s="16"/>
      <c r="M310" s="16"/>
      <c r="N310" s="16"/>
    </row>
    <row r="311" spans="1:14" x14ac:dyDescent="0.25">
      <c r="A311" s="25">
        <v>45917</v>
      </c>
      <c r="B311" s="23" t="s">
        <v>30</v>
      </c>
      <c r="C311" s="17">
        <f t="shared" si="21"/>
        <v>12878</v>
      </c>
      <c r="D311" s="16"/>
      <c r="E311" s="16"/>
      <c r="F311" s="16"/>
      <c r="G311" s="16"/>
      <c r="H311" s="43"/>
      <c r="I311" s="43"/>
      <c r="J311" s="47"/>
      <c r="K311" s="16"/>
      <c r="L311" s="16"/>
      <c r="M311" s="16"/>
      <c r="N311" s="16"/>
    </row>
    <row r="312" spans="1:14" x14ac:dyDescent="0.25">
      <c r="A312" s="25">
        <v>45918</v>
      </c>
      <c r="B312" s="23" t="s">
        <v>30</v>
      </c>
      <c r="C312" s="17">
        <f t="shared" si="21"/>
        <v>12902</v>
      </c>
      <c r="D312" s="16"/>
      <c r="E312" s="16"/>
      <c r="F312" s="16"/>
      <c r="G312" s="16"/>
      <c r="H312" s="43"/>
      <c r="I312" s="43"/>
      <c r="J312" s="47"/>
      <c r="K312" s="16"/>
      <c r="L312" s="16"/>
      <c r="M312" s="16"/>
      <c r="N312" s="16"/>
    </row>
    <row r="313" spans="1:14" x14ac:dyDescent="0.25">
      <c r="A313" s="25">
        <v>45919</v>
      </c>
      <c r="B313" s="23" t="s">
        <v>30</v>
      </c>
      <c r="C313" s="17">
        <f t="shared" si="21"/>
        <v>12926</v>
      </c>
      <c r="D313" s="16"/>
      <c r="E313" s="16"/>
      <c r="F313" s="16"/>
      <c r="G313" s="16"/>
      <c r="H313" s="43"/>
      <c r="I313" s="43"/>
      <c r="J313" s="47"/>
      <c r="K313" s="16"/>
      <c r="L313" s="16"/>
      <c r="M313" s="16"/>
      <c r="N313" s="16"/>
    </row>
    <row r="314" spans="1:14" x14ac:dyDescent="0.25">
      <c r="A314" s="25">
        <v>45920</v>
      </c>
      <c r="B314" s="23" t="s">
        <v>30</v>
      </c>
      <c r="C314" s="17">
        <f t="shared" si="21"/>
        <v>12950</v>
      </c>
      <c r="D314" s="16"/>
      <c r="E314" s="16"/>
      <c r="F314" s="16"/>
      <c r="G314" s="16"/>
      <c r="H314" s="43"/>
      <c r="I314" s="43"/>
      <c r="J314" s="47"/>
      <c r="K314" s="16"/>
      <c r="L314" s="16"/>
      <c r="M314" s="16"/>
      <c r="N314" s="16"/>
    </row>
    <row r="315" spans="1:14" x14ac:dyDescent="0.25">
      <c r="A315" s="25">
        <v>45921</v>
      </c>
      <c r="B315" s="23" t="s">
        <v>30</v>
      </c>
      <c r="C315" s="17">
        <f t="shared" si="21"/>
        <v>12974</v>
      </c>
      <c r="D315" s="16"/>
      <c r="E315" s="16"/>
      <c r="F315" s="16"/>
      <c r="G315" s="16"/>
      <c r="H315" s="43"/>
      <c r="I315" s="43"/>
      <c r="J315" s="47"/>
      <c r="K315" s="16"/>
      <c r="L315" s="16"/>
      <c r="M315" s="16"/>
      <c r="N315" s="16"/>
    </row>
    <row r="316" spans="1:14" x14ac:dyDescent="0.25">
      <c r="A316" s="25">
        <v>45922</v>
      </c>
      <c r="B316" s="23" t="s">
        <v>30</v>
      </c>
      <c r="C316" s="17">
        <f>12773+227</f>
        <v>13000</v>
      </c>
      <c r="D316" s="16"/>
      <c r="E316" s="16" t="s">
        <v>65</v>
      </c>
      <c r="F316" s="16"/>
      <c r="G316" s="16"/>
      <c r="H316" s="43">
        <v>45922.515972222223</v>
      </c>
      <c r="I316" s="43">
        <v>45922.705555555556</v>
      </c>
      <c r="J316" s="47">
        <v>0.18958333333284827</v>
      </c>
      <c r="K316" s="16"/>
      <c r="L316" s="16"/>
      <c r="M316" s="16"/>
      <c r="N316" s="16"/>
    </row>
    <row r="317" spans="1:14" x14ac:dyDescent="0.25">
      <c r="A317" s="25">
        <v>45923</v>
      </c>
      <c r="B317" s="23" t="s">
        <v>30</v>
      </c>
      <c r="C317" s="17">
        <f>C316+24</f>
        <v>13024</v>
      </c>
      <c r="D317" s="16"/>
      <c r="E317" s="16"/>
      <c r="F317" s="16"/>
      <c r="G317" s="16"/>
      <c r="H317" s="43"/>
      <c r="I317" s="43"/>
      <c r="J317" s="47"/>
      <c r="K317" s="16"/>
      <c r="L317" s="16"/>
      <c r="M317" s="16"/>
      <c r="N317" s="16"/>
    </row>
    <row r="318" spans="1:14" x14ac:dyDescent="0.25">
      <c r="A318" s="25">
        <v>45924</v>
      </c>
      <c r="B318" s="23" t="s">
        <v>30</v>
      </c>
      <c r="C318" s="17">
        <f>C317+24</f>
        <v>13048</v>
      </c>
      <c r="D318" s="16"/>
      <c r="E318" s="16"/>
      <c r="F318" s="16"/>
      <c r="G318" s="16"/>
      <c r="H318" s="43"/>
      <c r="I318" s="43"/>
      <c r="J318" s="47"/>
      <c r="K318" s="16"/>
      <c r="L318" s="16"/>
      <c r="M318" s="16"/>
      <c r="N318" s="16"/>
    </row>
    <row r="319" spans="1:14" x14ac:dyDescent="0.25">
      <c r="A319" s="25">
        <v>45925</v>
      </c>
      <c r="B319" s="23" t="s">
        <v>30</v>
      </c>
      <c r="C319" s="17">
        <f>C318+24</f>
        <v>13072</v>
      </c>
      <c r="D319" s="16"/>
      <c r="E319" s="16"/>
      <c r="F319" s="16"/>
      <c r="G319" s="16"/>
      <c r="H319" s="43"/>
      <c r="I319" s="43"/>
      <c r="J319" s="47"/>
      <c r="K319" s="16"/>
      <c r="L319" s="16"/>
      <c r="M319" s="16"/>
      <c r="N319" s="16"/>
    </row>
    <row r="320" spans="1:14" x14ac:dyDescent="0.25">
      <c r="A320" s="25">
        <v>45926</v>
      </c>
      <c r="B320" s="23" t="s">
        <v>30</v>
      </c>
      <c r="C320" s="17">
        <f>C319+24</f>
        <v>13096</v>
      </c>
      <c r="D320" s="16"/>
      <c r="E320" s="16"/>
      <c r="F320" s="16"/>
      <c r="G320" s="16"/>
      <c r="H320" s="43"/>
      <c r="I320" s="43"/>
      <c r="J320" s="47"/>
      <c r="K320" s="16"/>
      <c r="L320" s="16"/>
      <c r="M320" s="16"/>
      <c r="N320" s="16"/>
    </row>
    <row r="321" spans="1:14" ht="75" x14ac:dyDescent="0.25">
      <c r="A321" s="25">
        <v>45927</v>
      </c>
      <c r="B321" s="24" t="s">
        <v>92</v>
      </c>
      <c r="C321" s="17">
        <f t="shared" ref="C321:C326" si="22">12885+227</f>
        <v>13112</v>
      </c>
      <c r="D321" s="28" t="s">
        <v>1672</v>
      </c>
      <c r="E321" s="173"/>
      <c r="F321" s="16"/>
      <c r="G321" s="16"/>
      <c r="H321" s="250">
        <v>45927.49722222222</v>
      </c>
      <c r="I321" s="250">
        <v>45927.916666666664</v>
      </c>
      <c r="J321" s="47">
        <f t="shared" ref="J321:J326" si="23">I321-H321</f>
        <v>0.41944444444379769</v>
      </c>
      <c r="K321" s="16"/>
      <c r="L321" s="16"/>
      <c r="M321" s="16"/>
      <c r="N321" s="16"/>
    </row>
    <row r="322" spans="1:14" x14ac:dyDescent="0.25">
      <c r="A322" s="25">
        <v>45928</v>
      </c>
      <c r="B322" s="24" t="s">
        <v>92</v>
      </c>
      <c r="C322" s="17">
        <f t="shared" si="22"/>
        <v>13112</v>
      </c>
      <c r="D322" s="16"/>
      <c r="E322" s="16"/>
      <c r="F322" s="16"/>
      <c r="G322" s="16"/>
      <c r="H322" s="250">
        <v>45928</v>
      </c>
      <c r="I322" s="250">
        <v>45928.916666666664</v>
      </c>
      <c r="J322" s="47">
        <f t="shared" si="23"/>
        <v>0.91666666666424135</v>
      </c>
      <c r="K322" s="16"/>
      <c r="L322" s="16"/>
      <c r="M322" s="16"/>
      <c r="N322" s="16"/>
    </row>
    <row r="323" spans="1:14" x14ac:dyDescent="0.25">
      <c r="A323" s="25">
        <v>45929</v>
      </c>
      <c r="B323" s="24" t="s">
        <v>92</v>
      </c>
      <c r="C323" s="17">
        <f t="shared" si="22"/>
        <v>13112</v>
      </c>
      <c r="D323" s="16"/>
      <c r="E323" s="16"/>
      <c r="F323" s="16"/>
      <c r="G323" s="16"/>
      <c r="H323" s="250">
        <v>45929</v>
      </c>
      <c r="I323" s="250">
        <v>45929.916666666664</v>
      </c>
      <c r="J323" s="47">
        <f t="shared" si="23"/>
        <v>0.91666666666424135</v>
      </c>
      <c r="K323" s="16"/>
      <c r="L323" s="16"/>
      <c r="M323" s="16"/>
      <c r="N323" s="16"/>
    </row>
    <row r="324" spans="1:14" x14ac:dyDescent="0.25">
      <c r="A324" s="25">
        <v>45930</v>
      </c>
      <c r="B324" s="24" t="s">
        <v>92</v>
      </c>
      <c r="C324" s="17">
        <f t="shared" si="22"/>
        <v>13112</v>
      </c>
      <c r="D324" s="16"/>
      <c r="E324" s="16"/>
      <c r="F324" s="16"/>
      <c r="G324" s="16"/>
      <c r="H324" s="250">
        <v>45930</v>
      </c>
      <c r="I324" s="250">
        <v>45930.916666666664</v>
      </c>
      <c r="J324" s="47">
        <f t="shared" si="23"/>
        <v>0.91666666666424135</v>
      </c>
      <c r="K324" s="16"/>
      <c r="L324" s="16"/>
      <c r="M324" s="16"/>
      <c r="N324" s="16"/>
    </row>
    <row r="325" spans="1:14" x14ac:dyDescent="0.25">
      <c r="A325" s="25">
        <v>45931</v>
      </c>
      <c r="B325" s="24" t="s">
        <v>92</v>
      </c>
      <c r="C325" s="17">
        <f t="shared" si="22"/>
        <v>13112</v>
      </c>
      <c r="D325" s="16"/>
      <c r="E325" s="16"/>
      <c r="F325" s="16"/>
      <c r="G325" s="16"/>
      <c r="H325" s="250">
        <v>45931</v>
      </c>
      <c r="I325" s="250">
        <v>45931.916666608799</v>
      </c>
      <c r="J325" s="47">
        <f t="shared" si="23"/>
        <v>0.91666660879855044</v>
      </c>
      <c r="K325" s="16"/>
      <c r="L325" s="16"/>
      <c r="M325" s="16"/>
      <c r="N325" s="16"/>
    </row>
    <row r="326" spans="1:14" x14ac:dyDescent="0.25">
      <c r="A326" s="25">
        <v>45932</v>
      </c>
      <c r="B326" s="23" t="s">
        <v>30</v>
      </c>
      <c r="C326" s="17">
        <f t="shared" si="22"/>
        <v>13112</v>
      </c>
      <c r="D326" s="16"/>
      <c r="E326" s="16"/>
      <c r="F326" s="16"/>
      <c r="G326" s="16"/>
      <c r="H326" s="164">
        <v>45932</v>
      </c>
      <c r="I326" s="164">
        <v>45932.738194444442</v>
      </c>
      <c r="J326" s="285">
        <f t="shared" si="23"/>
        <v>0.7381944444423425</v>
      </c>
      <c r="K326" s="16"/>
      <c r="L326" s="16"/>
      <c r="M326" s="16"/>
      <c r="N326" s="16"/>
    </row>
    <row r="327" spans="1:14" x14ac:dyDescent="0.25">
      <c r="A327" s="25">
        <v>45933</v>
      </c>
      <c r="B327" s="23" t="s">
        <v>30</v>
      </c>
      <c r="C327" s="17">
        <f>C326+24</f>
        <v>13136</v>
      </c>
      <c r="D327" s="16"/>
      <c r="E327" s="16"/>
      <c r="F327" s="16"/>
      <c r="G327" s="16"/>
      <c r="H327" s="43"/>
      <c r="I327" s="43"/>
      <c r="J327" s="47"/>
      <c r="K327" s="16"/>
      <c r="L327" s="16"/>
      <c r="M327" s="16"/>
      <c r="N327" s="16"/>
    </row>
    <row r="328" spans="1:14" x14ac:dyDescent="0.25">
      <c r="A328" s="25">
        <v>45934</v>
      </c>
      <c r="B328" s="23" t="s">
        <v>30</v>
      </c>
      <c r="C328" s="17">
        <f>C327+24</f>
        <v>13160</v>
      </c>
      <c r="D328" s="16"/>
      <c r="E328" s="16"/>
      <c r="F328" s="16"/>
      <c r="G328" s="16"/>
      <c r="H328" s="43"/>
      <c r="I328" s="43"/>
      <c r="J328" s="47"/>
      <c r="K328" s="16"/>
      <c r="L328" s="16"/>
      <c r="M328" s="16"/>
      <c r="N328" s="16"/>
    </row>
    <row r="329" spans="1:14" x14ac:dyDescent="0.25">
      <c r="A329" s="25">
        <v>45935</v>
      </c>
      <c r="B329" s="23" t="s">
        <v>30</v>
      </c>
      <c r="C329" s="17">
        <f>C328+24</f>
        <v>13184</v>
      </c>
      <c r="D329" s="16"/>
      <c r="E329" s="16"/>
      <c r="F329" s="16"/>
      <c r="G329" s="16"/>
      <c r="H329" s="43"/>
      <c r="I329" s="43"/>
      <c r="J329" s="47"/>
      <c r="K329" s="16"/>
      <c r="L329" s="16"/>
      <c r="M329" s="16"/>
      <c r="N329" s="16"/>
    </row>
    <row r="330" spans="1:14" x14ac:dyDescent="0.25">
      <c r="A330" s="25">
        <v>45936</v>
      </c>
      <c r="B330" s="23" t="s">
        <v>30</v>
      </c>
      <c r="C330" s="17">
        <f>C329+24</f>
        <v>13208</v>
      </c>
      <c r="D330" s="16"/>
      <c r="E330" s="16"/>
      <c r="F330" s="16"/>
      <c r="G330" s="16"/>
      <c r="H330" s="43"/>
      <c r="I330" s="43"/>
      <c r="J330" s="47"/>
      <c r="K330" s="16"/>
      <c r="L330" s="16"/>
      <c r="M330" s="16"/>
      <c r="N330" s="16"/>
    </row>
    <row r="331" spans="1:14" x14ac:dyDescent="0.25">
      <c r="A331" s="25">
        <v>45937</v>
      </c>
      <c r="B331" s="23" t="s">
        <v>30</v>
      </c>
      <c r="C331" s="17">
        <f>13002+227</f>
        <v>13229</v>
      </c>
      <c r="D331" s="16"/>
      <c r="E331" s="16" t="s">
        <v>1705</v>
      </c>
      <c r="F331" s="16"/>
      <c r="G331" s="16"/>
      <c r="H331" s="310">
        <v>45937.604166666664</v>
      </c>
      <c r="I331" s="310">
        <v>45937.645833333336</v>
      </c>
      <c r="J331" s="317">
        <v>4.1666666671517305E-2</v>
      </c>
      <c r="K331" s="16"/>
      <c r="L331" s="16"/>
      <c r="M331" s="16"/>
      <c r="N331" s="16"/>
    </row>
    <row r="332" spans="1:14" x14ac:dyDescent="0.25">
      <c r="A332" s="25">
        <v>45938</v>
      </c>
      <c r="B332" s="23" t="s">
        <v>30</v>
      </c>
      <c r="C332" s="17">
        <v>13249</v>
      </c>
      <c r="D332" s="16"/>
      <c r="E332" s="16" t="s">
        <v>48</v>
      </c>
      <c r="F332" s="16"/>
      <c r="G332" s="16"/>
      <c r="H332" s="309">
        <v>45938.477777777778</v>
      </c>
      <c r="I332" s="309">
        <v>45938.630555555559</v>
      </c>
      <c r="J332" s="225">
        <v>0.15277777778101154</v>
      </c>
      <c r="K332" s="16"/>
      <c r="L332" s="16"/>
      <c r="M332" s="16"/>
      <c r="N332" s="16"/>
    </row>
    <row r="333" spans="1:14" x14ac:dyDescent="0.25">
      <c r="A333" s="25">
        <v>45939</v>
      </c>
      <c r="B333" s="23" t="s">
        <v>30</v>
      </c>
      <c r="C333" s="17">
        <f>C332+24</f>
        <v>13273</v>
      </c>
      <c r="D333" s="16"/>
      <c r="E333" s="16"/>
      <c r="F333" s="16"/>
      <c r="G333" s="16"/>
      <c r="H333" s="43"/>
      <c r="I333" s="43"/>
      <c r="J333" s="47"/>
      <c r="K333" s="16"/>
      <c r="L333" s="16"/>
      <c r="M333" s="16"/>
      <c r="N333" s="16"/>
    </row>
    <row r="334" spans="1:14" x14ac:dyDescent="0.25">
      <c r="A334" s="25">
        <v>45940</v>
      </c>
      <c r="B334" s="23" t="s">
        <v>30</v>
      </c>
      <c r="C334" s="17">
        <f>C333+24</f>
        <v>13297</v>
      </c>
      <c r="D334" s="16"/>
      <c r="E334" s="16"/>
      <c r="F334" s="16"/>
      <c r="G334" s="16"/>
      <c r="H334" s="43"/>
      <c r="I334" s="43"/>
      <c r="J334" s="47"/>
      <c r="K334" s="16"/>
      <c r="L334" s="16"/>
      <c r="M334" s="16"/>
      <c r="N334" s="16"/>
    </row>
    <row r="335" spans="1:14" x14ac:dyDescent="0.25">
      <c r="A335" s="25">
        <v>45941</v>
      </c>
      <c r="B335" s="23" t="s">
        <v>30</v>
      </c>
      <c r="C335" s="17">
        <f>C334+24</f>
        <v>13321</v>
      </c>
      <c r="D335" s="16"/>
      <c r="E335" s="16"/>
      <c r="F335" s="16"/>
      <c r="G335" s="16"/>
      <c r="H335" s="43"/>
      <c r="I335" s="43"/>
      <c r="J335" s="47"/>
      <c r="K335" s="16"/>
      <c r="L335" s="16"/>
      <c r="M335" s="16"/>
      <c r="N335" s="16"/>
    </row>
    <row r="336" spans="1:14" x14ac:dyDescent="0.25">
      <c r="A336" s="25">
        <v>45942</v>
      </c>
      <c r="B336" s="23" t="s">
        <v>30</v>
      </c>
      <c r="C336" s="17">
        <f>C335+24</f>
        <v>13345</v>
      </c>
      <c r="D336" s="16"/>
      <c r="E336" s="16"/>
      <c r="F336" s="16"/>
      <c r="G336" s="16"/>
      <c r="H336" s="43"/>
      <c r="I336" s="43"/>
      <c r="J336" s="47"/>
      <c r="K336" s="16"/>
      <c r="L336" s="16"/>
      <c r="M336" s="16"/>
      <c r="N336" s="16"/>
    </row>
    <row r="337" spans="1:14" x14ac:dyDescent="0.25">
      <c r="A337" s="25">
        <v>45943</v>
      </c>
      <c r="B337" s="23" t="s">
        <v>30</v>
      </c>
      <c r="C337" s="17">
        <v>13360</v>
      </c>
      <c r="D337" s="16"/>
      <c r="E337" s="16"/>
      <c r="F337" s="16"/>
      <c r="G337" s="16"/>
      <c r="H337" s="43"/>
      <c r="I337" s="43"/>
      <c r="J337" s="47"/>
      <c r="K337" s="16"/>
      <c r="L337" s="16"/>
      <c r="M337" s="16"/>
      <c r="N337" s="16"/>
    </row>
    <row r="338" spans="1:14" x14ac:dyDescent="0.25">
      <c r="A338" s="25">
        <v>45944</v>
      </c>
      <c r="B338" s="23" t="s">
        <v>30</v>
      </c>
      <c r="C338" s="17">
        <v>13384</v>
      </c>
      <c r="D338" s="16"/>
      <c r="E338" s="16"/>
      <c r="F338" s="16"/>
      <c r="G338" s="16"/>
      <c r="H338" s="43"/>
      <c r="I338" s="43"/>
      <c r="J338" s="47"/>
      <c r="K338" s="16"/>
      <c r="L338" s="16"/>
      <c r="M338" s="16"/>
      <c r="N338" s="16"/>
    </row>
    <row r="339" spans="1:14" x14ac:dyDescent="0.25">
      <c r="A339" s="25">
        <v>45945</v>
      </c>
      <c r="B339" s="23" t="s">
        <v>30</v>
      </c>
      <c r="C339" s="17">
        <v>13408</v>
      </c>
      <c r="D339" s="16"/>
      <c r="E339" s="16"/>
      <c r="F339" s="16"/>
      <c r="G339" s="16"/>
      <c r="H339" s="43"/>
      <c r="I339" s="43"/>
      <c r="J339" s="47"/>
      <c r="K339" s="16"/>
      <c r="L339" s="16"/>
      <c r="M339" s="16"/>
      <c r="N339" s="16"/>
    </row>
    <row r="340" spans="1:14" x14ac:dyDescent="0.25">
      <c r="A340" s="25">
        <v>45946</v>
      </c>
      <c r="B340" s="23" t="s">
        <v>30</v>
      </c>
      <c r="C340" s="17">
        <v>13432</v>
      </c>
      <c r="D340" s="16"/>
      <c r="E340" s="16"/>
      <c r="F340" s="16"/>
      <c r="G340" s="16"/>
      <c r="H340" s="43"/>
      <c r="I340" s="43"/>
      <c r="J340" s="47"/>
      <c r="K340" s="16"/>
      <c r="L340" s="16"/>
      <c r="M340" s="16"/>
      <c r="N340" s="16"/>
    </row>
    <row r="341" spans="1:14" x14ac:dyDescent="0.25">
      <c r="A341" s="25">
        <v>45947</v>
      </c>
      <c r="B341" s="23" t="s">
        <v>30</v>
      </c>
      <c r="C341" s="17">
        <v>13456</v>
      </c>
      <c r="D341" s="16"/>
      <c r="E341" s="16"/>
      <c r="F341" s="16"/>
      <c r="G341" s="16"/>
      <c r="H341" s="43"/>
      <c r="I341" s="43"/>
      <c r="J341" s="47"/>
      <c r="K341" s="16"/>
      <c r="L341" s="16"/>
      <c r="M341" s="16"/>
      <c r="N341" s="16"/>
    </row>
    <row r="342" spans="1:14" x14ac:dyDescent="0.25">
      <c r="A342" s="25">
        <v>45948</v>
      </c>
      <c r="B342" s="23" t="s">
        <v>30</v>
      </c>
      <c r="C342" s="17">
        <v>13476</v>
      </c>
      <c r="D342" s="16"/>
      <c r="E342" s="16"/>
      <c r="F342" s="16"/>
      <c r="G342" s="16"/>
      <c r="H342" s="43"/>
      <c r="I342" s="43"/>
      <c r="J342" s="47"/>
      <c r="K342" s="16"/>
      <c r="L342" s="16"/>
      <c r="M342" s="16"/>
      <c r="N342" s="16"/>
    </row>
    <row r="343" spans="1:14" x14ac:dyDescent="0.25">
      <c r="A343" s="25">
        <v>45949</v>
      </c>
      <c r="B343" s="23" t="s">
        <v>30</v>
      </c>
      <c r="C343" s="17">
        <v>13500</v>
      </c>
      <c r="D343" s="16"/>
      <c r="E343" s="16" t="s">
        <v>40</v>
      </c>
      <c r="F343" s="16"/>
      <c r="G343" s="16"/>
      <c r="H343" s="368">
        <v>45949.352083333331</v>
      </c>
      <c r="I343" s="368">
        <v>45949.518055555556</v>
      </c>
      <c r="J343" s="151">
        <f t="shared" ref="J343:J344" si="24">I343-H343</f>
        <v>0.16597222222480923</v>
      </c>
      <c r="K343" s="16"/>
      <c r="L343" s="16"/>
      <c r="M343" s="16"/>
      <c r="N343" s="16"/>
    </row>
    <row r="344" spans="1:14" x14ac:dyDescent="0.25">
      <c r="A344" s="25">
        <v>45950</v>
      </c>
      <c r="B344" s="23" t="s">
        <v>30</v>
      </c>
      <c r="C344" s="17">
        <v>13524</v>
      </c>
      <c r="D344" s="16" t="s">
        <v>1742</v>
      </c>
      <c r="E344" s="16" t="s">
        <v>1743</v>
      </c>
      <c r="F344" s="16"/>
      <c r="G344" s="16"/>
      <c r="H344" s="368">
        <v>45950.428472222222</v>
      </c>
      <c r="I344" s="368">
        <v>45950.451388888891</v>
      </c>
      <c r="J344" s="151">
        <f t="shared" si="24"/>
        <v>2.2916666668606922E-2</v>
      </c>
      <c r="K344" s="16"/>
      <c r="L344" s="16"/>
      <c r="M344" s="16"/>
      <c r="N344" s="16"/>
    </row>
    <row r="345" spans="1:14" x14ac:dyDescent="0.25">
      <c r="A345" s="25">
        <v>45951</v>
      </c>
      <c r="B345" s="23" t="s">
        <v>30</v>
      </c>
      <c r="C345" s="17">
        <v>13548</v>
      </c>
      <c r="D345" s="16"/>
      <c r="E345" s="16"/>
      <c r="F345" s="16"/>
      <c r="G345" s="16"/>
      <c r="H345" s="43"/>
      <c r="I345" s="43"/>
      <c r="J345" s="47"/>
      <c r="K345" s="16"/>
      <c r="L345" s="16"/>
      <c r="M345" s="16"/>
      <c r="N345" s="16"/>
    </row>
    <row r="346" spans="1:14" x14ac:dyDescent="0.25">
      <c r="A346" s="25">
        <v>45952</v>
      </c>
      <c r="B346" s="23" t="s">
        <v>30</v>
      </c>
      <c r="C346" s="17">
        <v>13576</v>
      </c>
      <c r="D346" s="16"/>
      <c r="E346" s="16"/>
      <c r="F346" s="16"/>
      <c r="G346" s="16"/>
      <c r="H346" s="43"/>
      <c r="I346" s="43"/>
      <c r="J346" s="47"/>
      <c r="K346" s="16"/>
      <c r="L346" s="16"/>
      <c r="M346" s="16"/>
      <c r="N346" s="16"/>
    </row>
    <row r="347" spans="1:14" x14ac:dyDescent="0.25">
      <c r="A347" s="25">
        <v>45953</v>
      </c>
      <c r="B347" s="23" t="s">
        <v>30</v>
      </c>
      <c r="C347" s="17">
        <v>13596</v>
      </c>
      <c r="D347" s="16"/>
      <c r="E347" s="16"/>
      <c r="F347" s="16"/>
      <c r="G347" s="16"/>
      <c r="H347" s="43"/>
      <c r="I347" s="43"/>
      <c r="J347" s="47"/>
      <c r="K347" s="16"/>
      <c r="L347" s="16"/>
      <c r="M347" s="16"/>
      <c r="N347" s="16"/>
    </row>
    <row r="348" spans="1:14" x14ac:dyDescent="0.25">
      <c r="A348" s="25">
        <v>45954</v>
      </c>
      <c r="B348" s="23" t="s">
        <v>30</v>
      </c>
      <c r="C348" s="17">
        <v>13620</v>
      </c>
      <c r="D348" s="16"/>
      <c r="E348" s="16" t="s">
        <v>1763</v>
      </c>
      <c r="F348" s="16"/>
      <c r="G348" s="16"/>
      <c r="H348" s="368">
        <v>45954.35</v>
      </c>
      <c r="I348" s="368">
        <v>45955.375</v>
      </c>
      <c r="J348" s="151">
        <f t="shared" ref="J348" si="25">I348-H348</f>
        <v>1.0250000000014552</v>
      </c>
      <c r="K348" s="16"/>
      <c r="L348" s="16"/>
      <c r="M348" s="16"/>
      <c r="N348" s="16"/>
    </row>
    <row r="349" spans="1:14" x14ac:dyDescent="0.25">
      <c r="A349" s="25">
        <v>45955</v>
      </c>
      <c r="B349" s="23" t="s">
        <v>30</v>
      </c>
      <c r="C349" s="17">
        <v>13644</v>
      </c>
      <c r="D349" s="16"/>
      <c r="E349" s="16"/>
      <c r="F349" s="16"/>
      <c r="G349" s="16"/>
      <c r="H349" s="43"/>
      <c r="I349" s="43"/>
      <c r="J349" s="47"/>
      <c r="K349" s="16"/>
      <c r="L349" s="16"/>
      <c r="M349" s="16"/>
      <c r="N349" s="16"/>
    </row>
    <row r="350" spans="1:14" ht="30" x14ac:dyDescent="0.25">
      <c r="A350" s="25">
        <v>45956</v>
      </c>
      <c r="B350" s="23" t="s">
        <v>30</v>
      </c>
      <c r="C350" s="17">
        <v>13649</v>
      </c>
      <c r="D350" s="16"/>
      <c r="E350" s="28" t="s">
        <v>1768</v>
      </c>
      <c r="F350" s="16"/>
      <c r="G350" s="16"/>
      <c r="H350" s="370">
        <v>45956.704861111109</v>
      </c>
      <c r="I350" s="370">
        <v>45956.720833333333</v>
      </c>
      <c r="J350" s="103">
        <f t="shared" ref="J350" si="26">I350-H350</f>
        <v>1.5972222223354038E-2</v>
      </c>
      <c r="K350" s="16"/>
      <c r="L350" s="16"/>
      <c r="M350" s="16"/>
      <c r="N350" s="16"/>
    </row>
    <row r="351" spans="1:14" x14ac:dyDescent="0.25">
      <c r="A351" s="25">
        <v>45957</v>
      </c>
      <c r="B351" s="24" t="s">
        <v>705</v>
      </c>
      <c r="C351" s="17">
        <v>13696</v>
      </c>
      <c r="D351" s="16" t="s">
        <v>1774</v>
      </c>
      <c r="E351" s="16"/>
      <c r="F351" s="16"/>
      <c r="G351" s="16"/>
      <c r="H351" s="368">
        <v>45958.236111111109</v>
      </c>
      <c r="I351" s="43"/>
      <c r="J351" s="47"/>
      <c r="K351" s="16"/>
      <c r="L351" s="16"/>
      <c r="M351" s="16"/>
      <c r="N351" s="16"/>
    </row>
    <row r="352" spans="1:14" ht="30" x14ac:dyDescent="0.25">
      <c r="A352" s="25">
        <v>45958</v>
      </c>
      <c r="B352" s="23" t="s">
        <v>30</v>
      </c>
      <c r="C352" s="17">
        <v>13687</v>
      </c>
      <c r="D352" s="16"/>
      <c r="E352" s="63" t="s">
        <v>1779</v>
      </c>
      <c r="F352" s="16"/>
      <c r="G352" s="16"/>
      <c r="H352" s="368">
        <v>45958.236111111109</v>
      </c>
      <c r="I352" s="368">
        <v>45958.489583333336</v>
      </c>
      <c r="J352" s="151">
        <f t="shared" ref="J352" si="27">I352-H352</f>
        <v>0.25347222222626442</v>
      </c>
      <c r="K352" s="16"/>
      <c r="L352" s="16"/>
      <c r="M352" s="16"/>
      <c r="N352" s="16"/>
    </row>
    <row r="353" spans="1:14" x14ac:dyDescent="0.25">
      <c r="A353" s="25">
        <v>45959</v>
      </c>
      <c r="B353" s="23" t="s">
        <v>30</v>
      </c>
      <c r="C353" s="17">
        <v>13711</v>
      </c>
      <c r="D353" s="16"/>
      <c r="E353" s="16"/>
      <c r="F353" s="16"/>
      <c r="G353" s="16"/>
      <c r="H353" s="43"/>
      <c r="I353" s="43"/>
      <c r="J353" s="47"/>
      <c r="K353" s="16"/>
      <c r="L353" s="16"/>
      <c r="M353" s="16"/>
      <c r="N353" s="16"/>
    </row>
    <row r="354" spans="1:14" x14ac:dyDescent="0.25">
      <c r="A354" s="25">
        <v>45960</v>
      </c>
      <c r="B354" s="23" t="s">
        <v>30</v>
      </c>
      <c r="C354" s="17">
        <v>13726</v>
      </c>
      <c r="D354" s="16"/>
      <c r="E354" s="16"/>
      <c r="F354" s="16"/>
      <c r="G354" s="16"/>
      <c r="H354" s="43"/>
      <c r="I354" s="43"/>
      <c r="J354" s="47"/>
      <c r="K354" s="16"/>
      <c r="L354" s="16"/>
      <c r="M354" s="16"/>
      <c r="N354" s="16"/>
    </row>
    <row r="355" spans="1:14" x14ac:dyDescent="0.25">
      <c r="A355" s="25">
        <v>45961</v>
      </c>
      <c r="B355" s="23" t="s">
        <v>30</v>
      </c>
      <c r="C355" s="17">
        <v>13750</v>
      </c>
      <c r="D355" s="16"/>
      <c r="E355" s="16" t="s">
        <v>48</v>
      </c>
      <c r="F355" s="16"/>
      <c r="G355" s="16"/>
      <c r="H355" s="368">
        <v>45961.40347222222</v>
      </c>
      <c r="I355" s="368">
        <v>45961.626388888886</v>
      </c>
      <c r="J355" s="151">
        <f t="shared" ref="J355" si="28">I355-H355</f>
        <v>0.22291666666569654</v>
      </c>
      <c r="K355" s="16"/>
      <c r="L355" s="16"/>
      <c r="M355" s="16"/>
      <c r="N355" s="16"/>
    </row>
    <row r="356" spans="1:14" x14ac:dyDescent="0.25">
      <c r="A356" s="25">
        <v>45962</v>
      </c>
      <c r="B356" s="23" t="s">
        <v>30</v>
      </c>
      <c r="C356" s="17">
        <v>13774</v>
      </c>
      <c r="D356" s="16"/>
      <c r="E356" s="16"/>
      <c r="F356" s="16"/>
      <c r="G356" s="16"/>
      <c r="H356" s="43"/>
      <c r="I356" s="43"/>
      <c r="J356" s="47"/>
      <c r="K356" s="16"/>
      <c r="L356" s="16"/>
      <c r="M356" s="16"/>
      <c r="N356" s="16"/>
    </row>
    <row r="357" spans="1:14" x14ac:dyDescent="0.25">
      <c r="A357" s="25">
        <v>45963</v>
      </c>
      <c r="B357" s="23" t="s">
        <v>30</v>
      </c>
      <c r="C357" s="17">
        <v>13793</v>
      </c>
      <c r="D357" s="16"/>
      <c r="E357" s="16"/>
      <c r="F357" s="16"/>
      <c r="G357" s="16"/>
      <c r="H357" s="43"/>
      <c r="I357" s="43"/>
      <c r="J357" s="47"/>
      <c r="K357" s="16"/>
      <c r="L357" s="16"/>
      <c r="M357" s="16"/>
      <c r="N357" s="16"/>
    </row>
    <row r="358" spans="1:14" x14ac:dyDescent="0.25">
      <c r="A358" s="25">
        <v>45964</v>
      </c>
      <c r="B358" s="23" t="s">
        <v>30</v>
      </c>
      <c r="C358" s="17">
        <v>13817</v>
      </c>
      <c r="D358" s="16"/>
      <c r="E358" s="16"/>
      <c r="F358" s="16"/>
      <c r="G358" s="16"/>
      <c r="H358" s="43"/>
      <c r="I358" s="43"/>
      <c r="J358" s="47"/>
      <c r="K358" s="16"/>
      <c r="L358" s="16"/>
      <c r="M358" s="16"/>
      <c r="N358" s="16"/>
    </row>
    <row r="359" spans="1:14" x14ac:dyDescent="0.25">
      <c r="A359" s="25">
        <v>45965</v>
      </c>
      <c r="B359" s="23" t="s">
        <v>30</v>
      </c>
      <c r="C359" s="17">
        <v>13841</v>
      </c>
      <c r="D359" s="16"/>
      <c r="E359" s="16"/>
      <c r="F359" s="16"/>
      <c r="G359" s="16"/>
      <c r="H359" s="43"/>
      <c r="I359" s="43"/>
      <c r="J359" s="47"/>
      <c r="K359" s="16"/>
      <c r="L359" s="16"/>
      <c r="M359" s="16"/>
      <c r="N359" s="16"/>
    </row>
    <row r="360" spans="1:14" x14ac:dyDescent="0.25">
      <c r="A360" s="25">
        <v>45966</v>
      </c>
      <c r="B360" s="23" t="s">
        <v>30</v>
      </c>
      <c r="C360" s="17">
        <v>13865</v>
      </c>
      <c r="D360" s="16"/>
      <c r="E360" s="16"/>
      <c r="F360" s="16"/>
      <c r="G360" s="16"/>
      <c r="H360" s="43"/>
      <c r="I360" s="43"/>
      <c r="J360" s="47"/>
      <c r="K360" s="16"/>
      <c r="L360" s="16"/>
      <c r="M360" s="16"/>
      <c r="N360" s="16"/>
    </row>
    <row r="361" spans="1:14" x14ac:dyDescent="0.25">
      <c r="A361" s="25">
        <v>45967</v>
      </c>
      <c r="B361" s="23" t="s">
        <v>30</v>
      </c>
      <c r="C361" s="17">
        <v>13889</v>
      </c>
      <c r="D361" s="16"/>
      <c r="E361" s="16"/>
      <c r="F361" s="16"/>
      <c r="G361" s="16"/>
      <c r="H361" s="43"/>
      <c r="I361" s="43"/>
      <c r="J361" s="47"/>
      <c r="K361" s="16"/>
      <c r="L361" s="16"/>
      <c r="M361" s="16"/>
      <c r="N361" s="16"/>
    </row>
    <row r="362" spans="1:14" x14ac:dyDescent="0.25">
      <c r="A362" s="25">
        <v>45968</v>
      </c>
      <c r="B362" s="23" t="s">
        <v>30</v>
      </c>
      <c r="C362" s="17">
        <v>13913</v>
      </c>
      <c r="D362" s="16"/>
      <c r="E362" s="16"/>
      <c r="F362" s="16"/>
      <c r="G362" s="16"/>
      <c r="H362" s="43"/>
      <c r="I362" s="43"/>
      <c r="J362" s="47"/>
      <c r="K362" s="16"/>
      <c r="L362" s="16"/>
      <c r="M362" s="16"/>
      <c r="N362" s="16"/>
    </row>
    <row r="363" spans="1:14" x14ac:dyDescent="0.25">
      <c r="A363" s="25">
        <v>45969</v>
      </c>
      <c r="B363" s="23" t="s">
        <v>30</v>
      </c>
      <c r="C363" s="17">
        <v>13937</v>
      </c>
      <c r="D363" s="16"/>
      <c r="E363" s="16"/>
      <c r="F363" s="16"/>
      <c r="G363" s="16"/>
      <c r="H363" s="43"/>
      <c r="I363" s="43"/>
      <c r="J363" s="47"/>
      <c r="K363" s="16"/>
      <c r="L363" s="16"/>
      <c r="M363" s="16"/>
      <c r="N363" s="16"/>
    </row>
    <row r="364" spans="1:14" x14ac:dyDescent="0.25">
      <c r="A364" s="25">
        <v>45970</v>
      </c>
      <c r="B364" s="23" t="s">
        <v>30</v>
      </c>
      <c r="C364" s="17">
        <v>13961</v>
      </c>
      <c r="D364" s="16"/>
      <c r="E364" s="16"/>
      <c r="F364" s="16"/>
      <c r="G364" s="16"/>
      <c r="H364" s="43"/>
      <c r="I364" s="43"/>
      <c r="J364" s="47"/>
      <c r="K364" s="16"/>
      <c r="L364" s="16"/>
      <c r="M364" s="16"/>
      <c r="N364" s="16"/>
    </row>
    <row r="365" spans="1:14" x14ac:dyDescent="0.25">
      <c r="A365" s="25">
        <v>45971</v>
      </c>
      <c r="B365" s="23" t="s">
        <v>30</v>
      </c>
      <c r="C365" s="17">
        <v>13985</v>
      </c>
      <c r="D365" s="16"/>
      <c r="E365" s="16" t="s">
        <v>65</v>
      </c>
      <c r="F365" s="16"/>
      <c r="G365" s="16"/>
      <c r="H365" s="368">
        <v>45971.870138888888</v>
      </c>
      <c r="I365" s="368">
        <v>45972.011111111111</v>
      </c>
      <c r="J365" s="151">
        <f t="shared" ref="J365" si="29">I365-H365</f>
        <v>0.14097222222335404</v>
      </c>
      <c r="K365" s="16"/>
      <c r="L365" s="16"/>
      <c r="M365" s="16"/>
      <c r="N365" s="16"/>
    </row>
    <row r="366" spans="1:14" x14ac:dyDescent="0.25">
      <c r="A366" s="25">
        <v>45972</v>
      </c>
      <c r="B366" s="23" t="s">
        <v>30</v>
      </c>
      <c r="C366" s="17">
        <v>14009</v>
      </c>
      <c r="D366" s="16"/>
      <c r="E366" s="16"/>
      <c r="F366" s="16"/>
      <c r="G366" s="16"/>
      <c r="H366" s="43"/>
      <c r="I366" s="43"/>
      <c r="J366" s="47"/>
      <c r="K366" s="16"/>
      <c r="L366" s="16"/>
      <c r="M366" s="16"/>
      <c r="N366" s="16"/>
    </row>
    <row r="367" spans="1:14" x14ac:dyDescent="0.25">
      <c r="A367" s="25">
        <v>45973</v>
      </c>
      <c r="B367" s="23" t="s">
        <v>30</v>
      </c>
      <c r="C367" s="17">
        <v>14033</v>
      </c>
      <c r="D367" s="16"/>
      <c r="E367" s="16"/>
      <c r="F367" s="16"/>
      <c r="G367" s="16"/>
      <c r="H367" s="43"/>
      <c r="I367" s="43"/>
      <c r="J367" s="47"/>
      <c r="K367" s="16"/>
      <c r="L367" s="16"/>
      <c r="M367" s="16"/>
      <c r="N367" s="16"/>
    </row>
    <row r="368" spans="1:14" x14ac:dyDescent="0.25">
      <c r="A368" s="25">
        <v>45974</v>
      </c>
      <c r="B368" s="23" t="s">
        <v>30</v>
      </c>
      <c r="C368" s="17">
        <v>14057</v>
      </c>
      <c r="D368" s="16"/>
      <c r="E368" s="16"/>
      <c r="F368" s="16"/>
      <c r="G368" s="16"/>
      <c r="H368" s="43"/>
      <c r="I368" s="43"/>
      <c r="J368" s="47"/>
      <c r="K368" s="16"/>
      <c r="L368" s="16"/>
      <c r="M368" s="16"/>
      <c r="N368" s="16"/>
    </row>
    <row r="369" spans="1:14" x14ac:dyDescent="0.25">
      <c r="A369" s="25">
        <v>45975</v>
      </c>
      <c r="B369" s="23" t="s">
        <v>30</v>
      </c>
      <c r="C369" s="17">
        <v>14081</v>
      </c>
      <c r="D369" s="16"/>
      <c r="E369" s="16"/>
      <c r="F369" s="16"/>
      <c r="G369" s="16"/>
      <c r="H369" s="43"/>
      <c r="I369" s="43"/>
      <c r="J369" s="47"/>
      <c r="K369" s="16"/>
      <c r="L369" s="16"/>
      <c r="M369" s="16"/>
      <c r="N369" s="16"/>
    </row>
    <row r="370" spans="1:14" x14ac:dyDescent="0.25">
      <c r="A370" s="25">
        <v>45976</v>
      </c>
      <c r="B370" s="23" t="s">
        <v>30</v>
      </c>
      <c r="C370" s="17">
        <v>14101</v>
      </c>
      <c r="D370" s="16"/>
      <c r="E370" s="16"/>
      <c r="F370" s="16"/>
      <c r="G370" s="16"/>
      <c r="H370" s="43"/>
      <c r="I370" s="43"/>
      <c r="J370" s="47"/>
      <c r="K370" s="16"/>
      <c r="L370" s="16"/>
      <c r="M370" s="16"/>
      <c r="N370" s="16"/>
    </row>
    <row r="371" spans="1:14" x14ac:dyDescent="0.25">
      <c r="A371" s="25">
        <v>45977</v>
      </c>
      <c r="B371" s="23" t="s">
        <v>30</v>
      </c>
      <c r="C371" s="17">
        <v>14125</v>
      </c>
      <c r="D371" s="16"/>
      <c r="E371" s="16"/>
      <c r="F371" s="16"/>
      <c r="G371" s="16"/>
      <c r="H371" s="43"/>
      <c r="I371" s="43"/>
      <c r="J371" s="47"/>
      <c r="K371" s="16"/>
      <c r="L371" s="16"/>
      <c r="M371" s="16"/>
      <c r="N371" s="16"/>
    </row>
    <row r="372" spans="1:14" x14ac:dyDescent="0.25">
      <c r="A372" s="25">
        <v>45978</v>
      </c>
      <c r="B372" s="23" t="s">
        <v>30</v>
      </c>
      <c r="C372" s="17">
        <v>14149</v>
      </c>
      <c r="D372" s="16"/>
      <c r="E372" s="16"/>
      <c r="F372" s="16"/>
      <c r="G372" s="16"/>
      <c r="H372" s="43"/>
      <c r="I372" s="43"/>
      <c r="J372" s="47"/>
      <c r="K372" s="16"/>
      <c r="L372" s="16"/>
      <c r="M372" s="16"/>
      <c r="N372" s="16"/>
    </row>
    <row r="373" spans="1:14" x14ac:dyDescent="0.25">
      <c r="A373" s="25">
        <v>45979</v>
      </c>
      <c r="B373" s="23" t="s">
        <v>30</v>
      </c>
      <c r="C373" s="17">
        <v>14174</v>
      </c>
      <c r="D373" s="16"/>
      <c r="E373" s="16" t="s">
        <v>449</v>
      </c>
      <c r="F373" s="16"/>
      <c r="G373" s="16"/>
      <c r="H373" s="378">
        <v>45979.913194444445</v>
      </c>
      <c r="I373" s="378">
        <v>45979.923611111109</v>
      </c>
      <c r="J373" s="225">
        <v>1.0416666664241347E-2</v>
      </c>
      <c r="K373" s="16"/>
      <c r="L373" s="16"/>
      <c r="M373" s="16"/>
      <c r="N373" s="16"/>
    </row>
    <row r="374" spans="1:14" x14ac:dyDescent="0.25">
      <c r="A374" s="25">
        <v>45980</v>
      </c>
      <c r="B374" s="23" t="s">
        <v>30</v>
      </c>
      <c r="C374" s="17">
        <v>14198</v>
      </c>
      <c r="D374" s="16"/>
      <c r="E374" s="16"/>
      <c r="F374" s="16"/>
      <c r="G374" s="16"/>
      <c r="H374" s="43"/>
      <c r="I374" s="43"/>
      <c r="J374" s="47"/>
      <c r="K374" s="16"/>
      <c r="L374" s="16"/>
      <c r="M374" s="16"/>
      <c r="N374" s="16"/>
    </row>
    <row r="375" spans="1:14" x14ac:dyDescent="0.25">
      <c r="A375" s="25">
        <v>45981</v>
      </c>
      <c r="B375" s="23" t="s">
        <v>30</v>
      </c>
      <c r="C375" s="17">
        <v>14222</v>
      </c>
      <c r="D375" s="16"/>
      <c r="E375" s="16"/>
      <c r="F375" s="16"/>
      <c r="G375" s="16"/>
      <c r="H375" s="43"/>
      <c r="I375" s="43"/>
      <c r="J375" s="47"/>
      <c r="K375" s="16"/>
      <c r="L375" s="16"/>
      <c r="M375" s="16"/>
      <c r="N375" s="16"/>
    </row>
    <row r="376" spans="1:14" x14ac:dyDescent="0.25">
      <c r="A376" s="25">
        <v>45982</v>
      </c>
      <c r="B376" s="23" t="s">
        <v>30</v>
      </c>
      <c r="C376" s="17">
        <v>14246</v>
      </c>
      <c r="D376" s="16"/>
      <c r="E376" s="16" t="s">
        <v>48</v>
      </c>
      <c r="F376" s="16"/>
      <c r="G376" s="16"/>
      <c r="H376" s="378">
        <v>45982.470833333333</v>
      </c>
      <c r="I376" s="378">
        <v>45982.614583333336</v>
      </c>
      <c r="J376" s="225">
        <v>0.14375000000291038</v>
      </c>
      <c r="K376" s="16"/>
      <c r="L376" s="16"/>
      <c r="M376" s="16"/>
      <c r="N376" s="16"/>
    </row>
    <row r="377" spans="1:14" x14ac:dyDescent="0.25">
      <c r="A377" s="25">
        <v>45983</v>
      </c>
      <c r="B377" s="23" t="s">
        <v>30</v>
      </c>
      <c r="C377" s="17">
        <v>14266</v>
      </c>
      <c r="D377" s="16"/>
      <c r="E377" s="16"/>
      <c r="F377" s="16"/>
      <c r="G377" s="16"/>
      <c r="H377" s="43"/>
      <c r="I377" s="43"/>
      <c r="J377" s="47"/>
      <c r="K377" s="16"/>
      <c r="L377" s="16"/>
      <c r="M377" s="16"/>
      <c r="N377" s="16"/>
    </row>
    <row r="378" spans="1:14" x14ac:dyDescent="0.25">
      <c r="A378" s="25">
        <v>45984</v>
      </c>
      <c r="B378" s="23" t="s">
        <v>30</v>
      </c>
      <c r="C378" s="17">
        <v>14290</v>
      </c>
      <c r="D378" s="16"/>
      <c r="E378" s="16"/>
      <c r="F378" s="16"/>
      <c r="G378" s="16"/>
      <c r="H378" s="43"/>
      <c r="I378" s="43"/>
      <c r="J378" s="47"/>
      <c r="K378" s="16"/>
      <c r="L378" s="16"/>
      <c r="M378" s="16"/>
      <c r="N378" s="16"/>
    </row>
    <row r="379" spans="1:14" x14ac:dyDescent="0.25">
      <c r="A379" s="25">
        <v>45985</v>
      </c>
      <c r="B379" s="23" t="s">
        <v>30</v>
      </c>
      <c r="C379" s="17">
        <v>14314</v>
      </c>
      <c r="D379" s="16"/>
      <c r="E379" s="16"/>
      <c r="F379" s="16"/>
      <c r="G379" s="16"/>
      <c r="H379" s="43"/>
      <c r="I379" s="43"/>
      <c r="J379" s="47"/>
      <c r="K379" s="16"/>
      <c r="L379" s="16"/>
      <c r="M379" s="16"/>
      <c r="N379" s="16"/>
    </row>
    <row r="380" spans="1:14" x14ac:dyDescent="0.25">
      <c r="A380" s="25">
        <v>45986</v>
      </c>
      <c r="B380" s="23" t="s">
        <v>30</v>
      </c>
      <c r="C380" s="17">
        <v>14338</v>
      </c>
      <c r="D380" s="16"/>
      <c r="E380" s="16"/>
      <c r="F380" s="16"/>
      <c r="G380" s="16"/>
      <c r="H380" s="43"/>
      <c r="I380" s="43"/>
      <c r="J380" s="47"/>
      <c r="K380" s="16"/>
      <c r="L380" s="16"/>
      <c r="M380" s="16"/>
      <c r="N380" s="16"/>
    </row>
    <row r="381" spans="1:14" x14ac:dyDescent="0.25">
      <c r="A381" s="25">
        <v>45987</v>
      </c>
      <c r="B381" s="23" t="s">
        <v>30</v>
      </c>
      <c r="C381" s="17">
        <v>14362</v>
      </c>
      <c r="D381" s="16"/>
      <c r="E381" s="16"/>
      <c r="F381" s="16"/>
      <c r="G381" s="16"/>
      <c r="H381" s="43"/>
      <c r="I381" s="43"/>
      <c r="J381" s="47"/>
      <c r="K381" s="16"/>
      <c r="L381" s="16"/>
      <c r="M381" s="16"/>
      <c r="N381" s="16"/>
    </row>
    <row r="382" spans="1:14" ht="60" x14ac:dyDescent="0.25">
      <c r="A382" s="25">
        <v>45988</v>
      </c>
      <c r="B382" s="23" t="s">
        <v>30</v>
      </c>
      <c r="C382" s="17">
        <v>14386</v>
      </c>
      <c r="D382" s="16"/>
      <c r="E382" s="28" t="s">
        <v>1884</v>
      </c>
      <c r="F382" s="16"/>
      <c r="G382" s="16"/>
      <c r="H382" s="378">
        <v>45988.718055555553</v>
      </c>
      <c r="I382" s="378">
        <v>45988.734027777777</v>
      </c>
      <c r="J382" s="225">
        <v>1.5972222223354038E-2</v>
      </c>
      <c r="K382" s="16"/>
      <c r="L382" s="16"/>
      <c r="M382" s="16"/>
      <c r="N382" s="16"/>
    </row>
    <row r="383" spans="1:14" x14ac:dyDescent="0.25">
      <c r="A383" s="25">
        <v>45989</v>
      </c>
      <c r="B383" s="23" t="s">
        <v>30</v>
      </c>
      <c r="C383" s="17">
        <v>14410</v>
      </c>
      <c r="D383" s="16"/>
      <c r="E383" s="16"/>
      <c r="F383" s="16"/>
      <c r="G383" s="16"/>
      <c r="H383" s="43"/>
      <c r="I383" s="43"/>
      <c r="J383" s="47"/>
      <c r="K383" s="16"/>
      <c r="L383" s="16"/>
      <c r="M383" s="16"/>
      <c r="N383" s="16"/>
    </row>
    <row r="384" spans="1:14" ht="39" customHeight="1" x14ac:dyDescent="0.25">
      <c r="A384" s="25">
        <v>45990</v>
      </c>
      <c r="B384" s="23" t="s">
        <v>30</v>
      </c>
      <c r="C384" s="17">
        <v>14434</v>
      </c>
      <c r="D384" s="16"/>
      <c r="E384" s="409" t="s">
        <v>1889</v>
      </c>
      <c r="F384" s="16"/>
      <c r="G384" s="16"/>
      <c r="H384" s="401">
        <v>45990.986111111109</v>
      </c>
      <c r="I384" s="401">
        <v>45991</v>
      </c>
      <c r="J384" s="408">
        <v>1.3888888890505768E-2</v>
      </c>
      <c r="K384" s="16"/>
      <c r="L384" s="16"/>
      <c r="M384" s="16"/>
      <c r="N384" s="16"/>
    </row>
    <row r="385" spans="1:14" ht="30" x14ac:dyDescent="0.25">
      <c r="A385" s="25">
        <v>45991</v>
      </c>
      <c r="B385" s="23" t="s">
        <v>30</v>
      </c>
      <c r="C385" s="17">
        <v>14458</v>
      </c>
      <c r="D385" s="16"/>
      <c r="E385" s="307" t="s">
        <v>1893</v>
      </c>
      <c r="F385" s="16"/>
      <c r="G385" s="16"/>
      <c r="H385" s="378">
        <v>45991.395833333336</v>
      </c>
      <c r="I385" s="378">
        <v>45991.425000000003</v>
      </c>
      <c r="J385" s="225">
        <v>2.9166666667151731E-2</v>
      </c>
      <c r="K385" s="16"/>
      <c r="L385" s="16"/>
      <c r="M385" s="16"/>
      <c r="N385" s="16"/>
    </row>
    <row r="386" spans="1:14" x14ac:dyDescent="0.25">
      <c r="A386" s="25">
        <v>45992</v>
      </c>
      <c r="B386" s="23" t="s">
        <v>30</v>
      </c>
      <c r="C386" s="17">
        <v>14482</v>
      </c>
      <c r="D386" s="16"/>
      <c r="E386" s="16" t="s">
        <v>40</v>
      </c>
      <c r="F386" s="16"/>
      <c r="G386" s="16"/>
      <c r="H386" s="401">
        <v>45993.158333333333</v>
      </c>
      <c r="I386" s="401">
        <v>45993.263888888891</v>
      </c>
      <c r="J386" s="430">
        <v>0.1055555555576575</v>
      </c>
      <c r="K386" s="16"/>
      <c r="L386" s="16"/>
      <c r="M386" s="16"/>
      <c r="N386" s="16"/>
    </row>
    <row r="387" spans="1:14" x14ac:dyDescent="0.25">
      <c r="A387" s="25">
        <v>45993</v>
      </c>
      <c r="B387" s="23" t="s">
        <v>30</v>
      </c>
      <c r="C387" s="17">
        <v>14502</v>
      </c>
      <c r="D387" s="16"/>
      <c r="E387" s="16"/>
      <c r="F387" s="16"/>
      <c r="G387" s="16"/>
      <c r="H387" s="43"/>
      <c r="I387" s="43"/>
      <c r="J387" s="47"/>
      <c r="K387" s="16"/>
      <c r="L387" s="16"/>
      <c r="M387" s="16"/>
      <c r="N387" s="16"/>
    </row>
    <row r="388" spans="1:14" x14ac:dyDescent="0.25">
      <c r="A388" s="25">
        <v>45994</v>
      </c>
      <c r="B388" s="23" t="s">
        <v>30</v>
      </c>
      <c r="C388" s="17">
        <v>14526</v>
      </c>
      <c r="D388" s="16"/>
      <c r="E388" s="16"/>
      <c r="F388" s="16"/>
      <c r="G388" s="16"/>
      <c r="H388" s="43"/>
      <c r="I388" s="43"/>
      <c r="J388" s="47"/>
      <c r="K388" s="16"/>
      <c r="L388" s="16"/>
      <c r="M388" s="16"/>
      <c r="N388" s="16"/>
    </row>
    <row r="389" spans="1:14" x14ac:dyDescent="0.25">
      <c r="A389" s="25">
        <v>45995</v>
      </c>
      <c r="B389" s="23" t="s">
        <v>30</v>
      </c>
      <c r="C389" s="17">
        <v>14550</v>
      </c>
      <c r="D389" s="16"/>
      <c r="E389" s="16"/>
      <c r="F389" s="16"/>
      <c r="G389" s="16"/>
      <c r="H389" s="43"/>
      <c r="I389" s="43"/>
      <c r="J389" s="47"/>
      <c r="K389" s="16"/>
      <c r="L389" s="16"/>
      <c r="M389" s="16"/>
      <c r="N389" s="16"/>
    </row>
    <row r="390" spans="1:14" x14ac:dyDescent="0.25">
      <c r="A390" s="25">
        <v>45996</v>
      </c>
      <c r="B390" s="23" t="s">
        <v>30</v>
      </c>
      <c r="C390" s="17">
        <v>14574</v>
      </c>
      <c r="D390" s="16"/>
      <c r="E390" s="16"/>
      <c r="F390" s="16"/>
      <c r="G390" s="16"/>
      <c r="H390" s="43"/>
      <c r="I390" s="43"/>
      <c r="J390" s="47"/>
      <c r="K390" s="16"/>
      <c r="L390" s="16"/>
      <c r="M390" s="16"/>
      <c r="N390" s="16"/>
    </row>
    <row r="391" spans="1:14" x14ac:dyDescent="0.25">
      <c r="A391" s="25">
        <v>45997</v>
      </c>
      <c r="B391" s="23" t="s">
        <v>30</v>
      </c>
      <c r="C391" s="17">
        <v>14598</v>
      </c>
      <c r="D391" s="16"/>
      <c r="E391" s="16"/>
      <c r="F391" s="16"/>
      <c r="G391" s="16"/>
      <c r="H391" s="43"/>
      <c r="I391" s="43"/>
      <c r="J391" s="47"/>
      <c r="K391" s="16"/>
      <c r="L391" s="16"/>
      <c r="M391" s="16"/>
      <c r="N391" s="16"/>
    </row>
    <row r="392" spans="1:14" x14ac:dyDescent="0.25">
      <c r="A392" s="25">
        <v>45998</v>
      </c>
      <c r="B392" s="23" t="s">
        <v>30</v>
      </c>
      <c r="C392" s="17">
        <v>14622</v>
      </c>
      <c r="D392" s="16"/>
      <c r="E392" s="16"/>
      <c r="F392" s="16"/>
      <c r="G392" s="16"/>
      <c r="H392" s="43"/>
      <c r="I392" s="43"/>
      <c r="J392" s="47"/>
      <c r="K392" s="16"/>
      <c r="L392" s="16"/>
      <c r="M392" s="16"/>
      <c r="N392" s="16"/>
    </row>
    <row r="393" spans="1:14" x14ac:dyDescent="0.25">
      <c r="A393" s="25">
        <v>45999</v>
      </c>
      <c r="B393" s="23" t="s">
        <v>30</v>
      </c>
      <c r="C393" s="17">
        <v>14646</v>
      </c>
      <c r="D393" s="16"/>
      <c r="E393" s="16"/>
      <c r="F393" s="16"/>
      <c r="G393" s="16"/>
      <c r="H393" s="43"/>
      <c r="I393" s="43"/>
      <c r="J393" s="47"/>
      <c r="K393" s="16"/>
      <c r="L393" s="16"/>
      <c r="M393" s="16"/>
      <c r="N393" s="16"/>
    </row>
    <row r="394" spans="1:14" x14ac:dyDescent="0.25">
      <c r="A394" s="25">
        <v>46000</v>
      </c>
      <c r="B394" s="23" t="s">
        <v>30</v>
      </c>
      <c r="C394" s="17">
        <v>14970</v>
      </c>
      <c r="D394" s="16"/>
      <c r="E394" s="16"/>
      <c r="F394" s="16"/>
      <c r="G394" s="16"/>
      <c r="H394" s="43"/>
      <c r="I394" s="43"/>
      <c r="J394" s="47"/>
      <c r="K394" s="16"/>
      <c r="L394" s="16"/>
      <c r="M394" s="16"/>
      <c r="N394" s="16"/>
    </row>
    <row r="395" spans="1:14" x14ac:dyDescent="0.25">
      <c r="A395" s="25">
        <v>46001</v>
      </c>
      <c r="B395" s="23" t="s">
        <v>30</v>
      </c>
      <c r="C395" s="17">
        <v>14694</v>
      </c>
      <c r="D395" s="16"/>
      <c r="E395" s="16"/>
      <c r="F395" s="16"/>
      <c r="G395" s="16"/>
      <c r="H395" s="43"/>
      <c r="I395" s="43"/>
      <c r="J395" s="47"/>
      <c r="K395" s="16"/>
      <c r="L395" s="16"/>
      <c r="M395" s="16"/>
      <c r="N395" s="16"/>
    </row>
    <row r="396" spans="1:14" x14ac:dyDescent="0.25">
      <c r="A396" s="25">
        <v>46002</v>
      </c>
      <c r="B396" s="23" t="s">
        <v>30</v>
      </c>
      <c r="C396" s="17">
        <v>14717</v>
      </c>
      <c r="D396" s="16"/>
      <c r="E396" s="16"/>
      <c r="F396" s="16"/>
      <c r="G396" s="16"/>
      <c r="H396" s="43"/>
      <c r="I396" s="43"/>
      <c r="J396" s="47"/>
      <c r="K396" s="16"/>
      <c r="L396" s="16"/>
      <c r="M396" s="16"/>
      <c r="N396" s="16"/>
    </row>
    <row r="397" spans="1:14" x14ac:dyDescent="0.25">
      <c r="A397" s="25">
        <v>46003</v>
      </c>
      <c r="B397" s="23" t="s">
        <v>30</v>
      </c>
      <c r="C397" s="17">
        <v>14741</v>
      </c>
      <c r="D397" s="16"/>
      <c r="E397" s="16" t="s">
        <v>48</v>
      </c>
      <c r="F397" s="16"/>
      <c r="G397" s="16"/>
      <c r="H397" s="401">
        <v>46003.734722222223</v>
      </c>
      <c r="I397" s="401">
        <v>46003.854166666664</v>
      </c>
      <c r="J397" s="551">
        <v>0.11944444444088731</v>
      </c>
      <c r="K397" s="16"/>
      <c r="L397" s="16"/>
      <c r="M397" s="16"/>
      <c r="N397" s="16"/>
    </row>
    <row r="398" spans="1:14" x14ac:dyDescent="0.25">
      <c r="A398" s="25">
        <v>46003</v>
      </c>
      <c r="B398" s="24" t="s">
        <v>705</v>
      </c>
      <c r="C398" s="17">
        <v>14741</v>
      </c>
      <c r="D398" s="16"/>
      <c r="E398" s="16" t="s">
        <v>881</v>
      </c>
      <c r="F398" s="16"/>
      <c r="G398" s="16"/>
      <c r="H398" s="401">
        <v>46003.857638888891</v>
      </c>
      <c r="I398" s="43"/>
      <c r="J398" s="47"/>
      <c r="K398" s="16"/>
      <c r="L398" s="16"/>
      <c r="M398" s="16"/>
      <c r="N398" s="16"/>
    </row>
    <row r="399" spans="1:14" x14ac:dyDescent="0.25">
      <c r="A399" s="25">
        <v>46004</v>
      </c>
      <c r="B399" s="24" t="s">
        <v>705</v>
      </c>
      <c r="C399" s="17">
        <v>14741</v>
      </c>
      <c r="D399" s="16"/>
      <c r="E399" s="16" t="s">
        <v>881</v>
      </c>
      <c r="F399" s="16"/>
      <c r="G399" s="16"/>
      <c r="H399" s="43"/>
      <c r="I399" s="43"/>
      <c r="J399" s="47"/>
      <c r="K399" s="16"/>
      <c r="L399" s="16"/>
      <c r="M399" s="16"/>
      <c r="N399" s="16"/>
    </row>
    <row r="400" spans="1:14" x14ac:dyDescent="0.25">
      <c r="A400" s="25">
        <v>46005</v>
      </c>
      <c r="B400" s="24" t="s">
        <v>705</v>
      </c>
      <c r="C400" s="17">
        <v>14741</v>
      </c>
      <c r="D400" s="16"/>
      <c r="E400" s="16" t="s">
        <v>881</v>
      </c>
      <c r="F400" s="16"/>
      <c r="G400" s="16"/>
      <c r="H400" s="43"/>
      <c r="I400" s="43"/>
      <c r="J400" s="47"/>
      <c r="K400" s="16"/>
      <c r="L400" s="16"/>
      <c r="M400" s="16"/>
      <c r="N400" s="16"/>
    </row>
    <row r="401" spans="1:14" x14ac:dyDescent="0.25">
      <c r="A401" s="25">
        <v>46006</v>
      </c>
      <c r="B401" s="24" t="s">
        <v>705</v>
      </c>
      <c r="C401" s="17">
        <v>14741</v>
      </c>
      <c r="D401" s="16"/>
      <c r="E401" s="16"/>
      <c r="F401" s="16"/>
      <c r="G401" s="16"/>
      <c r="H401" s="43"/>
      <c r="I401" s="43"/>
      <c r="J401" s="47"/>
      <c r="K401" s="16"/>
      <c r="L401" s="16"/>
      <c r="M401" s="16"/>
      <c r="N401" s="16"/>
    </row>
    <row r="402" spans="1:14" x14ac:dyDescent="0.25">
      <c r="A402" s="25">
        <v>46007</v>
      </c>
      <c r="B402" s="24" t="s">
        <v>705</v>
      </c>
      <c r="C402" s="17">
        <v>14741</v>
      </c>
      <c r="D402" s="16"/>
      <c r="E402" s="16"/>
      <c r="F402" s="16"/>
      <c r="G402" s="16"/>
      <c r="H402" s="43"/>
      <c r="I402" s="43"/>
      <c r="J402" s="47"/>
      <c r="K402" s="16"/>
      <c r="L402" s="16"/>
      <c r="M402" s="16"/>
      <c r="N402" s="16"/>
    </row>
    <row r="403" spans="1:14" x14ac:dyDescent="0.25">
      <c r="A403" s="25">
        <v>46008</v>
      </c>
      <c r="B403" s="24" t="s">
        <v>705</v>
      </c>
      <c r="C403" s="17">
        <v>14741</v>
      </c>
      <c r="D403" s="16"/>
      <c r="E403" s="16"/>
      <c r="F403" s="16"/>
      <c r="G403" s="16"/>
      <c r="H403" s="43"/>
      <c r="I403" s="43"/>
      <c r="J403" s="47"/>
      <c r="K403" s="16"/>
      <c r="L403" s="16"/>
      <c r="M403" s="16"/>
      <c r="N403" s="16"/>
    </row>
    <row r="404" spans="1:14" x14ac:dyDescent="0.25">
      <c r="A404" s="25">
        <v>46009</v>
      </c>
      <c r="B404" s="24" t="s">
        <v>705</v>
      </c>
      <c r="C404" s="17">
        <v>14741</v>
      </c>
      <c r="D404" s="16"/>
      <c r="E404" s="16"/>
      <c r="F404" s="16"/>
      <c r="G404" s="16"/>
      <c r="H404" s="43"/>
      <c r="I404" s="43"/>
      <c r="J404" s="47"/>
      <c r="K404" s="16"/>
      <c r="L404" s="16"/>
      <c r="M404" s="16"/>
      <c r="N404" s="16"/>
    </row>
    <row r="405" spans="1:14" x14ac:dyDescent="0.25">
      <c r="A405" s="25">
        <v>46010</v>
      </c>
      <c r="B405" s="24" t="s">
        <v>705</v>
      </c>
      <c r="C405" s="17">
        <v>14741</v>
      </c>
      <c r="D405" s="16"/>
      <c r="E405" s="16"/>
      <c r="F405" s="16"/>
      <c r="G405" s="16"/>
      <c r="H405" s="43"/>
      <c r="I405" s="43"/>
      <c r="J405" s="47"/>
      <c r="K405" s="16"/>
      <c r="L405" s="16"/>
      <c r="M405" s="16"/>
      <c r="N405" s="16"/>
    </row>
    <row r="406" spans="1:14" x14ac:dyDescent="0.25">
      <c r="A406" s="25">
        <v>46011</v>
      </c>
      <c r="B406" s="24" t="s">
        <v>705</v>
      </c>
      <c r="C406" s="17">
        <v>14741</v>
      </c>
      <c r="D406" s="16"/>
      <c r="E406" s="16"/>
      <c r="F406" s="16"/>
      <c r="G406" s="16"/>
      <c r="H406" s="43"/>
      <c r="I406" s="43"/>
      <c r="J406" s="47"/>
      <c r="K406" s="16"/>
      <c r="L406" s="16"/>
      <c r="M406" s="16"/>
      <c r="N406" s="16"/>
    </row>
    <row r="407" spans="1:14" x14ac:dyDescent="0.25">
      <c r="A407" s="25">
        <v>46012</v>
      </c>
      <c r="B407" s="24" t="s">
        <v>705</v>
      </c>
      <c r="C407" s="17">
        <v>14741</v>
      </c>
      <c r="D407" s="16"/>
      <c r="E407" s="16"/>
      <c r="F407" s="16"/>
      <c r="G407" s="16"/>
      <c r="H407" s="43"/>
      <c r="I407" s="43"/>
      <c r="J407" s="47"/>
      <c r="K407" s="16"/>
      <c r="L407" s="16"/>
      <c r="M407" s="16"/>
      <c r="N407" s="16"/>
    </row>
    <row r="408" spans="1:14" x14ac:dyDescent="0.25">
      <c r="A408" s="25">
        <v>46013</v>
      </c>
      <c r="B408" s="24" t="s">
        <v>705</v>
      </c>
      <c r="C408" s="17">
        <v>14741</v>
      </c>
      <c r="D408" s="16"/>
      <c r="E408" s="16"/>
      <c r="F408" s="16"/>
      <c r="G408" s="16"/>
      <c r="H408" s="43"/>
      <c r="I408" s="43"/>
      <c r="J408" s="47"/>
      <c r="K408" s="16"/>
      <c r="L408" s="16"/>
      <c r="M408" s="16"/>
      <c r="N408" s="16"/>
    </row>
    <row r="409" spans="1:14" x14ac:dyDescent="0.25">
      <c r="A409" s="25">
        <v>46014</v>
      </c>
      <c r="B409" s="24" t="s">
        <v>705</v>
      </c>
      <c r="C409" s="17">
        <v>14741</v>
      </c>
      <c r="D409" s="16"/>
      <c r="E409" s="16"/>
      <c r="F409" s="16"/>
      <c r="G409" s="16"/>
      <c r="H409" s="43"/>
      <c r="I409" s="43"/>
      <c r="J409" s="47"/>
      <c r="K409" s="16"/>
      <c r="L409" s="16"/>
      <c r="M409" s="16"/>
      <c r="N409" s="16"/>
    </row>
    <row r="410" spans="1:14" x14ac:dyDescent="0.25">
      <c r="A410" s="25">
        <v>46015</v>
      </c>
      <c r="B410" s="24" t="s">
        <v>705</v>
      </c>
      <c r="C410" s="17">
        <v>14775</v>
      </c>
      <c r="D410" s="16"/>
      <c r="E410" s="16"/>
      <c r="F410" s="16"/>
      <c r="G410" s="16"/>
      <c r="H410" s="43"/>
      <c r="I410" s="43"/>
      <c r="J410" s="47"/>
      <c r="K410" s="16"/>
      <c r="L410" s="16"/>
      <c r="M410" s="16"/>
      <c r="N410" s="16"/>
    </row>
    <row r="411" spans="1:14" x14ac:dyDescent="0.25">
      <c r="A411" s="25">
        <v>46016</v>
      </c>
      <c r="B411" s="24" t="s">
        <v>705</v>
      </c>
      <c r="C411" s="17">
        <v>14775</v>
      </c>
      <c r="D411" s="16"/>
      <c r="E411" s="16"/>
      <c r="F411" s="16"/>
      <c r="G411" s="16"/>
      <c r="H411" s="43"/>
      <c r="I411" s="43"/>
      <c r="J411" s="47"/>
      <c r="K411" s="16"/>
      <c r="L411" s="16"/>
      <c r="M411" s="16"/>
      <c r="N411" s="16"/>
    </row>
    <row r="412" spans="1:14" x14ac:dyDescent="0.25">
      <c r="A412" s="25">
        <v>46017</v>
      </c>
      <c r="B412" s="23" t="s">
        <v>30</v>
      </c>
      <c r="C412" s="17">
        <v>14775</v>
      </c>
      <c r="D412" s="16"/>
      <c r="E412" s="16" t="s">
        <v>1957</v>
      </c>
      <c r="F412" s="16"/>
      <c r="G412" s="16"/>
      <c r="H412" s="368">
        <v>46003.857638888891</v>
      </c>
      <c r="I412" s="368">
        <v>46018.375</v>
      </c>
      <c r="J412" s="151">
        <f t="shared" ref="J412:J413" si="30">I412-H412</f>
        <v>14.517361111109494</v>
      </c>
      <c r="K412" s="16"/>
      <c r="L412" s="16"/>
      <c r="M412" s="16"/>
      <c r="N412" s="16"/>
    </row>
    <row r="413" spans="1:14" x14ac:dyDescent="0.25">
      <c r="A413" s="25">
        <v>46018</v>
      </c>
      <c r="B413" s="23" t="s">
        <v>30</v>
      </c>
      <c r="C413" s="17">
        <v>14780</v>
      </c>
      <c r="D413" s="16"/>
      <c r="E413" s="16" t="s">
        <v>2075</v>
      </c>
      <c r="F413" s="16"/>
      <c r="G413" s="16"/>
      <c r="H413" s="368">
        <v>46018.770833333336</v>
      </c>
      <c r="I413" s="368">
        <v>46018.784722222219</v>
      </c>
      <c r="J413" s="151">
        <f t="shared" si="30"/>
        <v>1.3888888883229811E-2</v>
      </c>
      <c r="K413" s="16"/>
      <c r="L413" s="16"/>
      <c r="M413" s="16"/>
      <c r="N413" s="16"/>
    </row>
    <row r="414" spans="1:14" x14ac:dyDescent="0.25">
      <c r="A414" s="25">
        <v>46019</v>
      </c>
      <c r="B414" s="23" t="s">
        <v>30</v>
      </c>
      <c r="C414" s="17">
        <v>14776</v>
      </c>
      <c r="D414" s="16"/>
      <c r="E414" s="16"/>
      <c r="F414" s="16"/>
      <c r="G414" s="16"/>
      <c r="H414" s="43"/>
      <c r="I414" s="43"/>
      <c r="J414" s="47"/>
      <c r="K414" s="16"/>
      <c r="L414" s="16"/>
      <c r="M414" s="16"/>
      <c r="N414" s="16"/>
    </row>
    <row r="415" spans="1:14" x14ac:dyDescent="0.25">
      <c r="A415" s="25">
        <v>46020</v>
      </c>
      <c r="B415" s="23" t="s">
        <v>30</v>
      </c>
      <c r="C415" s="17">
        <v>14800</v>
      </c>
      <c r="D415" s="16"/>
      <c r="E415" s="16"/>
      <c r="F415" s="16"/>
      <c r="G415" s="16"/>
      <c r="H415" s="43"/>
      <c r="I415" s="43"/>
      <c r="J415" s="47"/>
      <c r="K415" s="16"/>
      <c r="L415" s="16"/>
      <c r="M415" s="16"/>
      <c r="N415" s="16"/>
    </row>
    <row r="416" spans="1:14" x14ac:dyDescent="0.25">
      <c r="A416" s="25">
        <v>46021</v>
      </c>
      <c r="B416" s="23" t="s">
        <v>30</v>
      </c>
      <c r="C416" s="17">
        <v>14824</v>
      </c>
      <c r="D416" s="16"/>
      <c r="E416" s="16"/>
      <c r="F416" s="16"/>
      <c r="G416" s="16"/>
      <c r="H416" s="43"/>
      <c r="I416" s="43"/>
      <c r="J416" s="47"/>
      <c r="K416" s="16"/>
      <c r="L416" s="16"/>
      <c r="M416" s="16"/>
      <c r="N416" s="16"/>
    </row>
    <row r="417" spans="1:14" x14ac:dyDescent="0.25">
      <c r="A417" s="25">
        <v>46022</v>
      </c>
      <c r="B417" s="23" t="s">
        <v>30</v>
      </c>
      <c r="C417" s="17">
        <v>14848</v>
      </c>
      <c r="D417" s="16"/>
      <c r="E417" s="16" t="s">
        <v>2086</v>
      </c>
      <c r="F417" s="16"/>
      <c r="G417" s="16"/>
      <c r="H417" s="368">
        <v>46022.715277777781</v>
      </c>
      <c r="I417" s="368">
        <v>46022.724999999999</v>
      </c>
      <c r="J417" s="151">
        <f t="shared" ref="J417" si="31">I417-H417</f>
        <v>9.7222222175332718E-3</v>
      </c>
      <c r="K417" s="16"/>
      <c r="L417" s="16"/>
      <c r="M417" s="16"/>
      <c r="N417" s="16"/>
    </row>
    <row r="418" spans="1:14" x14ac:dyDescent="0.25">
      <c r="A418" s="25">
        <v>46023</v>
      </c>
      <c r="B418" s="23" t="s">
        <v>30</v>
      </c>
      <c r="C418" s="17">
        <v>14872</v>
      </c>
      <c r="D418" s="16"/>
      <c r="E418" s="16"/>
      <c r="F418" s="16"/>
      <c r="G418" s="16"/>
      <c r="H418" s="43"/>
      <c r="I418" s="43"/>
      <c r="J418" s="47"/>
      <c r="K418" s="16"/>
      <c r="L418" s="16"/>
      <c r="M418" s="16"/>
      <c r="N418" s="16"/>
    </row>
    <row r="419" spans="1:14" x14ac:dyDescent="0.25">
      <c r="A419" s="25">
        <v>46024</v>
      </c>
      <c r="B419" s="23" t="s">
        <v>30</v>
      </c>
      <c r="C419" s="17">
        <v>14896</v>
      </c>
      <c r="D419" s="16"/>
      <c r="E419" s="16"/>
      <c r="F419" s="16"/>
      <c r="G419" s="16"/>
      <c r="H419" s="43"/>
      <c r="I419" s="43"/>
      <c r="J419" s="47"/>
      <c r="K419" s="16"/>
      <c r="L419" s="16"/>
      <c r="M419" s="16"/>
      <c r="N419" s="16"/>
    </row>
    <row r="420" spans="1:14" x14ac:dyDescent="0.25">
      <c r="A420" s="25">
        <v>46025</v>
      </c>
      <c r="B420" s="23" t="s">
        <v>30</v>
      </c>
      <c r="C420" s="17">
        <v>14918</v>
      </c>
      <c r="D420" s="16"/>
      <c r="E420" s="16"/>
      <c r="F420" s="16"/>
      <c r="G420" s="16"/>
      <c r="H420" s="43"/>
      <c r="I420" s="43"/>
      <c r="J420" s="47"/>
      <c r="K420" s="16"/>
      <c r="L420" s="16"/>
      <c r="M420" s="16"/>
      <c r="N420" s="16"/>
    </row>
    <row r="421" spans="1:14" x14ac:dyDescent="0.25">
      <c r="A421" s="25">
        <v>46026</v>
      </c>
      <c r="B421" s="23" t="s">
        <v>30</v>
      </c>
      <c r="C421" s="17">
        <v>14942</v>
      </c>
      <c r="D421" s="16"/>
      <c r="E421" s="16"/>
      <c r="F421" s="16"/>
      <c r="G421" s="16"/>
      <c r="H421" s="43"/>
      <c r="I421" s="43"/>
      <c r="J421" s="47"/>
      <c r="K421" s="16"/>
      <c r="L421" s="16"/>
      <c r="M421" s="16"/>
      <c r="N421" s="16"/>
    </row>
    <row r="422" spans="1:14" x14ac:dyDescent="0.25">
      <c r="A422" s="25">
        <v>46027</v>
      </c>
      <c r="B422" s="23" t="s">
        <v>30</v>
      </c>
      <c r="C422" s="17">
        <v>14966</v>
      </c>
      <c r="D422" s="16"/>
      <c r="E422" s="16"/>
      <c r="F422" s="16"/>
      <c r="G422" s="16"/>
      <c r="H422" s="43"/>
      <c r="I422" s="43"/>
      <c r="J422" s="47"/>
      <c r="K422" s="16"/>
      <c r="L422" s="16"/>
      <c r="M422" s="16"/>
      <c r="N422" s="16"/>
    </row>
    <row r="423" spans="1:14" x14ac:dyDescent="0.25">
      <c r="A423" s="25">
        <v>46028</v>
      </c>
      <c r="B423" s="23" t="s">
        <v>30</v>
      </c>
      <c r="C423" s="17">
        <v>14990</v>
      </c>
      <c r="D423" s="16"/>
      <c r="E423" s="16" t="s">
        <v>63</v>
      </c>
      <c r="F423" s="16"/>
      <c r="G423" s="16"/>
      <c r="H423" s="368">
        <v>46028.345138888886</v>
      </c>
      <c r="I423" s="368">
        <v>46028.731944444444</v>
      </c>
      <c r="J423" s="151">
        <f t="shared" ref="J423" si="32">I423-H423</f>
        <v>0.3868055555576575</v>
      </c>
      <c r="K423" s="16"/>
      <c r="L423" s="16"/>
      <c r="M423" s="16"/>
      <c r="N423" s="16"/>
    </row>
    <row r="424" spans="1:14" x14ac:dyDescent="0.25">
      <c r="A424" s="25">
        <v>46029</v>
      </c>
      <c r="B424" s="23" t="s">
        <v>30</v>
      </c>
      <c r="C424" s="17">
        <v>15014</v>
      </c>
      <c r="D424" s="16"/>
      <c r="E424" s="16"/>
      <c r="F424" s="16"/>
      <c r="G424" s="16"/>
      <c r="H424" s="43"/>
      <c r="I424" s="43"/>
      <c r="J424" s="47"/>
      <c r="K424" s="16"/>
      <c r="L424" s="16"/>
      <c r="M424" s="16"/>
      <c r="N424" s="16"/>
    </row>
    <row r="425" spans="1:14" x14ac:dyDescent="0.25">
      <c r="A425" s="25">
        <v>46030</v>
      </c>
      <c r="B425" s="23" t="s">
        <v>30</v>
      </c>
      <c r="C425" s="17">
        <v>15038</v>
      </c>
      <c r="D425" s="16"/>
      <c r="E425" s="16"/>
      <c r="F425" s="16"/>
      <c r="G425" s="16"/>
      <c r="H425" s="43"/>
      <c r="I425" s="43"/>
      <c r="J425" s="47"/>
      <c r="K425" s="16"/>
      <c r="L425" s="16"/>
      <c r="M425" s="16"/>
      <c r="N425" s="16"/>
    </row>
    <row r="426" spans="1:14" x14ac:dyDescent="0.25">
      <c r="A426" s="25">
        <v>46031</v>
      </c>
      <c r="B426" s="23" t="s">
        <v>30</v>
      </c>
      <c r="C426" s="17">
        <v>15062</v>
      </c>
      <c r="D426" s="16"/>
      <c r="E426" s="16"/>
      <c r="F426" s="16"/>
      <c r="G426" s="16"/>
      <c r="H426" s="43"/>
      <c r="I426" s="43"/>
      <c r="J426" s="47"/>
      <c r="K426" s="16"/>
      <c r="L426" s="16"/>
      <c r="M426" s="16"/>
      <c r="N426" s="16"/>
    </row>
    <row r="427" spans="1:14" x14ac:dyDescent="0.25">
      <c r="A427" s="25">
        <v>46032</v>
      </c>
      <c r="B427" s="23" t="s">
        <v>30</v>
      </c>
      <c r="C427" s="17">
        <v>15086</v>
      </c>
      <c r="D427" s="16"/>
      <c r="E427" s="16"/>
      <c r="F427" s="16"/>
      <c r="G427" s="16"/>
      <c r="H427" s="43"/>
      <c r="I427" s="43"/>
      <c r="J427" s="47"/>
      <c r="K427" s="16"/>
      <c r="L427" s="16"/>
      <c r="M427" s="16"/>
      <c r="N427" s="16"/>
    </row>
    <row r="428" spans="1:14" x14ac:dyDescent="0.25">
      <c r="A428" s="25">
        <v>46033</v>
      </c>
      <c r="B428" s="23" t="s">
        <v>30</v>
      </c>
      <c r="C428" s="17">
        <v>15102</v>
      </c>
      <c r="D428" s="16"/>
      <c r="E428" s="16"/>
      <c r="F428" s="16"/>
      <c r="G428" s="16"/>
      <c r="H428" s="43"/>
      <c r="I428" s="43"/>
      <c r="J428" s="47"/>
      <c r="K428" s="16"/>
      <c r="L428" s="16"/>
      <c r="M428" s="16"/>
      <c r="N428" s="16"/>
    </row>
    <row r="429" spans="1:14" x14ac:dyDescent="0.25">
      <c r="A429" s="25">
        <v>46034</v>
      </c>
      <c r="B429" s="23" t="s">
        <v>30</v>
      </c>
      <c r="C429" s="17">
        <v>15126</v>
      </c>
      <c r="D429" s="16"/>
      <c r="E429" s="16"/>
      <c r="F429" s="16"/>
      <c r="G429" s="16"/>
      <c r="H429" s="43"/>
      <c r="I429" s="43"/>
      <c r="J429" s="47"/>
      <c r="K429" s="16"/>
      <c r="L429" s="16"/>
      <c r="M429" s="16"/>
      <c r="N429" s="16"/>
    </row>
    <row r="430" spans="1:14" x14ac:dyDescent="0.25">
      <c r="A430" s="25">
        <v>46035</v>
      </c>
      <c r="B430" s="23" t="s">
        <v>30</v>
      </c>
      <c r="C430" s="17">
        <v>15150</v>
      </c>
      <c r="D430" s="16"/>
      <c r="E430" s="16"/>
      <c r="F430" s="16"/>
      <c r="G430" s="16"/>
      <c r="H430" s="43"/>
      <c r="I430" s="43"/>
      <c r="J430" s="47"/>
      <c r="K430" s="16"/>
      <c r="L430" s="16"/>
      <c r="M430" s="16"/>
      <c r="N430" s="16"/>
    </row>
    <row r="431" spans="1:14" x14ac:dyDescent="0.25">
      <c r="A431" s="25">
        <v>46036</v>
      </c>
      <c r="B431" s="23" t="s">
        <v>30</v>
      </c>
      <c r="C431" s="17">
        <v>15174</v>
      </c>
      <c r="D431" s="16"/>
      <c r="E431" s="16"/>
      <c r="F431" s="16"/>
      <c r="G431" s="16"/>
      <c r="H431" s="43"/>
      <c r="I431" s="43"/>
      <c r="J431" s="47"/>
      <c r="K431" s="16"/>
      <c r="L431" s="16"/>
      <c r="M431" s="16"/>
      <c r="N431" s="16"/>
    </row>
    <row r="432" spans="1:14" x14ac:dyDescent="0.25">
      <c r="A432" s="25">
        <v>46037</v>
      </c>
      <c r="B432" s="23" t="s">
        <v>30</v>
      </c>
      <c r="C432" s="17">
        <v>15198</v>
      </c>
      <c r="D432" s="16"/>
      <c r="E432" s="16"/>
      <c r="F432" s="16"/>
      <c r="G432" s="16"/>
      <c r="H432" s="43"/>
      <c r="I432" s="43"/>
      <c r="J432" s="47"/>
      <c r="K432" s="16"/>
      <c r="L432" s="16"/>
      <c r="M432" s="16"/>
      <c r="N432" s="16"/>
    </row>
    <row r="433" spans="1:14" x14ac:dyDescent="0.25">
      <c r="A433" s="25">
        <v>46038</v>
      </c>
      <c r="B433" s="23" t="s">
        <v>30</v>
      </c>
      <c r="C433" s="17">
        <v>15222</v>
      </c>
      <c r="D433" s="16"/>
      <c r="E433" s="16"/>
      <c r="F433" s="16"/>
      <c r="G433" s="16"/>
      <c r="H433" s="43"/>
      <c r="I433" s="43"/>
      <c r="J433" s="47"/>
      <c r="K433" s="16"/>
      <c r="L433" s="16"/>
      <c r="M433" s="16"/>
      <c r="N433" s="16"/>
    </row>
    <row r="434" spans="1:14" x14ac:dyDescent="0.25">
      <c r="A434" s="25">
        <v>46039</v>
      </c>
      <c r="B434" s="23" t="s">
        <v>30</v>
      </c>
      <c r="C434" s="17">
        <v>15245</v>
      </c>
      <c r="D434" s="16"/>
      <c r="E434" s="16" t="s">
        <v>48</v>
      </c>
      <c r="F434" s="16"/>
      <c r="G434" s="16"/>
      <c r="H434" s="368">
        <v>46039.609027777777</v>
      </c>
      <c r="I434" s="368">
        <v>46040.354166666664</v>
      </c>
      <c r="J434" s="151">
        <f t="shared" ref="J434" si="33">I434-H434</f>
        <v>0.74513888888759539</v>
      </c>
      <c r="K434" s="16"/>
      <c r="L434" s="16"/>
      <c r="M434" s="16"/>
      <c r="N434" s="16"/>
    </row>
    <row r="435" spans="1:14" x14ac:dyDescent="0.25">
      <c r="A435" s="25">
        <v>46040</v>
      </c>
      <c r="B435" s="23" t="s">
        <v>30</v>
      </c>
      <c r="C435" s="17">
        <v>15269</v>
      </c>
      <c r="D435" s="16"/>
      <c r="E435" s="16"/>
      <c r="F435" s="16"/>
      <c r="G435" s="16"/>
      <c r="H435" s="43"/>
      <c r="I435" s="43"/>
      <c r="J435" s="47"/>
      <c r="K435" s="16"/>
      <c r="L435" s="16"/>
      <c r="M435" s="16"/>
      <c r="N435" s="16"/>
    </row>
    <row r="436" spans="1:14" x14ac:dyDescent="0.25">
      <c r="A436" s="25">
        <v>46041</v>
      </c>
      <c r="B436" s="23" t="s">
        <v>30</v>
      </c>
      <c r="C436" s="17">
        <v>15293</v>
      </c>
      <c r="D436" s="16"/>
      <c r="E436" s="16"/>
      <c r="F436" s="16"/>
      <c r="G436" s="16"/>
      <c r="H436" s="43"/>
      <c r="I436" s="43"/>
      <c r="J436" s="47"/>
      <c r="K436" s="16"/>
      <c r="L436" s="16"/>
      <c r="M436" s="16"/>
      <c r="N436" s="16"/>
    </row>
    <row r="437" spans="1:14" x14ac:dyDescent="0.25">
      <c r="A437" s="25">
        <v>46042</v>
      </c>
      <c r="B437" s="23" t="s">
        <v>30</v>
      </c>
      <c r="C437" s="17">
        <v>15301</v>
      </c>
      <c r="D437" s="16"/>
      <c r="E437" s="16"/>
      <c r="F437" s="16"/>
      <c r="G437" s="16"/>
      <c r="H437" s="43"/>
      <c r="I437" s="43"/>
      <c r="J437" s="47"/>
      <c r="K437" s="16"/>
      <c r="L437" s="16"/>
      <c r="M437" s="16"/>
      <c r="N437" s="16"/>
    </row>
    <row r="438" spans="1:14" x14ac:dyDescent="0.25">
      <c r="A438" s="25">
        <v>46043</v>
      </c>
      <c r="B438" s="23" t="s">
        <v>30</v>
      </c>
      <c r="C438" s="17">
        <v>15325</v>
      </c>
      <c r="D438" s="16"/>
      <c r="E438" s="16"/>
      <c r="F438" s="16"/>
      <c r="G438" s="16"/>
      <c r="H438" s="43"/>
      <c r="I438" s="43"/>
      <c r="J438" s="47"/>
      <c r="K438" s="16"/>
      <c r="L438" s="16"/>
      <c r="M438" s="16"/>
      <c r="N438" s="16"/>
    </row>
    <row r="439" spans="1:14" x14ac:dyDescent="0.25">
      <c r="A439" s="25">
        <v>46044</v>
      </c>
      <c r="B439" s="23" t="s">
        <v>30</v>
      </c>
      <c r="C439" s="17">
        <v>15349</v>
      </c>
      <c r="D439" s="16"/>
      <c r="E439" s="16"/>
      <c r="F439" s="16"/>
      <c r="G439" s="16"/>
      <c r="H439" s="43"/>
      <c r="I439" s="43"/>
      <c r="J439" s="47"/>
      <c r="K439" s="16"/>
      <c r="L439" s="16"/>
      <c r="M439" s="16"/>
      <c r="N439" s="16"/>
    </row>
    <row r="440" spans="1:14" x14ac:dyDescent="0.25">
      <c r="A440" s="25">
        <v>46045</v>
      </c>
      <c r="B440" s="23" t="s">
        <v>30</v>
      </c>
      <c r="C440" s="17">
        <v>15373</v>
      </c>
      <c r="D440" s="16"/>
      <c r="E440" s="16"/>
      <c r="F440" s="16"/>
      <c r="G440" s="16"/>
      <c r="H440" s="43"/>
      <c r="I440" s="43"/>
      <c r="J440" s="47"/>
      <c r="K440" s="16"/>
      <c r="L440" s="16"/>
      <c r="M440" s="16"/>
      <c r="N440" s="16"/>
    </row>
    <row r="441" spans="1:14" x14ac:dyDescent="0.25">
      <c r="A441" s="25">
        <v>46046</v>
      </c>
      <c r="B441" s="23" t="s">
        <v>30</v>
      </c>
      <c r="C441" s="17">
        <v>15397</v>
      </c>
      <c r="D441" s="16"/>
      <c r="E441" s="16"/>
      <c r="F441" s="16"/>
      <c r="G441" s="16"/>
      <c r="H441" s="43"/>
      <c r="I441" s="43"/>
      <c r="J441" s="47"/>
      <c r="K441" s="16"/>
      <c r="L441" s="16"/>
      <c r="M441" s="16"/>
      <c r="N441" s="16"/>
    </row>
    <row r="442" spans="1:14" x14ac:dyDescent="0.25">
      <c r="A442" s="25">
        <v>46047</v>
      </c>
      <c r="B442" s="23" t="s">
        <v>30</v>
      </c>
      <c r="C442" s="17">
        <v>15421</v>
      </c>
      <c r="D442" s="16"/>
      <c r="E442" s="16"/>
      <c r="F442" s="16"/>
      <c r="G442" s="16"/>
      <c r="H442" s="43"/>
      <c r="I442" s="43"/>
      <c r="J442" s="47"/>
      <c r="K442" s="16"/>
      <c r="L442" s="16"/>
      <c r="M442" s="16"/>
      <c r="N442" s="16"/>
    </row>
    <row r="443" spans="1:14" x14ac:dyDescent="0.25">
      <c r="A443" s="25">
        <v>46048</v>
      </c>
      <c r="B443" s="23" t="s">
        <v>30</v>
      </c>
      <c r="C443" s="17">
        <v>15445</v>
      </c>
      <c r="D443" s="16"/>
      <c r="E443" s="16"/>
      <c r="F443" s="16"/>
      <c r="G443" s="16"/>
      <c r="H443" s="43"/>
      <c r="I443" s="43"/>
      <c r="J443" s="47"/>
      <c r="K443" s="16"/>
      <c r="L443" s="16"/>
      <c r="M443" s="16"/>
      <c r="N443" s="16"/>
    </row>
    <row r="444" spans="1:14" x14ac:dyDescent="0.25">
      <c r="A444" s="25">
        <v>46049</v>
      </c>
      <c r="B444" s="23" t="s">
        <v>30</v>
      </c>
      <c r="C444" s="17">
        <v>15469</v>
      </c>
      <c r="D444" s="16"/>
      <c r="E444" s="730" t="s">
        <v>2211</v>
      </c>
      <c r="F444" s="16"/>
      <c r="G444" s="16"/>
      <c r="H444" s="720">
        <v>46049.675000000003</v>
      </c>
      <c r="I444" s="720">
        <v>46049.689583333333</v>
      </c>
      <c r="J444" s="729">
        <v>1.4583333329937886E-2</v>
      </c>
      <c r="K444" s="16"/>
      <c r="L444" s="16"/>
      <c r="M444" s="16"/>
      <c r="N444" s="16"/>
    </row>
    <row r="445" spans="1:14" x14ac:dyDescent="0.25">
      <c r="A445" s="25">
        <v>46050</v>
      </c>
      <c r="B445" s="23" t="s">
        <v>30</v>
      </c>
      <c r="C445" s="17">
        <v>15493</v>
      </c>
      <c r="D445" s="16"/>
      <c r="E445" s="16" t="s">
        <v>40</v>
      </c>
      <c r="F445" s="16"/>
      <c r="G445" s="16"/>
      <c r="H445" s="720">
        <v>46050.51458333333</v>
      </c>
      <c r="I445" s="720">
        <v>46050.671527777777</v>
      </c>
      <c r="J445" s="747">
        <v>0.15694444444670808</v>
      </c>
      <c r="K445" s="16"/>
      <c r="L445" s="16"/>
      <c r="M445" s="16"/>
      <c r="N445" s="16"/>
    </row>
    <row r="446" spans="1:14" x14ac:dyDescent="0.25">
      <c r="A446" s="25">
        <v>46051</v>
      </c>
      <c r="B446" s="23" t="s">
        <v>30</v>
      </c>
      <c r="C446" s="17">
        <v>15517</v>
      </c>
      <c r="D446" s="16"/>
      <c r="E446" s="16"/>
      <c r="F446" s="16"/>
      <c r="G446" s="16"/>
      <c r="H446" s="43"/>
      <c r="I446" s="43"/>
      <c r="J446" s="47"/>
      <c r="K446" s="16"/>
      <c r="L446" s="16"/>
      <c r="M446" s="16"/>
      <c r="N446" s="16"/>
    </row>
    <row r="447" spans="1:14" x14ac:dyDescent="0.25">
      <c r="A447" s="25">
        <v>46052</v>
      </c>
      <c r="B447" s="23" t="s">
        <v>30</v>
      </c>
      <c r="C447" s="17">
        <v>15541</v>
      </c>
      <c r="D447" s="16"/>
      <c r="E447" s="16"/>
      <c r="F447" s="16"/>
      <c r="G447" s="16"/>
      <c r="H447" s="43"/>
      <c r="I447" s="43"/>
      <c r="J447" s="47"/>
      <c r="K447" s="16"/>
      <c r="L447" s="16"/>
      <c r="M447" s="16"/>
      <c r="N447" s="16"/>
    </row>
    <row r="448" spans="1:14" x14ac:dyDescent="0.25">
      <c r="A448" s="25">
        <v>46053</v>
      </c>
      <c r="B448" s="23" t="s">
        <v>30</v>
      </c>
      <c r="C448" s="17">
        <v>15561</v>
      </c>
      <c r="D448" s="16"/>
      <c r="E448" s="16"/>
      <c r="F448" s="16"/>
      <c r="G448" s="16"/>
      <c r="H448" s="43"/>
      <c r="I448" s="43"/>
      <c r="J448" s="47"/>
      <c r="K448" s="16"/>
      <c r="L448" s="16"/>
      <c r="M448" s="16"/>
      <c r="N448" s="16"/>
    </row>
    <row r="449" spans="1:14" x14ac:dyDescent="0.25">
      <c r="A449" s="25">
        <v>46054</v>
      </c>
      <c r="B449" s="23" t="s">
        <v>30</v>
      </c>
      <c r="C449" s="17">
        <v>15585</v>
      </c>
      <c r="D449" s="16"/>
      <c r="E449" s="16"/>
      <c r="F449" s="16"/>
      <c r="G449" s="16"/>
      <c r="H449" s="43"/>
      <c r="I449" s="43"/>
      <c r="J449" s="47"/>
      <c r="K449" s="16"/>
      <c r="L449" s="16"/>
      <c r="M449" s="16"/>
      <c r="N449" s="16"/>
    </row>
    <row r="450" spans="1:14" x14ac:dyDescent="0.25">
      <c r="A450" s="25">
        <v>46055</v>
      </c>
      <c r="B450" s="23" t="s">
        <v>30</v>
      </c>
      <c r="C450" s="17">
        <v>15609</v>
      </c>
      <c r="D450" s="16"/>
      <c r="E450" s="16"/>
      <c r="F450" s="16"/>
      <c r="G450" s="16"/>
      <c r="H450" s="43"/>
      <c r="I450" s="43"/>
      <c r="J450" s="47"/>
      <c r="K450" s="16"/>
      <c r="L450" s="16"/>
      <c r="M450" s="16"/>
      <c r="N450" s="16"/>
    </row>
    <row r="451" spans="1:14" x14ac:dyDescent="0.25">
      <c r="A451" s="25">
        <v>46056</v>
      </c>
      <c r="B451" s="23" t="s">
        <v>30</v>
      </c>
      <c r="C451" s="17">
        <v>15633</v>
      </c>
      <c r="D451" s="16"/>
      <c r="E451" s="16"/>
      <c r="F451" s="16"/>
      <c r="G451" s="16"/>
      <c r="H451" s="43"/>
      <c r="I451" s="43"/>
      <c r="J451" s="47"/>
      <c r="K451" s="16"/>
      <c r="L451" s="16"/>
      <c r="M451" s="16"/>
      <c r="N451" s="16"/>
    </row>
    <row r="452" spans="1:14" ht="60" x14ac:dyDescent="0.25">
      <c r="A452" s="25">
        <v>46057</v>
      </c>
      <c r="B452" s="23" t="s">
        <v>30</v>
      </c>
      <c r="C452" s="17">
        <v>15657</v>
      </c>
      <c r="D452" s="16"/>
      <c r="E452" s="790" t="s">
        <v>2247</v>
      </c>
      <c r="F452" s="16"/>
      <c r="G452" s="16"/>
      <c r="H452" s="720">
        <v>46057.833333333336</v>
      </c>
      <c r="I452" s="720">
        <v>46057.870833333334</v>
      </c>
      <c r="J452" s="791">
        <v>3.7499999998544808E-2</v>
      </c>
      <c r="K452" s="16"/>
      <c r="L452" s="16"/>
      <c r="M452" s="16"/>
      <c r="N452" s="16"/>
    </row>
    <row r="453" spans="1:14" x14ac:dyDescent="0.25">
      <c r="A453" s="25">
        <v>46058</v>
      </c>
      <c r="B453" s="23" t="s">
        <v>30</v>
      </c>
      <c r="C453" s="17">
        <v>15681</v>
      </c>
      <c r="D453" s="16"/>
      <c r="E453" s="16"/>
      <c r="F453" s="16"/>
      <c r="G453" s="16"/>
      <c r="H453" s="43"/>
      <c r="I453" s="43"/>
      <c r="J453" s="47"/>
      <c r="K453" s="16"/>
      <c r="L453" s="16"/>
      <c r="M453" s="16"/>
      <c r="N453" s="16"/>
    </row>
    <row r="454" spans="1:14" x14ac:dyDescent="0.25">
      <c r="A454" s="25">
        <v>46059</v>
      </c>
      <c r="B454" s="23" t="s">
        <v>30</v>
      </c>
      <c r="C454" s="17">
        <v>15705</v>
      </c>
      <c r="D454" s="16"/>
      <c r="E454" s="16"/>
      <c r="F454" s="16"/>
      <c r="G454" s="16"/>
      <c r="H454" s="43"/>
      <c r="I454" s="43"/>
      <c r="J454" s="47"/>
      <c r="K454" s="16"/>
      <c r="L454" s="16"/>
      <c r="M454" s="16"/>
      <c r="N454" s="16"/>
    </row>
    <row r="455" spans="1:14" x14ac:dyDescent="0.25">
      <c r="A455" s="25">
        <v>46060</v>
      </c>
      <c r="B455" s="23" t="s">
        <v>30</v>
      </c>
      <c r="C455" s="17">
        <v>15727</v>
      </c>
      <c r="D455" s="16"/>
      <c r="E455" s="16" t="s">
        <v>48</v>
      </c>
      <c r="F455" s="16"/>
      <c r="G455" s="16"/>
      <c r="H455" s="368">
        <v>46061.190972222219</v>
      </c>
      <c r="I455" s="368">
        <v>46061.291666666664</v>
      </c>
      <c r="J455" s="803">
        <v>0.10069444444444443</v>
      </c>
      <c r="K455" s="16"/>
      <c r="L455" s="16"/>
      <c r="M455" s="16"/>
      <c r="N455" s="16"/>
    </row>
    <row r="456" spans="1:14" x14ac:dyDescent="0.25">
      <c r="A456" s="25">
        <v>46061</v>
      </c>
      <c r="B456" s="23" t="s">
        <v>30</v>
      </c>
      <c r="C456" s="17">
        <v>15751</v>
      </c>
      <c r="D456" s="16"/>
      <c r="E456" s="815" t="s">
        <v>2263</v>
      </c>
      <c r="F456" s="16"/>
      <c r="G456" s="16"/>
      <c r="H456" s="720">
        <v>46061.291666666664</v>
      </c>
      <c r="I456" s="720">
        <v>46061.866666666669</v>
      </c>
      <c r="J456" s="816">
        <v>0.57500000000436557</v>
      </c>
      <c r="K456" s="16"/>
      <c r="L456" s="16"/>
      <c r="M456" s="16"/>
      <c r="N456" s="16"/>
    </row>
    <row r="457" spans="1:14" x14ac:dyDescent="0.25">
      <c r="A457" s="25">
        <v>46062</v>
      </c>
      <c r="B457" s="23" t="s">
        <v>30</v>
      </c>
      <c r="C457" s="17">
        <v>15775</v>
      </c>
      <c r="D457" s="16"/>
      <c r="E457" s="16"/>
      <c r="F457" s="16"/>
      <c r="G457" s="16"/>
      <c r="H457" s="43"/>
      <c r="I457" s="43"/>
      <c r="J457" s="47"/>
      <c r="K457" s="16"/>
      <c r="L457" s="16"/>
      <c r="M457" s="16"/>
      <c r="N457" s="16"/>
    </row>
    <row r="458" spans="1:14" x14ac:dyDescent="0.25">
      <c r="A458" s="25">
        <v>46063</v>
      </c>
      <c r="B458" s="23" t="s">
        <v>30</v>
      </c>
      <c r="C458" s="17">
        <v>15783</v>
      </c>
      <c r="D458" s="16"/>
      <c r="E458" s="16"/>
      <c r="F458" s="16"/>
      <c r="G458" s="16"/>
      <c r="H458" s="43"/>
      <c r="I458" s="43"/>
      <c r="J458" s="47"/>
      <c r="K458" s="16"/>
      <c r="L458" s="16"/>
      <c r="M458" s="16"/>
      <c r="N458" s="16"/>
    </row>
    <row r="459" spans="1:14" x14ac:dyDescent="0.25">
      <c r="A459" s="25">
        <v>46064</v>
      </c>
      <c r="B459" s="23" t="s">
        <v>30</v>
      </c>
      <c r="C459" s="17">
        <v>15807</v>
      </c>
      <c r="D459" s="16"/>
      <c r="E459" s="16"/>
      <c r="F459" s="16"/>
      <c r="G459" s="16"/>
      <c r="H459" s="43"/>
      <c r="I459" s="43"/>
      <c r="J459" s="47"/>
      <c r="K459" s="16"/>
      <c r="L459" s="16"/>
      <c r="M459" s="16"/>
      <c r="N459" s="16"/>
    </row>
    <row r="460" spans="1:14" x14ac:dyDescent="0.25">
      <c r="A460" s="25">
        <v>46065</v>
      </c>
      <c r="B460" s="23" t="s">
        <v>30</v>
      </c>
      <c r="C460" s="17">
        <v>15831</v>
      </c>
      <c r="D460" s="16"/>
      <c r="E460" s="16"/>
      <c r="F460" s="16"/>
      <c r="G460" s="16"/>
      <c r="H460" s="43"/>
      <c r="I460" s="43"/>
      <c r="J460" s="47"/>
      <c r="K460" s="16"/>
      <c r="L460" s="16"/>
      <c r="M460" s="16"/>
      <c r="N460" s="16"/>
    </row>
    <row r="461" spans="1:14" x14ac:dyDescent="0.25">
      <c r="A461" s="25">
        <v>46066</v>
      </c>
      <c r="B461" s="23" t="s">
        <v>30</v>
      </c>
      <c r="C461" s="17">
        <v>15855</v>
      </c>
      <c r="D461" s="16"/>
      <c r="E461" s="16"/>
      <c r="F461" s="16"/>
      <c r="G461" s="16"/>
      <c r="H461" s="43"/>
      <c r="I461" s="43"/>
      <c r="J461" s="47"/>
      <c r="K461" s="16"/>
      <c r="L461" s="16"/>
      <c r="M461" s="16"/>
      <c r="N461" s="16"/>
    </row>
    <row r="462" spans="1:14" x14ac:dyDescent="0.25">
      <c r="A462" s="25">
        <v>46067</v>
      </c>
      <c r="B462" s="23" t="s">
        <v>30</v>
      </c>
      <c r="C462" s="17">
        <v>15879</v>
      </c>
      <c r="D462" s="16"/>
      <c r="E462" s="16"/>
      <c r="F462" s="16"/>
      <c r="G462" s="16"/>
      <c r="H462" s="43"/>
      <c r="I462" s="43"/>
      <c r="J462" s="47"/>
      <c r="K462" s="16"/>
      <c r="L462" s="16"/>
      <c r="M462" s="16"/>
      <c r="N462" s="16"/>
    </row>
    <row r="463" spans="1:14" x14ac:dyDescent="0.25">
      <c r="A463" s="25">
        <v>46068</v>
      </c>
      <c r="B463" s="23" t="s">
        <v>30</v>
      </c>
      <c r="C463" s="17">
        <v>15903</v>
      </c>
      <c r="D463" s="16"/>
      <c r="E463" s="16"/>
      <c r="F463" s="16"/>
      <c r="G463" s="16"/>
      <c r="H463" s="43"/>
      <c r="I463" s="43"/>
      <c r="J463" s="47"/>
      <c r="K463" s="16"/>
      <c r="L463" s="16"/>
      <c r="M463" s="16"/>
      <c r="N463" s="16"/>
    </row>
    <row r="464" spans="1:14" x14ac:dyDescent="0.25">
      <c r="A464" s="25">
        <v>46069</v>
      </c>
      <c r="B464" s="23" t="s">
        <v>30</v>
      </c>
      <c r="C464" s="17">
        <v>15927</v>
      </c>
      <c r="D464" s="16"/>
      <c r="E464" s="16"/>
      <c r="F464" s="16"/>
      <c r="G464" s="16"/>
      <c r="H464" s="43"/>
      <c r="I464" s="43"/>
      <c r="J464" s="47"/>
      <c r="K464" s="16"/>
      <c r="L464" s="16"/>
      <c r="M464" s="16"/>
      <c r="N464" s="16"/>
    </row>
    <row r="465" spans="1:14" x14ac:dyDescent="0.25">
      <c r="A465" s="25">
        <v>46070</v>
      </c>
      <c r="B465" s="23" t="s">
        <v>30</v>
      </c>
      <c r="C465" s="17">
        <v>15951</v>
      </c>
      <c r="D465" s="16"/>
      <c r="E465" s="16"/>
      <c r="F465" s="16"/>
      <c r="G465" s="16"/>
      <c r="H465" s="43"/>
      <c r="I465" s="43"/>
      <c r="J465" s="47"/>
      <c r="K465" s="16"/>
      <c r="L465" s="16"/>
      <c r="M465" s="16"/>
      <c r="N465" s="16"/>
    </row>
    <row r="466" spans="1:14" x14ac:dyDescent="0.25">
      <c r="A466" s="25">
        <v>46071</v>
      </c>
      <c r="B466" s="23" t="s">
        <v>30</v>
      </c>
      <c r="C466" s="17">
        <v>15975</v>
      </c>
      <c r="D466" s="16"/>
      <c r="E466" s="16"/>
      <c r="F466" s="16"/>
      <c r="G466" s="16"/>
      <c r="H466" s="43"/>
      <c r="I466" s="43"/>
      <c r="J466" s="47"/>
      <c r="K466" s="16"/>
      <c r="L466" s="16"/>
      <c r="M466" s="16"/>
      <c r="N466" s="16"/>
    </row>
    <row r="467" spans="1:14" x14ac:dyDescent="0.25">
      <c r="A467" s="25">
        <v>46072</v>
      </c>
      <c r="B467" s="23" t="s">
        <v>30</v>
      </c>
      <c r="C467" s="17">
        <v>15999</v>
      </c>
      <c r="D467" s="16"/>
      <c r="E467" s="16" t="s">
        <v>163</v>
      </c>
      <c r="F467" s="16"/>
      <c r="G467" s="16"/>
      <c r="H467" s="368">
        <v>46072.59375</v>
      </c>
      <c r="I467" s="368">
        <v>46072.729166666664</v>
      </c>
      <c r="J467" s="151">
        <f t="shared" ref="J467" si="34">I467-H467</f>
        <v>0.13541666666424135</v>
      </c>
      <c r="K467" s="16"/>
      <c r="L467" s="16"/>
      <c r="M467" s="16"/>
      <c r="N467" s="16"/>
    </row>
    <row r="468" spans="1:14" x14ac:dyDescent="0.25">
      <c r="A468" s="25">
        <v>46073</v>
      </c>
      <c r="B468" s="23" t="s">
        <v>30</v>
      </c>
      <c r="C468" s="17">
        <v>16023</v>
      </c>
      <c r="D468" s="16"/>
      <c r="E468" s="16"/>
      <c r="F468" s="16"/>
      <c r="G468" s="16"/>
      <c r="H468" s="43"/>
      <c r="I468" s="43"/>
      <c r="J468" s="47"/>
      <c r="K468" s="16"/>
      <c r="L468" s="16"/>
      <c r="M468" s="16"/>
      <c r="N468" s="16"/>
    </row>
    <row r="469" spans="1:14" ht="30" x14ac:dyDescent="0.25">
      <c r="A469" s="25">
        <v>46074</v>
      </c>
      <c r="B469" s="23" t="s">
        <v>30</v>
      </c>
      <c r="C469" s="17">
        <v>16047</v>
      </c>
      <c r="D469" s="16" t="s">
        <v>2320</v>
      </c>
      <c r="E469" s="28" t="s">
        <v>2321</v>
      </c>
      <c r="F469" s="16"/>
      <c r="G469" s="16"/>
      <c r="H469" s="368">
        <v>46074.479166666664</v>
      </c>
      <c r="I469" s="368">
        <v>46074.5</v>
      </c>
      <c r="J469" s="151">
        <f t="shared" ref="J469" si="35">I469-H469</f>
        <v>2.0833333335758653E-2</v>
      </c>
      <c r="K469" s="16"/>
      <c r="L469" s="16"/>
      <c r="M469" s="16"/>
      <c r="N469" s="16"/>
    </row>
    <row r="470" spans="1:14" x14ac:dyDescent="0.25">
      <c r="A470" s="25">
        <v>46075</v>
      </c>
      <c r="B470" s="23" t="s">
        <v>30</v>
      </c>
      <c r="C470" s="17">
        <v>16067</v>
      </c>
      <c r="D470" s="16"/>
      <c r="E470" s="16"/>
      <c r="F470" s="16"/>
      <c r="G470" s="16"/>
      <c r="H470" s="43"/>
      <c r="I470" s="43"/>
      <c r="J470" s="47"/>
      <c r="K470" s="16"/>
      <c r="L470" s="16"/>
      <c r="M470" s="16"/>
      <c r="N470" s="16"/>
    </row>
    <row r="471" spans="1:14" x14ac:dyDescent="0.25">
      <c r="A471" s="25">
        <v>46076</v>
      </c>
      <c r="B471" s="23" t="s">
        <v>30</v>
      </c>
      <c r="C471" s="17">
        <v>16091</v>
      </c>
      <c r="D471" s="16"/>
      <c r="E471" s="16" t="s">
        <v>2340</v>
      </c>
      <c r="F471" s="16"/>
      <c r="G471" s="16"/>
      <c r="H471" s="368">
        <v>46076.666666666664</v>
      </c>
      <c r="I471" s="368">
        <v>46076.6875</v>
      </c>
      <c r="J471" s="151">
        <f t="shared" ref="J471" si="36">I471-H471</f>
        <v>2.0833333335758653E-2</v>
      </c>
      <c r="K471" s="16"/>
      <c r="L471" s="16"/>
      <c r="M471" s="16"/>
      <c r="N471" s="16"/>
    </row>
    <row r="472" spans="1:14" x14ac:dyDescent="0.25">
      <c r="A472" s="25">
        <v>46077</v>
      </c>
      <c r="B472" s="23" t="s">
        <v>30</v>
      </c>
      <c r="C472" s="17">
        <v>16115</v>
      </c>
      <c r="D472" s="16"/>
      <c r="E472" s="16"/>
      <c r="F472" s="16"/>
      <c r="G472" s="16"/>
      <c r="H472" s="43"/>
      <c r="I472" s="43"/>
      <c r="J472" s="47"/>
      <c r="K472" s="16"/>
      <c r="L472" s="16"/>
      <c r="M472" s="16"/>
      <c r="N472" s="16"/>
    </row>
    <row r="473" spans="1:14" x14ac:dyDescent="0.25">
      <c r="A473" s="25">
        <v>46078</v>
      </c>
      <c r="B473" s="23" t="s">
        <v>30</v>
      </c>
      <c r="C473" s="17">
        <v>16139</v>
      </c>
      <c r="D473" s="16"/>
      <c r="E473" s="16"/>
      <c r="F473" s="16"/>
      <c r="G473" s="16"/>
      <c r="H473" s="43"/>
      <c r="I473" s="43"/>
      <c r="J473" s="47"/>
      <c r="K473" s="16"/>
      <c r="L473" s="16"/>
      <c r="M473" s="16"/>
      <c r="N473" s="16"/>
    </row>
    <row r="474" spans="1:14" x14ac:dyDescent="0.25">
      <c r="A474" s="25">
        <v>46079</v>
      </c>
      <c r="B474" s="23" t="s">
        <v>30</v>
      </c>
      <c r="C474" s="17">
        <v>16163</v>
      </c>
      <c r="D474" s="16"/>
      <c r="E474" s="16"/>
      <c r="F474" s="16"/>
      <c r="G474" s="16"/>
      <c r="H474" s="43"/>
      <c r="I474" s="43"/>
      <c r="J474" s="47"/>
      <c r="K474" s="16"/>
      <c r="L474" s="16"/>
      <c r="M474" s="16"/>
      <c r="N474" s="16"/>
    </row>
    <row r="475" spans="1:14" x14ac:dyDescent="0.25">
      <c r="A475" s="25">
        <v>46080</v>
      </c>
      <c r="B475" s="23" t="s">
        <v>30</v>
      </c>
      <c r="C475" s="17">
        <v>16187</v>
      </c>
      <c r="D475" s="16"/>
      <c r="E475" s="16"/>
      <c r="F475" s="16"/>
      <c r="G475" s="16"/>
      <c r="H475" s="43"/>
      <c r="I475" s="43"/>
      <c r="J475" s="47"/>
      <c r="K475" s="16"/>
      <c r="L475" s="16"/>
      <c r="M475" s="16"/>
      <c r="N475" s="16"/>
    </row>
    <row r="476" spans="1:14" x14ac:dyDescent="0.25">
      <c r="A476" s="25">
        <v>46081</v>
      </c>
      <c r="B476" s="23" t="s">
        <v>30</v>
      </c>
      <c r="C476" s="17">
        <v>16211</v>
      </c>
      <c r="D476" s="16"/>
      <c r="E476" s="16" t="s">
        <v>2368</v>
      </c>
      <c r="F476" s="16"/>
      <c r="G476" s="16"/>
      <c r="H476" s="368">
        <v>46081.669444444444</v>
      </c>
      <c r="I476" s="368">
        <v>46081.679861111108</v>
      </c>
      <c r="J476" s="151">
        <f t="shared" ref="J476" si="37">I476-H476</f>
        <v>1.0416666664241347E-2</v>
      </c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43"/>
      <c r="I477" s="43"/>
      <c r="J477" s="47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43"/>
      <c r="I478" s="43"/>
      <c r="J478" s="47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43"/>
      <c r="I479" s="43"/>
      <c r="J479" s="47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43"/>
      <c r="I480" s="43"/>
      <c r="J480" s="47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43"/>
      <c r="I481" s="43"/>
      <c r="J481" s="47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43"/>
      <c r="I482" s="43"/>
      <c r="J482" s="47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43"/>
      <c r="I483" s="43"/>
      <c r="J483" s="47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43"/>
      <c r="I484" s="43"/>
      <c r="J484" s="47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43"/>
      <c r="I485" s="43"/>
      <c r="J485" s="47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43"/>
      <c r="I486" s="43"/>
      <c r="J486" s="47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43"/>
      <c r="I487" s="43"/>
      <c r="J487" s="47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43"/>
      <c r="I488" s="43"/>
      <c r="J488" s="47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43"/>
      <c r="I489" s="43"/>
      <c r="J489" s="47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43"/>
      <c r="I490" s="43"/>
      <c r="J490" s="47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43"/>
      <c r="I491" s="43"/>
      <c r="J491" s="47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43"/>
      <c r="I492" s="43"/>
      <c r="J492" s="47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43"/>
      <c r="I493" s="43"/>
      <c r="J493" s="47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43"/>
      <c r="I494" s="43"/>
      <c r="J494" s="47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43"/>
      <c r="I495" s="43"/>
      <c r="J495" s="47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43"/>
      <c r="I496" s="43"/>
      <c r="J496" s="47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43"/>
      <c r="I497" s="43"/>
      <c r="J497" s="47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43"/>
      <c r="I498" s="43"/>
      <c r="J498" s="47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43"/>
      <c r="I499" s="43"/>
      <c r="J499" s="47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43"/>
      <c r="I500" s="43"/>
      <c r="J500" s="47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43"/>
      <c r="I501" s="43"/>
      <c r="J501" s="47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43"/>
      <c r="I502" s="43"/>
      <c r="J502" s="47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43"/>
      <c r="I503" s="43"/>
      <c r="J503" s="47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43"/>
      <c r="I504" s="43"/>
      <c r="J504" s="47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43"/>
      <c r="I505" s="43"/>
      <c r="J505" s="47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43"/>
      <c r="I506" s="43"/>
      <c r="J506" s="47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43"/>
      <c r="I507" s="43"/>
      <c r="J507" s="47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43"/>
      <c r="I508" s="43"/>
      <c r="J508" s="47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43"/>
      <c r="I509" s="43"/>
      <c r="J509" s="47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43"/>
      <c r="I510" s="43"/>
      <c r="J510" s="47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43"/>
      <c r="I511" s="43"/>
      <c r="J511" s="47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43"/>
      <c r="I512" s="43"/>
      <c r="J512" s="47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43"/>
      <c r="I513" s="43"/>
      <c r="J513" s="47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43"/>
      <c r="I514" s="43"/>
      <c r="J514" s="47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43"/>
      <c r="I515" s="43"/>
      <c r="J515" s="47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43"/>
      <c r="I516" s="43"/>
      <c r="J516" s="47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43"/>
      <c r="I517" s="43"/>
      <c r="J517" s="47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43"/>
      <c r="I518" s="43"/>
      <c r="J518" s="47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43"/>
      <c r="I519" s="43"/>
      <c r="J519" s="47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43"/>
      <c r="I520" s="43"/>
      <c r="J520" s="47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43"/>
      <c r="I521" s="43"/>
      <c r="J521" s="47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43"/>
      <c r="I522" s="43"/>
      <c r="J522" s="47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43"/>
      <c r="I523" s="43"/>
      <c r="J523" s="47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43"/>
      <c r="I524" s="43"/>
      <c r="J524" s="47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43"/>
      <c r="I525" s="43"/>
      <c r="J525" s="47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43"/>
      <c r="I526" s="43"/>
      <c r="J526" s="47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43"/>
      <c r="I527" s="43"/>
      <c r="J527" s="47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43"/>
      <c r="I528" s="43"/>
      <c r="J528" s="47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43"/>
      <c r="I529" s="43"/>
      <c r="J529" s="47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43"/>
      <c r="I530" s="43"/>
      <c r="J530" s="47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43"/>
      <c r="I531" s="43"/>
      <c r="J531" s="47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43"/>
      <c r="I532" s="43"/>
      <c r="J532" s="47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43"/>
      <c r="I533" s="43"/>
      <c r="J533" s="47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43"/>
      <c r="I534" s="43"/>
      <c r="J534" s="47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43"/>
      <c r="I535" s="43"/>
      <c r="J535" s="47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43"/>
      <c r="I536" s="43"/>
      <c r="J536" s="47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43"/>
      <c r="I537" s="43"/>
      <c r="J537" s="47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43"/>
      <c r="I538" s="43"/>
      <c r="J538" s="47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43"/>
      <c r="I539" s="43"/>
      <c r="J539" s="47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43"/>
      <c r="I540" s="43"/>
      <c r="J540" s="47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43"/>
      <c r="I541" s="43"/>
      <c r="J541" s="47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43"/>
      <c r="I542" s="43"/>
      <c r="J542" s="47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43"/>
      <c r="I543" s="43"/>
      <c r="J543" s="47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43"/>
      <c r="I544" s="43"/>
      <c r="J544" s="47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43"/>
      <c r="I545" s="43"/>
      <c r="J545" s="47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43"/>
      <c r="I546" s="43"/>
      <c r="J546" s="47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43"/>
      <c r="I547" s="43"/>
      <c r="J547" s="47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43"/>
      <c r="I548" s="43"/>
      <c r="J548" s="47"/>
      <c r="K548" s="16"/>
      <c r="L548" s="16"/>
      <c r="M548" s="16"/>
      <c r="N548" s="16"/>
    </row>
    <row r="549" spans="1:14" x14ac:dyDescent="0.25">
      <c r="H549" s="45"/>
      <c r="I549" s="45"/>
      <c r="J549" s="67"/>
    </row>
    <row r="550" spans="1:14" x14ac:dyDescent="0.25">
      <c r="H550" s="45"/>
      <c r="I550" s="45"/>
      <c r="J550" s="47"/>
    </row>
    <row r="551" spans="1:14" x14ac:dyDescent="0.25">
      <c r="H551" s="45"/>
      <c r="I551" s="45"/>
      <c r="J551" s="47"/>
    </row>
    <row r="552" spans="1:14" x14ac:dyDescent="0.25">
      <c r="H552" s="45"/>
      <c r="I552" s="45"/>
      <c r="J552" s="47"/>
    </row>
    <row r="553" spans="1:14" x14ac:dyDescent="0.25">
      <c r="H553" s="45"/>
      <c r="I553" s="45"/>
      <c r="J553" s="47"/>
    </row>
    <row r="554" spans="1:14" x14ac:dyDescent="0.25">
      <c r="H554" s="45"/>
      <c r="I554" s="45"/>
      <c r="J554" s="47"/>
    </row>
    <row r="555" spans="1:14" x14ac:dyDescent="0.25">
      <c r="H555" s="45"/>
      <c r="I555" s="45"/>
      <c r="J555" s="47"/>
    </row>
    <row r="556" spans="1:14" x14ac:dyDescent="0.25">
      <c r="H556" s="45"/>
      <c r="I556" s="45"/>
      <c r="J556" s="47"/>
    </row>
    <row r="557" spans="1:14" x14ac:dyDescent="0.25">
      <c r="H557" s="45"/>
      <c r="I557" s="45"/>
      <c r="J557" s="47"/>
    </row>
    <row r="558" spans="1:14" x14ac:dyDescent="0.25">
      <c r="H558" s="45"/>
      <c r="I558" s="45"/>
      <c r="J558" s="47"/>
    </row>
    <row r="559" spans="1:14" x14ac:dyDescent="0.25">
      <c r="H559" s="45"/>
      <c r="I559" s="45"/>
      <c r="J559" s="47"/>
    </row>
    <row r="560" spans="1:14" x14ac:dyDescent="0.25">
      <c r="H560" s="45"/>
      <c r="I560" s="45"/>
      <c r="J560" s="47"/>
    </row>
    <row r="561" spans="8:10" x14ac:dyDescent="0.25">
      <c r="H561" s="45"/>
      <c r="I561" s="45"/>
      <c r="J561" s="47"/>
    </row>
    <row r="562" spans="8:10" x14ac:dyDescent="0.25">
      <c r="H562" s="45"/>
      <c r="I562" s="45"/>
      <c r="J562" s="47"/>
    </row>
    <row r="563" spans="8:10" x14ac:dyDescent="0.25">
      <c r="H563" s="45"/>
      <c r="I563" s="45"/>
      <c r="J563" s="47"/>
    </row>
    <row r="564" spans="8:10" x14ac:dyDescent="0.25">
      <c r="H564" s="45"/>
      <c r="I564" s="45"/>
      <c r="J564" s="47"/>
    </row>
    <row r="565" spans="8:10" x14ac:dyDescent="0.25">
      <c r="H565" s="45"/>
      <c r="I565" s="45"/>
      <c r="J565" s="47"/>
    </row>
    <row r="566" spans="8:10" x14ac:dyDescent="0.25">
      <c r="H566" s="45"/>
      <c r="I566" s="45"/>
      <c r="J566" s="47"/>
    </row>
    <row r="567" spans="8:10" x14ac:dyDescent="0.25">
      <c r="H567" s="45"/>
      <c r="I567" s="45"/>
      <c r="J567" s="47"/>
    </row>
    <row r="568" spans="8:10" x14ac:dyDescent="0.25">
      <c r="H568" s="45"/>
      <c r="I568" s="45"/>
      <c r="J568" s="47"/>
    </row>
    <row r="569" spans="8:10" x14ac:dyDescent="0.25">
      <c r="H569" s="45"/>
      <c r="I569" s="45"/>
      <c r="J569" s="47"/>
    </row>
    <row r="570" spans="8:10" x14ac:dyDescent="0.25">
      <c r="H570" s="45"/>
      <c r="I570" s="45"/>
      <c r="J570" s="47"/>
    </row>
    <row r="571" spans="8:10" x14ac:dyDescent="0.25">
      <c r="H571" s="45"/>
      <c r="I571" s="45"/>
      <c r="J571" s="47"/>
    </row>
    <row r="572" spans="8:10" x14ac:dyDescent="0.25">
      <c r="H572" s="45"/>
      <c r="I572" s="45"/>
      <c r="J572" s="47"/>
    </row>
    <row r="573" spans="8:10" x14ac:dyDescent="0.25">
      <c r="H573" s="45"/>
      <c r="I573" s="45"/>
      <c r="J573" s="47"/>
    </row>
    <row r="574" spans="8:10" x14ac:dyDescent="0.25">
      <c r="H574" s="45"/>
      <c r="I574" s="45"/>
      <c r="J574" s="47"/>
    </row>
    <row r="575" spans="8:10" x14ac:dyDescent="0.25">
      <c r="H575" s="45"/>
      <c r="I575" s="45"/>
      <c r="J575" s="47"/>
    </row>
    <row r="576" spans="8:10" x14ac:dyDescent="0.25">
      <c r="H576" s="45"/>
      <c r="I576" s="45"/>
      <c r="J576" s="47"/>
    </row>
    <row r="577" spans="8:10" x14ac:dyDescent="0.25">
      <c r="H577" s="45"/>
      <c r="I577" s="45"/>
      <c r="J577" s="47"/>
    </row>
    <row r="578" spans="8:10" x14ac:dyDescent="0.25">
      <c r="H578" s="45"/>
      <c r="I578" s="45"/>
      <c r="J578" s="47"/>
    </row>
    <row r="579" spans="8:10" x14ac:dyDescent="0.25">
      <c r="H579" s="45"/>
      <c r="I579" s="45"/>
      <c r="J579" s="47"/>
    </row>
    <row r="580" spans="8:10" x14ac:dyDescent="0.25">
      <c r="H580" s="45"/>
      <c r="I580" s="45"/>
      <c r="J580" s="47"/>
    </row>
    <row r="581" spans="8:10" x14ac:dyDescent="0.25">
      <c r="H581" s="45"/>
      <c r="I581" s="45"/>
      <c r="J581" s="47"/>
    </row>
    <row r="582" spans="8:10" x14ac:dyDescent="0.25">
      <c r="H582" s="45"/>
      <c r="I582" s="45"/>
      <c r="J582" s="47"/>
    </row>
    <row r="583" spans="8:10" x14ac:dyDescent="0.25">
      <c r="H583" s="45"/>
      <c r="I583" s="45"/>
      <c r="J583" s="47"/>
    </row>
    <row r="584" spans="8:10" x14ac:dyDescent="0.25">
      <c r="H584" s="45"/>
      <c r="I584" s="45"/>
      <c r="J584" s="47"/>
    </row>
    <row r="585" spans="8:10" x14ac:dyDescent="0.25">
      <c r="H585" s="45"/>
      <c r="I585" s="45"/>
      <c r="J585" s="47"/>
    </row>
    <row r="586" spans="8:10" x14ac:dyDescent="0.25">
      <c r="H586" s="45"/>
      <c r="I586" s="45"/>
      <c r="J586" s="47"/>
    </row>
    <row r="587" spans="8:10" x14ac:dyDescent="0.25">
      <c r="H587" s="45"/>
      <c r="I587" s="45"/>
      <c r="J587" s="47"/>
    </row>
    <row r="588" spans="8:10" x14ac:dyDescent="0.25">
      <c r="H588" s="45"/>
      <c r="I588" s="45"/>
      <c r="J588" s="47"/>
    </row>
    <row r="589" spans="8:10" x14ac:dyDescent="0.25">
      <c r="H589" s="45"/>
      <c r="I589" s="45"/>
      <c r="J589" s="47"/>
    </row>
    <row r="590" spans="8:10" x14ac:dyDescent="0.25">
      <c r="H590" s="45"/>
      <c r="I590" s="45"/>
      <c r="J590" s="47"/>
    </row>
    <row r="591" spans="8:10" x14ac:dyDescent="0.25">
      <c r="H591" s="45"/>
      <c r="I591" s="45"/>
      <c r="J591" s="47"/>
    </row>
    <row r="592" spans="8:10" x14ac:dyDescent="0.25">
      <c r="H592" s="45"/>
      <c r="I592" s="45"/>
      <c r="J592" s="47"/>
    </row>
    <row r="593" spans="8:10" x14ac:dyDescent="0.25">
      <c r="H593" s="45"/>
      <c r="I593" s="45"/>
      <c r="J593" s="47"/>
    </row>
    <row r="594" spans="8:10" x14ac:dyDescent="0.25">
      <c r="H594" s="45"/>
      <c r="I594" s="45"/>
      <c r="J594" s="47"/>
    </row>
    <row r="595" spans="8:10" x14ac:dyDescent="0.25">
      <c r="H595" s="45"/>
      <c r="I595" s="45"/>
      <c r="J595" s="47"/>
    </row>
    <row r="596" spans="8:10" x14ac:dyDescent="0.25">
      <c r="H596" s="45"/>
      <c r="I596" s="45"/>
      <c r="J596" s="47"/>
    </row>
    <row r="597" spans="8:10" x14ac:dyDescent="0.25">
      <c r="H597" s="45"/>
      <c r="I597" s="45"/>
      <c r="J597" s="47"/>
    </row>
    <row r="598" spans="8:10" x14ac:dyDescent="0.25">
      <c r="H598" s="45"/>
      <c r="I598" s="45"/>
      <c r="J598" s="47"/>
    </row>
    <row r="599" spans="8:10" x14ac:dyDescent="0.25">
      <c r="H599" s="45"/>
      <c r="I599" s="45"/>
      <c r="J599" s="47"/>
    </row>
    <row r="600" spans="8:10" x14ac:dyDescent="0.25">
      <c r="H600" s="45"/>
      <c r="I600" s="45"/>
      <c r="J600" s="47"/>
    </row>
    <row r="601" spans="8:10" x14ac:dyDescent="0.25">
      <c r="H601" s="45"/>
      <c r="I601" s="45"/>
      <c r="J601" s="47"/>
    </row>
    <row r="602" spans="8:10" x14ac:dyDescent="0.25">
      <c r="H602" s="45"/>
      <c r="I602" s="45"/>
      <c r="J602" s="47"/>
    </row>
    <row r="603" spans="8:10" x14ac:dyDescent="0.25">
      <c r="H603" s="45"/>
      <c r="I603" s="45"/>
      <c r="J603" s="47"/>
    </row>
    <row r="604" spans="8:10" x14ac:dyDescent="0.25">
      <c r="H604" s="45"/>
      <c r="I604" s="45"/>
      <c r="J604" s="47"/>
    </row>
    <row r="605" spans="8:10" x14ac:dyDescent="0.25">
      <c r="H605" s="45"/>
      <c r="I605" s="45"/>
      <c r="J605" s="47"/>
    </row>
    <row r="606" spans="8:10" x14ac:dyDescent="0.25">
      <c r="H606" s="45"/>
      <c r="I606" s="45"/>
      <c r="J606" s="47"/>
    </row>
    <row r="607" spans="8:10" x14ac:dyDescent="0.25">
      <c r="H607" s="45"/>
      <c r="I607" s="45"/>
      <c r="J607" s="47"/>
    </row>
    <row r="608" spans="8:10" x14ac:dyDescent="0.25">
      <c r="H608" s="45"/>
      <c r="I608" s="45"/>
      <c r="J608" s="47"/>
    </row>
    <row r="609" spans="8:10" x14ac:dyDescent="0.25">
      <c r="H609" s="45"/>
      <c r="I609" s="45"/>
      <c r="J609" s="47"/>
    </row>
    <row r="610" spans="8:10" x14ac:dyDescent="0.25">
      <c r="H610" s="45"/>
      <c r="I610" s="45"/>
      <c r="J610" s="47"/>
    </row>
    <row r="611" spans="8:10" x14ac:dyDescent="0.25">
      <c r="H611" s="45"/>
      <c r="I611" s="45"/>
      <c r="J611" s="47"/>
    </row>
    <row r="612" spans="8:10" x14ac:dyDescent="0.25">
      <c r="H612" s="45"/>
      <c r="I612" s="45"/>
      <c r="J612" s="47"/>
    </row>
    <row r="613" spans="8:10" x14ac:dyDescent="0.25">
      <c r="H613" s="45"/>
      <c r="I613" s="45"/>
      <c r="J613" s="47"/>
    </row>
    <row r="614" spans="8:10" x14ac:dyDescent="0.25">
      <c r="H614" s="45"/>
      <c r="I614" s="45"/>
      <c r="J614" s="47"/>
    </row>
    <row r="615" spans="8:10" x14ac:dyDescent="0.25">
      <c r="H615" s="45"/>
      <c r="I615" s="45"/>
      <c r="J615" s="47"/>
    </row>
    <row r="616" spans="8:10" x14ac:dyDescent="0.25">
      <c r="H616" s="45"/>
      <c r="I616" s="45"/>
      <c r="J616" s="47"/>
    </row>
    <row r="617" spans="8:10" x14ac:dyDescent="0.25">
      <c r="H617" s="45"/>
      <c r="I617" s="45"/>
      <c r="J617" s="47"/>
    </row>
    <row r="618" spans="8:10" x14ac:dyDescent="0.25">
      <c r="H618" s="45"/>
      <c r="I618" s="45"/>
      <c r="J618" s="47"/>
    </row>
    <row r="619" spans="8:10" x14ac:dyDescent="0.25">
      <c r="H619" s="45"/>
      <c r="I619" s="45"/>
      <c r="J619" s="47"/>
    </row>
    <row r="620" spans="8:10" x14ac:dyDescent="0.25">
      <c r="H620" s="45"/>
      <c r="I620" s="45"/>
      <c r="J620" s="47"/>
    </row>
    <row r="621" spans="8:10" x14ac:dyDescent="0.25">
      <c r="H621" s="45"/>
      <c r="I621" s="45"/>
      <c r="J621" s="47"/>
    </row>
    <row r="622" spans="8:10" x14ac:dyDescent="0.25">
      <c r="H622" s="45"/>
      <c r="I622" s="45"/>
      <c r="J622" s="47"/>
    </row>
    <row r="623" spans="8:10" x14ac:dyDescent="0.25">
      <c r="H623" s="45"/>
      <c r="I623" s="45"/>
      <c r="J623" s="47"/>
    </row>
    <row r="624" spans="8:10" x14ac:dyDescent="0.25">
      <c r="H624" s="45"/>
      <c r="I624" s="45"/>
      <c r="J624" s="47"/>
    </row>
    <row r="625" spans="8:10" x14ac:dyDescent="0.25">
      <c r="H625" s="45"/>
      <c r="I625" s="45"/>
      <c r="J625" s="47"/>
    </row>
    <row r="626" spans="8:10" x14ac:dyDescent="0.25">
      <c r="H626" s="45"/>
      <c r="I626" s="45"/>
      <c r="J626" s="47"/>
    </row>
    <row r="627" spans="8:10" x14ac:dyDescent="0.25">
      <c r="H627" s="45"/>
      <c r="I627" s="45"/>
      <c r="J627" s="47"/>
    </row>
    <row r="628" spans="8:10" x14ac:dyDescent="0.25">
      <c r="H628" s="45"/>
      <c r="I628" s="45"/>
      <c r="J628" s="47"/>
    </row>
    <row r="629" spans="8:10" x14ac:dyDescent="0.25">
      <c r="H629" s="45"/>
      <c r="I629" s="45"/>
      <c r="J629" s="47"/>
    </row>
    <row r="630" spans="8:10" x14ac:dyDescent="0.25">
      <c r="H630" s="45"/>
      <c r="I630" s="45"/>
      <c r="J630" s="47"/>
    </row>
    <row r="631" spans="8:10" x14ac:dyDescent="0.25">
      <c r="H631" s="45"/>
      <c r="I631" s="45"/>
      <c r="J631" s="47"/>
    </row>
    <row r="632" spans="8:10" x14ac:dyDescent="0.25">
      <c r="H632" s="45"/>
      <c r="I632" s="45"/>
      <c r="J632" s="47"/>
    </row>
    <row r="633" spans="8:10" x14ac:dyDescent="0.25">
      <c r="H633" s="45"/>
      <c r="I633" s="45"/>
      <c r="J633" s="47"/>
    </row>
    <row r="634" spans="8:10" x14ac:dyDescent="0.25">
      <c r="H634" s="45"/>
      <c r="I634" s="45"/>
      <c r="J634" s="47"/>
    </row>
    <row r="635" spans="8:10" x14ac:dyDescent="0.25">
      <c r="H635" s="45"/>
      <c r="I635" s="45"/>
      <c r="J635" s="47"/>
    </row>
    <row r="636" spans="8:10" x14ac:dyDescent="0.25">
      <c r="H636" s="45"/>
      <c r="I636" s="45"/>
      <c r="J636" s="47"/>
    </row>
    <row r="637" spans="8:10" x14ac:dyDescent="0.25">
      <c r="H637" s="45"/>
      <c r="I637" s="45"/>
      <c r="J637" s="47"/>
    </row>
    <row r="638" spans="8:10" x14ac:dyDescent="0.25">
      <c r="H638" s="45"/>
      <c r="I638" s="45"/>
      <c r="J638" s="47"/>
    </row>
    <row r="639" spans="8:10" x14ac:dyDescent="0.25">
      <c r="H639" s="45"/>
      <c r="I639" s="45"/>
      <c r="J639" s="47"/>
    </row>
    <row r="640" spans="8:10" x14ac:dyDescent="0.25">
      <c r="H640" s="45"/>
      <c r="I640" s="45"/>
      <c r="J640" s="47"/>
    </row>
    <row r="641" spans="8:10" x14ac:dyDescent="0.25">
      <c r="H641" s="45"/>
      <c r="I641" s="45"/>
      <c r="J641" s="47"/>
    </row>
    <row r="642" spans="8:10" x14ac:dyDescent="0.25">
      <c r="H642" s="45"/>
      <c r="I642" s="45"/>
      <c r="J642" s="47"/>
    </row>
    <row r="643" spans="8:10" x14ac:dyDescent="0.25">
      <c r="H643" s="45"/>
      <c r="I643" s="45"/>
      <c r="J643" s="47"/>
    </row>
    <row r="644" spans="8:10" x14ac:dyDescent="0.25">
      <c r="H644" s="45"/>
      <c r="I644" s="45"/>
      <c r="J644" s="47"/>
    </row>
    <row r="645" spans="8:10" x14ac:dyDescent="0.25">
      <c r="H645" s="45"/>
      <c r="I645" s="45"/>
      <c r="J645" s="47"/>
    </row>
    <row r="646" spans="8:10" x14ac:dyDescent="0.25">
      <c r="H646" s="45"/>
      <c r="I646" s="45"/>
      <c r="J646" s="47"/>
    </row>
    <row r="647" spans="8:10" x14ac:dyDescent="0.25">
      <c r="H647" s="45"/>
      <c r="I647" s="45"/>
      <c r="J647" s="47"/>
    </row>
    <row r="648" spans="8:10" x14ac:dyDescent="0.25">
      <c r="H648" s="45"/>
      <c r="I648" s="45"/>
      <c r="J648" s="47"/>
    </row>
    <row r="649" spans="8:10" x14ac:dyDescent="0.25">
      <c r="H649" s="45"/>
      <c r="I649" s="45"/>
      <c r="J649" s="47"/>
    </row>
    <row r="650" spans="8:10" x14ac:dyDescent="0.25">
      <c r="H650" s="45"/>
      <c r="I650" s="45"/>
      <c r="J650" s="47"/>
    </row>
    <row r="651" spans="8:10" x14ac:dyDescent="0.25">
      <c r="H651" s="45"/>
      <c r="I651" s="45"/>
      <c r="J651" s="47"/>
    </row>
    <row r="652" spans="8:10" x14ac:dyDescent="0.25">
      <c r="H652" s="45"/>
      <c r="I652" s="45"/>
      <c r="J652" s="47"/>
    </row>
    <row r="653" spans="8:10" x14ac:dyDescent="0.25">
      <c r="H653" s="45"/>
      <c r="I653" s="45"/>
      <c r="J653" s="47"/>
    </row>
    <row r="654" spans="8:10" x14ac:dyDescent="0.25">
      <c r="H654" s="45"/>
      <c r="I654" s="45"/>
      <c r="J654" s="47"/>
    </row>
    <row r="655" spans="8:10" x14ac:dyDescent="0.25">
      <c r="H655" s="45"/>
      <c r="I655" s="45"/>
      <c r="J655" s="47"/>
    </row>
    <row r="656" spans="8:10" x14ac:dyDescent="0.25">
      <c r="H656" s="45"/>
      <c r="I656" s="45"/>
      <c r="J656" s="47"/>
    </row>
    <row r="657" spans="8:10" x14ac:dyDescent="0.25">
      <c r="H657" s="45"/>
      <c r="I657" s="45"/>
      <c r="J657" s="47"/>
    </row>
    <row r="658" spans="8:10" x14ac:dyDescent="0.25">
      <c r="H658" s="45"/>
      <c r="I658" s="45"/>
      <c r="J658" s="47"/>
    </row>
    <row r="659" spans="8:10" x14ac:dyDescent="0.25">
      <c r="H659" s="45"/>
      <c r="I659" s="45"/>
      <c r="J659" s="47"/>
    </row>
    <row r="660" spans="8:10" x14ac:dyDescent="0.25">
      <c r="H660" s="45"/>
      <c r="I660" s="45"/>
    </row>
    <row r="661" spans="8:10" x14ac:dyDescent="0.25">
      <c r="H661" s="45"/>
      <c r="I661" s="45"/>
    </row>
    <row r="662" spans="8:10" x14ac:dyDescent="0.25">
      <c r="H662" s="45"/>
      <c r="I662" s="45"/>
    </row>
    <row r="663" spans="8:10" x14ac:dyDescent="0.25">
      <c r="H663" s="45"/>
      <c r="I663" s="45"/>
    </row>
    <row r="664" spans="8:10" x14ac:dyDescent="0.25">
      <c r="H664" s="45"/>
      <c r="I664" s="45"/>
    </row>
    <row r="665" spans="8:10" x14ac:dyDescent="0.25">
      <c r="H665" s="45"/>
      <c r="I665" s="45"/>
    </row>
    <row r="666" spans="8:10" x14ac:dyDescent="0.25">
      <c r="H666" s="45"/>
      <c r="I666" s="45"/>
    </row>
    <row r="667" spans="8:10" x14ac:dyDescent="0.25">
      <c r="H667" s="45"/>
      <c r="I667" s="45"/>
    </row>
    <row r="668" spans="8:10" x14ac:dyDescent="0.25">
      <c r="H668" s="45"/>
      <c r="I668" s="45"/>
    </row>
    <row r="669" spans="8:10" x14ac:dyDescent="0.25">
      <c r="H669" s="45"/>
      <c r="I669" s="45"/>
    </row>
    <row r="670" spans="8:10" x14ac:dyDescent="0.25">
      <c r="H670" s="45"/>
      <c r="I670" s="45"/>
    </row>
    <row r="671" spans="8:10" x14ac:dyDescent="0.25">
      <c r="H671" s="45"/>
      <c r="I671" s="45"/>
    </row>
    <row r="672" spans="8:10" x14ac:dyDescent="0.25">
      <c r="H672" s="45"/>
      <c r="I672" s="45"/>
    </row>
    <row r="673" spans="8:9" x14ac:dyDescent="0.25">
      <c r="H673" s="45"/>
      <c r="I673" s="45"/>
    </row>
    <row r="674" spans="8:9" x14ac:dyDescent="0.25">
      <c r="H674" s="45"/>
      <c r="I674" s="45"/>
    </row>
    <row r="675" spans="8:9" x14ac:dyDescent="0.25">
      <c r="H675" s="45"/>
      <c r="I675" s="45"/>
    </row>
    <row r="676" spans="8:9" x14ac:dyDescent="0.25">
      <c r="H676" s="45"/>
      <c r="I676" s="45"/>
    </row>
    <row r="677" spans="8:9" x14ac:dyDescent="0.25">
      <c r="H677" s="45"/>
      <c r="I677" s="45"/>
    </row>
    <row r="678" spans="8:9" x14ac:dyDescent="0.25">
      <c r="H678" s="45"/>
      <c r="I678" s="45"/>
    </row>
    <row r="679" spans="8:9" x14ac:dyDescent="0.25">
      <c r="H679" s="45"/>
      <c r="I679" s="45"/>
    </row>
    <row r="680" spans="8:9" x14ac:dyDescent="0.25">
      <c r="H680" s="45"/>
      <c r="I680" s="45"/>
    </row>
    <row r="681" spans="8:9" x14ac:dyDescent="0.25">
      <c r="H681" s="45"/>
      <c r="I681" s="45"/>
    </row>
    <row r="682" spans="8:9" x14ac:dyDescent="0.25">
      <c r="H682" s="45"/>
      <c r="I682" s="45"/>
    </row>
    <row r="683" spans="8:9" x14ac:dyDescent="0.25">
      <c r="H683" s="45"/>
      <c r="I683" s="45"/>
    </row>
    <row r="684" spans="8:9" x14ac:dyDescent="0.25">
      <c r="H684" s="45"/>
      <c r="I684" s="45"/>
    </row>
    <row r="685" spans="8:9" x14ac:dyDescent="0.25">
      <c r="H685" s="45"/>
      <c r="I685" s="45"/>
    </row>
    <row r="686" spans="8:9" x14ac:dyDescent="0.25">
      <c r="H686" s="45"/>
      <c r="I686" s="45"/>
    </row>
    <row r="687" spans="8:9" x14ac:dyDescent="0.25">
      <c r="H687" s="45"/>
      <c r="I687" s="45"/>
    </row>
    <row r="688" spans="8:9" x14ac:dyDescent="0.25">
      <c r="H688" s="45"/>
      <c r="I688" s="45"/>
    </row>
    <row r="689" spans="8:9" x14ac:dyDescent="0.25">
      <c r="H689" s="45"/>
      <c r="I689" s="45"/>
    </row>
    <row r="690" spans="8:9" x14ac:dyDescent="0.25">
      <c r="H690" s="45"/>
      <c r="I690" s="45"/>
    </row>
    <row r="691" spans="8:9" x14ac:dyDescent="0.25">
      <c r="H691" s="45"/>
      <c r="I691" s="45"/>
    </row>
    <row r="692" spans="8:9" x14ac:dyDescent="0.25">
      <c r="H692" s="45"/>
      <c r="I692" s="45"/>
    </row>
    <row r="693" spans="8:9" x14ac:dyDescent="0.25">
      <c r="H693" s="45"/>
      <c r="I693" s="45"/>
    </row>
    <row r="694" spans="8:9" x14ac:dyDescent="0.25">
      <c r="H694" s="45"/>
      <c r="I694" s="45"/>
    </row>
    <row r="695" spans="8:9" x14ac:dyDescent="0.25">
      <c r="H695" s="45"/>
      <c r="I695" s="45"/>
    </row>
    <row r="696" spans="8:9" x14ac:dyDescent="0.25">
      <c r="H696" s="45"/>
      <c r="I696" s="45"/>
    </row>
    <row r="697" spans="8:9" x14ac:dyDescent="0.25">
      <c r="H697" s="45"/>
      <c r="I697" s="45"/>
    </row>
    <row r="698" spans="8:9" x14ac:dyDescent="0.25">
      <c r="H698" s="45"/>
      <c r="I698" s="45"/>
    </row>
    <row r="699" spans="8:9" x14ac:dyDescent="0.25">
      <c r="H699" s="45"/>
      <c r="I699" s="45"/>
    </row>
    <row r="700" spans="8:9" x14ac:dyDescent="0.25">
      <c r="H700" s="45"/>
      <c r="I700" s="45"/>
    </row>
    <row r="701" spans="8:9" x14ac:dyDescent="0.25">
      <c r="H701" s="45"/>
      <c r="I701" s="45"/>
    </row>
    <row r="702" spans="8:9" x14ac:dyDescent="0.25">
      <c r="H702" s="45"/>
      <c r="I702" s="45"/>
    </row>
    <row r="703" spans="8:9" x14ac:dyDescent="0.25">
      <c r="H703" s="45"/>
      <c r="I703" s="45"/>
    </row>
    <row r="704" spans="8:9" x14ac:dyDescent="0.25">
      <c r="H704" s="45"/>
      <c r="I704" s="45"/>
    </row>
    <row r="705" spans="8:9" x14ac:dyDescent="0.25">
      <c r="H705" s="45"/>
      <c r="I705" s="45"/>
    </row>
    <row r="706" spans="8:9" x14ac:dyDescent="0.25">
      <c r="H706" s="45"/>
      <c r="I706" s="45"/>
    </row>
    <row r="707" spans="8:9" x14ac:dyDescent="0.25">
      <c r="H707" s="45"/>
      <c r="I707" s="45"/>
    </row>
    <row r="708" spans="8:9" x14ac:dyDescent="0.25">
      <c r="H708" s="45"/>
      <c r="I708" s="45"/>
    </row>
    <row r="709" spans="8:9" x14ac:dyDescent="0.25">
      <c r="H709" s="45"/>
      <c r="I709" s="45"/>
    </row>
    <row r="710" spans="8:9" x14ac:dyDescent="0.25">
      <c r="H710" s="45"/>
      <c r="I710" s="45"/>
    </row>
    <row r="711" spans="8:9" x14ac:dyDescent="0.25">
      <c r="H711" s="45"/>
      <c r="I711" s="45"/>
    </row>
    <row r="712" spans="8:9" x14ac:dyDescent="0.25">
      <c r="H712" s="45"/>
      <c r="I712" s="45"/>
    </row>
    <row r="713" spans="8:9" x14ac:dyDescent="0.25">
      <c r="H713" s="45"/>
      <c r="I713" s="45"/>
    </row>
    <row r="714" spans="8:9" x14ac:dyDescent="0.25">
      <c r="H714" s="45"/>
      <c r="I714" s="45"/>
    </row>
    <row r="715" spans="8:9" x14ac:dyDescent="0.25">
      <c r="H715" s="45"/>
      <c r="I715" s="45"/>
    </row>
    <row r="716" spans="8:9" x14ac:dyDescent="0.25">
      <c r="H716" s="45"/>
      <c r="I716" s="45"/>
    </row>
    <row r="717" spans="8:9" x14ac:dyDescent="0.25">
      <c r="H717" s="45"/>
      <c r="I717" s="45"/>
    </row>
    <row r="718" spans="8:9" x14ac:dyDescent="0.25">
      <c r="H718" s="45"/>
      <c r="I718" s="45"/>
    </row>
    <row r="719" spans="8:9" x14ac:dyDescent="0.25">
      <c r="H719" s="45"/>
      <c r="I719" s="45"/>
    </row>
    <row r="720" spans="8:9" x14ac:dyDescent="0.25">
      <c r="H720" s="45"/>
      <c r="I720" s="45"/>
    </row>
    <row r="721" spans="8:9" x14ac:dyDescent="0.25">
      <c r="H721" s="45"/>
      <c r="I721" s="45"/>
    </row>
    <row r="722" spans="8:9" x14ac:dyDescent="0.25">
      <c r="H722" s="45"/>
      <c r="I722" s="45"/>
    </row>
    <row r="723" spans="8:9" x14ac:dyDescent="0.25">
      <c r="H723" s="45"/>
      <c r="I723" s="45"/>
    </row>
    <row r="724" spans="8:9" x14ac:dyDescent="0.25">
      <c r="H724" s="45"/>
      <c r="I724" s="45"/>
    </row>
    <row r="725" spans="8:9" x14ac:dyDescent="0.25">
      <c r="H725" s="45"/>
      <c r="I725" s="45"/>
    </row>
    <row r="726" spans="8:9" x14ac:dyDescent="0.25">
      <c r="H726" s="45"/>
      <c r="I726" s="45"/>
    </row>
    <row r="727" spans="8:9" x14ac:dyDescent="0.25">
      <c r="H727" s="45"/>
      <c r="I727" s="45"/>
    </row>
    <row r="728" spans="8:9" x14ac:dyDescent="0.25">
      <c r="H728" s="45"/>
      <c r="I728" s="45"/>
    </row>
    <row r="729" spans="8:9" x14ac:dyDescent="0.25">
      <c r="H729" s="45"/>
      <c r="I729" s="45"/>
    </row>
    <row r="730" spans="8:9" x14ac:dyDescent="0.25">
      <c r="H730" s="45"/>
      <c r="I730" s="45"/>
    </row>
    <row r="731" spans="8:9" x14ac:dyDescent="0.25">
      <c r="H731" s="45"/>
      <c r="I731" s="45"/>
    </row>
    <row r="732" spans="8:9" x14ac:dyDescent="0.25">
      <c r="H732" s="45"/>
      <c r="I732" s="45"/>
    </row>
    <row r="733" spans="8:9" x14ac:dyDescent="0.25">
      <c r="H733" s="45"/>
      <c r="I733" s="45"/>
    </row>
    <row r="734" spans="8:9" x14ac:dyDescent="0.25">
      <c r="H734" s="45"/>
      <c r="I734" s="45"/>
    </row>
    <row r="735" spans="8:9" x14ac:dyDescent="0.25">
      <c r="H735" s="45"/>
      <c r="I735" s="45"/>
    </row>
    <row r="736" spans="8:9" x14ac:dyDescent="0.25">
      <c r="H736" s="45"/>
      <c r="I736" s="45"/>
    </row>
    <row r="737" spans="8:9" x14ac:dyDescent="0.25">
      <c r="H737" s="45"/>
      <c r="I737" s="45"/>
    </row>
    <row r="738" spans="8:9" x14ac:dyDescent="0.25">
      <c r="H738" s="45"/>
      <c r="I738" s="45"/>
    </row>
    <row r="739" spans="8:9" x14ac:dyDescent="0.25">
      <c r="H739" s="45"/>
      <c r="I739" s="45"/>
    </row>
    <row r="740" spans="8:9" x14ac:dyDescent="0.25">
      <c r="H740" s="45"/>
      <c r="I740" s="45"/>
    </row>
    <row r="741" spans="8:9" x14ac:dyDescent="0.25">
      <c r="H741" s="45"/>
      <c r="I741" s="45"/>
    </row>
    <row r="742" spans="8:9" x14ac:dyDescent="0.25">
      <c r="H742" s="45"/>
      <c r="I742" s="45"/>
    </row>
    <row r="743" spans="8:9" x14ac:dyDescent="0.25">
      <c r="H743" s="45"/>
      <c r="I743" s="45"/>
    </row>
    <row r="744" spans="8:9" x14ac:dyDescent="0.25">
      <c r="H744" s="45"/>
      <c r="I744" s="45"/>
    </row>
    <row r="745" spans="8:9" x14ac:dyDescent="0.25">
      <c r="H745" s="45"/>
      <c r="I745" s="45"/>
    </row>
    <row r="746" spans="8:9" x14ac:dyDescent="0.25">
      <c r="H746" s="45"/>
      <c r="I746" s="45"/>
    </row>
    <row r="747" spans="8:9" x14ac:dyDescent="0.25">
      <c r="H747" s="45"/>
      <c r="I747" s="45"/>
    </row>
    <row r="748" spans="8:9" x14ac:dyDescent="0.25">
      <c r="H748" s="45"/>
      <c r="I748" s="45"/>
    </row>
    <row r="749" spans="8:9" x14ac:dyDescent="0.25">
      <c r="H749" s="45"/>
      <c r="I749" s="45"/>
    </row>
    <row r="750" spans="8:9" x14ac:dyDescent="0.25">
      <c r="H750" s="45"/>
      <c r="I750" s="45"/>
    </row>
    <row r="751" spans="8:9" x14ac:dyDescent="0.25">
      <c r="H751" s="45"/>
      <c r="I751" s="45"/>
    </row>
    <row r="752" spans="8:9" x14ac:dyDescent="0.25">
      <c r="H752" s="45"/>
      <c r="I752" s="45"/>
    </row>
    <row r="753" spans="8:9" x14ac:dyDescent="0.25">
      <c r="H753" s="45"/>
      <c r="I753" s="45"/>
    </row>
    <row r="754" spans="8:9" x14ac:dyDescent="0.25">
      <c r="H754" s="45"/>
      <c r="I754" s="45"/>
    </row>
    <row r="755" spans="8:9" x14ac:dyDescent="0.25">
      <c r="H755" s="45"/>
      <c r="I755" s="45"/>
    </row>
    <row r="756" spans="8:9" x14ac:dyDescent="0.25">
      <c r="H756" s="45"/>
      <c r="I756" s="45"/>
    </row>
    <row r="757" spans="8:9" x14ac:dyDescent="0.25">
      <c r="H757" s="45"/>
      <c r="I757" s="45"/>
    </row>
    <row r="758" spans="8:9" x14ac:dyDescent="0.25">
      <c r="H758" s="45"/>
      <c r="I758" s="45"/>
    </row>
    <row r="759" spans="8:9" x14ac:dyDescent="0.25">
      <c r="H759" s="45"/>
      <c r="I759" s="45"/>
    </row>
    <row r="760" spans="8:9" x14ac:dyDescent="0.25">
      <c r="H760" s="45"/>
      <c r="I760" s="45"/>
    </row>
    <row r="761" spans="8:9" x14ac:dyDescent="0.25">
      <c r="H761" s="45"/>
      <c r="I761" s="45"/>
    </row>
    <row r="762" spans="8:9" x14ac:dyDescent="0.25">
      <c r="H762" s="45"/>
      <c r="I762" s="45"/>
    </row>
    <row r="763" spans="8:9" x14ac:dyDescent="0.25">
      <c r="H763" s="45"/>
      <c r="I763" s="45"/>
    </row>
    <row r="764" spans="8:9" x14ac:dyDescent="0.25">
      <c r="H764" s="45"/>
      <c r="I764" s="45"/>
    </row>
    <row r="765" spans="8:9" x14ac:dyDescent="0.25">
      <c r="H765" s="45"/>
      <c r="I765" s="45"/>
    </row>
    <row r="766" spans="8:9" x14ac:dyDescent="0.25">
      <c r="H766" s="45"/>
      <c r="I766" s="45"/>
    </row>
    <row r="767" spans="8:9" x14ac:dyDescent="0.25">
      <c r="H767" s="45"/>
      <c r="I767" s="45"/>
    </row>
    <row r="768" spans="8:9" x14ac:dyDescent="0.25">
      <c r="H768" s="45"/>
      <c r="I768" s="45"/>
    </row>
    <row r="769" spans="8:9" x14ac:dyDescent="0.25">
      <c r="H769" s="45"/>
      <c r="I769" s="45"/>
    </row>
    <row r="770" spans="8:9" x14ac:dyDescent="0.25">
      <c r="H770" s="45"/>
      <c r="I770" s="45"/>
    </row>
    <row r="771" spans="8:9" x14ac:dyDescent="0.25">
      <c r="H771" s="45"/>
      <c r="I771" s="45"/>
    </row>
    <row r="772" spans="8:9" x14ac:dyDescent="0.25">
      <c r="H772" s="45"/>
      <c r="I772" s="45"/>
    </row>
    <row r="773" spans="8:9" x14ac:dyDescent="0.25">
      <c r="H773" s="45"/>
      <c r="I773" s="45"/>
    </row>
    <row r="774" spans="8:9" x14ac:dyDescent="0.25">
      <c r="H774" s="45"/>
      <c r="I774" s="45"/>
    </row>
    <row r="775" spans="8:9" x14ac:dyDescent="0.25">
      <c r="H775" s="45"/>
      <c r="I775" s="45"/>
    </row>
    <row r="776" spans="8:9" x14ac:dyDescent="0.25">
      <c r="H776" s="45"/>
      <c r="I776" s="45"/>
    </row>
    <row r="777" spans="8:9" x14ac:dyDescent="0.25">
      <c r="H777" s="45"/>
      <c r="I777" s="45"/>
    </row>
    <row r="778" spans="8:9" x14ac:dyDescent="0.25">
      <c r="H778" s="45"/>
      <c r="I778" s="45"/>
    </row>
    <row r="779" spans="8:9" x14ac:dyDescent="0.25">
      <c r="H779" s="45"/>
      <c r="I779" s="45"/>
    </row>
    <row r="780" spans="8:9" x14ac:dyDescent="0.25">
      <c r="H780" s="45"/>
      <c r="I780" s="45"/>
    </row>
    <row r="781" spans="8:9" x14ac:dyDescent="0.25">
      <c r="H781" s="45"/>
      <c r="I781" s="45"/>
    </row>
    <row r="782" spans="8:9" x14ac:dyDescent="0.25">
      <c r="H782" s="45"/>
      <c r="I782" s="45"/>
    </row>
    <row r="783" spans="8:9" x14ac:dyDescent="0.25">
      <c r="H783" s="45"/>
      <c r="I783" s="45"/>
    </row>
    <row r="784" spans="8:9" x14ac:dyDescent="0.25">
      <c r="H784" s="45"/>
      <c r="I784" s="45"/>
    </row>
    <row r="785" spans="8:9" x14ac:dyDescent="0.25">
      <c r="H785" s="45"/>
      <c r="I785" s="45"/>
    </row>
    <row r="786" spans="8:9" x14ac:dyDescent="0.25">
      <c r="H786" s="45"/>
      <c r="I786" s="45"/>
    </row>
    <row r="787" spans="8:9" x14ac:dyDescent="0.25">
      <c r="H787" s="45"/>
      <c r="I787" s="45"/>
    </row>
    <row r="788" spans="8:9" x14ac:dyDescent="0.25">
      <c r="H788" s="45"/>
      <c r="I788" s="45"/>
    </row>
    <row r="789" spans="8:9" x14ac:dyDescent="0.25">
      <c r="H789" s="45"/>
      <c r="I789" s="45"/>
    </row>
    <row r="790" spans="8:9" x14ac:dyDescent="0.25">
      <c r="H790" s="45"/>
      <c r="I790" s="45"/>
    </row>
    <row r="791" spans="8:9" x14ac:dyDescent="0.25">
      <c r="H791" s="45"/>
      <c r="I791" s="45"/>
    </row>
    <row r="792" spans="8:9" x14ac:dyDescent="0.25">
      <c r="H792" s="45"/>
      <c r="I792" s="45"/>
    </row>
    <row r="793" spans="8:9" x14ac:dyDescent="0.25">
      <c r="H793" s="45"/>
      <c r="I793" s="45"/>
    </row>
    <row r="794" spans="8:9" x14ac:dyDescent="0.25">
      <c r="H794" s="45"/>
      <c r="I794" s="45"/>
    </row>
    <row r="795" spans="8:9" x14ac:dyDescent="0.25">
      <c r="H795" s="45"/>
      <c r="I795" s="45"/>
    </row>
    <row r="796" spans="8:9" x14ac:dyDescent="0.25">
      <c r="H796" s="45"/>
      <c r="I796" s="45"/>
    </row>
    <row r="797" spans="8:9" x14ac:dyDescent="0.25">
      <c r="H797" s="45"/>
      <c r="I797" s="45"/>
    </row>
    <row r="798" spans="8:9" x14ac:dyDescent="0.25">
      <c r="H798" s="45"/>
      <c r="I798" s="45"/>
    </row>
    <row r="799" spans="8:9" x14ac:dyDescent="0.25">
      <c r="H799" s="45"/>
      <c r="I799" s="45"/>
    </row>
    <row r="800" spans="8:9" x14ac:dyDescent="0.25">
      <c r="H800" s="45"/>
      <c r="I800" s="45"/>
    </row>
    <row r="801" spans="8:9" x14ac:dyDescent="0.25">
      <c r="H801" s="45"/>
      <c r="I801" s="45"/>
    </row>
    <row r="802" spans="8:9" x14ac:dyDescent="0.25">
      <c r="H802" s="45"/>
      <c r="I802" s="45"/>
    </row>
    <row r="803" spans="8:9" x14ac:dyDescent="0.25">
      <c r="H803" s="45"/>
      <c r="I803" s="45"/>
    </row>
    <row r="804" spans="8:9" x14ac:dyDescent="0.25">
      <c r="H804" s="45"/>
      <c r="I804" s="45"/>
    </row>
    <row r="805" spans="8:9" x14ac:dyDescent="0.25">
      <c r="H805" s="45"/>
      <c r="I805" s="45"/>
    </row>
    <row r="806" spans="8:9" x14ac:dyDescent="0.25">
      <c r="H806" s="45"/>
      <c r="I806" s="45"/>
    </row>
    <row r="807" spans="8:9" x14ac:dyDescent="0.25">
      <c r="H807" s="45"/>
      <c r="I807" s="45"/>
    </row>
    <row r="808" spans="8:9" x14ac:dyDescent="0.25">
      <c r="H808" s="45"/>
      <c r="I808" s="45"/>
    </row>
    <row r="809" spans="8:9" x14ac:dyDescent="0.25">
      <c r="H809" s="45"/>
      <c r="I809" s="45"/>
    </row>
    <row r="810" spans="8:9" x14ac:dyDescent="0.25">
      <c r="H810" s="45"/>
      <c r="I810" s="45"/>
    </row>
    <row r="811" spans="8:9" x14ac:dyDescent="0.25">
      <c r="H811" s="45"/>
      <c r="I811" s="45"/>
    </row>
    <row r="812" spans="8:9" x14ac:dyDescent="0.25">
      <c r="H812" s="45"/>
      <c r="I812" s="45"/>
    </row>
    <row r="813" spans="8:9" x14ac:dyDescent="0.25">
      <c r="H813" s="45"/>
      <c r="I813" s="45"/>
    </row>
    <row r="814" spans="8:9" x14ac:dyDescent="0.25">
      <c r="H814" s="45"/>
      <c r="I814" s="45"/>
    </row>
    <row r="815" spans="8:9" x14ac:dyDescent="0.25">
      <c r="H815" s="45"/>
      <c r="I815" s="45"/>
    </row>
    <row r="816" spans="8:9" x14ac:dyDescent="0.25">
      <c r="H816" s="45"/>
      <c r="I816" s="45"/>
    </row>
    <row r="817" spans="8:9" x14ac:dyDescent="0.25">
      <c r="H817" s="45"/>
      <c r="I817" s="45"/>
    </row>
    <row r="818" spans="8:9" x14ac:dyDescent="0.25">
      <c r="H818" s="45"/>
      <c r="I818" s="45"/>
    </row>
    <row r="819" spans="8:9" x14ac:dyDescent="0.25">
      <c r="H819" s="45"/>
      <c r="I819" s="45"/>
    </row>
    <row r="820" spans="8:9" x14ac:dyDescent="0.25">
      <c r="H820" s="45"/>
      <c r="I820" s="45"/>
    </row>
    <row r="821" spans="8:9" x14ac:dyDescent="0.25">
      <c r="H821" s="45"/>
      <c r="I821" s="45"/>
    </row>
    <row r="822" spans="8:9" x14ac:dyDescent="0.25">
      <c r="H822" s="45"/>
      <c r="I822" s="45"/>
    </row>
    <row r="823" spans="8:9" x14ac:dyDescent="0.25">
      <c r="H823" s="45"/>
      <c r="I823" s="45"/>
    </row>
    <row r="824" spans="8:9" x14ac:dyDescent="0.25">
      <c r="H824" s="45"/>
      <c r="I824" s="45"/>
    </row>
    <row r="825" spans="8:9" x14ac:dyDescent="0.25">
      <c r="H825" s="45"/>
      <c r="I825" s="45"/>
    </row>
    <row r="826" spans="8:9" x14ac:dyDescent="0.25">
      <c r="H826" s="45"/>
      <c r="I826" s="45"/>
    </row>
    <row r="827" spans="8:9" x14ac:dyDescent="0.25">
      <c r="H827" s="45"/>
      <c r="I827" s="45"/>
    </row>
    <row r="828" spans="8:9" x14ac:dyDescent="0.25">
      <c r="H828" s="45"/>
      <c r="I828" s="45"/>
    </row>
    <row r="829" spans="8:9" x14ac:dyDescent="0.25">
      <c r="H829" s="45"/>
      <c r="I829" s="45"/>
    </row>
    <row r="830" spans="8:9" x14ac:dyDescent="0.25">
      <c r="H830" s="45"/>
      <c r="I830" s="45"/>
    </row>
    <row r="831" spans="8:9" x14ac:dyDescent="0.25">
      <c r="H831" s="45"/>
      <c r="I831" s="45"/>
    </row>
    <row r="832" spans="8:9" x14ac:dyDescent="0.25">
      <c r="H832" s="45"/>
      <c r="I832" s="45"/>
    </row>
    <row r="833" spans="8:9" x14ac:dyDescent="0.25">
      <c r="H833" s="45"/>
      <c r="I833" s="45"/>
    </row>
    <row r="834" spans="8:9" x14ac:dyDescent="0.25">
      <c r="H834" s="45"/>
      <c r="I834" s="45"/>
    </row>
    <row r="835" spans="8:9" x14ac:dyDescent="0.25">
      <c r="H835" s="45"/>
      <c r="I835" s="45"/>
    </row>
    <row r="836" spans="8:9" x14ac:dyDescent="0.25">
      <c r="H836" s="45"/>
      <c r="I836" s="45"/>
    </row>
    <row r="837" spans="8:9" x14ac:dyDescent="0.25">
      <c r="H837" s="45"/>
      <c r="I837" s="45"/>
    </row>
    <row r="838" spans="8:9" x14ac:dyDescent="0.25">
      <c r="H838" s="45"/>
      <c r="I838" s="45"/>
    </row>
    <row r="839" spans="8:9" x14ac:dyDescent="0.25">
      <c r="H839" s="45"/>
      <c r="I839" s="45"/>
    </row>
    <row r="840" spans="8:9" x14ac:dyDescent="0.25">
      <c r="H840" s="45"/>
      <c r="I840" s="45"/>
    </row>
    <row r="841" spans="8:9" x14ac:dyDescent="0.25">
      <c r="H841" s="45"/>
      <c r="I841" s="45"/>
    </row>
    <row r="842" spans="8:9" x14ac:dyDescent="0.25">
      <c r="H842" s="45"/>
      <c r="I842" s="45"/>
    </row>
    <row r="843" spans="8:9" x14ac:dyDescent="0.25">
      <c r="H843" s="45"/>
      <c r="I843" s="45"/>
    </row>
    <row r="844" spans="8:9" x14ac:dyDescent="0.25">
      <c r="H844" s="45"/>
      <c r="I844" s="45"/>
    </row>
    <row r="845" spans="8:9" x14ac:dyDescent="0.25">
      <c r="H845" s="45"/>
      <c r="I845" s="45"/>
    </row>
    <row r="846" spans="8:9" x14ac:dyDescent="0.25">
      <c r="H846" s="45"/>
      <c r="I846" s="45"/>
    </row>
    <row r="847" spans="8:9" x14ac:dyDescent="0.25">
      <c r="H847" s="45"/>
      <c r="I847" s="45"/>
    </row>
    <row r="848" spans="8:9" x14ac:dyDescent="0.25">
      <c r="H848" s="45"/>
      <c r="I848" s="45"/>
    </row>
    <row r="849" spans="8:9" x14ac:dyDescent="0.25">
      <c r="H849" s="45"/>
      <c r="I849" s="45"/>
    </row>
    <row r="850" spans="8:9" x14ac:dyDescent="0.25">
      <c r="H850" s="45"/>
      <c r="I850" s="45"/>
    </row>
    <row r="851" spans="8:9" x14ac:dyDescent="0.25">
      <c r="H851" s="45"/>
      <c r="I851" s="45"/>
    </row>
    <row r="852" spans="8:9" x14ac:dyDescent="0.25">
      <c r="H852" s="45"/>
      <c r="I852" s="45"/>
    </row>
    <row r="853" spans="8:9" x14ac:dyDescent="0.25">
      <c r="H853" s="45"/>
      <c r="I853" s="45"/>
    </row>
    <row r="854" spans="8:9" x14ac:dyDescent="0.25">
      <c r="H854" s="45"/>
      <c r="I854" s="45"/>
    </row>
    <row r="855" spans="8:9" x14ac:dyDescent="0.25">
      <c r="H855" s="45"/>
      <c r="I855" s="45"/>
    </row>
    <row r="856" spans="8:9" x14ac:dyDescent="0.25">
      <c r="H856" s="45"/>
      <c r="I856" s="45"/>
    </row>
    <row r="857" spans="8:9" x14ac:dyDescent="0.25">
      <c r="H857" s="45"/>
      <c r="I857" s="45"/>
    </row>
    <row r="858" spans="8:9" x14ac:dyDescent="0.25">
      <c r="H858" s="45"/>
      <c r="I858" s="45"/>
    </row>
    <row r="859" spans="8:9" x14ac:dyDescent="0.25">
      <c r="H859" s="45"/>
      <c r="I859" s="45"/>
    </row>
    <row r="860" spans="8:9" x14ac:dyDescent="0.25">
      <c r="H860" s="45"/>
      <c r="I860" s="45"/>
    </row>
    <row r="861" spans="8:9" x14ac:dyDescent="0.25">
      <c r="H861" s="45"/>
      <c r="I861" s="45"/>
    </row>
    <row r="862" spans="8:9" x14ac:dyDescent="0.25">
      <c r="H862" s="45"/>
      <c r="I862" s="45"/>
    </row>
    <row r="863" spans="8:9" x14ac:dyDescent="0.25">
      <c r="H863" s="45"/>
      <c r="I863" s="45"/>
    </row>
    <row r="864" spans="8:9" x14ac:dyDescent="0.25">
      <c r="H864" s="45"/>
      <c r="I864" s="45"/>
    </row>
    <row r="865" spans="8:9" x14ac:dyDescent="0.25">
      <c r="H865" s="45"/>
      <c r="I865" s="45"/>
    </row>
    <row r="866" spans="8:9" x14ac:dyDescent="0.25">
      <c r="H866" s="45"/>
      <c r="I866" s="45"/>
    </row>
    <row r="867" spans="8:9" x14ac:dyDescent="0.25">
      <c r="H867" s="45"/>
      <c r="I867" s="45"/>
    </row>
    <row r="868" spans="8:9" x14ac:dyDescent="0.25">
      <c r="H868" s="45"/>
      <c r="I868" s="45"/>
    </row>
    <row r="869" spans="8:9" x14ac:dyDescent="0.25">
      <c r="H869" s="45"/>
      <c r="I869" s="45"/>
    </row>
    <row r="870" spans="8:9" x14ac:dyDescent="0.25">
      <c r="H870" s="45"/>
      <c r="I870" s="45"/>
    </row>
    <row r="871" spans="8:9" x14ac:dyDescent="0.25">
      <c r="H871" s="45"/>
      <c r="I871" s="45"/>
    </row>
    <row r="872" spans="8:9" x14ac:dyDescent="0.25">
      <c r="H872" s="45"/>
      <c r="I872" s="45"/>
    </row>
    <row r="873" spans="8:9" x14ac:dyDescent="0.25">
      <c r="H873" s="45"/>
      <c r="I873" s="45"/>
    </row>
    <row r="874" spans="8:9" x14ac:dyDescent="0.25">
      <c r="H874" s="45"/>
      <c r="I874" s="45"/>
    </row>
    <row r="875" spans="8:9" x14ac:dyDescent="0.25">
      <c r="H875" s="45"/>
      <c r="I875" s="45"/>
    </row>
    <row r="876" spans="8:9" x14ac:dyDescent="0.25">
      <c r="H876" s="45"/>
      <c r="I876" s="45"/>
    </row>
    <row r="877" spans="8:9" x14ac:dyDescent="0.25">
      <c r="H877" s="45"/>
      <c r="I877" s="45"/>
    </row>
    <row r="878" spans="8:9" x14ac:dyDescent="0.25">
      <c r="H878" s="45"/>
      <c r="I878" s="45"/>
    </row>
    <row r="879" spans="8:9" x14ac:dyDescent="0.25">
      <c r="H879" s="45"/>
      <c r="I879" s="45"/>
    </row>
    <row r="880" spans="8:9" x14ac:dyDescent="0.25">
      <c r="H880" s="45"/>
      <c r="I880" s="45"/>
    </row>
    <row r="881" spans="8:9" x14ac:dyDescent="0.25">
      <c r="H881" s="45"/>
      <c r="I881" s="45"/>
    </row>
    <row r="882" spans="8:9" x14ac:dyDescent="0.25">
      <c r="H882" s="45"/>
      <c r="I882" s="45"/>
    </row>
    <row r="883" spans="8:9" x14ac:dyDescent="0.25">
      <c r="H883" s="45"/>
      <c r="I883" s="45"/>
    </row>
    <row r="884" spans="8:9" x14ac:dyDescent="0.25">
      <c r="H884" s="45"/>
      <c r="I884" s="45"/>
    </row>
    <row r="885" spans="8:9" x14ac:dyDescent="0.25">
      <c r="H885" s="45"/>
      <c r="I885" s="45"/>
    </row>
    <row r="886" spans="8:9" x14ac:dyDescent="0.25">
      <c r="H886" s="45"/>
      <c r="I886" s="45"/>
    </row>
    <row r="887" spans="8:9" x14ac:dyDescent="0.25">
      <c r="H887" s="45"/>
      <c r="I887" s="45"/>
    </row>
    <row r="888" spans="8:9" x14ac:dyDescent="0.25">
      <c r="H888" s="45"/>
      <c r="I888" s="45"/>
    </row>
    <row r="889" spans="8:9" x14ac:dyDescent="0.25">
      <c r="H889" s="45"/>
      <c r="I889" s="45"/>
    </row>
    <row r="890" spans="8:9" x14ac:dyDescent="0.25">
      <c r="H890" s="45"/>
      <c r="I890" s="45"/>
    </row>
    <row r="891" spans="8:9" x14ac:dyDescent="0.25">
      <c r="H891" s="45"/>
      <c r="I891" s="45"/>
    </row>
    <row r="892" spans="8:9" x14ac:dyDescent="0.25">
      <c r="H892" s="45"/>
      <c r="I892" s="45"/>
    </row>
    <row r="893" spans="8:9" x14ac:dyDescent="0.25">
      <c r="H893" s="45"/>
      <c r="I893" s="45"/>
    </row>
    <row r="894" spans="8:9" x14ac:dyDescent="0.25">
      <c r="H894" s="45"/>
      <c r="I894" s="45"/>
    </row>
    <row r="895" spans="8:9" x14ac:dyDescent="0.25">
      <c r="H895" s="45"/>
      <c r="I895" s="45"/>
    </row>
    <row r="896" spans="8:9" x14ac:dyDescent="0.25">
      <c r="H896" s="45"/>
      <c r="I896" s="45"/>
    </row>
    <row r="897" spans="8:9" x14ac:dyDescent="0.25">
      <c r="H897" s="45"/>
      <c r="I897" s="45"/>
    </row>
    <row r="898" spans="8:9" x14ac:dyDescent="0.25">
      <c r="H898" s="45"/>
      <c r="I898" s="45"/>
    </row>
    <row r="899" spans="8:9" x14ac:dyDescent="0.25">
      <c r="H899" s="45"/>
      <c r="I899" s="45"/>
    </row>
    <row r="900" spans="8:9" x14ac:dyDescent="0.25">
      <c r="H900" s="45"/>
      <c r="I900" s="45"/>
    </row>
    <row r="901" spans="8:9" x14ac:dyDescent="0.25">
      <c r="H901" s="45"/>
      <c r="I901" s="45"/>
    </row>
    <row r="902" spans="8:9" x14ac:dyDescent="0.25">
      <c r="H902" s="45"/>
      <c r="I902" s="45"/>
    </row>
    <row r="903" spans="8:9" x14ac:dyDescent="0.25">
      <c r="H903" s="45"/>
      <c r="I903" s="45"/>
    </row>
    <row r="904" spans="8:9" x14ac:dyDescent="0.25">
      <c r="H904" s="45"/>
      <c r="I904" s="45"/>
    </row>
    <row r="905" spans="8:9" x14ac:dyDescent="0.25">
      <c r="H905" s="45"/>
      <c r="I905" s="45"/>
    </row>
    <row r="906" spans="8:9" x14ac:dyDescent="0.25">
      <c r="H906" s="45"/>
      <c r="I906" s="45"/>
    </row>
    <row r="907" spans="8:9" x14ac:dyDescent="0.25">
      <c r="H907" s="45"/>
      <c r="I907" s="45"/>
    </row>
    <row r="908" spans="8:9" x14ac:dyDescent="0.25">
      <c r="H908" s="45"/>
      <c r="I908" s="45"/>
    </row>
    <row r="909" spans="8:9" x14ac:dyDescent="0.25">
      <c r="H909" s="45"/>
      <c r="I909" s="45"/>
    </row>
    <row r="910" spans="8:9" x14ac:dyDescent="0.25">
      <c r="H910" s="45"/>
      <c r="I910" s="45"/>
    </row>
    <row r="911" spans="8:9" x14ac:dyDescent="0.25">
      <c r="H911" s="45"/>
      <c r="I911" s="45"/>
    </row>
    <row r="912" spans="8:9" x14ac:dyDescent="0.25">
      <c r="H912" s="45"/>
      <c r="I912" s="45"/>
    </row>
    <row r="913" spans="8:9" x14ac:dyDescent="0.25">
      <c r="H913" s="45"/>
      <c r="I913" s="45"/>
    </row>
    <row r="914" spans="8:9" x14ac:dyDescent="0.25">
      <c r="H914" s="45"/>
      <c r="I914" s="45"/>
    </row>
    <row r="915" spans="8:9" x14ac:dyDescent="0.25">
      <c r="H915" s="45"/>
      <c r="I915" s="45"/>
    </row>
    <row r="916" spans="8:9" x14ac:dyDescent="0.25">
      <c r="H916" s="45"/>
      <c r="I916" s="45"/>
    </row>
    <row r="917" spans="8:9" x14ac:dyDescent="0.25">
      <c r="H917" s="45"/>
      <c r="I917" s="45"/>
    </row>
    <row r="918" spans="8:9" x14ac:dyDescent="0.25">
      <c r="H918" s="45"/>
      <c r="I918" s="45"/>
    </row>
    <row r="919" spans="8:9" x14ac:dyDescent="0.25">
      <c r="H919" s="45"/>
      <c r="I919" s="45"/>
    </row>
    <row r="920" spans="8:9" x14ac:dyDescent="0.25">
      <c r="H920" s="45"/>
      <c r="I920" s="45"/>
    </row>
    <row r="921" spans="8:9" x14ac:dyDescent="0.25">
      <c r="H921" s="45"/>
      <c r="I921" s="45"/>
    </row>
    <row r="922" spans="8:9" x14ac:dyDescent="0.25">
      <c r="H922" s="45"/>
      <c r="I922" s="45"/>
    </row>
    <row r="923" spans="8:9" x14ac:dyDescent="0.25">
      <c r="H923" s="45"/>
      <c r="I923" s="45"/>
    </row>
    <row r="924" spans="8:9" x14ac:dyDescent="0.25">
      <c r="H924" s="45"/>
      <c r="I924" s="45"/>
    </row>
    <row r="925" spans="8:9" x14ac:dyDescent="0.25">
      <c r="H925" s="45"/>
      <c r="I925" s="45"/>
    </row>
    <row r="926" spans="8:9" x14ac:dyDescent="0.25">
      <c r="H926" s="45"/>
      <c r="I926" s="45"/>
    </row>
    <row r="927" spans="8:9" x14ac:dyDescent="0.25">
      <c r="H927" s="45"/>
      <c r="I927" s="45"/>
    </row>
    <row r="928" spans="8:9" x14ac:dyDescent="0.25">
      <c r="H928" s="45"/>
      <c r="I928" s="45"/>
    </row>
    <row r="929" spans="8:9" x14ac:dyDescent="0.25">
      <c r="H929" s="45"/>
      <c r="I929" s="45"/>
    </row>
    <row r="930" spans="8:9" x14ac:dyDescent="0.25">
      <c r="H930" s="45"/>
      <c r="I930" s="45"/>
    </row>
    <row r="931" spans="8:9" x14ac:dyDescent="0.25">
      <c r="H931" s="45"/>
      <c r="I931" s="45"/>
    </row>
    <row r="932" spans="8:9" x14ac:dyDescent="0.25">
      <c r="H932" s="45"/>
      <c r="I932" s="45"/>
    </row>
    <row r="933" spans="8:9" x14ac:dyDescent="0.25">
      <c r="H933" s="45"/>
      <c r="I933" s="45"/>
    </row>
    <row r="934" spans="8:9" x14ac:dyDescent="0.25">
      <c r="H934" s="45"/>
      <c r="I934" s="45"/>
    </row>
    <row r="935" spans="8:9" x14ac:dyDescent="0.25">
      <c r="H935" s="45"/>
      <c r="I935" s="45"/>
    </row>
    <row r="936" spans="8:9" x14ac:dyDescent="0.25">
      <c r="H936" s="45"/>
      <c r="I936" s="45"/>
    </row>
    <row r="937" spans="8:9" x14ac:dyDescent="0.25">
      <c r="H937" s="45"/>
      <c r="I937" s="45"/>
    </row>
    <row r="938" spans="8:9" x14ac:dyDescent="0.25">
      <c r="H938" s="45"/>
      <c r="I938" s="45"/>
    </row>
    <row r="939" spans="8:9" x14ac:dyDescent="0.25">
      <c r="H939" s="45"/>
      <c r="I939" s="45"/>
    </row>
    <row r="940" spans="8:9" x14ac:dyDescent="0.25">
      <c r="H940" s="45"/>
      <c r="I940" s="45"/>
    </row>
    <row r="941" spans="8:9" x14ac:dyDescent="0.25">
      <c r="H941" s="45"/>
      <c r="I941" s="45"/>
    </row>
    <row r="942" spans="8:9" x14ac:dyDescent="0.25">
      <c r="H942" s="45"/>
      <c r="I942" s="45"/>
    </row>
    <row r="943" spans="8:9" x14ac:dyDescent="0.25">
      <c r="H943" s="45"/>
      <c r="I943" s="45"/>
    </row>
    <row r="944" spans="8:9" x14ac:dyDescent="0.25">
      <c r="H944" s="45"/>
      <c r="I944" s="45"/>
    </row>
    <row r="945" spans="8:9" x14ac:dyDescent="0.25">
      <c r="H945" s="45"/>
      <c r="I945" s="45"/>
    </row>
    <row r="946" spans="8:9" x14ac:dyDescent="0.25">
      <c r="H946" s="45"/>
      <c r="I946" s="45"/>
    </row>
    <row r="947" spans="8:9" x14ac:dyDescent="0.25">
      <c r="H947" s="45"/>
      <c r="I947" s="45"/>
    </row>
    <row r="948" spans="8:9" x14ac:dyDescent="0.25">
      <c r="H948" s="45"/>
      <c r="I948" s="45"/>
    </row>
    <row r="949" spans="8:9" x14ac:dyDescent="0.25">
      <c r="H949" s="45"/>
      <c r="I949" s="45"/>
    </row>
    <row r="950" spans="8:9" x14ac:dyDescent="0.25">
      <c r="H950" s="45"/>
      <c r="I950" s="45"/>
    </row>
    <row r="951" spans="8:9" x14ac:dyDescent="0.25">
      <c r="H951" s="45"/>
      <c r="I951" s="45"/>
    </row>
    <row r="952" spans="8:9" x14ac:dyDescent="0.25">
      <c r="H952" s="45"/>
      <c r="I952" s="45"/>
    </row>
    <row r="953" spans="8:9" x14ac:dyDescent="0.25">
      <c r="H953" s="45"/>
      <c r="I953" s="45"/>
    </row>
    <row r="954" spans="8:9" x14ac:dyDescent="0.25">
      <c r="H954" s="45"/>
      <c r="I954" s="45"/>
    </row>
    <row r="955" spans="8:9" x14ac:dyDescent="0.25">
      <c r="H955" s="45"/>
      <c r="I955" s="45"/>
    </row>
    <row r="956" spans="8:9" x14ac:dyDescent="0.25">
      <c r="H956" s="45"/>
      <c r="I956" s="45"/>
    </row>
    <row r="957" spans="8:9" x14ac:dyDescent="0.25">
      <c r="H957" s="45"/>
      <c r="I957" s="45"/>
    </row>
    <row r="958" spans="8:9" x14ac:dyDescent="0.25">
      <c r="H958" s="45"/>
      <c r="I958" s="45"/>
    </row>
    <row r="959" spans="8:9" x14ac:dyDescent="0.25">
      <c r="H959" s="45"/>
      <c r="I959" s="45"/>
    </row>
    <row r="960" spans="8:9" x14ac:dyDescent="0.25">
      <c r="H960" s="45"/>
      <c r="I960" s="45"/>
    </row>
    <row r="961" spans="8:9" x14ac:dyDescent="0.25">
      <c r="H961" s="45"/>
      <c r="I961" s="45"/>
    </row>
    <row r="962" spans="8:9" x14ac:dyDescent="0.25">
      <c r="H962" s="45"/>
      <c r="I962" s="45"/>
    </row>
    <row r="963" spans="8:9" x14ac:dyDescent="0.25">
      <c r="H963" s="45"/>
      <c r="I963" s="45"/>
    </row>
    <row r="964" spans="8:9" x14ac:dyDescent="0.25">
      <c r="H964" s="45"/>
      <c r="I964" s="45"/>
    </row>
    <row r="965" spans="8:9" x14ac:dyDescent="0.25">
      <c r="H965" s="45"/>
      <c r="I965" s="45"/>
    </row>
    <row r="966" spans="8:9" x14ac:dyDescent="0.25">
      <c r="H966" s="45"/>
      <c r="I966" s="45"/>
    </row>
    <row r="967" spans="8:9" x14ac:dyDescent="0.25">
      <c r="H967" s="45"/>
      <c r="I967" s="45"/>
    </row>
    <row r="968" spans="8:9" x14ac:dyDescent="0.25">
      <c r="H968" s="45"/>
      <c r="I968" s="45"/>
    </row>
    <row r="969" spans="8:9" x14ac:dyDescent="0.25">
      <c r="H969" s="45"/>
      <c r="I969" s="45"/>
    </row>
    <row r="970" spans="8:9" x14ac:dyDescent="0.25">
      <c r="H970" s="45"/>
      <c r="I970" s="45"/>
    </row>
    <row r="971" spans="8:9" x14ac:dyDescent="0.25">
      <c r="H971" s="45"/>
      <c r="I971" s="45"/>
    </row>
    <row r="972" spans="8:9" x14ac:dyDescent="0.25">
      <c r="H972" s="45"/>
      <c r="I972" s="45"/>
    </row>
    <row r="973" spans="8:9" x14ac:dyDescent="0.25">
      <c r="H973" s="45"/>
      <c r="I973" s="45"/>
    </row>
    <row r="974" spans="8:9" x14ac:dyDescent="0.25">
      <c r="H974" s="45"/>
      <c r="I974" s="45"/>
    </row>
    <row r="975" spans="8:9" x14ac:dyDescent="0.25">
      <c r="H975" s="45"/>
      <c r="I975" s="45"/>
    </row>
    <row r="976" spans="8:9" x14ac:dyDescent="0.25">
      <c r="H976" s="45"/>
      <c r="I976" s="45"/>
    </row>
    <row r="977" spans="8:9" x14ac:dyDescent="0.25">
      <c r="H977" s="45"/>
      <c r="I977" s="45"/>
    </row>
    <row r="978" spans="8:9" x14ac:dyDescent="0.25">
      <c r="H978" s="45"/>
      <c r="I978" s="45"/>
    </row>
    <row r="979" spans="8:9" x14ac:dyDescent="0.25">
      <c r="H979" s="45"/>
      <c r="I979" s="45"/>
    </row>
    <row r="980" spans="8:9" x14ac:dyDescent="0.25">
      <c r="H980" s="45"/>
      <c r="I980" s="45"/>
    </row>
    <row r="981" spans="8:9" x14ac:dyDescent="0.25">
      <c r="H981" s="45"/>
      <c r="I981" s="45"/>
    </row>
    <row r="982" spans="8:9" x14ac:dyDescent="0.25">
      <c r="H982" s="45"/>
      <c r="I982" s="45"/>
    </row>
    <row r="983" spans="8:9" x14ac:dyDescent="0.25">
      <c r="H983" s="45"/>
      <c r="I983" s="45"/>
    </row>
    <row r="984" spans="8:9" x14ac:dyDescent="0.25">
      <c r="H984" s="45"/>
      <c r="I984" s="45"/>
    </row>
    <row r="985" spans="8:9" x14ac:dyDescent="0.25">
      <c r="H985" s="45"/>
      <c r="I985" s="45"/>
    </row>
    <row r="986" spans="8:9" x14ac:dyDescent="0.25">
      <c r="H986" s="45"/>
      <c r="I986" s="45"/>
    </row>
    <row r="987" spans="8:9" x14ac:dyDescent="0.25">
      <c r="H987" s="45"/>
      <c r="I987" s="45"/>
    </row>
    <row r="988" spans="8:9" x14ac:dyDescent="0.25">
      <c r="H988" s="45"/>
      <c r="I988" s="45"/>
    </row>
    <row r="989" spans="8:9" x14ac:dyDescent="0.25">
      <c r="H989" s="45"/>
      <c r="I989" s="45"/>
    </row>
    <row r="990" spans="8:9" x14ac:dyDescent="0.25">
      <c r="H990" s="45"/>
      <c r="I990" s="45"/>
    </row>
    <row r="991" spans="8:9" x14ac:dyDescent="0.25">
      <c r="H991" s="45"/>
      <c r="I991" s="45"/>
    </row>
    <row r="992" spans="8:9" x14ac:dyDescent="0.25">
      <c r="H992" s="45"/>
      <c r="I992" s="45"/>
    </row>
    <row r="993" spans="8:9" x14ac:dyDescent="0.25">
      <c r="H993" s="45"/>
      <c r="I993" s="45"/>
    </row>
    <row r="994" spans="8:9" x14ac:dyDescent="0.25">
      <c r="H994" s="45"/>
      <c r="I994" s="45"/>
    </row>
    <row r="995" spans="8:9" x14ac:dyDescent="0.25">
      <c r="H995" s="45"/>
      <c r="I995" s="45"/>
    </row>
    <row r="996" spans="8:9" x14ac:dyDescent="0.25">
      <c r="H996" s="45"/>
      <c r="I996" s="45"/>
    </row>
    <row r="997" spans="8:9" x14ac:dyDescent="0.25">
      <c r="H997" s="45"/>
      <c r="I997" s="45"/>
    </row>
    <row r="998" spans="8:9" x14ac:dyDescent="0.25">
      <c r="H998" s="45"/>
      <c r="I998" s="45"/>
    </row>
    <row r="999" spans="8:9" x14ac:dyDescent="0.25">
      <c r="H999" s="45"/>
      <c r="I999" s="45"/>
    </row>
    <row r="1000" spans="8:9" x14ac:dyDescent="0.25">
      <c r="H1000" s="45"/>
      <c r="I1000" s="45"/>
    </row>
    <row r="1001" spans="8:9" x14ac:dyDescent="0.25">
      <c r="H1001" s="45"/>
      <c r="I1001" s="45"/>
    </row>
    <row r="1002" spans="8:9" x14ac:dyDescent="0.25">
      <c r="H1002" s="45"/>
      <c r="I1002" s="45"/>
    </row>
    <row r="1003" spans="8:9" x14ac:dyDescent="0.25">
      <c r="H1003" s="45"/>
      <c r="I1003" s="45"/>
    </row>
    <row r="1004" spans="8:9" x14ac:dyDescent="0.25">
      <c r="H1004" s="45"/>
      <c r="I1004" s="45"/>
    </row>
    <row r="1005" spans="8:9" x14ac:dyDescent="0.25">
      <c r="H1005" s="45"/>
      <c r="I1005" s="45"/>
    </row>
    <row r="1006" spans="8:9" x14ac:dyDescent="0.25">
      <c r="H1006" s="45"/>
      <c r="I1006" s="45"/>
    </row>
    <row r="1007" spans="8:9" x14ac:dyDescent="0.25">
      <c r="H1007" s="45"/>
      <c r="I1007" s="45"/>
    </row>
    <row r="1008" spans="8:9" x14ac:dyDescent="0.25">
      <c r="H1008" s="45"/>
      <c r="I1008" s="45"/>
    </row>
    <row r="1009" spans="8:9" x14ac:dyDescent="0.25">
      <c r="H1009" s="45"/>
      <c r="I1009" s="45"/>
    </row>
    <row r="1010" spans="8:9" x14ac:dyDescent="0.25">
      <c r="H1010" s="45"/>
      <c r="I1010" s="45"/>
    </row>
    <row r="1011" spans="8:9" x14ac:dyDescent="0.25">
      <c r="H1011" s="45"/>
      <c r="I1011" s="45"/>
    </row>
    <row r="1012" spans="8:9" x14ac:dyDescent="0.25">
      <c r="H1012" s="45"/>
      <c r="I1012" s="45"/>
    </row>
    <row r="1013" spans="8:9" x14ac:dyDescent="0.25">
      <c r="H1013" s="45"/>
      <c r="I1013" s="45"/>
    </row>
    <row r="1014" spans="8:9" x14ac:dyDescent="0.25">
      <c r="H1014" s="45"/>
      <c r="I1014" s="45"/>
    </row>
    <row r="1015" spans="8:9" x14ac:dyDescent="0.25">
      <c r="H1015" s="45"/>
      <c r="I1015" s="45"/>
    </row>
    <row r="1016" spans="8:9" x14ac:dyDescent="0.25">
      <c r="H1016" s="45"/>
      <c r="I1016" s="45"/>
    </row>
    <row r="1017" spans="8:9" x14ac:dyDescent="0.25">
      <c r="H1017" s="45"/>
      <c r="I1017" s="45"/>
    </row>
    <row r="1018" spans="8:9" x14ac:dyDescent="0.25">
      <c r="H1018" s="45"/>
      <c r="I1018" s="45"/>
    </row>
    <row r="1019" spans="8:9" x14ac:dyDescent="0.25">
      <c r="H1019" s="45"/>
      <c r="I1019" s="45"/>
    </row>
    <row r="1020" spans="8:9" x14ac:dyDescent="0.25">
      <c r="H1020" s="45"/>
      <c r="I1020" s="45"/>
    </row>
    <row r="1021" spans="8:9" x14ac:dyDescent="0.25">
      <c r="H1021" s="45"/>
      <c r="I1021" s="45"/>
    </row>
    <row r="1022" spans="8:9" x14ac:dyDescent="0.25">
      <c r="H1022" s="45"/>
      <c r="I1022" s="45"/>
    </row>
    <row r="1023" spans="8:9" x14ac:dyDescent="0.25">
      <c r="H1023" s="45"/>
      <c r="I1023" s="45"/>
    </row>
    <row r="1024" spans="8:9" x14ac:dyDescent="0.25">
      <c r="H1024" s="45"/>
      <c r="I1024" s="45"/>
    </row>
    <row r="1025" spans="8:9" x14ac:dyDescent="0.25">
      <c r="H1025" s="45"/>
      <c r="I1025" s="45"/>
    </row>
    <row r="1026" spans="8:9" x14ac:dyDescent="0.25">
      <c r="H1026" s="45"/>
      <c r="I1026" s="45"/>
    </row>
    <row r="1027" spans="8:9" x14ac:dyDescent="0.25">
      <c r="H1027" s="45"/>
      <c r="I1027" s="45"/>
    </row>
    <row r="1028" spans="8:9" x14ac:dyDescent="0.25">
      <c r="H1028" s="45"/>
      <c r="I1028" s="45"/>
    </row>
    <row r="1029" spans="8:9" x14ac:dyDescent="0.25">
      <c r="H1029" s="45"/>
      <c r="I1029" s="45"/>
    </row>
    <row r="1030" spans="8:9" x14ac:dyDescent="0.25">
      <c r="H1030" s="45"/>
      <c r="I1030" s="45"/>
    </row>
    <row r="1031" spans="8:9" x14ac:dyDescent="0.25">
      <c r="H1031" s="45"/>
      <c r="I1031" s="45"/>
    </row>
    <row r="1032" spans="8:9" x14ac:dyDescent="0.25">
      <c r="H1032" s="45"/>
      <c r="I1032" s="45"/>
    </row>
    <row r="1033" spans="8:9" x14ac:dyDescent="0.25">
      <c r="H1033" s="45"/>
      <c r="I1033" s="45"/>
    </row>
    <row r="1034" spans="8:9" x14ac:dyDescent="0.25">
      <c r="H1034" s="45"/>
      <c r="I1034" s="45"/>
    </row>
    <row r="1035" spans="8:9" x14ac:dyDescent="0.25">
      <c r="H1035" s="45"/>
      <c r="I1035" s="45"/>
    </row>
    <row r="1036" spans="8:9" x14ac:dyDescent="0.25">
      <c r="H1036" s="45"/>
      <c r="I1036" s="45"/>
    </row>
    <row r="1037" spans="8:9" x14ac:dyDescent="0.25">
      <c r="H1037" s="45"/>
      <c r="I1037" s="45"/>
    </row>
    <row r="1038" spans="8:9" x14ac:dyDescent="0.25">
      <c r="H1038" s="45"/>
      <c r="I1038" s="45"/>
    </row>
    <row r="1039" spans="8:9" x14ac:dyDescent="0.25">
      <c r="H1039" s="45"/>
      <c r="I1039" s="45"/>
    </row>
    <row r="1040" spans="8:9" x14ac:dyDescent="0.25">
      <c r="H1040" s="45"/>
      <c r="I1040" s="45"/>
    </row>
    <row r="1041" spans="8:9" x14ac:dyDescent="0.25">
      <c r="H1041" s="45"/>
      <c r="I1041" s="45"/>
    </row>
    <row r="1042" spans="8:9" x14ac:dyDescent="0.25">
      <c r="H1042" s="45"/>
      <c r="I1042" s="45"/>
    </row>
    <row r="1043" spans="8:9" x14ac:dyDescent="0.25">
      <c r="H1043" s="45"/>
      <c r="I1043" s="45"/>
    </row>
    <row r="1044" spans="8:9" x14ac:dyDescent="0.25">
      <c r="H1044" s="45"/>
      <c r="I1044" s="45"/>
    </row>
    <row r="1045" spans="8:9" x14ac:dyDescent="0.25">
      <c r="H1045" s="45"/>
      <c r="I1045" s="45"/>
    </row>
    <row r="1046" spans="8:9" x14ac:dyDescent="0.25">
      <c r="H1046" s="45"/>
      <c r="I1046" s="45"/>
    </row>
    <row r="1047" spans="8:9" x14ac:dyDescent="0.25">
      <c r="H1047" s="45"/>
      <c r="I1047" s="45"/>
    </row>
    <row r="1048" spans="8:9" x14ac:dyDescent="0.25">
      <c r="H1048" s="45"/>
      <c r="I1048" s="45"/>
    </row>
    <row r="1049" spans="8:9" x14ac:dyDescent="0.25">
      <c r="H1049" s="45"/>
      <c r="I1049" s="45"/>
    </row>
    <row r="1050" spans="8:9" x14ac:dyDescent="0.25">
      <c r="H1050" s="45"/>
      <c r="I1050" s="45"/>
    </row>
    <row r="1051" spans="8:9" x14ac:dyDescent="0.25">
      <c r="H1051" s="45"/>
      <c r="I1051" s="45"/>
    </row>
    <row r="1052" spans="8:9" x14ac:dyDescent="0.25">
      <c r="H1052" s="45"/>
      <c r="I1052" s="45"/>
    </row>
    <row r="1053" spans="8:9" x14ac:dyDescent="0.25">
      <c r="H1053" s="45"/>
      <c r="I1053" s="45"/>
    </row>
    <row r="1054" spans="8:9" x14ac:dyDescent="0.25">
      <c r="H1054" s="45"/>
      <c r="I1054" s="45"/>
    </row>
    <row r="1055" spans="8:9" x14ac:dyDescent="0.25">
      <c r="H1055" s="45"/>
      <c r="I1055" s="45"/>
    </row>
    <row r="1056" spans="8:9" x14ac:dyDescent="0.25">
      <c r="H1056" s="45"/>
      <c r="I1056" s="45"/>
    </row>
    <row r="1057" spans="8:9" x14ac:dyDescent="0.25">
      <c r="H1057" s="45"/>
      <c r="I1057" s="45"/>
    </row>
    <row r="1058" spans="8:9" x14ac:dyDescent="0.25">
      <c r="H1058" s="45"/>
      <c r="I1058" s="45"/>
    </row>
    <row r="1059" spans="8:9" x14ac:dyDescent="0.25">
      <c r="H1059" s="45"/>
      <c r="I1059" s="45"/>
    </row>
    <row r="1060" spans="8:9" x14ac:dyDescent="0.25">
      <c r="H1060" s="45"/>
      <c r="I1060" s="45"/>
    </row>
    <row r="1061" spans="8:9" x14ac:dyDescent="0.25">
      <c r="H1061" s="45"/>
      <c r="I1061" s="45"/>
    </row>
    <row r="1062" spans="8:9" x14ac:dyDescent="0.25">
      <c r="H1062" s="45"/>
      <c r="I1062" s="45"/>
    </row>
    <row r="1063" spans="8:9" x14ac:dyDescent="0.25">
      <c r="H1063" s="45"/>
      <c r="I1063" s="45"/>
    </row>
    <row r="1064" spans="8:9" x14ac:dyDescent="0.25">
      <c r="H1064" s="45"/>
      <c r="I1064" s="45"/>
    </row>
    <row r="1065" spans="8:9" x14ac:dyDescent="0.25">
      <c r="H1065" s="45"/>
      <c r="I1065" s="45"/>
    </row>
    <row r="1066" spans="8:9" x14ac:dyDescent="0.25">
      <c r="H1066" s="45"/>
      <c r="I1066" s="45"/>
    </row>
    <row r="1067" spans="8:9" x14ac:dyDescent="0.25">
      <c r="H1067" s="45"/>
      <c r="I1067" s="45"/>
    </row>
    <row r="1068" spans="8:9" x14ac:dyDescent="0.25">
      <c r="H1068" s="45"/>
      <c r="I1068" s="45"/>
    </row>
    <row r="1069" spans="8:9" x14ac:dyDescent="0.25">
      <c r="H1069" s="45"/>
      <c r="I1069" s="45"/>
    </row>
    <row r="1070" spans="8:9" x14ac:dyDescent="0.25">
      <c r="H1070" s="45"/>
      <c r="I1070" s="45"/>
    </row>
    <row r="1071" spans="8:9" x14ac:dyDescent="0.25">
      <c r="H1071" s="45"/>
      <c r="I1071" s="45"/>
    </row>
    <row r="1072" spans="8:9" x14ac:dyDescent="0.25">
      <c r="H1072" s="45"/>
      <c r="I1072" s="45"/>
    </row>
    <row r="1073" spans="8:9" x14ac:dyDescent="0.25">
      <c r="H1073" s="45"/>
      <c r="I1073" s="45"/>
    </row>
    <row r="1074" spans="8:9" x14ac:dyDescent="0.25">
      <c r="H1074" s="45"/>
      <c r="I1074" s="45"/>
    </row>
    <row r="1075" spans="8:9" x14ac:dyDescent="0.25">
      <c r="H1075" s="45"/>
      <c r="I1075" s="45"/>
    </row>
    <row r="1076" spans="8:9" x14ac:dyDescent="0.25">
      <c r="H1076" s="45"/>
      <c r="I1076" s="45"/>
    </row>
    <row r="1077" spans="8:9" x14ac:dyDescent="0.25">
      <c r="H1077" s="45"/>
      <c r="I1077" s="45"/>
    </row>
    <row r="1078" spans="8:9" x14ac:dyDescent="0.25">
      <c r="H1078" s="45"/>
      <c r="I1078" s="45"/>
    </row>
    <row r="1079" spans="8:9" x14ac:dyDescent="0.25">
      <c r="H1079" s="45"/>
      <c r="I1079" s="45"/>
    </row>
    <row r="1080" spans="8:9" x14ac:dyDescent="0.25">
      <c r="H1080" s="45"/>
      <c r="I1080" s="45"/>
    </row>
    <row r="1081" spans="8:9" x14ac:dyDescent="0.25">
      <c r="H1081" s="45"/>
      <c r="I1081" s="45"/>
    </row>
    <row r="1082" spans="8:9" x14ac:dyDescent="0.25">
      <c r="H1082" s="45"/>
      <c r="I1082" s="45"/>
    </row>
    <row r="1083" spans="8:9" x14ac:dyDescent="0.25">
      <c r="H1083" s="45"/>
      <c r="I1083" s="45"/>
    </row>
    <row r="1084" spans="8:9" x14ac:dyDescent="0.25">
      <c r="H1084" s="45"/>
      <c r="I1084" s="45"/>
    </row>
    <row r="1085" spans="8:9" x14ac:dyDescent="0.25">
      <c r="H1085" s="45"/>
      <c r="I1085" s="45"/>
    </row>
    <row r="1086" spans="8:9" x14ac:dyDescent="0.25">
      <c r="H1086" s="45"/>
      <c r="I1086" s="45"/>
    </row>
    <row r="1087" spans="8:9" x14ac:dyDescent="0.25">
      <c r="H1087" s="45"/>
      <c r="I1087" s="45"/>
    </row>
    <row r="1088" spans="8:9" x14ac:dyDescent="0.25">
      <c r="H1088" s="45"/>
      <c r="I1088" s="45"/>
    </row>
    <row r="1089" spans="8:9" x14ac:dyDescent="0.25">
      <c r="H1089" s="45"/>
      <c r="I1089" s="45"/>
    </row>
    <row r="1090" spans="8:9" x14ac:dyDescent="0.25">
      <c r="H1090" s="45"/>
      <c r="I1090" s="45"/>
    </row>
    <row r="1091" spans="8:9" x14ac:dyDescent="0.25">
      <c r="H1091" s="45"/>
      <c r="I1091" s="45"/>
    </row>
    <row r="1092" spans="8:9" x14ac:dyDescent="0.25">
      <c r="H1092" s="45"/>
      <c r="I1092" s="45"/>
    </row>
    <row r="1093" spans="8:9" x14ac:dyDescent="0.25">
      <c r="H1093" s="45"/>
      <c r="I1093" s="45"/>
    </row>
    <row r="1094" spans="8:9" x14ac:dyDescent="0.25">
      <c r="H1094" s="45"/>
      <c r="I1094" s="45"/>
    </row>
    <row r="1095" spans="8:9" x14ac:dyDescent="0.25">
      <c r="H1095" s="45"/>
      <c r="I1095" s="45"/>
    </row>
    <row r="1096" spans="8:9" x14ac:dyDescent="0.25">
      <c r="H1096" s="45"/>
      <c r="I1096" s="45"/>
    </row>
    <row r="1097" spans="8:9" x14ac:dyDescent="0.25">
      <c r="H1097" s="45"/>
      <c r="I1097" s="45"/>
    </row>
    <row r="1098" spans="8:9" x14ac:dyDescent="0.25">
      <c r="H1098" s="45"/>
      <c r="I1098" s="45"/>
    </row>
    <row r="1099" spans="8:9" x14ac:dyDescent="0.25">
      <c r="H1099" s="45"/>
      <c r="I1099" s="45"/>
    </row>
    <row r="1100" spans="8:9" x14ac:dyDescent="0.25">
      <c r="H1100" s="45"/>
      <c r="I1100" s="45"/>
    </row>
    <row r="1101" spans="8:9" x14ac:dyDescent="0.25">
      <c r="H1101" s="45"/>
      <c r="I1101" s="45"/>
    </row>
    <row r="1102" spans="8:9" x14ac:dyDescent="0.25">
      <c r="H1102" s="45"/>
      <c r="I1102" s="45"/>
    </row>
    <row r="1103" spans="8:9" x14ac:dyDescent="0.25">
      <c r="H1103" s="45"/>
      <c r="I1103" s="45"/>
    </row>
    <row r="1104" spans="8:9" x14ac:dyDescent="0.25">
      <c r="H1104" s="45"/>
      <c r="I1104" s="45"/>
    </row>
    <row r="1105" spans="8:9" x14ac:dyDescent="0.25">
      <c r="H1105" s="45"/>
      <c r="I1105" s="45"/>
    </row>
    <row r="1106" spans="8:9" x14ac:dyDescent="0.25">
      <c r="H1106" s="45"/>
      <c r="I1106" s="45"/>
    </row>
    <row r="1107" spans="8:9" x14ac:dyDescent="0.25">
      <c r="H1107" s="45"/>
      <c r="I1107" s="45"/>
    </row>
    <row r="1108" spans="8:9" x14ac:dyDescent="0.25">
      <c r="H1108" s="45"/>
      <c r="I1108" s="45"/>
    </row>
    <row r="1109" spans="8:9" x14ac:dyDescent="0.25">
      <c r="H1109" s="45"/>
      <c r="I1109" s="45"/>
    </row>
    <row r="1110" spans="8:9" x14ac:dyDescent="0.25">
      <c r="H1110" s="45"/>
      <c r="I1110" s="45"/>
    </row>
    <row r="1111" spans="8:9" x14ac:dyDescent="0.25">
      <c r="H1111" s="45"/>
      <c r="I1111" s="45"/>
    </row>
    <row r="1112" spans="8:9" x14ac:dyDescent="0.25">
      <c r="H1112" s="45"/>
      <c r="I1112" s="45"/>
    </row>
    <row r="1113" spans="8:9" x14ac:dyDescent="0.25">
      <c r="H1113" s="45"/>
      <c r="I1113" s="45"/>
    </row>
    <row r="1114" spans="8:9" x14ac:dyDescent="0.25">
      <c r="H1114" s="45"/>
      <c r="I1114" s="45"/>
    </row>
    <row r="1115" spans="8:9" x14ac:dyDescent="0.25">
      <c r="H1115" s="45"/>
      <c r="I1115" s="45"/>
    </row>
    <row r="1116" spans="8:9" x14ac:dyDescent="0.25">
      <c r="H1116" s="45"/>
      <c r="I1116" s="45"/>
    </row>
    <row r="1117" spans="8:9" x14ac:dyDescent="0.25">
      <c r="H1117" s="45"/>
      <c r="I1117" s="45"/>
    </row>
    <row r="1118" spans="8:9" x14ac:dyDescent="0.25">
      <c r="H1118" s="45"/>
      <c r="I1118" s="45"/>
    </row>
    <row r="1119" spans="8:9" x14ac:dyDescent="0.25">
      <c r="H1119" s="45"/>
      <c r="I1119" s="45"/>
    </row>
    <row r="1120" spans="8:9" x14ac:dyDescent="0.25">
      <c r="H1120" s="45"/>
      <c r="I1120" s="45"/>
    </row>
    <row r="1121" spans="8:9" x14ac:dyDescent="0.25">
      <c r="H1121" s="45"/>
      <c r="I1121" s="45"/>
    </row>
    <row r="1122" spans="8:9" x14ac:dyDescent="0.25">
      <c r="H1122" s="45"/>
      <c r="I1122" s="45"/>
    </row>
    <row r="1123" spans="8:9" x14ac:dyDescent="0.25">
      <c r="H1123" s="45"/>
      <c r="I1123" s="45"/>
    </row>
    <row r="1124" spans="8:9" x14ac:dyDescent="0.25">
      <c r="H1124" s="45"/>
      <c r="I1124" s="45"/>
    </row>
    <row r="1125" spans="8:9" x14ac:dyDescent="0.25">
      <c r="H1125" s="45"/>
      <c r="I1125" s="45"/>
    </row>
    <row r="1126" spans="8:9" x14ac:dyDescent="0.25">
      <c r="H1126" s="45"/>
      <c r="I1126" s="45"/>
    </row>
    <row r="1127" spans="8:9" x14ac:dyDescent="0.25">
      <c r="H1127" s="45"/>
      <c r="I1127" s="45"/>
    </row>
    <row r="1128" spans="8:9" x14ac:dyDescent="0.25">
      <c r="H1128" s="45"/>
      <c r="I1128" s="45"/>
    </row>
    <row r="1129" spans="8:9" x14ac:dyDescent="0.25">
      <c r="H1129" s="45"/>
      <c r="I1129" s="45"/>
    </row>
    <row r="1130" spans="8:9" x14ac:dyDescent="0.25">
      <c r="H1130" s="45"/>
      <c r="I1130" s="45"/>
    </row>
    <row r="1131" spans="8:9" x14ac:dyDescent="0.25">
      <c r="H1131" s="45"/>
      <c r="I1131" s="45"/>
    </row>
    <row r="1132" spans="8:9" x14ac:dyDescent="0.25">
      <c r="H1132" s="45"/>
      <c r="I1132" s="45"/>
    </row>
    <row r="1133" spans="8:9" x14ac:dyDescent="0.25">
      <c r="H1133" s="45"/>
      <c r="I1133" s="45"/>
    </row>
    <row r="1134" spans="8:9" x14ac:dyDescent="0.25">
      <c r="H1134" s="45"/>
      <c r="I1134" s="45"/>
    </row>
    <row r="1135" spans="8:9" x14ac:dyDescent="0.25">
      <c r="H1135" s="45"/>
      <c r="I1135" s="45"/>
    </row>
    <row r="1136" spans="8:9" x14ac:dyDescent="0.25">
      <c r="H1136" s="45"/>
      <c r="I1136" s="45"/>
    </row>
    <row r="1137" spans="8:9" x14ac:dyDescent="0.25">
      <c r="H1137" s="45"/>
      <c r="I1137" s="45"/>
    </row>
    <row r="1138" spans="8:9" x14ac:dyDescent="0.25">
      <c r="H1138" s="45"/>
      <c r="I1138" s="45"/>
    </row>
    <row r="1139" spans="8:9" x14ac:dyDescent="0.25">
      <c r="H1139" s="45"/>
      <c r="I1139" s="45"/>
    </row>
    <row r="1140" spans="8:9" x14ac:dyDescent="0.25">
      <c r="H1140" s="45"/>
      <c r="I1140" s="45"/>
    </row>
    <row r="1141" spans="8:9" x14ac:dyDescent="0.25">
      <c r="H1141" s="45"/>
      <c r="I1141" s="45"/>
    </row>
    <row r="1142" spans="8:9" x14ac:dyDescent="0.25">
      <c r="H1142" s="45"/>
      <c r="I1142" s="45"/>
    </row>
    <row r="1143" spans="8:9" x14ac:dyDescent="0.25">
      <c r="H1143" s="45"/>
      <c r="I1143" s="45"/>
    </row>
    <row r="1144" spans="8:9" x14ac:dyDescent="0.25">
      <c r="H1144" s="45"/>
      <c r="I1144" s="45"/>
    </row>
    <row r="1145" spans="8:9" x14ac:dyDescent="0.25">
      <c r="H1145" s="45"/>
      <c r="I1145" s="45"/>
    </row>
    <row r="1146" spans="8:9" x14ac:dyDescent="0.25">
      <c r="H1146" s="45"/>
      <c r="I1146" s="45"/>
    </row>
    <row r="1147" spans="8:9" x14ac:dyDescent="0.25">
      <c r="H1147" s="45"/>
      <c r="I1147" s="45"/>
    </row>
    <row r="1148" spans="8:9" x14ac:dyDescent="0.25">
      <c r="H1148" s="45"/>
      <c r="I1148" s="45"/>
    </row>
    <row r="1149" spans="8:9" x14ac:dyDescent="0.25">
      <c r="H1149" s="45"/>
      <c r="I1149" s="45"/>
    </row>
    <row r="1150" spans="8:9" x14ac:dyDescent="0.25">
      <c r="H1150" s="45"/>
      <c r="I1150" s="45"/>
    </row>
    <row r="1151" spans="8:9" x14ac:dyDescent="0.25">
      <c r="H1151" s="45"/>
      <c r="I1151" s="45"/>
    </row>
    <row r="1152" spans="8:9" x14ac:dyDescent="0.25">
      <c r="H1152" s="45"/>
      <c r="I1152" s="45"/>
    </row>
    <row r="1153" spans="8:9" x14ac:dyDescent="0.25">
      <c r="H1153" s="45"/>
      <c r="I1153" s="45"/>
    </row>
    <row r="1154" spans="8:9" x14ac:dyDescent="0.25">
      <c r="H1154" s="45"/>
      <c r="I1154" s="45"/>
    </row>
    <row r="1155" spans="8:9" x14ac:dyDescent="0.25">
      <c r="H1155" s="45"/>
      <c r="I1155" s="45"/>
    </row>
    <row r="1156" spans="8:9" x14ac:dyDescent="0.25">
      <c r="H1156" s="45"/>
      <c r="I1156" s="45"/>
    </row>
    <row r="1157" spans="8:9" x14ac:dyDescent="0.25">
      <c r="H1157" s="45"/>
      <c r="I1157" s="45"/>
    </row>
    <row r="1158" spans="8:9" x14ac:dyDescent="0.25">
      <c r="H1158" s="45"/>
      <c r="I1158" s="45"/>
    </row>
    <row r="1159" spans="8:9" x14ac:dyDescent="0.25">
      <c r="H1159" s="45"/>
      <c r="I1159" s="45"/>
    </row>
    <row r="1160" spans="8:9" x14ac:dyDescent="0.25">
      <c r="H1160" s="45"/>
      <c r="I1160" s="45"/>
    </row>
    <row r="1161" spans="8:9" x14ac:dyDescent="0.25">
      <c r="H1161" s="45"/>
      <c r="I1161" s="45"/>
    </row>
    <row r="1162" spans="8:9" x14ac:dyDescent="0.25">
      <c r="H1162" s="45"/>
      <c r="I1162" s="45"/>
    </row>
    <row r="1163" spans="8:9" x14ac:dyDescent="0.25">
      <c r="H1163" s="45"/>
      <c r="I1163" s="45"/>
    </row>
    <row r="1164" spans="8:9" x14ac:dyDescent="0.25">
      <c r="H1164" s="45"/>
      <c r="I1164" s="45"/>
    </row>
    <row r="1165" spans="8:9" x14ac:dyDescent="0.25">
      <c r="H1165" s="45"/>
      <c r="I1165" s="45"/>
    </row>
    <row r="1166" spans="8:9" x14ac:dyDescent="0.25">
      <c r="H1166" s="45"/>
      <c r="I1166" s="45"/>
    </row>
    <row r="1167" spans="8:9" x14ac:dyDescent="0.25">
      <c r="H1167" s="45"/>
      <c r="I1167" s="45"/>
    </row>
    <row r="1168" spans="8:9" x14ac:dyDescent="0.25">
      <c r="H1168" s="45"/>
      <c r="I1168" s="45"/>
    </row>
    <row r="1169" spans="8:9" x14ac:dyDescent="0.25">
      <c r="H1169" s="45"/>
      <c r="I1169" s="45"/>
    </row>
    <row r="1170" spans="8:9" x14ac:dyDescent="0.25">
      <c r="H1170" s="45"/>
      <c r="I1170" s="45"/>
    </row>
    <row r="1171" spans="8:9" x14ac:dyDescent="0.25">
      <c r="H1171" s="45"/>
      <c r="I1171" s="45"/>
    </row>
    <row r="1172" spans="8:9" x14ac:dyDescent="0.25">
      <c r="H1172" s="45"/>
      <c r="I1172" s="45"/>
    </row>
    <row r="1173" spans="8:9" x14ac:dyDescent="0.25">
      <c r="H1173" s="45"/>
      <c r="I1173" s="45"/>
    </row>
    <row r="1174" spans="8:9" x14ac:dyDescent="0.25">
      <c r="H1174" s="45"/>
      <c r="I1174" s="45"/>
    </row>
    <row r="1175" spans="8:9" x14ac:dyDescent="0.25">
      <c r="H1175" s="45"/>
      <c r="I1175" s="45"/>
    </row>
    <row r="1176" spans="8:9" x14ac:dyDescent="0.25">
      <c r="H1176" s="45"/>
      <c r="I1176" s="45"/>
    </row>
    <row r="1177" spans="8:9" x14ac:dyDescent="0.25">
      <c r="H1177" s="45"/>
      <c r="I1177" s="45"/>
    </row>
    <row r="1178" spans="8:9" x14ac:dyDescent="0.25">
      <c r="H1178" s="45"/>
      <c r="I1178" s="45"/>
    </row>
    <row r="1179" spans="8:9" x14ac:dyDescent="0.25">
      <c r="H1179" s="45"/>
      <c r="I1179" s="45"/>
    </row>
    <row r="1180" spans="8:9" x14ac:dyDescent="0.25">
      <c r="H1180" s="45"/>
      <c r="I1180" s="45"/>
    </row>
    <row r="1181" spans="8:9" x14ac:dyDescent="0.25">
      <c r="H1181" s="45"/>
      <c r="I1181" s="45"/>
    </row>
    <row r="1182" spans="8:9" x14ac:dyDescent="0.25">
      <c r="H1182" s="45"/>
      <c r="I1182" s="45"/>
    </row>
    <row r="1183" spans="8:9" x14ac:dyDescent="0.25">
      <c r="H1183" s="45"/>
      <c r="I1183" s="45"/>
    </row>
    <row r="1184" spans="8:9" x14ac:dyDescent="0.25">
      <c r="H1184" s="45"/>
      <c r="I1184" s="45"/>
    </row>
    <row r="1185" spans="8:9" x14ac:dyDescent="0.25">
      <c r="H1185" s="45"/>
      <c r="I1185" s="45"/>
    </row>
    <row r="1186" spans="8:9" x14ac:dyDescent="0.25">
      <c r="H1186" s="45"/>
      <c r="I1186" s="45"/>
    </row>
    <row r="1187" spans="8:9" x14ac:dyDescent="0.25">
      <c r="H1187" s="45"/>
      <c r="I1187" s="45"/>
    </row>
    <row r="1188" spans="8:9" x14ac:dyDescent="0.25">
      <c r="H1188" s="45"/>
      <c r="I1188" s="45"/>
    </row>
    <row r="1189" spans="8:9" x14ac:dyDescent="0.25">
      <c r="H1189" s="45"/>
      <c r="I1189" s="45"/>
    </row>
    <row r="1190" spans="8:9" x14ac:dyDescent="0.25">
      <c r="H1190" s="45"/>
      <c r="I1190" s="45"/>
    </row>
    <row r="1191" spans="8:9" x14ac:dyDescent="0.25">
      <c r="H1191" s="45"/>
      <c r="I1191" s="45"/>
    </row>
    <row r="1192" spans="8:9" x14ac:dyDescent="0.25">
      <c r="H1192" s="45"/>
      <c r="I1192" s="45"/>
    </row>
    <row r="1193" spans="8:9" x14ac:dyDescent="0.25">
      <c r="H1193" s="45"/>
      <c r="I1193" s="45"/>
    </row>
    <row r="1194" spans="8:9" x14ac:dyDescent="0.25">
      <c r="H1194" s="45"/>
      <c r="I1194" s="45"/>
    </row>
    <row r="1195" spans="8:9" x14ac:dyDescent="0.25">
      <c r="H1195" s="45"/>
      <c r="I1195" s="45"/>
    </row>
    <row r="1196" spans="8:9" x14ac:dyDescent="0.25">
      <c r="H1196" s="45"/>
      <c r="I1196" s="45"/>
    </row>
    <row r="1197" spans="8:9" x14ac:dyDescent="0.25">
      <c r="H1197" s="45"/>
      <c r="I1197" s="45"/>
    </row>
    <row r="1198" spans="8:9" x14ac:dyDescent="0.25">
      <c r="H1198" s="45"/>
      <c r="I1198" s="45"/>
    </row>
    <row r="1199" spans="8:9" x14ac:dyDescent="0.25">
      <c r="H1199" s="45"/>
      <c r="I1199" s="45"/>
    </row>
    <row r="1200" spans="8:9" x14ac:dyDescent="0.25">
      <c r="H1200" s="45"/>
      <c r="I1200" s="45"/>
    </row>
    <row r="1201" spans="8:9" x14ac:dyDescent="0.25">
      <c r="H1201" s="45"/>
      <c r="I1201" s="45"/>
    </row>
    <row r="1202" spans="8:9" x14ac:dyDescent="0.25">
      <c r="H1202" s="45"/>
      <c r="I1202" s="45"/>
    </row>
    <row r="1203" spans="8:9" x14ac:dyDescent="0.25">
      <c r="H1203" s="45"/>
      <c r="I1203" s="45"/>
    </row>
    <row r="1204" spans="8:9" x14ac:dyDescent="0.25">
      <c r="H1204" s="45"/>
      <c r="I1204" s="45"/>
    </row>
    <row r="1205" spans="8:9" x14ac:dyDescent="0.25">
      <c r="H1205" s="45"/>
      <c r="I1205" s="45"/>
    </row>
    <row r="1206" spans="8:9" x14ac:dyDescent="0.25">
      <c r="H1206" s="45"/>
      <c r="I1206" s="45"/>
    </row>
    <row r="1207" spans="8:9" x14ac:dyDescent="0.25">
      <c r="H1207" s="45"/>
      <c r="I1207" s="45"/>
    </row>
    <row r="1208" spans="8:9" x14ac:dyDescent="0.25">
      <c r="H1208" s="45"/>
      <c r="I1208" s="45"/>
    </row>
    <row r="1209" spans="8:9" x14ac:dyDescent="0.25">
      <c r="H1209" s="45"/>
      <c r="I1209" s="45"/>
    </row>
    <row r="1210" spans="8:9" x14ac:dyDescent="0.25">
      <c r="H1210" s="45"/>
      <c r="I1210" s="45"/>
    </row>
    <row r="1211" spans="8:9" x14ac:dyDescent="0.25">
      <c r="H1211" s="45"/>
      <c r="I1211" s="45"/>
    </row>
    <row r="1212" spans="8:9" x14ac:dyDescent="0.25">
      <c r="H1212" s="45"/>
      <c r="I1212" s="45"/>
    </row>
    <row r="1213" spans="8:9" x14ac:dyDescent="0.25">
      <c r="H1213" s="45"/>
      <c r="I1213" s="45"/>
    </row>
    <row r="1214" spans="8:9" x14ac:dyDescent="0.25">
      <c r="H1214" s="45"/>
      <c r="I1214" s="45"/>
    </row>
    <row r="1215" spans="8:9" x14ac:dyDescent="0.25">
      <c r="H1215" s="45"/>
      <c r="I1215" s="45"/>
    </row>
    <row r="1216" spans="8:9" x14ac:dyDescent="0.25">
      <c r="H1216" s="45"/>
      <c r="I1216" s="45"/>
    </row>
    <row r="1217" spans="8:9" x14ac:dyDescent="0.25">
      <c r="H1217" s="45"/>
      <c r="I1217" s="45"/>
    </row>
    <row r="1218" spans="8:9" x14ac:dyDescent="0.25">
      <c r="H1218" s="45"/>
      <c r="I1218" s="45"/>
    </row>
    <row r="1219" spans="8:9" x14ac:dyDescent="0.25">
      <c r="H1219" s="45"/>
      <c r="I1219" s="45"/>
    </row>
    <row r="1220" spans="8:9" x14ac:dyDescent="0.25">
      <c r="H1220" s="45"/>
      <c r="I1220" s="45"/>
    </row>
    <row r="1221" spans="8:9" x14ac:dyDescent="0.25">
      <c r="H1221" s="45"/>
      <c r="I1221" s="45"/>
    </row>
    <row r="1222" spans="8:9" x14ac:dyDescent="0.25">
      <c r="H1222" s="45"/>
      <c r="I1222" s="45"/>
    </row>
    <row r="1223" spans="8:9" x14ac:dyDescent="0.25">
      <c r="H1223" s="45"/>
      <c r="I1223" s="45"/>
    </row>
    <row r="1224" spans="8:9" x14ac:dyDescent="0.25">
      <c r="H1224" s="45"/>
      <c r="I1224" s="45"/>
    </row>
    <row r="1225" spans="8:9" x14ac:dyDescent="0.25">
      <c r="H1225" s="45"/>
      <c r="I1225" s="45"/>
    </row>
    <row r="1226" spans="8:9" x14ac:dyDescent="0.25">
      <c r="H1226" s="45"/>
      <c r="I1226" s="45"/>
    </row>
    <row r="1227" spans="8:9" x14ac:dyDescent="0.25">
      <c r="H1227" s="45"/>
      <c r="I1227" s="45"/>
    </row>
    <row r="1228" spans="8:9" x14ac:dyDescent="0.25">
      <c r="H1228" s="45"/>
      <c r="I1228" s="45"/>
    </row>
    <row r="1229" spans="8:9" x14ac:dyDescent="0.25">
      <c r="H1229" s="45"/>
      <c r="I1229" s="45"/>
    </row>
    <row r="1230" spans="8:9" x14ac:dyDescent="0.25">
      <c r="H1230" s="45"/>
      <c r="I1230" s="45"/>
    </row>
    <row r="1231" spans="8:9" x14ac:dyDescent="0.25">
      <c r="H1231" s="45"/>
      <c r="I1231" s="45"/>
    </row>
    <row r="1232" spans="8:9" x14ac:dyDescent="0.25">
      <c r="H1232" s="45"/>
      <c r="I1232" s="45"/>
    </row>
    <row r="1233" spans="8:9" x14ac:dyDescent="0.25">
      <c r="H1233" s="45"/>
      <c r="I1233" s="45"/>
    </row>
    <row r="1234" spans="8:9" x14ac:dyDescent="0.25">
      <c r="H1234" s="45"/>
      <c r="I1234" s="45"/>
    </row>
    <row r="1235" spans="8:9" x14ac:dyDescent="0.25">
      <c r="H1235" s="45"/>
      <c r="I1235" s="45"/>
    </row>
    <row r="1236" spans="8:9" x14ac:dyDescent="0.25">
      <c r="H1236" s="45"/>
      <c r="I1236" s="45"/>
    </row>
    <row r="1237" spans="8:9" x14ac:dyDescent="0.25">
      <c r="H1237" s="45"/>
      <c r="I1237" s="45"/>
    </row>
    <row r="1238" spans="8:9" x14ac:dyDescent="0.25">
      <c r="H1238" s="45"/>
      <c r="I1238" s="45"/>
    </row>
    <row r="1239" spans="8:9" x14ac:dyDescent="0.25">
      <c r="H1239" s="45"/>
      <c r="I1239" s="45"/>
    </row>
    <row r="1240" spans="8:9" x14ac:dyDescent="0.25">
      <c r="H1240" s="45"/>
      <c r="I1240" s="45"/>
    </row>
    <row r="1241" spans="8:9" x14ac:dyDescent="0.25">
      <c r="H1241" s="45"/>
      <c r="I1241" s="45"/>
    </row>
    <row r="1242" spans="8:9" x14ac:dyDescent="0.25">
      <c r="H1242" s="45"/>
      <c r="I1242" s="45"/>
    </row>
    <row r="1243" spans="8:9" x14ac:dyDescent="0.25">
      <c r="H1243" s="45"/>
      <c r="I1243" s="45"/>
    </row>
    <row r="1244" spans="8:9" x14ac:dyDescent="0.25">
      <c r="H1244" s="45"/>
      <c r="I1244" s="45"/>
    </row>
    <row r="1245" spans="8:9" x14ac:dyDescent="0.25">
      <c r="H1245" s="45"/>
      <c r="I1245" s="45"/>
    </row>
    <row r="1246" spans="8:9" x14ac:dyDescent="0.25">
      <c r="H1246" s="45"/>
      <c r="I1246" s="45"/>
    </row>
    <row r="1247" spans="8:9" x14ac:dyDescent="0.25">
      <c r="H1247" s="45"/>
      <c r="I1247" s="45"/>
    </row>
    <row r="1248" spans="8:9" x14ac:dyDescent="0.25">
      <c r="H1248" s="45"/>
      <c r="I1248" s="45"/>
    </row>
    <row r="1249" spans="8:9" x14ac:dyDescent="0.25">
      <c r="H1249" s="45"/>
      <c r="I1249" s="45"/>
    </row>
    <row r="1250" spans="8:9" x14ac:dyDescent="0.25">
      <c r="H1250" s="45"/>
      <c r="I1250" s="45"/>
    </row>
    <row r="1251" spans="8:9" x14ac:dyDescent="0.25">
      <c r="H1251" s="45"/>
      <c r="I1251" s="45"/>
    </row>
    <row r="1252" spans="8:9" x14ac:dyDescent="0.25">
      <c r="H1252" s="45"/>
      <c r="I1252" s="45"/>
    </row>
    <row r="1253" spans="8:9" x14ac:dyDescent="0.25">
      <c r="H1253" s="45"/>
      <c r="I1253" s="45"/>
    </row>
    <row r="1254" spans="8:9" x14ac:dyDescent="0.25">
      <c r="H1254" s="45"/>
      <c r="I1254" s="45"/>
    </row>
    <row r="1255" spans="8:9" x14ac:dyDescent="0.25">
      <c r="H1255" s="45"/>
      <c r="I1255" s="45"/>
    </row>
    <row r="1256" spans="8:9" x14ac:dyDescent="0.25">
      <c r="H1256" s="45"/>
      <c r="I1256" s="45"/>
    </row>
    <row r="1257" spans="8:9" x14ac:dyDescent="0.25">
      <c r="H1257" s="45"/>
      <c r="I1257" s="45"/>
    </row>
    <row r="1258" spans="8:9" x14ac:dyDescent="0.25">
      <c r="H1258" s="45"/>
      <c r="I1258" s="45"/>
    </row>
    <row r="1259" spans="8:9" x14ac:dyDescent="0.25">
      <c r="H1259" s="45"/>
      <c r="I1259" s="45"/>
    </row>
    <row r="1260" spans="8:9" x14ac:dyDescent="0.25">
      <c r="H1260" s="45"/>
      <c r="I1260" s="45"/>
    </row>
    <row r="1261" spans="8:9" x14ac:dyDescent="0.25">
      <c r="H1261" s="45"/>
      <c r="I1261" s="45"/>
    </row>
    <row r="1262" spans="8:9" x14ac:dyDescent="0.25">
      <c r="H1262" s="45"/>
      <c r="I1262" s="45"/>
    </row>
    <row r="1263" spans="8:9" x14ac:dyDescent="0.25">
      <c r="H1263" s="45"/>
      <c r="I1263" s="45"/>
    </row>
    <row r="1264" spans="8:9" x14ac:dyDescent="0.25">
      <c r="H1264" s="45"/>
      <c r="I1264" s="45"/>
    </row>
    <row r="1265" spans="8:9" x14ac:dyDescent="0.25">
      <c r="H1265" s="45"/>
      <c r="I1265" s="45"/>
    </row>
    <row r="1266" spans="8:9" x14ac:dyDescent="0.25">
      <c r="H1266" s="45"/>
      <c r="I1266" s="45"/>
    </row>
    <row r="1267" spans="8:9" x14ac:dyDescent="0.25">
      <c r="H1267" s="45"/>
      <c r="I1267" s="45"/>
    </row>
    <row r="1268" spans="8:9" x14ac:dyDescent="0.25">
      <c r="H1268" s="45"/>
      <c r="I1268" s="45"/>
    </row>
    <row r="1269" spans="8:9" x14ac:dyDescent="0.25">
      <c r="H1269" s="45"/>
      <c r="I1269" s="45"/>
    </row>
    <row r="1270" spans="8:9" x14ac:dyDescent="0.25">
      <c r="H1270" s="45"/>
      <c r="I1270" s="45"/>
    </row>
  </sheetData>
  <mergeCells count="1">
    <mergeCell ref="A2:K3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507"/>
  <sheetViews>
    <sheetView workbookViewId="0">
      <pane xSplit="1" ySplit="4" topLeftCell="B452" activePane="bottomRight" state="frozen"/>
      <selection pane="topRight" activeCell="B1" sqref="B1"/>
      <selection pane="bottomLeft" activeCell="A5" sqref="A5"/>
      <selection pane="bottomRight" activeCell="C472" sqref="C472"/>
    </sheetView>
  </sheetViews>
  <sheetFormatPr defaultRowHeight="15" x14ac:dyDescent="0.25"/>
  <cols>
    <col min="1" max="1" width="11" customWidth="1"/>
    <col min="2" max="2" width="13.140625" customWidth="1"/>
    <col min="3" max="3" width="11.7109375" customWidth="1"/>
    <col min="4" max="4" width="26.7109375" customWidth="1"/>
    <col min="5" max="5" width="38.42578125" customWidth="1"/>
    <col min="6" max="6" width="25.5703125" customWidth="1"/>
    <col min="7" max="7" width="16.7109375" customWidth="1"/>
    <col min="8" max="8" width="23.7109375" customWidth="1"/>
    <col min="9" max="9" width="15.28515625" bestFit="1" customWidth="1"/>
    <col min="10" max="10" width="17.140625" customWidth="1"/>
    <col min="11" max="11" width="25.5703125" customWidth="1"/>
    <col min="12" max="13" width="15.5703125" customWidth="1"/>
    <col min="14" max="14" width="18.28515625" customWidth="1"/>
  </cols>
  <sheetData>
    <row r="2" spans="1:14" ht="18.75" x14ac:dyDescent="0.25">
      <c r="A2" s="885" t="s">
        <v>12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18.75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3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5" customHeight="1" x14ac:dyDescent="0.25">
      <c r="A5" s="22">
        <v>45617</v>
      </c>
      <c r="B5" s="23" t="s">
        <v>30</v>
      </c>
      <c r="C5" s="19">
        <v>6600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" customHeight="1" x14ac:dyDescent="0.25">
      <c r="A6" s="22">
        <v>45618</v>
      </c>
      <c r="B6" s="23" t="s">
        <v>30</v>
      </c>
      <c r="C6" s="19">
        <v>6624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5" customHeight="1" x14ac:dyDescent="0.25">
      <c r="A7" s="22">
        <v>45619</v>
      </c>
      <c r="B7" s="23" t="s">
        <v>30</v>
      </c>
      <c r="C7" s="19">
        <v>6647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5" customHeight="1" x14ac:dyDescent="0.25">
      <c r="A8" s="22">
        <v>45620</v>
      </c>
      <c r="B8" s="23" t="s">
        <v>30</v>
      </c>
      <c r="C8" s="19">
        <v>6671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ht="15" customHeight="1" x14ac:dyDescent="0.25">
      <c r="A9" s="22">
        <v>45621</v>
      </c>
      <c r="B9" s="23" t="s">
        <v>30</v>
      </c>
      <c r="C9" s="19">
        <v>6695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ht="15" customHeight="1" x14ac:dyDescent="0.25">
      <c r="A10" s="22">
        <v>45622</v>
      </c>
      <c r="B10" s="23" t="s">
        <v>30</v>
      </c>
      <c r="C10" s="19">
        <v>6719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ht="15" customHeight="1" x14ac:dyDescent="0.25">
      <c r="A11" s="25">
        <v>45623</v>
      </c>
      <c r="B11" s="23" t="s">
        <v>30</v>
      </c>
      <c r="C11" s="17">
        <v>6743</v>
      </c>
      <c r="D11" s="17"/>
      <c r="E11" s="17" t="s">
        <v>48</v>
      </c>
      <c r="F11" s="17"/>
      <c r="G11" s="17"/>
      <c r="H11" s="17"/>
      <c r="I11" s="17"/>
      <c r="J11" s="17" t="s">
        <v>62</v>
      </c>
      <c r="K11" s="17"/>
      <c r="L11" s="17"/>
      <c r="M11" s="17"/>
      <c r="N11" s="17"/>
    </row>
    <row r="12" spans="1:14" ht="15" customHeight="1" x14ac:dyDescent="0.25">
      <c r="A12" s="25">
        <v>45624</v>
      </c>
      <c r="B12" s="23" t="s">
        <v>30</v>
      </c>
      <c r="C12" s="17">
        <v>6762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25">
      <c r="A13" s="25">
        <v>45625</v>
      </c>
      <c r="B13" s="23" t="s">
        <v>30</v>
      </c>
      <c r="C13" s="17">
        <v>6786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25">
      <c r="A14" s="25">
        <v>45626</v>
      </c>
      <c r="B14" s="23" t="s">
        <v>30</v>
      </c>
      <c r="C14" s="17">
        <v>6810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5" customHeight="1" x14ac:dyDescent="0.25">
      <c r="A15" s="25">
        <v>45627</v>
      </c>
      <c r="B15" s="23" t="s">
        <v>30</v>
      </c>
      <c r="C15" s="17">
        <v>6833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 customHeight="1" x14ac:dyDescent="0.25">
      <c r="A16" s="25">
        <v>45628</v>
      </c>
      <c r="B16" s="23" t="s">
        <v>30</v>
      </c>
      <c r="C16" s="17">
        <v>6857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5" customHeight="1" x14ac:dyDescent="0.25">
      <c r="A17" s="25">
        <v>45629</v>
      </c>
      <c r="B17" s="23" t="s">
        <v>30</v>
      </c>
      <c r="C17" s="17">
        <v>6881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5" customHeight="1" x14ac:dyDescent="0.25">
      <c r="A18" s="25">
        <v>45630</v>
      </c>
      <c r="B18" s="23" t="s">
        <v>30</v>
      </c>
      <c r="C18" s="17">
        <v>6904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5" customHeight="1" x14ac:dyDescent="0.25">
      <c r="A19" s="25">
        <v>45631</v>
      </c>
      <c r="B19" s="23" t="s">
        <v>30</v>
      </c>
      <c r="C19" s="17">
        <v>6928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5" customHeight="1" x14ac:dyDescent="0.25">
      <c r="A20" s="25">
        <v>45632</v>
      </c>
      <c r="B20" s="23" t="s">
        <v>30</v>
      </c>
      <c r="C20" s="17">
        <v>6952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5" customHeight="1" x14ac:dyDescent="0.25">
      <c r="A21" s="25">
        <v>45633</v>
      </c>
      <c r="B21" s="23" t="s">
        <v>30</v>
      </c>
      <c r="C21" s="17">
        <v>6976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5" customHeight="1" x14ac:dyDescent="0.25">
      <c r="A22" s="25">
        <v>45634</v>
      </c>
      <c r="B22" s="23" t="s">
        <v>30</v>
      </c>
      <c r="C22" s="17">
        <v>7012</v>
      </c>
      <c r="D22" s="17"/>
      <c r="E22" s="17" t="s">
        <v>65</v>
      </c>
      <c r="F22" s="17"/>
      <c r="G22" s="17"/>
      <c r="H22" s="17"/>
      <c r="I22" s="17"/>
      <c r="J22" s="16" t="s">
        <v>90</v>
      </c>
      <c r="K22" s="17"/>
      <c r="L22" s="17"/>
      <c r="M22" s="17"/>
      <c r="N22" s="17"/>
    </row>
    <row r="23" spans="1:14" ht="60" x14ac:dyDescent="0.25">
      <c r="A23" s="25">
        <v>45635</v>
      </c>
      <c r="B23" s="24" t="s">
        <v>92</v>
      </c>
      <c r="C23" s="17"/>
      <c r="D23" s="9" t="s">
        <v>93</v>
      </c>
      <c r="E23" s="17"/>
      <c r="F23" s="17"/>
      <c r="G23" s="25">
        <v>45636</v>
      </c>
      <c r="H23" s="25"/>
      <c r="I23" s="25"/>
      <c r="J23" s="17"/>
      <c r="K23" s="17"/>
      <c r="L23" s="16"/>
      <c r="M23" s="16"/>
      <c r="N23" s="17"/>
    </row>
    <row r="24" spans="1:14" ht="15" customHeight="1" x14ac:dyDescent="0.25">
      <c r="A24" s="25">
        <v>45636</v>
      </c>
      <c r="B24" s="23" t="s">
        <v>30</v>
      </c>
      <c r="C24" s="17"/>
      <c r="D24" s="17"/>
      <c r="E24" s="17" t="s">
        <v>99</v>
      </c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5" customHeight="1" x14ac:dyDescent="0.25">
      <c r="A25" s="25">
        <v>45637</v>
      </c>
      <c r="B25" s="23" t="s">
        <v>30</v>
      </c>
      <c r="C25" s="17">
        <v>7084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5" customHeight="1" x14ac:dyDescent="0.25">
      <c r="A26" s="25">
        <v>45638</v>
      </c>
      <c r="B26" s="23" t="s">
        <v>30</v>
      </c>
      <c r="C26" s="17">
        <v>7108</v>
      </c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17"/>
    </row>
    <row r="27" spans="1:14" ht="15" customHeight="1" x14ac:dyDescent="0.25">
      <c r="A27" s="25">
        <v>45639</v>
      </c>
      <c r="B27" s="23" t="s">
        <v>30</v>
      </c>
      <c r="C27" s="17">
        <v>7132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5" customHeight="1" x14ac:dyDescent="0.25">
      <c r="A28" s="25">
        <v>45640</v>
      </c>
      <c r="B28" s="23" t="s">
        <v>30</v>
      </c>
      <c r="C28" s="17">
        <v>7155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5" customHeight="1" x14ac:dyDescent="0.25">
      <c r="A29" s="25">
        <v>45641</v>
      </c>
      <c r="B29" s="23" t="s">
        <v>30</v>
      </c>
      <c r="C29" s="17">
        <v>7155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5" customHeight="1" x14ac:dyDescent="0.25">
      <c r="A30" s="25">
        <v>45642</v>
      </c>
      <c r="B30" s="23" t="s">
        <v>30</v>
      </c>
      <c r="C30" s="17">
        <v>7155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5" customHeight="1" x14ac:dyDescent="0.25">
      <c r="A31" s="25">
        <v>45643</v>
      </c>
      <c r="B31" s="23" t="s">
        <v>30</v>
      </c>
      <c r="C31" s="17">
        <v>7176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5" customHeight="1" x14ac:dyDescent="0.25">
      <c r="A32" s="25">
        <v>45644</v>
      </c>
      <c r="B32" s="23" t="s">
        <v>30</v>
      </c>
      <c r="C32" s="17">
        <v>7200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5" customHeight="1" x14ac:dyDescent="0.25">
      <c r="A33" s="25">
        <v>45645</v>
      </c>
      <c r="B33" s="23" t="s">
        <v>30</v>
      </c>
      <c r="C33" s="17">
        <v>7224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5" customHeight="1" x14ac:dyDescent="0.25">
      <c r="A34" s="25">
        <v>45646</v>
      </c>
      <c r="B34" s="23" t="s">
        <v>30</v>
      </c>
      <c r="C34" s="17">
        <v>7256</v>
      </c>
      <c r="D34" s="17" t="s">
        <v>48</v>
      </c>
      <c r="E34" s="17"/>
      <c r="F34" s="17"/>
      <c r="G34" s="17"/>
      <c r="H34" s="17"/>
      <c r="I34" s="17"/>
      <c r="J34" s="17" t="s">
        <v>115</v>
      </c>
      <c r="K34" s="17"/>
      <c r="L34" s="16"/>
      <c r="M34" s="16"/>
      <c r="N34" s="17"/>
    </row>
    <row r="35" spans="1:14" ht="15" customHeight="1" x14ac:dyDescent="0.25">
      <c r="A35" s="25">
        <v>45647</v>
      </c>
      <c r="B35" s="23" t="s">
        <v>30</v>
      </c>
      <c r="C35" s="17">
        <v>7280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7"/>
    </row>
    <row r="36" spans="1:14" ht="15" customHeight="1" x14ac:dyDescent="0.25">
      <c r="A36" s="25">
        <v>45648</v>
      </c>
      <c r="B36" s="23" t="s">
        <v>30</v>
      </c>
      <c r="C36" s="17">
        <v>7304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</row>
    <row r="37" spans="1:14" ht="15" customHeight="1" x14ac:dyDescent="0.25">
      <c r="A37" s="25">
        <v>45649</v>
      </c>
      <c r="B37" s="23" t="s">
        <v>30</v>
      </c>
      <c r="C37" s="17">
        <v>7328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7"/>
    </row>
    <row r="38" spans="1:14" ht="15" customHeight="1" x14ac:dyDescent="0.25">
      <c r="A38" s="25">
        <v>45650</v>
      </c>
      <c r="B38" s="23" t="s">
        <v>30</v>
      </c>
      <c r="C38" s="17">
        <v>7352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7"/>
    </row>
    <row r="39" spans="1:14" ht="15" customHeight="1" x14ac:dyDescent="0.25">
      <c r="A39" s="25">
        <v>45651</v>
      </c>
      <c r="B39" s="23" t="s">
        <v>30</v>
      </c>
      <c r="C39" s="17">
        <f>C38+24</f>
        <v>7376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7"/>
    </row>
    <row r="40" spans="1:14" ht="15" customHeight="1" x14ac:dyDescent="0.25">
      <c r="A40" s="25">
        <v>45652</v>
      </c>
      <c r="B40" s="23" t="s">
        <v>30</v>
      </c>
      <c r="C40" s="17">
        <f t="shared" ref="C40:C44" si="0">C39+24</f>
        <v>7400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</row>
    <row r="41" spans="1:14" ht="15" customHeight="1" x14ac:dyDescent="0.25">
      <c r="A41" s="25">
        <v>45653</v>
      </c>
      <c r="B41" s="23" t="s">
        <v>30</v>
      </c>
      <c r="C41" s="17">
        <f t="shared" si="0"/>
        <v>7424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7"/>
    </row>
    <row r="42" spans="1:14" ht="15" customHeight="1" x14ac:dyDescent="0.25">
      <c r="A42" s="25">
        <v>45654</v>
      </c>
      <c r="B42" s="23" t="s">
        <v>30</v>
      </c>
      <c r="C42" s="17">
        <f t="shared" si="0"/>
        <v>7448</v>
      </c>
      <c r="D42" s="17"/>
      <c r="E42" s="17"/>
      <c r="F42" s="17"/>
      <c r="G42" s="17"/>
      <c r="H42" s="17"/>
      <c r="I42" s="17"/>
      <c r="J42" s="17"/>
      <c r="K42" s="17"/>
      <c r="L42" s="16"/>
      <c r="M42" s="16"/>
      <c r="N42" s="17"/>
    </row>
    <row r="43" spans="1:14" ht="15" customHeight="1" x14ac:dyDescent="0.25">
      <c r="A43" s="25">
        <v>45655</v>
      </c>
      <c r="B43" s="23" t="s">
        <v>30</v>
      </c>
      <c r="C43" s="17">
        <f t="shared" si="0"/>
        <v>7472</v>
      </c>
      <c r="D43" s="17"/>
      <c r="E43" s="17"/>
      <c r="F43" s="17"/>
      <c r="G43" s="17"/>
      <c r="H43" s="17"/>
      <c r="I43" s="17"/>
      <c r="J43" s="17"/>
      <c r="K43" s="17"/>
      <c r="L43" s="16"/>
      <c r="M43" s="16"/>
      <c r="N43" s="17"/>
    </row>
    <row r="44" spans="1:14" ht="15" customHeight="1" x14ac:dyDescent="0.25">
      <c r="A44" s="25">
        <v>45656</v>
      </c>
      <c r="B44" s="23" t="s">
        <v>30</v>
      </c>
      <c r="C44" s="17">
        <f t="shared" si="0"/>
        <v>7496</v>
      </c>
      <c r="D44" s="17"/>
      <c r="E44" s="17"/>
      <c r="F44" s="17"/>
      <c r="G44" s="17"/>
      <c r="H44" s="17"/>
      <c r="I44" s="17"/>
      <c r="J44" s="17"/>
      <c r="K44" s="17"/>
      <c r="L44" s="16"/>
      <c r="M44" s="16"/>
      <c r="N44" s="17"/>
    </row>
    <row r="45" spans="1:14" ht="15" customHeight="1" x14ac:dyDescent="0.25">
      <c r="A45" s="25">
        <v>45657</v>
      </c>
      <c r="B45" s="23" t="s">
        <v>30</v>
      </c>
      <c r="C45" s="17">
        <v>7504</v>
      </c>
      <c r="D45" s="17" t="s">
        <v>40</v>
      </c>
      <c r="E45" s="17"/>
      <c r="F45" s="17"/>
      <c r="G45" s="17"/>
      <c r="H45" s="17"/>
      <c r="I45" s="17"/>
      <c r="J45" s="17" t="s">
        <v>139</v>
      </c>
      <c r="K45" s="17"/>
      <c r="L45" s="16"/>
      <c r="M45" s="16"/>
      <c r="N45" s="17"/>
    </row>
    <row r="46" spans="1:14" ht="15" customHeight="1" x14ac:dyDescent="0.25">
      <c r="A46" s="25">
        <v>45658</v>
      </c>
      <c r="B46" s="23" t="s">
        <v>30</v>
      </c>
      <c r="C46" s="17">
        <f t="shared" ref="C46:C54" si="1">C45+24</f>
        <v>7528</v>
      </c>
      <c r="D46" s="17"/>
      <c r="E46" s="17"/>
      <c r="F46" s="17"/>
      <c r="G46" s="17"/>
      <c r="H46" s="17"/>
      <c r="I46" s="17"/>
      <c r="J46" s="17"/>
      <c r="K46" s="17"/>
      <c r="L46" s="16"/>
      <c r="M46" s="16"/>
      <c r="N46" s="17"/>
    </row>
    <row r="47" spans="1:14" ht="15" customHeight="1" x14ac:dyDescent="0.25">
      <c r="A47" s="25">
        <v>45659</v>
      </c>
      <c r="B47" s="23" t="s">
        <v>30</v>
      </c>
      <c r="C47" s="17">
        <f t="shared" si="1"/>
        <v>7552</v>
      </c>
      <c r="D47" s="17"/>
      <c r="E47" s="17"/>
      <c r="F47" s="17"/>
      <c r="G47" s="17"/>
      <c r="H47" s="17"/>
      <c r="I47" s="17"/>
      <c r="J47" s="17"/>
      <c r="K47" s="17"/>
      <c r="L47" s="16"/>
      <c r="M47" s="16"/>
      <c r="N47" s="17"/>
    </row>
    <row r="48" spans="1:14" ht="15" customHeight="1" x14ac:dyDescent="0.25">
      <c r="A48" s="25">
        <v>45660</v>
      </c>
      <c r="B48" s="23" t="s">
        <v>30</v>
      </c>
      <c r="C48" s="17">
        <f t="shared" si="1"/>
        <v>7576</v>
      </c>
      <c r="D48" s="17"/>
      <c r="E48" s="17"/>
      <c r="F48" s="17"/>
      <c r="G48" s="17"/>
      <c r="H48" s="17"/>
      <c r="I48" s="17"/>
      <c r="J48" s="17"/>
      <c r="K48" s="17"/>
      <c r="L48" s="16"/>
      <c r="M48" s="16"/>
      <c r="N48" s="17"/>
    </row>
    <row r="49" spans="1:14" ht="15" customHeight="1" x14ac:dyDescent="0.25">
      <c r="A49" s="25">
        <v>45661</v>
      </c>
      <c r="B49" s="23" t="s">
        <v>30</v>
      </c>
      <c r="C49" s="17">
        <f t="shared" si="1"/>
        <v>7600</v>
      </c>
      <c r="D49" s="17"/>
      <c r="E49" s="17"/>
      <c r="F49" s="17"/>
      <c r="G49" s="17"/>
      <c r="H49" s="17"/>
      <c r="I49" s="17"/>
      <c r="J49" s="17"/>
      <c r="K49" s="17"/>
      <c r="L49" s="16"/>
      <c r="M49" s="16"/>
      <c r="N49" s="17"/>
    </row>
    <row r="50" spans="1:14" ht="15" customHeight="1" x14ac:dyDescent="0.25">
      <c r="A50" s="25">
        <v>45662</v>
      </c>
      <c r="B50" s="23" t="s">
        <v>30</v>
      </c>
      <c r="C50" s="17">
        <f t="shared" si="1"/>
        <v>7624</v>
      </c>
      <c r="D50" s="17"/>
      <c r="E50" s="17"/>
      <c r="F50" s="17"/>
      <c r="G50" s="17"/>
      <c r="H50" s="17"/>
      <c r="I50" s="17"/>
      <c r="J50" s="17"/>
      <c r="K50" s="17"/>
      <c r="L50" s="16"/>
      <c r="M50" s="16"/>
      <c r="N50" s="17"/>
    </row>
    <row r="51" spans="1:14" ht="15" customHeight="1" x14ac:dyDescent="0.25">
      <c r="A51" s="25">
        <v>45663</v>
      </c>
      <c r="B51" s="23" t="s">
        <v>30</v>
      </c>
      <c r="C51" s="17">
        <f t="shared" si="1"/>
        <v>7648</v>
      </c>
      <c r="D51" s="17"/>
      <c r="E51" s="17"/>
      <c r="F51" s="17"/>
      <c r="G51" s="17"/>
      <c r="H51" s="17"/>
      <c r="I51" s="17"/>
      <c r="J51" s="17"/>
      <c r="K51" s="17"/>
      <c r="L51" s="16"/>
      <c r="M51" s="16"/>
      <c r="N51" s="17"/>
    </row>
    <row r="52" spans="1:14" ht="15" customHeight="1" x14ac:dyDescent="0.25">
      <c r="A52" s="25">
        <v>45664</v>
      </c>
      <c r="B52" s="23" t="s">
        <v>30</v>
      </c>
      <c r="C52" s="17">
        <f t="shared" si="1"/>
        <v>7672</v>
      </c>
      <c r="D52" s="17"/>
      <c r="E52" s="17"/>
      <c r="F52" s="17"/>
      <c r="G52" s="17"/>
      <c r="H52" s="17"/>
      <c r="I52" s="17"/>
      <c r="J52" s="17"/>
      <c r="K52" s="17"/>
      <c r="L52" s="16"/>
      <c r="M52" s="16"/>
      <c r="N52" s="17"/>
    </row>
    <row r="53" spans="1:14" ht="15" customHeight="1" x14ac:dyDescent="0.25">
      <c r="A53" s="25">
        <v>45665</v>
      </c>
      <c r="B53" s="23" t="s">
        <v>30</v>
      </c>
      <c r="C53" s="17">
        <f t="shared" si="1"/>
        <v>7696</v>
      </c>
      <c r="D53" s="17"/>
      <c r="E53" s="17"/>
      <c r="F53" s="17"/>
      <c r="G53" s="17"/>
      <c r="H53" s="17"/>
      <c r="I53" s="17"/>
      <c r="J53" s="17"/>
      <c r="K53" s="17"/>
      <c r="L53" s="16"/>
      <c r="M53" s="16"/>
      <c r="N53" s="17"/>
    </row>
    <row r="54" spans="1:14" ht="15" customHeight="1" x14ac:dyDescent="0.25">
      <c r="A54" s="25">
        <v>45666</v>
      </c>
      <c r="B54" s="23" t="s">
        <v>30</v>
      </c>
      <c r="C54" s="17">
        <f t="shared" si="1"/>
        <v>7720</v>
      </c>
      <c r="D54" s="17"/>
      <c r="E54" s="17"/>
      <c r="F54" s="17"/>
      <c r="G54" s="17"/>
      <c r="H54" s="17"/>
      <c r="I54" s="17"/>
      <c r="J54" s="17"/>
      <c r="K54" s="17"/>
      <c r="L54" s="16"/>
      <c r="M54" s="16"/>
      <c r="N54" s="17"/>
    </row>
    <row r="55" spans="1:14" ht="15" customHeight="1" x14ac:dyDescent="0.25">
      <c r="A55" s="25">
        <v>45667</v>
      </c>
      <c r="B55" s="23" t="s">
        <v>30</v>
      </c>
      <c r="C55" s="17">
        <v>7755</v>
      </c>
      <c r="D55" s="17" t="s">
        <v>48</v>
      </c>
      <c r="E55" s="17"/>
      <c r="F55" s="17"/>
      <c r="G55" s="17"/>
      <c r="H55" s="17"/>
      <c r="I55" s="17"/>
      <c r="J55" s="17" t="s">
        <v>160</v>
      </c>
      <c r="K55" s="17"/>
      <c r="L55" s="16"/>
      <c r="M55" s="16"/>
      <c r="N55" s="17"/>
    </row>
    <row r="56" spans="1:14" ht="15" customHeight="1" x14ac:dyDescent="0.25">
      <c r="A56" s="25">
        <v>45668</v>
      </c>
      <c r="B56" s="23" t="s">
        <v>30</v>
      </c>
      <c r="C56" s="17">
        <f t="shared" ref="C56:C61" si="2">C55+24</f>
        <v>7779</v>
      </c>
      <c r="D56" s="17"/>
      <c r="E56" s="17"/>
      <c r="F56" s="17"/>
      <c r="G56" s="17"/>
      <c r="H56" s="17"/>
      <c r="I56" s="17"/>
      <c r="J56" s="17"/>
      <c r="K56" s="17"/>
      <c r="L56" s="16"/>
      <c r="M56" s="16"/>
      <c r="N56" s="17"/>
    </row>
    <row r="57" spans="1:14" ht="15" customHeight="1" x14ac:dyDescent="0.25">
      <c r="A57" s="25">
        <v>45669</v>
      </c>
      <c r="B57" s="23" t="s">
        <v>30</v>
      </c>
      <c r="C57" s="17">
        <f t="shared" si="2"/>
        <v>7803</v>
      </c>
      <c r="D57" s="17"/>
      <c r="E57" s="17"/>
      <c r="F57" s="17"/>
      <c r="G57" s="17"/>
      <c r="H57" s="17"/>
      <c r="I57" s="17"/>
      <c r="J57" s="17"/>
      <c r="K57" s="17"/>
      <c r="L57" s="16"/>
      <c r="M57" s="16"/>
      <c r="N57" s="17"/>
    </row>
    <row r="58" spans="1:14" ht="15" customHeight="1" x14ac:dyDescent="0.25">
      <c r="A58" s="25">
        <v>45670</v>
      </c>
      <c r="B58" s="23" t="s">
        <v>30</v>
      </c>
      <c r="C58" s="17">
        <f t="shared" si="2"/>
        <v>7827</v>
      </c>
      <c r="D58" s="17"/>
      <c r="E58" s="17"/>
      <c r="F58" s="17"/>
      <c r="G58" s="17"/>
      <c r="H58" s="17"/>
      <c r="I58" s="17"/>
      <c r="J58" s="17"/>
      <c r="K58" s="17"/>
      <c r="L58" s="16"/>
      <c r="M58" s="16"/>
      <c r="N58" s="17"/>
    </row>
    <row r="59" spans="1:14" ht="15" customHeight="1" x14ac:dyDescent="0.25">
      <c r="A59" s="25">
        <v>45671</v>
      </c>
      <c r="B59" s="23" t="s">
        <v>30</v>
      </c>
      <c r="C59" s="17">
        <f t="shared" si="2"/>
        <v>7851</v>
      </c>
      <c r="D59" s="17"/>
      <c r="E59" s="17"/>
      <c r="F59" s="17"/>
      <c r="G59" s="17"/>
      <c r="H59" s="17"/>
      <c r="I59" s="17"/>
      <c r="J59" s="17"/>
      <c r="K59" s="17"/>
      <c r="L59" s="16"/>
      <c r="M59" s="16"/>
      <c r="N59" s="17"/>
    </row>
    <row r="60" spans="1:14" ht="15" customHeight="1" x14ac:dyDescent="0.25">
      <c r="A60" s="25">
        <v>45672</v>
      </c>
      <c r="B60" s="23" t="s">
        <v>30</v>
      </c>
      <c r="C60" s="17">
        <f t="shared" si="2"/>
        <v>7875</v>
      </c>
      <c r="D60" s="17"/>
      <c r="E60" s="17"/>
      <c r="F60" s="17"/>
      <c r="G60" s="17"/>
      <c r="H60" s="17"/>
      <c r="I60" s="17"/>
      <c r="J60" s="17"/>
      <c r="K60" s="17"/>
      <c r="L60" s="16"/>
      <c r="M60" s="16"/>
      <c r="N60" s="17"/>
    </row>
    <row r="61" spans="1:14" ht="15" customHeight="1" x14ac:dyDescent="0.25">
      <c r="A61" s="25">
        <v>45673</v>
      </c>
      <c r="B61" s="23" t="s">
        <v>30</v>
      </c>
      <c r="C61" s="17">
        <f t="shared" si="2"/>
        <v>7899</v>
      </c>
      <c r="D61" s="17"/>
      <c r="E61" s="17"/>
      <c r="F61" s="17"/>
      <c r="G61" s="17"/>
      <c r="H61" s="17"/>
      <c r="I61" s="17"/>
      <c r="J61" s="17"/>
      <c r="K61" s="17"/>
      <c r="L61" s="16"/>
      <c r="M61" s="16"/>
      <c r="N61" s="17"/>
    </row>
    <row r="62" spans="1:14" ht="15" customHeight="1" x14ac:dyDescent="0.25">
      <c r="A62" s="25">
        <v>45674</v>
      </c>
      <c r="B62" s="23" t="s">
        <v>30</v>
      </c>
      <c r="C62" s="17">
        <v>7903</v>
      </c>
      <c r="D62" s="17"/>
      <c r="E62" s="17"/>
      <c r="F62" s="17"/>
      <c r="G62" s="17"/>
      <c r="H62" s="17"/>
      <c r="I62" s="17"/>
      <c r="J62" s="17"/>
      <c r="K62" s="17"/>
      <c r="L62" s="16"/>
      <c r="M62" s="16"/>
      <c r="N62" s="17"/>
    </row>
    <row r="63" spans="1:14" ht="16.5" customHeight="1" x14ac:dyDescent="0.25">
      <c r="A63" s="25">
        <v>45675</v>
      </c>
      <c r="B63" s="23" t="s">
        <v>30</v>
      </c>
      <c r="C63" s="17">
        <v>7927</v>
      </c>
      <c r="D63" s="17"/>
      <c r="E63" s="17"/>
      <c r="F63" s="17"/>
      <c r="G63" s="17"/>
      <c r="H63" s="17"/>
      <c r="I63" s="17"/>
      <c r="J63" s="17"/>
      <c r="K63" s="17"/>
      <c r="L63" s="16"/>
      <c r="M63" s="16"/>
      <c r="N63" s="17"/>
    </row>
    <row r="64" spans="1:14" ht="15.75" customHeight="1" x14ac:dyDescent="0.25">
      <c r="A64" s="25">
        <v>45676</v>
      </c>
      <c r="B64" s="23" t="s">
        <v>30</v>
      </c>
      <c r="C64" s="17">
        <v>7951</v>
      </c>
      <c r="D64" s="17"/>
      <c r="E64" s="17"/>
      <c r="F64" s="17"/>
      <c r="G64" s="17"/>
      <c r="H64" s="17"/>
      <c r="I64" s="17"/>
      <c r="J64" s="17"/>
      <c r="K64" s="17"/>
      <c r="L64" s="16"/>
      <c r="M64" s="16"/>
      <c r="N64" s="17"/>
    </row>
    <row r="65" spans="1:14" ht="15" customHeight="1" x14ac:dyDescent="0.25">
      <c r="A65" s="25">
        <v>45677</v>
      </c>
      <c r="B65" s="23" t="s">
        <v>30</v>
      </c>
      <c r="C65" s="17">
        <v>7074</v>
      </c>
      <c r="D65" s="17"/>
      <c r="E65" s="17"/>
      <c r="F65" s="17"/>
      <c r="G65" s="17"/>
      <c r="H65" s="17"/>
      <c r="I65" s="17"/>
      <c r="J65" s="17"/>
      <c r="K65" s="17"/>
      <c r="L65" s="16"/>
      <c r="M65" s="16"/>
      <c r="N65" s="17"/>
    </row>
    <row r="66" spans="1:14" ht="15" customHeight="1" x14ac:dyDescent="0.25">
      <c r="A66" s="25">
        <v>45678</v>
      </c>
      <c r="B66" s="23" t="s">
        <v>30</v>
      </c>
      <c r="C66" s="17">
        <v>7998</v>
      </c>
      <c r="D66" s="17" t="s">
        <v>65</v>
      </c>
      <c r="E66" s="17"/>
      <c r="F66" s="17"/>
      <c r="G66" s="17"/>
      <c r="H66" s="17"/>
      <c r="I66" s="17"/>
      <c r="J66" s="17" t="s">
        <v>207</v>
      </c>
      <c r="K66" s="17"/>
      <c r="L66" s="16"/>
      <c r="M66" s="16"/>
      <c r="N66" s="17"/>
    </row>
    <row r="67" spans="1:14" ht="15" customHeight="1" x14ac:dyDescent="0.25">
      <c r="A67" s="25">
        <v>45679</v>
      </c>
      <c r="B67" s="23" t="s">
        <v>30</v>
      </c>
      <c r="C67" s="17">
        <v>8022</v>
      </c>
      <c r="D67" s="17"/>
      <c r="E67" s="17"/>
      <c r="F67" s="17"/>
      <c r="G67" s="17"/>
      <c r="H67" s="17"/>
      <c r="I67" s="17"/>
      <c r="J67" s="17"/>
      <c r="K67" s="17"/>
      <c r="L67" s="16"/>
      <c r="M67" s="16"/>
      <c r="N67" s="17"/>
    </row>
    <row r="68" spans="1:14" ht="15" customHeight="1" x14ac:dyDescent="0.25">
      <c r="A68" s="25">
        <v>45680</v>
      </c>
      <c r="B68" s="23" t="s">
        <v>30</v>
      </c>
      <c r="C68" s="17">
        <v>8044</v>
      </c>
      <c r="D68" s="17"/>
      <c r="E68" s="17"/>
      <c r="F68" s="17"/>
      <c r="G68" s="17"/>
      <c r="H68" s="17"/>
      <c r="I68" s="17"/>
      <c r="J68" s="17"/>
      <c r="K68" s="17"/>
      <c r="L68" s="16"/>
      <c r="M68" s="16"/>
      <c r="N68" s="17"/>
    </row>
    <row r="69" spans="1:14" ht="15" customHeight="1" x14ac:dyDescent="0.25">
      <c r="A69" s="25">
        <v>45681</v>
      </c>
      <c r="B69" s="23" t="s">
        <v>30</v>
      </c>
      <c r="C69" s="17">
        <v>8068</v>
      </c>
      <c r="D69" s="17"/>
      <c r="E69" s="17"/>
      <c r="F69" s="17"/>
      <c r="G69" s="17"/>
      <c r="H69" s="17"/>
      <c r="I69" s="17"/>
      <c r="J69" s="17"/>
      <c r="K69" s="17"/>
      <c r="L69" s="16"/>
      <c r="M69" s="16"/>
      <c r="N69" s="17"/>
    </row>
    <row r="70" spans="1:14" ht="15" customHeight="1" x14ac:dyDescent="0.25">
      <c r="A70" s="25">
        <v>45682</v>
      </c>
      <c r="B70" s="23" t="s">
        <v>30</v>
      </c>
      <c r="C70" s="17">
        <v>8092</v>
      </c>
      <c r="D70" s="17"/>
      <c r="E70" s="17"/>
      <c r="F70" s="17"/>
      <c r="G70" s="17"/>
      <c r="H70" s="17"/>
      <c r="I70" s="17"/>
      <c r="J70" s="17"/>
      <c r="K70" s="17"/>
      <c r="L70" s="16"/>
      <c r="M70" s="16"/>
      <c r="N70" s="17"/>
    </row>
    <row r="71" spans="1:14" ht="15" customHeight="1" x14ac:dyDescent="0.25">
      <c r="A71" s="25">
        <v>45683</v>
      </c>
      <c r="B71" s="23" t="s">
        <v>30</v>
      </c>
      <c r="C71" s="17">
        <v>8116</v>
      </c>
      <c r="D71" s="17"/>
      <c r="E71" s="17"/>
      <c r="F71" s="17"/>
      <c r="G71" s="17"/>
      <c r="H71" s="17"/>
      <c r="I71" s="17"/>
      <c r="J71" s="17"/>
      <c r="K71" s="17"/>
      <c r="L71" s="16"/>
      <c r="M71" s="16"/>
      <c r="N71" s="17"/>
    </row>
    <row r="72" spans="1:14" ht="15" customHeight="1" x14ac:dyDescent="0.25">
      <c r="A72" s="25">
        <v>45684</v>
      </c>
      <c r="B72" s="23" t="s">
        <v>30</v>
      </c>
      <c r="C72" s="17">
        <v>8140</v>
      </c>
      <c r="D72" s="17"/>
      <c r="E72" s="17"/>
      <c r="F72" s="17"/>
      <c r="G72" s="17"/>
      <c r="H72" s="17"/>
      <c r="I72" s="17"/>
      <c r="J72" s="17"/>
      <c r="K72" s="17"/>
      <c r="L72" s="16"/>
      <c r="M72" s="16"/>
      <c r="N72" s="17"/>
    </row>
    <row r="73" spans="1:14" ht="15" customHeight="1" x14ac:dyDescent="0.25">
      <c r="A73" s="25">
        <v>45685</v>
      </c>
      <c r="B73" s="23" t="s">
        <v>30</v>
      </c>
      <c r="C73" s="17">
        <v>8164</v>
      </c>
      <c r="D73" s="17"/>
      <c r="E73" s="17"/>
      <c r="F73" s="17"/>
      <c r="G73" s="17"/>
      <c r="H73" s="17"/>
      <c r="I73" s="17"/>
      <c r="J73" s="17"/>
      <c r="K73" s="17"/>
      <c r="L73" s="16"/>
      <c r="M73" s="16"/>
      <c r="N73" s="17"/>
    </row>
    <row r="74" spans="1:14" ht="15" customHeight="1" x14ac:dyDescent="0.25">
      <c r="A74" s="25">
        <v>45686</v>
      </c>
      <c r="B74" s="23" t="s">
        <v>30</v>
      </c>
      <c r="C74" s="17">
        <v>8188</v>
      </c>
      <c r="D74" s="17"/>
      <c r="E74" s="17"/>
      <c r="F74" s="17"/>
      <c r="G74" s="17"/>
      <c r="H74" s="17"/>
      <c r="I74" s="17"/>
      <c r="J74" s="17"/>
      <c r="K74" s="17"/>
      <c r="L74" s="16"/>
      <c r="M74" s="16"/>
      <c r="N74" s="17"/>
    </row>
    <row r="75" spans="1:14" ht="15" customHeight="1" x14ac:dyDescent="0.25">
      <c r="A75" s="25">
        <v>45687</v>
      </c>
      <c r="B75" s="23" t="s">
        <v>30</v>
      </c>
      <c r="C75" s="17">
        <v>8212</v>
      </c>
      <c r="D75" s="17" t="s">
        <v>256</v>
      </c>
      <c r="E75" s="17" t="s">
        <v>257</v>
      </c>
      <c r="F75" s="17"/>
      <c r="G75" s="17"/>
      <c r="H75" s="17"/>
      <c r="I75" s="17"/>
      <c r="J75" s="17" t="s">
        <v>258</v>
      </c>
      <c r="K75" s="17"/>
      <c r="L75" s="16"/>
      <c r="M75" s="16"/>
      <c r="N75" s="17"/>
    </row>
    <row r="76" spans="1:14" ht="15" customHeight="1" x14ac:dyDescent="0.25">
      <c r="A76" s="25">
        <v>45688</v>
      </c>
      <c r="B76" s="23" t="s">
        <v>30</v>
      </c>
      <c r="C76" s="17">
        <v>8236</v>
      </c>
      <c r="D76" s="17" t="s">
        <v>48</v>
      </c>
      <c r="E76" s="17"/>
      <c r="F76" s="17"/>
      <c r="G76" s="17"/>
      <c r="H76" s="17"/>
      <c r="I76" s="17"/>
      <c r="J76" s="17" t="s">
        <v>185</v>
      </c>
      <c r="K76" s="17"/>
      <c r="L76" s="16"/>
      <c r="M76" s="16"/>
      <c r="N76" s="17"/>
    </row>
    <row r="77" spans="1:14" ht="15" customHeight="1" x14ac:dyDescent="0.25">
      <c r="A77" s="25">
        <v>45689</v>
      </c>
      <c r="B77" s="23" t="s">
        <v>30</v>
      </c>
      <c r="C77" s="17">
        <v>8260</v>
      </c>
      <c r="D77" s="17"/>
      <c r="E77" s="17"/>
      <c r="F77" s="17"/>
      <c r="G77" s="17"/>
      <c r="H77" s="17"/>
      <c r="I77" s="17"/>
      <c r="J77" s="17"/>
      <c r="K77" s="17"/>
      <c r="L77" s="16"/>
      <c r="M77" s="16"/>
      <c r="N77" s="17"/>
    </row>
    <row r="78" spans="1:14" ht="15" customHeight="1" x14ac:dyDescent="0.25">
      <c r="A78" s="25">
        <v>45690</v>
      </c>
      <c r="B78" s="23" t="s">
        <v>30</v>
      </c>
      <c r="C78" s="17">
        <v>8284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15" customHeight="1" x14ac:dyDescent="0.25">
      <c r="A79" s="25">
        <v>45691</v>
      </c>
      <c r="B79" s="23" t="s">
        <v>30</v>
      </c>
      <c r="C79" s="17">
        <v>8308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5" customHeight="1" x14ac:dyDescent="0.25">
      <c r="A80" s="25">
        <v>45692</v>
      </c>
      <c r="B80" s="23" t="s">
        <v>30</v>
      </c>
      <c r="C80" s="17">
        <v>8329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5" customHeight="1" x14ac:dyDescent="0.25">
      <c r="A81" s="25">
        <v>45693</v>
      </c>
      <c r="B81" s="23" t="s">
        <v>30</v>
      </c>
      <c r="C81" s="17">
        <v>8353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ht="15" customHeight="1" x14ac:dyDescent="0.25">
      <c r="A82" s="25">
        <v>45694</v>
      </c>
      <c r="B82" s="23" t="s">
        <v>30</v>
      </c>
      <c r="C82" s="17">
        <v>8377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5" customHeight="1" x14ac:dyDescent="0.25">
      <c r="A83" s="25">
        <v>45695</v>
      </c>
      <c r="B83" s="23" t="s">
        <v>30</v>
      </c>
      <c r="C83" s="17">
        <v>8401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5" customHeight="1" x14ac:dyDescent="0.25">
      <c r="A84" s="25">
        <v>45696</v>
      </c>
      <c r="B84" s="23" t="s">
        <v>30</v>
      </c>
      <c r="C84" s="17">
        <v>8425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5" customHeight="1" x14ac:dyDescent="0.25">
      <c r="A85" s="25">
        <v>45697</v>
      </c>
      <c r="B85" s="23" t="s">
        <v>30</v>
      </c>
      <c r="C85" s="17">
        <v>8449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5" customHeight="1" x14ac:dyDescent="0.25">
      <c r="A86" s="25">
        <v>45698</v>
      </c>
      <c r="B86" s="23" t="s">
        <v>30</v>
      </c>
      <c r="C86" s="17">
        <v>8473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5" customHeight="1" x14ac:dyDescent="0.25">
      <c r="A87" s="25">
        <v>45699</v>
      </c>
      <c r="B87" s="23" t="s">
        <v>30</v>
      </c>
      <c r="C87" s="17">
        <v>8497</v>
      </c>
      <c r="D87" s="17" t="s">
        <v>40</v>
      </c>
      <c r="E87" s="17"/>
      <c r="F87" s="17"/>
      <c r="G87" s="17"/>
      <c r="H87" s="17"/>
      <c r="I87" s="17"/>
      <c r="J87" s="17" t="s">
        <v>322</v>
      </c>
      <c r="K87" s="17"/>
      <c r="L87" s="17"/>
      <c r="M87" s="17"/>
      <c r="N87" s="17"/>
    </row>
    <row r="88" spans="1:14" ht="15" customHeight="1" x14ac:dyDescent="0.25">
      <c r="A88" s="25">
        <v>45700</v>
      </c>
      <c r="B88" s="23" t="s">
        <v>30</v>
      </c>
      <c r="C88" s="17">
        <v>8521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5" customHeight="1" x14ac:dyDescent="0.25">
      <c r="A89" s="25">
        <v>45701</v>
      </c>
      <c r="B89" s="23" t="s">
        <v>30</v>
      </c>
      <c r="C89" s="17">
        <v>8542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5.4" customHeight="1" x14ac:dyDescent="0.25">
      <c r="A90" s="25">
        <v>45702</v>
      </c>
      <c r="B90" s="23" t="s">
        <v>30</v>
      </c>
      <c r="C90" s="17">
        <v>8566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5.4" customHeight="1" x14ac:dyDescent="0.25">
      <c r="A91" s="25">
        <v>45703</v>
      </c>
      <c r="B91" s="23" t="s">
        <v>30</v>
      </c>
      <c r="C91" s="17">
        <f t="shared" ref="C91:C96" si="3">C90+24</f>
        <v>8590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5.4" customHeight="1" x14ac:dyDescent="0.25">
      <c r="A92" s="25">
        <v>45704</v>
      </c>
      <c r="B92" s="23" t="s">
        <v>30</v>
      </c>
      <c r="C92" s="17">
        <f t="shared" si="3"/>
        <v>8614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5.4" customHeight="1" x14ac:dyDescent="0.25">
      <c r="A93" s="25">
        <v>45705</v>
      </c>
      <c r="B93" s="23" t="s">
        <v>30</v>
      </c>
      <c r="C93" s="17">
        <f t="shared" si="3"/>
        <v>8638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7"/>
    </row>
    <row r="94" spans="1:14" ht="15.4" customHeight="1" x14ac:dyDescent="0.25">
      <c r="A94" s="25">
        <v>45706</v>
      </c>
      <c r="B94" s="23" t="s">
        <v>30</v>
      </c>
      <c r="C94" s="17">
        <f t="shared" si="3"/>
        <v>8662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5.4" customHeight="1" x14ac:dyDescent="0.25">
      <c r="A95" s="25">
        <v>45707</v>
      </c>
      <c r="B95" s="23" t="s">
        <v>30</v>
      </c>
      <c r="C95" s="17">
        <f t="shared" si="3"/>
        <v>8686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5.4" customHeight="1" x14ac:dyDescent="0.25">
      <c r="A96" s="25">
        <v>45708</v>
      </c>
      <c r="B96" s="23" t="s">
        <v>30</v>
      </c>
      <c r="C96" s="17">
        <f t="shared" si="3"/>
        <v>8710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5.4" customHeight="1" x14ac:dyDescent="0.25">
      <c r="A97" s="25">
        <v>45709</v>
      </c>
      <c r="B97" s="23" t="s">
        <v>30</v>
      </c>
      <c r="C97" s="17">
        <v>8750</v>
      </c>
      <c r="D97" s="17" t="s">
        <v>48</v>
      </c>
      <c r="E97" s="17"/>
      <c r="F97" s="17"/>
      <c r="G97" s="17"/>
      <c r="H97" s="17"/>
      <c r="I97" s="17"/>
      <c r="J97" s="17" t="s">
        <v>86</v>
      </c>
      <c r="K97" s="17"/>
      <c r="L97" s="16"/>
      <c r="M97" s="16"/>
      <c r="N97" s="17"/>
    </row>
    <row r="98" spans="1:14" ht="15.4" customHeight="1" x14ac:dyDescent="0.25">
      <c r="A98" s="25">
        <v>45710</v>
      </c>
      <c r="B98" s="23" t="s">
        <v>30</v>
      </c>
      <c r="C98" s="17">
        <f t="shared" ref="C98:C107" si="4">C97+24</f>
        <v>8774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7"/>
    </row>
    <row r="99" spans="1:14" x14ac:dyDescent="0.25">
      <c r="A99" s="25">
        <v>45711</v>
      </c>
      <c r="B99" s="23" t="s">
        <v>30</v>
      </c>
      <c r="C99" s="17">
        <f t="shared" si="4"/>
        <v>8798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7"/>
    </row>
    <row r="100" spans="1:14" x14ac:dyDescent="0.25">
      <c r="A100" s="25">
        <v>45712</v>
      </c>
      <c r="B100" s="23" t="s">
        <v>30</v>
      </c>
      <c r="C100" s="17">
        <f t="shared" si="4"/>
        <v>8822</v>
      </c>
      <c r="D100" s="17"/>
      <c r="E100" s="17"/>
      <c r="F100" s="17"/>
      <c r="G100" s="17"/>
      <c r="H100" s="17"/>
      <c r="I100" s="17"/>
      <c r="J100" s="17"/>
      <c r="K100" s="17"/>
      <c r="L100" s="16"/>
      <c r="M100" s="16"/>
      <c r="N100" s="17"/>
    </row>
    <row r="101" spans="1:14" x14ac:dyDescent="0.25">
      <c r="A101" s="25">
        <v>45713</v>
      </c>
      <c r="B101" s="23" t="s">
        <v>30</v>
      </c>
      <c r="C101" s="17">
        <f t="shared" si="4"/>
        <v>8846</v>
      </c>
      <c r="D101" s="17"/>
      <c r="E101" s="17"/>
      <c r="F101" s="17"/>
      <c r="G101" s="17"/>
      <c r="H101" s="17"/>
      <c r="I101" s="17"/>
      <c r="J101" s="17"/>
      <c r="K101" s="17"/>
      <c r="L101" s="16"/>
      <c r="M101" s="16"/>
      <c r="N101" s="17"/>
    </row>
    <row r="102" spans="1:14" x14ac:dyDescent="0.25">
      <c r="A102" s="25">
        <v>45714</v>
      </c>
      <c r="B102" s="23" t="s">
        <v>30</v>
      </c>
      <c r="C102" s="17">
        <f t="shared" si="4"/>
        <v>8870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7"/>
    </row>
    <row r="103" spans="1:14" x14ac:dyDescent="0.25">
      <c r="A103" s="25">
        <v>45715</v>
      </c>
      <c r="B103" s="23" t="s">
        <v>30</v>
      </c>
      <c r="C103" s="17">
        <f t="shared" si="4"/>
        <v>8894</v>
      </c>
      <c r="D103" s="17"/>
      <c r="E103" s="17"/>
      <c r="F103" s="17"/>
      <c r="G103" s="17"/>
      <c r="H103" s="17"/>
      <c r="I103" s="17"/>
      <c r="J103" s="17"/>
      <c r="K103" s="17"/>
      <c r="L103" s="16"/>
      <c r="M103" s="16"/>
      <c r="N103" s="17"/>
    </row>
    <row r="104" spans="1:14" x14ac:dyDescent="0.25">
      <c r="A104" s="25">
        <v>45716</v>
      </c>
      <c r="B104" s="23" t="s">
        <v>30</v>
      </c>
      <c r="C104" s="17">
        <f t="shared" si="4"/>
        <v>8918</v>
      </c>
      <c r="D104" s="17"/>
      <c r="E104" s="17"/>
      <c r="F104" s="17"/>
      <c r="G104" s="17"/>
      <c r="H104" s="17"/>
      <c r="I104" s="17"/>
      <c r="J104" s="17"/>
      <c r="K104" s="17"/>
      <c r="L104" s="16"/>
      <c r="M104" s="16"/>
      <c r="N104" s="17"/>
    </row>
    <row r="105" spans="1:14" x14ac:dyDescent="0.25">
      <c r="A105" s="25">
        <v>45717</v>
      </c>
      <c r="B105" s="23" t="s">
        <v>30</v>
      </c>
      <c r="C105" s="17">
        <f t="shared" si="4"/>
        <v>8942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7"/>
    </row>
    <row r="106" spans="1:14" x14ac:dyDescent="0.25">
      <c r="A106" s="25">
        <v>45718</v>
      </c>
      <c r="B106" s="23" t="s">
        <v>30</v>
      </c>
      <c r="C106" s="17">
        <f t="shared" si="4"/>
        <v>8966</v>
      </c>
      <c r="D106" s="17"/>
      <c r="E106" s="17"/>
      <c r="F106" s="17"/>
      <c r="G106" s="17"/>
      <c r="H106" s="17"/>
      <c r="I106" s="17"/>
      <c r="J106" s="17"/>
      <c r="K106" s="17"/>
      <c r="L106" s="16"/>
      <c r="M106" s="16"/>
      <c r="N106" s="17"/>
    </row>
    <row r="107" spans="1:14" x14ac:dyDescent="0.25">
      <c r="A107" s="25">
        <v>45719</v>
      </c>
      <c r="B107" s="23" t="s">
        <v>30</v>
      </c>
      <c r="C107" s="17">
        <f t="shared" si="4"/>
        <v>8990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7"/>
    </row>
    <row r="108" spans="1:14" x14ac:dyDescent="0.25">
      <c r="A108" s="25">
        <v>45720</v>
      </c>
      <c r="B108" s="23" t="s">
        <v>30</v>
      </c>
      <c r="C108" s="17">
        <v>9003</v>
      </c>
      <c r="D108" s="17" t="s">
        <v>63</v>
      </c>
      <c r="E108" s="17"/>
      <c r="F108" s="17"/>
      <c r="G108" s="17"/>
      <c r="H108" s="17"/>
      <c r="I108" s="17"/>
      <c r="J108" s="17" t="s">
        <v>379</v>
      </c>
      <c r="K108" s="17"/>
      <c r="L108" s="16"/>
      <c r="M108" s="16"/>
      <c r="N108" s="17"/>
    </row>
    <row r="109" spans="1:14" x14ac:dyDescent="0.25">
      <c r="A109" s="25">
        <v>45721</v>
      </c>
      <c r="B109" s="23" t="s">
        <v>30</v>
      </c>
      <c r="C109" s="17">
        <f t="shared" ref="C109:C118" si="5">C108+24</f>
        <v>9027</v>
      </c>
      <c r="D109" s="17"/>
      <c r="E109" s="17"/>
      <c r="F109" s="17"/>
      <c r="G109" s="17"/>
      <c r="H109" s="17"/>
      <c r="I109" s="17"/>
      <c r="J109" s="17"/>
      <c r="K109" s="17"/>
      <c r="L109" s="16"/>
      <c r="M109" s="16"/>
      <c r="N109" s="17"/>
    </row>
    <row r="110" spans="1:14" x14ac:dyDescent="0.25">
      <c r="A110" s="25">
        <v>45722</v>
      </c>
      <c r="B110" s="23" t="s">
        <v>30</v>
      </c>
      <c r="C110" s="17">
        <f t="shared" si="5"/>
        <v>9051</v>
      </c>
      <c r="D110" s="17"/>
      <c r="E110" s="17"/>
      <c r="F110" s="17"/>
      <c r="G110" s="17"/>
      <c r="H110" s="17"/>
      <c r="I110" s="17"/>
      <c r="J110" s="17"/>
      <c r="K110" s="17"/>
      <c r="L110" s="16"/>
      <c r="M110" s="16"/>
      <c r="N110" s="17"/>
    </row>
    <row r="111" spans="1:14" x14ac:dyDescent="0.25">
      <c r="A111" s="25">
        <v>45723</v>
      </c>
      <c r="B111" s="23" t="s">
        <v>30</v>
      </c>
      <c r="C111" s="17">
        <f t="shared" si="5"/>
        <v>9075</v>
      </c>
      <c r="D111" s="17"/>
      <c r="E111" s="17"/>
      <c r="F111" s="17"/>
      <c r="G111" s="17"/>
      <c r="H111" s="17"/>
      <c r="I111" s="17"/>
      <c r="J111" s="17"/>
      <c r="K111" s="17"/>
      <c r="L111" s="16"/>
      <c r="M111" s="16"/>
      <c r="N111" s="17"/>
    </row>
    <row r="112" spans="1:14" x14ac:dyDescent="0.25">
      <c r="A112" s="25">
        <v>45724</v>
      </c>
      <c r="B112" s="23" t="s">
        <v>30</v>
      </c>
      <c r="C112" s="17">
        <f t="shared" si="5"/>
        <v>9099</v>
      </c>
      <c r="D112" s="17"/>
      <c r="E112" s="17"/>
      <c r="F112" s="17"/>
      <c r="G112" s="17"/>
      <c r="H112" s="17"/>
      <c r="I112" s="17"/>
      <c r="J112" s="17"/>
      <c r="K112" s="17"/>
      <c r="L112" s="16"/>
      <c r="M112" s="16"/>
      <c r="N112" s="17"/>
    </row>
    <row r="113" spans="1:14" x14ac:dyDescent="0.25">
      <c r="A113" s="25">
        <v>45725</v>
      </c>
      <c r="B113" s="23" t="s">
        <v>30</v>
      </c>
      <c r="C113" s="17">
        <f t="shared" si="5"/>
        <v>9123</v>
      </c>
      <c r="D113" s="17"/>
      <c r="E113" s="17"/>
      <c r="F113" s="17"/>
      <c r="G113" s="17"/>
      <c r="H113" s="17"/>
      <c r="I113" s="17"/>
      <c r="J113" s="17"/>
      <c r="K113" s="17"/>
      <c r="L113" s="16"/>
      <c r="M113" s="16"/>
      <c r="N113" s="17"/>
    </row>
    <row r="114" spans="1:14" x14ac:dyDescent="0.25">
      <c r="A114" s="25">
        <v>45726</v>
      </c>
      <c r="B114" s="23" t="s">
        <v>30</v>
      </c>
      <c r="C114" s="17">
        <f t="shared" si="5"/>
        <v>9147</v>
      </c>
      <c r="D114" s="17"/>
      <c r="E114" s="17"/>
      <c r="F114" s="17"/>
      <c r="G114" s="17"/>
      <c r="H114" s="17"/>
      <c r="I114" s="17"/>
      <c r="J114" s="17"/>
      <c r="K114" s="17"/>
      <c r="L114" s="16"/>
      <c r="M114" s="16"/>
      <c r="N114" s="17"/>
    </row>
    <row r="115" spans="1:14" x14ac:dyDescent="0.25">
      <c r="A115" s="25">
        <v>45727</v>
      </c>
      <c r="B115" s="23" t="s">
        <v>30</v>
      </c>
      <c r="C115" s="17">
        <f t="shared" si="5"/>
        <v>9171</v>
      </c>
      <c r="D115" s="17"/>
      <c r="E115" s="17"/>
      <c r="F115" s="17"/>
      <c r="G115" s="17"/>
      <c r="H115" s="17"/>
      <c r="I115" s="17"/>
      <c r="J115" s="17"/>
      <c r="K115" s="17"/>
      <c r="L115" s="16"/>
      <c r="M115" s="16"/>
      <c r="N115" s="17"/>
    </row>
    <row r="116" spans="1:14" x14ac:dyDescent="0.25">
      <c r="A116" s="25">
        <v>45728</v>
      </c>
      <c r="B116" s="23" t="s">
        <v>30</v>
      </c>
      <c r="C116" s="17">
        <f t="shared" si="5"/>
        <v>9195</v>
      </c>
      <c r="D116" s="17"/>
      <c r="E116" s="17"/>
      <c r="F116" s="17"/>
      <c r="G116" s="17"/>
      <c r="H116" s="17"/>
      <c r="I116" s="17"/>
      <c r="J116" s="17"/>
      <c r="K116" s="17"/>
      <c r="L116" s="16"/>
      <c r="M116" s="16"/>
      <c r="N116" s="17"/>
    </row>
    <row r="117" spans="1:14" x14ac:dyDescent="0.25">
      <c r="A117" s="25">
        <v>45729</v>
      </c>
      <c r="B117" s="23" t="s">
        <v>30</v>
      </c>
      <c r="C117" s="17">
        <f t="shared" si="5"/>
        <v>9219</v>
      </c>
      <c r="D117" s="17"/>
      <c r="E117" s="17"/>
      <c r="F117" s="17"/>
      <c r="G117" s="17"/>
      <c r="H117" s="17"/>
      <c r="I117" s="17"/>
      <c r="J117" s="17"/>
      <c r="K117" s="17"/>
      <c r="L117" s="16"/>
      <c r="M117" s="16"/>
      <c r="N117" s="17"/>
    </row>
    <row r="118" spans="1:14" x14ac:dyDescent="0.25">
      <c r="A118" s="25">
        <v>45730</v>
      </c>
      <c r="B118" s="23" t="s">
        <v>30</v>
      </c>
      <c r="C118" s="17">
        <f t="shared" si="5"/>
        <v>9243</v>
      </c>
      <c r="D118" s="17"/>
      <c r="E118" s="17"/>
      <c r="F118" s="17"/>
      <c r="G118" s="17"/>
      <c r="H118" s="17"/>
      <c r="I118" s="17"/>
      <c r="J118" s="17"/>
      <c r="K118" s="17"/>
      <c r="L118" s="16"/>
      <c r="M118" s="16"/>
      <c r="N118" s="17"/>
    </row>
    <row r="119" spans="1:14" x14ac:dyDescent="0.25">
      <c r="A119" s="25">
        <v>45731</v>
      </c>
      <c r="B119" s="23" t="s">
        <v>30</v>
      </c>
      <c r="C119" s="17">
        <v>9251</v>
      </c>
      <c r="D119" s="17" t="s">
        <v>48</v>
      </c>
      <c r="E119" s="17"/>
      <c r="F119" s="17"/>
      <c r="G119" s="17"/>
      <c r="H119" s="17"/>
      <c r="I119" s="17"/>
      <c r="J119" s="17" t="s">
        <v>425</v>
      </c>
      <c r="K119" s="17"/>
      <c r="L119" s="16"/>
      <c r="M119" s="16"/>
      <c r="N119" s="17"/>
    </row>
    <row r="120" spans="1:14" x14ac:dyDescent="0.25">
      <c r="A120" s="25">
        <v>45732</v>
      </c>
      <c r="B120" s="23" t="s">
        <v>30</v>
      </c>
      <c r="C120" s="17">
        <f t="shared" ref="C120:C128" si="6">C119+24</f>
        <v>9275</v>
      </c>
      <c r="D120" s="17"/>
      <c r="E120" s="17"/>
      <c r="F120" s="17"/>
      <c r="G120" s="17"/>
      <c r="H120" s="17"/>
      <c r="I120" s="17"/>
      <c r="J120" s="17"/>
      <c r="K120" s="17"/>
      <c r="L120" s="16"/>
      <c r="M120" s="16"/>
      <c r="N120" s="17"/>
    </row>
    <row r="121" spans="1:14" x14ac:dyDescent="0.25">
      <c r="A121" s="25">
        <v>45733</v>
      </c>
      <c r="B121" s="23" t="s">
        <v>30</v>
      </c>
      <c r="C121" s="17">
        <f t="shared" si="6"/>
        <v>9299</v>
      </c>
      <c r="D121" s="17"/>
      <c r="E121" s="17"/>
      <c r="F121" s="17"/>
      <c r="G121" s="17"/>
      <c r="H121" s="17"/>
      <c r="I121" s="17"/>
      <c r="J121" s="17"/>
      <c r="K121" s="17"/>
      <c r="L121" s="16"/>
      <c r="M121" s="16"/>
      <c r="N121" s="17"/>
    </row>
    <row r="122" spans="1:14" x14ac:dyDescent="0.25">
      <c r="A122" s="25">
        <v>45734</v>
      </c>
      <c r="B122" s="23" t="s">
        <v>30</v>
      </c>
      <c r="C122" s="17">
        <f t="shared" si="6"/>
        <v>9323</v>
      </c>
      <c r="D122" s="17"/>
      <c r="E122" s="17"/>
      <c r="F122" s="17"/>
      <c r="G122" s="17"/>
      <c r="H122" s="17"/>
      <c r="I122" s="17"/>
      <c r="J122" s="17"/>
      <c r="K122" s="17"/>
      <c r="L122" s="16"/>
      <c r="M122" s="16"/>
      <c r="N122" s="17"/>
    </row>
    <row r="123" spans="1:14" x14ac:dyDescent="0.25">
      <c r="A123" s="25">
        <v>45735</v>
      </c>
      <c r="B123" s="23" t="s">
        <v>30</v>
      </c>
      <c r="C123" s="17">
        <f t="shared" si="6"/>
        <v>9347</v>
      </c>
      <c r="D123" s="17"/>
      <c r="E123" s="17"/>
      <c r="F123" s="17"/>
      <c r="G123" s="17"/>
      <c r="H123" s="17"/>
      <c r="I123" s="17"/>
      <c r="J123" s="17"/>
      <c r="K123" s="17"/>
      <c r="L123" s="16"/>
      <c r="M123" s="16"/>
      <c r="N123" s="17"/>
    </row>
    <row r="124" spans="1:14" x14ac:dyDescent="0.25">
      <c r="A124" s="25">
        <v>45736</v>
      </c>
      <c r="B124" s="23" t="s">
        <v>30</v>
      </c>
      <c r="C124" s="17">
        <f t="shared" si="6"/>
        <v>9371</v>
      </c>
      <c r="D124" s="17"/>
      <c r="E124" s="17"/>
      <c r="F124" s="17"/>
      <c r="G124" s="17"/>
      <c r="H124" s="17"/>
      <c r="I124" s="17"/>
      <c r="J124" s="17"/>
      <c r="K124" s="17"/>
      <c r="L124" s="16"/>
      <c r="M124" s="16"/>
      <c r="N124" s="17"/>
    </row>
    <row r="125" spans="1:14" x14ac:dyDescent="0.25">
      <c r="A125" s="25">
        <v>45737</v>
      </c>
      <c r="B125" s="23" t="s">
        <v>30</v>
      </c>
      <c r="C125" s="17">
        <f t="shared" si="6"/>
        <v>9395</v>
      </c>
      <c r="D125" s="17"/>
      <c r="E125" s="17"/>
      <c r="F125" s="17"/>
      <c r="G125" s="17"/>
      <c r="H125" s="17"/>
      <c r="I125" s="17"/>
      <c r="J125" s="17"/>
      <c r="K125" s="17"/>
      <c r="L125" s="16"/>
      <c r="M125" s="16"/>
      <c r="N125" s="17"/>
    </row>
    <row r="126" spans="1:14" x14ac:dyDescent="0.25">
      <c r="A126" s="25">
        <v>45738</v>
      </c>
      <c r="B126" s="23" t="s">
        <v>30</v>
      </c>
      <c r="C126" s="17">
        <f t="shared" si="6"/>
        <v>9419</v>
      </c>
      <c r="D126" s="17"/>
      <c r="E126" s="17"/>
      <c r="F126" s="17"/>
      <c r="G126" s="17"/>
      <c r="H126" s="17"/>
      <c r="I126" s="17"/>
      <c r="J126" s="17"/>
      <c r="K126" s="17"/>
      <c r="L126" s="16"/>
      <c r="M126" s="16"/>
      <c r="N126" s="17"/>
    </row>
    <row r="127" spans="1:14" x14ac:dyDescent="0.25">
      <c r="A127" s="25">
        <v>45739</v>
      </c>
      <c r="B127" s="23" t="s">
        <v>30</v>
      </c>
      <c r="C127" s="17">
        <f t="shared" si="6"/>
        <v>9443</v>
      </c>
      <c r="D127" s="17"/>
      <c r="E127" s="17"/>
      <c r="F127" s="17"/>
      <c r="G127" s="17"/>
      <c r="H127" s="17"/>
      <c r="I127" s="17"/>
      <c r="J127" s="17"/>
      <c r="K127" s="17"/>
      <c r="L127" s="16"/>
      <c r="M127" s="16"/>
      <c r="N127" s="17"/>
    </row>
    <row r="128" spans="1:14" x14ac:dyDescent="0.25">
      <c r="A128" s="25">
        <v>45740</v>
      </c>
      <c r="B128" s="23" t="s">
        <v>30</v>
      </c>
      <c r="C128" s="17">
        <f t="shared" si="6"/>
        <v>9467</v>
      </c>
      <c r="D128" s="17"/>
      <c r="E128" s="17"/>
      <c r="F128" s="17"/>
      <c r="G128" s="17"/>
      <c r="H128" s="17"/>
      <c r="I128" s="17"/>
      <c r="J128" s="17"/>
      <c r="K128" s="17"/>
      <c r="L128" s="16"/>
      <c r="M128" s="16"/>
      <c r="N128" s="17"/>
    </row>
    <row r="129" spans="1:14" x14ac:dyDescent="0.25">
      <c r="A129" s="25">
        <v>45741</v>
      </c>
      <c r="B129" s="23" t="s">
        <v>30</v>
      </c>
      <c r="C129" s="17">
        <v>9502</v>
      </c>
      <c r="D129" s="17" t="s">
        <v>40</v>
      </c>
      <c r="E129" s="17"/>
      <c r="F129" s="17"/>
      <c r="G129" s="17"/>
      <c r="H129" s="17"/>
      <c r="I129" s="17"/>
      <c r="J129" s="17" t="s">
        <v>537</v>
      </c>
      <c r="K129" s="17"/>
      <c r="L129" s="16"/>
      <c r="M129" s="16"/>
      <c r="N129" s="17"/>
    </row>
    <row r="130" spans="1:14" x14ac:dyDescent="0.25">
      <c r="A130" s="25">
        <v>45742</v>
      </c>
      <c r="B130" s="23" t="s">
        <v>30</v>
      </c>
      <c r="C130" s="17">
        <f>C129+24</f>
        <v>9526</v>
      </c>
      <c r="D130" s="17"/>
      <c r="E130" s="17"/>
      <c r="F130" s="17"/>
      <c r="G130" s="17"/>
      <c r="H130" s="17"/>
      <c r="I130" s="17"/>
      <c r="J130" s="17"/>
      <c r="K130" s="17"/>
      <c r="L130" s="16"/>
      <c r="M130" s="16"/>
      <c r="N130" s="17"/>
    </row>
    <row r="131" spans="1:14" x14ac:dyDescent="0.25">
      <c r="A131" s="25">
        <v>45743</v>
      </c>
      <c r="B131" s="23" t="s">
        <v>30</v>
      </c>
      <c r="C131" s="17">
        <f>C130+24</f>
        <v>9550</v>
      </c>
      <c r="D131" s="17"/>
      <c r="E131" s="17"/>
      <c r="F131" s="17"/>
      <c r="G131" s="17"/>
      <c r="H131" s="17"/>
      <c r="I131" s="17"/>
      <c r="J131" s="17"/>
      <c r="K131" s="17"/>
      <c r="L131" s="16"/>
      <c r="M131" s="16"/>
      <c r="N131" s="17"/>
    </row>
    <row r="132" spans="1:14" x14ac:dyDescent="0.25">
      <c r="A132" s="25">
        <v>45744</v>
      </c>
      <c r="B132" s="23" t="s">
        <v>30</v>
      </c>
      <c r="C132" s="17">
        <f>C131+24</f>
        <v>9574</v>
      </c>
      <c r="D132" s="17"/>
      <c r="E132" s="17"/>
      <c r="F132" s="17"/>
      <c r="G132" s="17"/>
      <c r="H132" s="17"/>
      <c r="I132" s="17"/>
      <c r="J132" s="17"/>
      <c r="K132" s="17"/>
      <c r="L132" s="16"/>
      <c r="M132" s="16"/>
      <c r="N132" s="17"/>
    </row>
    <row r="133" spans="1:14" x14ac:dyDescent="0.25">
      <c r="A133" s="25">
        <v>45745</v>
      </c>
      <c r="B133" s="23" t="s">
        <v>30</v>
      </c>
      <c r="C133" s="17">
        <f>C132+24</f>
        <v>9598</v>
      </c>
      <c r="D133" s="17"/>
      <c r="E133" s="17"/>
      <c r="F133" s="17"/>
      <c r="G133" s="17"/>
      <c r="H133" s="17"/>
      <c r="I133" s="17"/>
      <c r="J133" s="17"/>
      <c r="K133" s="17"/>
      <c r="L133" s="16"/>
      <c r="M133" s="16"/>
      <c r="N133" s="17"/>
    </row>
    <row r="134" spans="1:14" x14ac:dyDescent="0.25">
      <c r="A134" s="25">
        <v>45746</v>
      </c>
      <c r="B134" s="23" t="s">
        <v>30</v>
      </c>
      <c r="C134" s="17">
        <f>C133+24</f>
        <v>9622</v>
      </c>
      <c r="D134" s="17"/>
      <c r="E134" s="17"/>
      <c r="F134" s="17"/>
      <c r="G134" s="17"/>
      <c r="H134" s="17"/>
      <c r="I134" s="17"/>
      <c r="J134" s="17"/>
      <c r="K134" s="17"/>
      <c r="L134" s="16"/>
      <c r="M134" s="16"/>
      <c r="N134" s="17"/>
    </row>
    <row r="135" spans="1:14" x14ac:dyDescent="0.25">
      <c r="A135" s="25">
        <v>45747</v>
      </c>
      <c r="B135" s="23" t="s">
        <v>30</v>
      </c>
      <c r="C135" s="17">
        <v>9628</v>
      </c>
      <c r="D135" s="17"/>
      <c r="E135" s="17"/>
      <c r="F135" s="17"/>
      <c r="G135" s="17"/>
      <c r="H135" s="17"/>
      <c r="I135" s="17"/>
      <c r="J135" s="17"/>
      <c r="K135" s="17"/>
      <c r="L135" s="16"/>
      <c r="M135" s="16"/>
      <c r="N135" s="17"/>
    </row>
    <row r="136" spans="1:14" ht="45" x14ac:dyDescent="0.25">
      <c r="A136" s="25">
        <v>45748</v>
      </c>
      <c r="B136" s="24" t="s">
        <v>92</v>
      </c>
      <c r="C136" s="17">
        <v>9652</v>
      </c>
      <c r="D136" s="9" t="s">
        <v>602</v>
      </c>
      <c r="E136" s="17"/>
      <c r="F136" s="17"/>
      <c r="G136" s="17"/>
      <c r="H136" s="17"/>
      <c r="I136" s="17"/>
      <c r="J136" s="17"/>
      <c r="K136" s="17"/>
      <c r="L136" s="16"/>
      <c r="M136" s="16"/>
      <c r="N136" s="17"/>
    </row>
    <row r="137" spans="1:14" x14ac:dyDescent="0.25">
      <c r="A137" s="25">
        <v>45749</v>
      </c>
      <c r="B137" s="23" t="s">
        <v>30</v>
      </c>
      <c r="C137" s="17">
        <v>9656</v>
      </c>
      <c r="D137" s="17"/>
      <c r="E137" s="17"/>
      <c r="F137" s="17"/>
      <c r="G137" s="17"/>
      <c r="H137" s="17"/>
      <c r="I137" s="17"/>
      <c r="J137" s="17"/>
      <c r="K137" s="17"/>
      <c r="L137" s="16"/>
      <c r="M137" s="16"/>
      <c r="N137" s="17"/>
    </row>
    <row r="138" spans="1:14" x14ac:dyDescent="0.25">
      <c r="A138" s="25">
        <v>45750</v>
      </c>
      <c r="B138" s="23" t="s">
        <v>30</v>
      </c>
      <c r="C138" s="17">
        <v>9675</v>
      </c>
      <c r="D138" s="17"/>
      <c r="E138" s="17"/>
      <c r="F138" s="17"/>
      <c r="G138" s="17"/>
      <c r="H138" s="17"/>
      <c r="I138" s="17"/>
      <c r="J138" s="17"/>
      <c r="K138" s="17"/>
      <c r="L138" s="16"/>
      <c r="M138" s="16"/>
      <c r="N138" s="17"/>
    </row>
    <row r="139" spans="1:14" x14ac:dyDescent="0.25">
      <c r="A139" s="25">
        <v>45751</v>
      </c>
      <c r="B139" s="23" t="s">
        <v>30</v>
      </c>
      <c r="C139" s="17">
        <v>9699</v>
      </c>
      <c r="D139" s="17"/>
      <c r="E139" s="17"/>
      <c r="F139" s="17"/>
      <c r="G139" s="17"/>
      <c r="H139" s="17"/>
      <c r="I139" s="17"/>
      <c r="J139" s="17"/>
      <c r="K139" s="17"/>
      <c r="L139" s="16"/>
      <c r="M139" s="16"/>
      <c r="N139" s="17"/>
    </row>
    <row r="140" spans="1:14" x14ac:dyDescent="0.25">
      <c r="A140" s="25">
        <v>45752</v>
      </c>
      <c r="B140" s="23" t="s">
        <v>30</v>
      </c>
      <c r="C140" s="17">
        <v>9723</v>
      </c>
      <c r="D140" s="17"/>
      <c r="E140" s="17"/>
      <c r="F140" s="17"/>
      <c r="G140" s="17"/>
      <c r="H140" s="17"/>
      <c r="I140" s="17"/>
      <c r="J140" s="17"/>
      <c r="K140" s="17"/>
      <c r="L140" s="16"/>
      <c r="M140" s="16"/>
      <c r="N140" s="17"/>
    </row>
    <row r="141" spans="1:14" ht="30" x14ac:dyDescent="0.25">
      <c r="A141" s="25">
        <v>45753</v>
      </c>
      <c r="B141" s="23" t="s">
        <v>30</v>
      </c>
      <c r="C141" s="17">
        <v>9747</v>
      </c>
      <c r="D141" s="17" t="s">
        <v>48</v>
      </c>
      <c r="E141" s="17" t="s">
        <v>449</v>
      </c>
      <c r="F141" s="17"/>
      <c r="G141" s="17"/>
      <c r="H141" s="17"/>
      <c r="I141" s="17"/>
      <c r="J141" s="9" t="s">
        <v>652</v>
      </c>
      <c r="K141" s="17"/>
      <c r="L141" s="16"/>
      <c r="M141" s="16"/>
      <c r="N141" s="17"/>
    </row>
    <row r="142" spans="1:14" x14ac:dyDescent="0.25">
      <c r="A142" s="25">
        <v>45754</v>
      </c>
      <c r="B142" s="23" t="s">
        <v>30</v>
      </c>
      <c r="C142" s="17">
        <v>9771</v>
      </c>
      <c r="D142" s="17"/>
      <c r="E142" s="17"/>
      <c r="F142" s="17"/>
      <c r="G142" s="17"/>
      <c r="H142" s="17"/>
      <c r="I142" s="17"/>
      <c r="J142" s="17"/>
      <c r="K142" s="17"/>
      <c r="L142" s="16"/>
      <c r="M142" s="16"/>
      <c r="N142" s="17"/>
    </row>
    <row r="143" spans="1:14" x14ac:dyDescent="0.25">
      <c r="A143" s="25">
        <v>45755</v>
      </c>
      <c r="B143" s="23" t="s">
        <v>30</v>
      </c>
      <c r="C143" s="17">
        <v>9795</v>
      </c>
      <c r="D143" s="17"/>
      <c r="E143" s="17"/>
      <c r="F143" s="17"/>
      <c r="G143" s="17"/>
      <c r="H143" s="17"/>
      <c r="I143" s="17"/>
      <c r="J143" s="17"/>
      <c r="K143" s="17"/>
      <c r="L143" s="16"/>
      <c r="M143" s="16"/>
      <c r="N143" s="17"/>
    </row>
    <row r="144" spans="1:14" x14ac:dyDescent="0.25">
      <c r="A144" s="25">
        <v>45756</v>
      </c>
      <c r="B144" s="23" t="s">
        <v>30</v>
      </c>
      <c r="C144" s="17">
        <v>9819</v>
      </c>
      <c r="D144" s="17"/>
      <c r="E144" s="17"/>
      <c r="F144" s="17"/>
      <c r="G144" s="17"/>
      <c r="H144" s="17"/>
      <c r="I144" s="17"/>
      <c r="J144" s="17"/>
      <c r="K144" s="17"/>
      <c r="L144" s="16"/>
      <c r="M144" s="16"/>
      <c r="N144" s="17"/>
    </row>
    <row r="145" spans="1:14" x14ac:dyDescent="0.25">
      <c r="A145" s="25">
        <v>45757</v>
      </c>
      <c r="B145" s="23" t="s">
        <v>30</v>
      </c>
      <c r="C145" s="17">
        <v>9843</v>
      </c>
      <c r="D145" s="17"/>
      <c r="E145" s="17"/>
      <c r="F145" s="17"/>
      <c r="G145" s="17"/>
      <c r="H145" s="17"/>
      <c r="I145" s="17"/>
      <c r="J145" s="17"/>
      <c r="K145" s="17"/>
      <c r="L145" s="16"/>
      <c r="M145" s="16"/>
      <c r="N145" s="17"/>
    </row>
    <row r="146" spans="1:14" x14ac:dyDescent="0.25">
      <c r="A146" s="25">
        <v>45758</v>
      </c>
      <c r="B146" s="23" t="s">
        <v>30</v>
      </c>
      <c r="C146" s="17">
        <v>9867</v>
      </c>
      <c r="D146" s="17"/>
      <c r="E146" s="17"/>
      <c r="F146" s="17"/>
      <c r="G146" s="17"/>
      <c r="H146" s="17"/>
      <c r="I146" s="17"/>
      <c r="J146" s="17"/>
      <c r="K146" s="17"/>
      <c r="L146" s="16"/>
      <c r="M146" s="16"/>
      <c r="N146" s="17"/>
    </row>
    <row r="147" spans="1:14" x14ac:dyDescent="0.25">
      <c r="A147" s="25">
        <v>45759</v>
      </c>
      <c r="B147" s="23" t="s">
        <v>30</v>
      </c>
      <c r="C147" s="17">
        <v>9889</v>
      </c>
      <c r="D147" s="17"/>
      <c r="E147" s="17"/>
      <c r="F147" s="17"/>
      <c r="G147" s="17"/>
      <c r="H147" s="17"/>
      <c r="I147" s="17"/>
      <c r="J147" s="17"/>
      <c r="K147" s="17"/>
      <c r="L147" s="16"/>
      <c r="M147" s="16"/>
      <c r="N147" s="17"/>
    </row>
    <row r="148" spans="1:14" x14ac:dyDescent="0.25">
      <c r="A148" s="25">
        <v>45760</v>
      </c>
      <c r="B148" s="23" t="s">
        <v>30</v>
      </c>
      <c r="C148" s="17">
        <v>9913</v>
      </c>
      <c r="D148" s="17"/>
      <c r="E148" s="17"/>
      <c r="F148" s="17"/>
      <c r="G148" s="17"/>
      <c r="H148" s="17"/>
      <c r="I148" s="17"/>
      <c r="J148" s="17"/>
      <c r="K148" s="17"/>
      <c r="L148" s="16"/>
      <c r="M148" s="16"/>
      <c r="N148" s="17"/>
    </row>
    <row r="149" spans="1:14" x14ac:dyDescent="0.25">
      <c r="A149" s="25">
        <v>45761</v>
      </c>
      <c r="B149" s="23" t="s">
        <v>30</v>
      </c>
      <c r="C149" s="17">
        <v>9937</v>
      </c>
      <c r="D149" s="17"/>
      <c r="E149" s="17"/>
      <c r="F149" s="17"/>
      <c r="G149" s="17"/>
      <c r="H149" s="17"/>
      <c r="I149" s="17"/>
      <c r="J149" s="17"/>
      <c r="K149" s="17"/>
      <c r="L149" s="16"/>
      <c r="M149" s="16"/>
      <c r="N149" s="17"/>
    </row>
    <row r="150" spans="1:14" x14ac:dyDescent="0.25">
      <c r="A150" s="25">
        <v>45762</v>
      </c>
      <c r="B150" s="23" t="s">
        <v>30</v>
      </c>
      <c r="C150" s="17">
        <v>9961</v>
      </c>
      <c r="D150" s="17"/>
      <c r="E150" s="17"/>
      <c r="F150" s="17"/>
      <c r="G150" s="17"/>
      <c r="H150" s="17"/>
      <c r="I150" s="17"/>
      <c r="J150" s="17"/>
      <c r="K150" s="17"/>
      <c r="L150" s="16"/>
      <c r="M150" s="16"/>
      <c r="N150" s="17"/>
    </row>
    <row r="151" spans="1:14" x14ac:dyDescent="0.25">
      <c r="A151" s="25">
        <v>45763</v>
      </c>
      <c r="B151" s="23" t="s">
        <v>30</v>
      </c>
      <c r="C151" s="17">
        <v>9985</v>
      </c>
      <c r="D151" s="17"/>
      <c r="E151" s="17"/>
      <c r="F151" s="17"/>
      <c r="G151" s="17"/>
      <c r="H151" s="17"/>
      <c r="I151" s="17"/>
      <c r="J151" s="17"/>
      <c r="K151" s="17"/>
      <c r="L151" s="16"/>
      <c r="M151" s="16"/>
      <c r="N151" s="17"/>
    </row>
    <row r="152" spans="1:14" x14ac:dyDescent="0.25">
      <c r="A152" s="25">
        <v>45764</v>
      </c>
      <c r="B152" s="23" t="s">
        <v>30</v>
      </c>
      <c r="C152" s="17">
        <v>10009</v>
      </c>
      <c r="D152" s="17"/>
      <c r="E152" s="17" t="s">
        <v>739</v>
      </c>
      <c r="F152" s="17"/>
      <c r="G152" s="17"/>
      <c r="H152" s="17"/>
      <c r="I152" s="17"/>
      <c r="J152" s="17" t="s">
        <v>740</v>
      </c>
      <c r="K152" s="17"/>
      <c r="L152" s="16"/>
      <c r="M152" s="16"/>
      <c r="N152" s="17"/>
    </row>
    <row r="153" spans="1:14" x14ac:dyDescent="0.25">
      <c r="A153" s="25">
        <v>45765</v>
      </c>
      <c r="B153" s="23" t="s">
        <v>30</v>
      </c>
      <c r="C153" s="17">
        <v>10033</v>
      </c>
      <c r="D153" s="17"/>
      <c r="E153" s="17"/>
      <c r="F153" s="17"/>
      <c r="G153" s="17"/>
      <c r="H153" s="17"/>
      <c r="I153" s="17"/>
      <c r="J153" s="17"/>
      <c r="K153" s="17"/>
      <c r="L153" s="16"/>
      <c r="M153" s="16"/>
      <c r="N153" s="17"/>
    </row>
    <row r="154" spans="1:14" x14ac:dyDescent="0.25">
      <c r="A154" s="25">
        <v>45766</v>
      </c>
      <c r="B154" s="23" t="s">
        <v>30</v>
      </c>
      <c r="C154" s="17">
        <v>10057</v>
      </c>
      <c r="D154" s="17"/>
      <c r="E154" s="17"/>
      <c r="F154" s="17"/>
      <c r="G154" s="17"/>
      <c r="H154" s="17"/>
      <c r="I154" s="17"/>
      <c r="J154" s="17"/>
      <c r="K154" s="17"/>
      <c r="L154" s="16"/>
      <c r="M154" s="16"/>
      <c r="N154" s="17"/>
    </row>
    <row r="155" spans="1:14" x14ac:dyDescent="0.25">
      <c r="A155" s="25">
        <v>45767</v>
      </c>
      <c r="B155" s="23" t="s">
        <v>30</v>
      </c>
      <c r="C155" s="17">
        <v>10081</v>
      </c>
      <c r="D155" s="17"/>
      <c r="E155" s="17" t="s">
        <v>743</v>
      </c>
      <c r="F155" s="17"/>
      <c r="G155" s="17"/>
      <c r="H155" s="17"/>
      <c r="I155" s="17"/>
      <c r="J155" s="17" t="s">
        <v>760</v>
      </c>
      <c r="K155" s="17"/>
      <c r="L155" s="16"/>
      <c r="M155" s="16"/>
      <c r="N155" s="17"/>
    </row>
    <row r="156" spans="1:14" x14ac:dyDescent="0.25">
      <c r="A156" s="25">
        <v>45768</v>
      </c>
      <c r="B156" s="23" t="s">
        <v>30</v>
      </c>
      <c r="C156" s="17">
        <v>10105</v>
      </c>
      <c r="D156" s="17"/>
      <c r="E156" s="17"/>
      <c r="F156" s="17"/>
      <c r="G156" s="17"/>
      <c r="H156" s="17"/>
      <c r="I156" s="17"/>
      <c r="J156" s="17"/>
      <c r="K156" s="17"/>
      <c r="L156" s="16"/>
      <c r="M156" s="16"/>
      <c r="N156" s="17"/>
    </row>
    <row r="157" spans="1:14" ht="30" x14ac:dyDescent="0.25">
      <c r="A157" s="25">
        <v>45769</v>
      </c>
      <c r="B157" s="23" t="s">
        <v>30</v>
      </c>
      <c r="C157" s="17">
        <v>1094</v>
      </c>
      <c r="D157" s="9" t="s">
        <v>789</v>
      </c>
      <c r="E157" s="17"/>
      <c r="F157" s="17"/>
      <c r="G157" s="17"/>
      <c r="H157" s="17"/>
      <c r="I157" s="17"/>
      <c r="J157" s="17" t="s">
        <v>176</v>
      </c>
      <c r="K157" s="17"/>
      <c r="L157" s="16"/>
      <c r="M157" s="16"/>
      <c r="N157" s="17"/>
    </row>
    <row r="158" spans="1:14" x14ac:dyDescent="0.25">
      <c r="A158" s="25">
        <v>45770</v>
      </c>
      <c r="B158" s="23" t="s">
        <v>30</v>
      </c>
      <c r="C158" s="17">
        <v>10118</v>
      </c>
      <c r="D158" s="17"/>
      <c r="E158" s="17"/>
      <c r="F158" s="17"/>
      <c r="G158" s="17"/>
      <c r="H158" s="17"/>
      <c r="I158" s="17"/>
      <c r="J158" s="17"/>
      <c r="K158" s="17"/>
      <c r="L158" s="16"/>
      <c r="M158" s="16"/>
      <c r="N158" s="17"/>
    </row>
    <row r="159" spans="1:14" x14ac:dyDescent="0.25">
      <c r="A159" s="25">
        <v>45771</v>
      </c>
      <c r="B159" s="23" t="s">
        <v>30</v>
      </c>
      <c r="C159" s="17">
        <v>10142</v>
      </c>
      <c r="D159" s="17"/>
      <c r="E159" s="17" t="s">
        <v>802</v>
      </c>
      <c r="F159" s="17"/>
      <c r="G159" s="17"/>
      <c r="H159" s="17"/>
      <c r="I159" s="17"/>
      <c r="J159" s="17" t="s">
        <v>803</v>
      </c>
      <c r="K159" s="17"/>
      <c r="L159" s="16"/>
      <c r="M159" s="16"/>
      <c r="N159" s="17"/>
    </row>
    <row r="160" spans="1:14" x14ac:dyDescent="0.25">
      <c r="A160" s="25">
        <v>45772</v>
      </c>
      <c r="B160" s="23" t="s">
        <v>30</v>
      </c>
      <c r="C160" s="17">
        <v>10166</v>
      </c>
      <c r="D160" s="17"/>
      <c r="E160" s="17"/>
      <c r="F160" s="17"/>
      <c r="G160" s="17"/>
      <c r="H160" s="17"/>
      <c r="I160" s="17"/>
      <c r="J160" s="17"/>
      <c r="K160" s="17"/>
      <c r="L160" s="16"/>
      <c r="M160" s="16"/>
      <c r="N160" s="17"/>
    </row>
    <row r="161" spans="1:14" x14ac:dyDescent="0.25">
      <c r="A161" s="25">
        <v>45773</v>
      </c>
      <c r="B161" s="23" t="s">
        <v>30</v>
      </c>
      <c r="C161" s="17">
        <v>10190</v>
      </c>
      <c r="D161" s="17"/>
      <c r="E161" s="17"/>
      <c r="F161" s="17"/>
      <c r="G161" s="17"/>
      <c r="H161" s="17"/>
      <c r="I161" s="17"/>
      <c r="J161" s="17"/>
      <c r="K161" s="17"/>
      <c r="L161" s="16"/>
      <c r="M161" s="16"/>
      <c r="N161" s="16"/>
    </row>
    <row r="162" spans="1:14" x14ac:dyDescent="0.25">
      <c r="A162" s="25">
        <v>45774</v>
      </c>
      <c r="B162" s="23" t="s">
        <v>30</v>
      </c>
      <c r="C162" s="17">
        <v>10214</v>
      </c>
      <c r="D162" s="17"/>
      <c r="E162" s="17"/>
      <c r="F162" s="17"/>
      <c r="G162" s="17"/>
      <c r="H162" s="17"/>
      <c r="I162" s="17"/>
      <c r="J162" s="17"/>
      <c r="K162" s="17"/>
      <c r="L162" s="16"/>
      <c r="M162" s="16"/>
      <c r="N162" s="16"/>
    </row>
    <row r="163" spans="1:14" x14ac:dyDescent="0.25">
      <c r="A163" s="25">
        <v>45775</v>
      </c>
      <c r="B163" s="23" t="s">
        <v>30</v>
      </c>
      <c r="C163" s="17">
        <v>10338</v>
      </c>
      <c r="D163" s="17"/>
      <c r="E163" s="17" t="s">
        <v>48</v>
      </c>
      <c r="F163" s="17"/>
      <c r="G163" s="17"/>
      <c r="H163" s="17"/>
      <c r="I163" s="17"/>
      <c r="J163" s="17" t="s">
        <v>764</v>
      </c>
      <c r="K163" s="17"/>
      <c r="L163" s="16"/>
      <c r="M163" s="16"/>
      <c r="N163" s="16"/>
    </row>
    <row r="164" spans="1:14" x14ac:dyDescent="0.25">
      <c r="A164" s="25">
        <v>45776</v>
      </c>
      <c r="B164" s="23" t="s">
        <v>30</v>
      </c>
      <c r="C164" s="17">
        <v>10262</v>
      </c>
      <c r="D164" s="17"/>
      <c r="E164" s="17"/>
      <c r="F164" s="17"/>
      <c r="G164" s="17"/>
      <c r="H164" s="17"/>
      <c r="I164" s="17"/>
      <c r="J164" s="17"/>
      <c r="K164" s="17"/>
      <c r="L164" s="16"/>
      <c r="M164" s="16"/>
      <c r="N164" s="16"/>
    </row>
    <row r="165" spans="1:14" x14ac:dyDescent="0.25">
      <c r="A165" s="25">
        <v>45777</v>
      </c>
      <c r="B165" s="23" t="s">
        <v>30</v>
      </c>
      <c r="C165" s="17">
        <v>10286</v>
      </c>
      <c r="D165" s="17"/>
      <c r="E165" s="17"/>
      <c r="F165" s="17"/>
      <c r="G165" s="17"/>
      <c r="H165" s="17"/>
      <c r="I165" s="17"/>
      <c r="J165" s="17"/>
      <c r="K165" s="17"/>
      <c r="L165" s="16"/>
      <c r="M165" s="16"/>
      <c r="N165" s="16"/>
    </row>
    <row r="166" spans="1:14" x14ac:dyDescent="0.25">
      <c r="A166" s="25">
        <v>45778</v>
      </c>
      <c r="B166" s="23" t="s">
        <v>30</v>
      </c>
      <c r="C166" s="17">
        <v>10310</v>
      </c>
      <c r="D166" s="17"/>
      <c r="E166" s="17"/>
      <c r="F166" s="17"/>
      <c r="G166" s="17"/>
      <c r="H166" s="17"/>
      <c r="I166" s="17"/>
      <c r="J166" s="17"/>
      <c r="K166" s="17"/>
      <c r="L166" s="16"/>
      <c r="M166" s="16"/>
      <c r="N166" s="16"/>
    </row>
    <row r="167" spans="1:14" x14ac:dyDescent="0.25">
      <c r="A167" s="25">
        <v>45779</v>
      </c>
      <c r="B167" s="23" t="s">
        <v>30</v>
      </c>
      <c r="C167" s="17">
        <v>10334</v>
      </c>
      <c r="D167" s="17"/>
      <c r="E167" s="17"/>
      <c r="F167" s="17"/>
      <c r="G167" s="17"/>
      <c r="H167" s="17"/>
      <c r="I167" s="17"/>
      <c r="J167" s="17"/>
      <c r="K167" s="17"/>
      <c r="L167" s="16"/>
      <c r="M167" s="16"/>
      <c r="N167" s="16"/>
    </row>
    <row r="168" spans="1:14" x14ac:dyDescent="0.25">
      <c r="A168" s="25">
        <v>45780</v>
      </c>
      <c r="B168" s="23" t="s">
        <v>30</v>
      </c>
      <c r="C168" s="17">
        <v>10356</v>
      </c>
      <c r="D168" s="17"/>
      <c r="E168" s="17"/>
      <c r="F168" s="17"/>
      <c r="G168" s="17"/>
      <c r="H168" s="17"/>
      <c r="I168" s="17"/>
      <c r="J168" s="17"/>
      <c r="K168" s="17"/>
      <c r="L168" s="16"/>
      <c r="M168" s="16"/>
      <c r="N168" s="16"/>
    </row>
    <row r="169" spans="1:14" x14ac:dyDescent="0.25">
      <c r="A169" s="25">
        <v>45781</v>
      </c>
      <c r="B169" s="23" t="s">
        <v>30</v>
      </c>
      <c r="C169" s="17">
        <v>10380</v>
      </c>
      <c r="D169" s="17"/>
      <c r="E169" s="17"/>
      <c r="F169" s="17"/>
      <c r="G169" s="17"/>
      <c r="H169" s="17"/>
      <c r="I169" s="17"/>
      <c r="J169" s="17"/>
      <c r="K169" s="17"/>
      <c r="L169" s="16"/>
      <c r="M169" s="16"/>
      <c r="N169" s="16"/>
    </row>
    <row r="170" spans="1:14" x14ac:dyDescent="0.25">
      <c r="A170" s="25">
        <v>45782</v>
      </c>
      <c r="B170" s="23" t="s">
        <v>30</v>
      </c>
      <c r="C170" s="17">
        <v>10404</v>
      </c>
      <c r="D170" s="17"/>
      <c r="E170" s="17"/>
      <c r="F170" s="17"/>
      <c r="G170" s="17"/>
      <c r="H170" s="17"/>
      <c r="I170" s="17"/>
      <c r="J170" s="17"/>
      <c r="K170" s="17"/>
      <c r="L170" s="16"/>
      <c r="M170" s="16"/>
      <c r="N170" s="16"/>
    </row>
    <row r="171" spans="1:14" x14ac:dyDescent="0.25">
      <c r="A171" s="25">
        <v>45783</v>
      </c>
      <c r="B171" s="23" t="s">
        <v>30</v>
      </c>
      <c r="C171" s="17">
        <v>10428</v>
      </c>
      <c r="D171" s="17"/>
      <c r="E171" s="17" t="s">
        <v>878</v>
      </c>
      <c r="F171" s="17"/>
      <c r="G171" s="17"/>
      <c r="H171" s="17"/>
      <c r="I171" s="17"/>
      <c r="J171" s="17" t="s">
        <v>716</v>
      </c>
      <c r="K171" s="17"/>
      <c r="L171" s="16"/>
      <c r="M171" s="16"/>
      <c r="N171" s="16"/>
    </row>
    <row r="172" spans="1:14" x14ac:dyDescent="0.25">
      <c r="A172" s="25">
        <v>45784</v>
      </c>
      <c r="B172" s="23" t="s">
        <v>30</v>
      </c>
      <c r="C172" s="17">
        <v>10452</v>
      </c>
      <c r="D172" s="17"/>
      <c r="E172" s="17"/>
      <c r="F172" s="17"/>
      <c r="G172" s="17"/>
      <c r="H172" s="17"/>
      <c r="I172" s="17"/>
      <c r="J172" s="17"/>
      <c r="K172" s="17"/>
      <c r="L172" s="16"/>
      <c r="M172" s="16"/>
      <c r="N172" s="16"/>
    </row>
    <row r="173" spans="1:14" x14ac:dyDescent="0.25">
      <c r="A173" s="25">
        <v>45785</v>
      </c>
      <c r="B173" s="23" t="s">
        <v>30</v>
      </c>
      <c r="C173" s="17">
        <v>10463</v>
      </c>
      <c r="D173" s="17"/>
      <c r="E173" s="17"/>
      <c r="F173" s="17"/>
      <c r="G173" s="17"/>
      <c r="H173" s="17"/>
      <c r="I173" s="17"/>
      <c r="J173" s="17"/>
      <c r="K173" s="17"/>
      <c r="L173" s="16"/>
      <c r="M173" s="16"/>
      <c r="N173" s="16"/>
    </row>
    <row r="174" spans="1:14" x14ac:dyDescent="0.25">
      <c r="A174" s="25">
        <v>45786</v>
      </c>
      <c r="B174" s="23" t="s">
        <v>30</v>
      </c>
      <c r="C174" s="17">
        <v>10488</v>
      </c>
      <c r="D174" s="17"/>
      <c r="E174" s="17" t="s">
        <v>78</v>
      </c>
      <c r="F174" s="17"/>
      <c r="G174" s="17"/>
      <c r="H174" s="17"/>
      <c r="I174" s="17"/>
      <c r="J174" s="17" t="s">
        <v>896</v>
      </c>
      <c r="K174" s="17"/>
      <c r="L174" s="16"/>
      <c r="M174" s="16"/>
      <c r="N174" s="16"/>
    </row>
    <row r="175" spans="1:14" x14ac:dyDescent="0.25">
      <c r="A175" s="25">
        <v>45787</v>
      </c>
      <c r="B175" s="23" t="s">
        <v>30</v>
      </c>
      <c r="C175" s="17">
        <v>10508</v>
      </c>
      <c r="D175" s="17"/>
      <c r="E175" s="17"/>
      <c r="F175" s="17"/>
      <c r="G175" s="17"/>
      <c r="H175" s="17"/>
      <c r="I175" s="17"/>
      <c r="J175" s="17"/>
      <c r="K175" s="17"/>
      <c r="L175" s="16"/>
      <c r="M175" s="16"/>
      <c r="N175" s="16"/>
    </row>
    <row r="176" spans="1:14" x14ac:dyDescent="0.25">
      <c r="A176" s="25">
        <v>45788</v>
      </c>
      <c r="B176" s="23" t="s">
        <v>30</v>
      </c>
      <c r="C176" s="17">
        <v>10532</v>
      </c>
      <c r="D176" s="17"/>
      <c r="E176" s="17"/>
      <c r="F176" s="17"/>
      <c r="G176" s="17"/>
      <c r="H176" s="17"/>
      <c r="I176" s="17"/>
      <c r="J176" s="17"/>
      <c r="K176" s="17"/>
      <c r="L176" s="16"/>
      <c r="M176" s="16"/>
      <c r="N176" s="16"/>
    </row>
    <row r="177" spans="1:14" x14ac:dyDescent="0.25">
      <c r="A177" s="25">
        <v>45789</v>
      </c>
      <c r="B177" s="23" t="s">
        <v>30</v>
      </c>
      <c r="C177" s="17">
        <v>10556</v>
      </c>
      <c r="D177" s="17"/>
      <c r="E177" s="17"/>
      <c r="F177" s="17"/>
      <c r="G177" s="17"/>
      <c r="H177" s="44"/>
      <c r="I177" s="44"/>
      <c r="J177" s="17"/>
      <c r="K177" s="17"/>
      <c r="L177" s="16"/>
      <c r="M177" s="16"/>
      <c r="N177" s="16"/>
    </row>
    <row r="178" spans="1:14" x14ac:dyDescent="0.25">
      <c r="A178" s="25">
        <v>45790</v>
      </c>
      <c r="B178" s="23" t="s">
        <v>30</v>
      </c>
      <c r="C178" s="17">
        <v>10580</v>
      </c>
      <c r="D178" s="17"/>
      <c r="E178" s="17"/>
      <c r="F178" s="17"/>
      <c r="G178" s="17"/>
      <c r="H178" s="44"/>
      <c r="I178" s="44"/>
      <c r="J178" s="47">
        <f>I178-H178</f>
        <v>0</v>
      </c>
      <c r="K178" s="17"/>
      <c r="L178" s="16"/>
      <c r="M178" s="16"/>
      <c r="N178" s="16"/>
    </row>
    <row r="179" spans="1:14" x14ac:dyDescent="0.25">
      <c r="A179" s="25">
        <v>45791</v>
      </c>
      <c r="B179" s="23" t="s">
        <v>30</v>
      </c>
      <c r="C179" s="17">
        <f>C178+24</f>
        <v>10604</v>
      </c>
      <c r="D179" s="17"/>
      <c r="E179" s="17"/>
      <c r="F179" s="17"/>
      <c r="G179" s="17"/>
      <c r="H179" s="44"/>
      <c r="I179" s="44"/>
      <c r="J179" s="17"/>
      <c r="K179" s="17"/>
      <c r="L179" s="16"/>
      <c r="M179" s="16"/>
      <c r="N179" s="16"/>
    </row>
    <row r="180" spans="1:14" x14ac:dyDescent="0.25">
      <c r="A180" s="25">
        <v>45792</v>
      </c>
      <c r="B180" s="23" t="s">
        <v>30</v>
      </c>
      <c r="C180" s="17">
        <f>C179+24</f>
        <v>10628</v>
      </c>
      <c r="D180" s="17"/>
      <c r="E180" s="17"/>
      <c r="F180" s="17"/>
      <c r="G180" s="17"/>
      <c r="H180" s="44"/>
      <c r="I180" s="44"/>
      <c r="J180" s="17"/>
      <c r="K180" s="17"/>
      <c r="L180" s="16"/>
      <c r="M180" s="16"/>
      <c r="N180" s="16"/>
    </row>
    <row r="181" spans="1:14" x14ac:dyDescent="0.25">
      <c r="A181" s="25">
        <v>45793</v>
      </c>
      <c r="B181" s="23" t="s">
        <v>30</v>
      </c>
      <c r="C181" s="17">
        <f>C180+24</f>
        <v>10652</v>
      </c>
      <c r="D181" s="17"/>
      <c r="E181" s="17"/>
      <c r="F181" s="17"/>
      <c r="G181" s="17"/>
      <c r="H181" s="44"/>
      <c r="I181" s="44"/>
      <c r="J181" s="17"/>
      <c r="K181" s="17"/>
      <c r="L181" s="16"/>
      <c r="M181" s="16"/>
      <c r="N181" s="16"/>
    </row>
    <row r="182" spans="1:14" ht="60" x14ac:dyDescent="0.25">
      <c r="A182" s="25">
        <v>45794</v>
      </c>
      <c r="B182" s="23" t="s">
        <v>30</v>
      </c>
      <c r="C182" s="17">
        <v>10676</v>
      </c>
      <c r="D182" s="17"/>
      <c r="E182" s="9" t="s">
        <v>944</v>
      </c>
      <c r="F182" s="17"/>
      <c r="G182" s="17"/>
      <c r="H182" s="53">
        <v>45794.743055555555</v>
      </c>
      <c r="I182" s="53">
        <v>45794.767361111109</v>
      </c>
      <c r="J182" s="47">
        <f>I182-H182</f>
        <v>2.4305555554747116E-2</v>
      </c>
      <c r="K182" s="17"/>
      <c r="L182" s="16"/>
      <c r="M182" s="16"/>
      <c r="N182" s="16"/>
    </row>
    <row r="183" spans="1:14" x14ac:dyDescent="0.25">
      <c r="A183" s="25">
        <v>45795</v>
      </c>
      <c r="B183" s="23" t="s">
        <v>30</v>
      </c>
      <c r="C183" s="17">
        <f>C182+24</f>
        <v>10700</v>
      </c>
      <c r="D183" s="17"/>
      <c r="E183" s="17"/>
      <c r="F183" s="17"/>
      <c r="G183" s="17"/>
      <c r="H183" s="44"/>
      <c r="I183" s="44"/>
      <c r="J183" s="17"/>
      <c r="K183" s="17"/>
      <c r="L183" s="16"/>
      <c r="M183" s="16"/>
      <c r="N183" s="16"/>
    </row>
    <row r="184" spans="1:14" x14ac:dyDescent="0.25">
      <c r="A184" s="25">
        <v>45796</v>
      </c>
      <c r="B184" s="23" t="s">
        <v>30</v>
      </c>
      <c r="C184" s="17">
        <f>C183+24</f>
        <v>10724</v>
      </c>
      <c r="D184" s="17"/>
      <c r="E184" s="17"/>
      <c r="F184" s="17"/>
      <c r="G184" s="17"/>
      <c r="H184" s="44"/>
      <c r="I184" s="44"/>
      <c r="J184" s="17"/>
      <c r="K184" s="17"/>
      <c r="L184" s="16"/>
      <c r="M184" s="16"/>
      <c r="N184" s="16"/>
    </row>
    <row r="185" spans="1:14" ht="45" x14ac:dyDescent="0.25">
      <c r="A185" s="25">
        <v>45797</v>
      </c>
      <c r="B185" s="23" t="s">
        <v>30</v>
      </c>
      <c r="C185" s="17">
        <v>10752</v>
      </c>
      <c r="D185" s="17"/>
      <c r="E185" s="9" t="s">
        <v>968</v>
      </c>
      <c r="F185" s="17"/>
      <c r="G185" s="17"/>
      <c r="H185" s="58">
        <v>45797.635416666664</v>
      </c>
      <c r="I185" s="58">
        <v>45797.75</v>
      </c>
      <c r="J185" s="47">
        <f>I185-H185</f>
        <v>0.11458333333575865</v>
      </c>
      <c r="K185" s="17"/>
      <c r="L185" s="16"/>
      <c r="M185" s="16"/>
      <c r="N185" s="16"/>
    </row>
    <row r="186" spans="1:14" x14ac:dyDescent="0.25">
      <c r="A186" s="25">
        <v>45798</v>
      </c>
      <c r="B186" s="23" t="s">
        <v>30</v>
      </c>
      <c r="C186" s="17">
        <f>C185+24</f>
        <v>10776</v>
      </c>
      <c r="D186" s="17"/>
      <c r="E186" s="17"/>
      <c r="F186" s="17"/>
      <c r="G186" s="17"/>
      <c r="H186" s="44"/>
      <c r="I186" s="44"/>
      <c r="J186" s="17"/>
      <c r="K186" s="17"/>
      <c r="L186" s="16"/>
      <c r="M186" s="16"/>
      <c r="N186" s="16"/>
    </row>
    <row r="187" spans="1:14" x14ac:dyDescent="0.25">
      <c r="A187" s="25">
        <v>45799</v>
      </c>
      <c r="B187" s="23" t="s">
        <v>30</v>
      </c>
      <c r="C187" s="17">
        <f>C186+24</f>
        <v>10800</v>
      </c>
      <c r="D187" s="17"/>
      <c r="E187" s="17"/>
      <c r="F187" s="17"/>
      <c r="G187" s="17"/>
      <c r="H187" s="44"/>
      <c r="I187" s="44"/>
      <c r="J187" s="17"/>
      <c r="K187" s="17"/>
      <c r="L187" s="16"/>
      <c r="M187" s="16"/>
      <c r="N187" s="16"/>
    </row>
    <row r="188" spans="1:14" x14ac:dyDescent="0.25">
      <c r="A188" s="25">
        <v>45800</v>
      </c>
      <c r="B188" s="23" t="s">
        <v>30</v>
      </c>
      <c r="C188" s="17">
        <f>C187+24</f>
        <v>10824</v>
      </c>
      <c r="D188" s="17"/>
      <c r="E188" s="17"/>
      <c r="F188" s="17"/>
      <c r="G188" s="17"/>
      <c r="H188" s="44"/>
      <c r="I188" s="44"/>
      <c r="J188" s="17"/>
      <c r="K188" s="17"/>
      <c r="L188" s="16"/>
      <c r="M188" s="16"/>
      <c r="N188" s="16"/>
    </row>
    <row r="189" spans="1:14" x14ac:dyDescent="0.25">
      <c r="A189" s="25">
        <v>45801</v>
      </c>
      <c r="B189" s="23" t="s">
        <v>30</v>
      </c>
      <c r="C189" s="17">
        <f>C188+24</f>
        <v>10848</v>
      </c>
      <c r="D189" s="17"/>
      <c r="E189" s="17"/>
      <c r="F189" s="17"/>
      <c r="G189" s="17"/>
      <c r="H189" s="44"/>
      <c r="I189" s="44"/>
      <c r="J189" s="17"/>
      <c r="K189" s="17"/>
      <c r="L189" s="16"/>
      <c r="M189" s="16"/>
      <c r="N189" s="16"/>
    </row>
    <row r="190" spans="1:14" x14ac:dyDescent="0.25">
      <c r="A190" s="25">
        <v>45802</v>
      </c>
      <c r="B190" s="23" t="s">
        <v>30</v>
      </c>
      <c r="C190" s="17">
        <f t="shared" ref="C190:C195" si="7">C189+24</f>
        <v>10872</v>
      </c>
      <c r="D190" s="17"/>
      <c r="E190" s="17"/>
      <c r="F190" s="17"/>
      <c r="G190" s="17"/>
      <c r="H190" s="44"/>
      <c r="I190" s="44"/>
      <c r="J190" s="17"/>
      <c r="K190" s="17"/>
      <c r="L190" s="16"/>
      <c r="M190" s="16"/>
      <c r="N190" s="16"/>
    </row>
    <row r="191" spans="1:14" x14ac:dyDescent="0.25">
      <c r="A191" s="25">
        <v>45803</v>
      </c>
      <c r="B191" s="23" t="s">
        <v>30</v>
      </c>
      <c r="C191" s="17">
        <f t="shared" si="7"/>
        <v>10896</v>
      </c>
      <c r="D191" s="17"/>
      <c r="E191" s="17"/>
      <c r="F191" s="17"/>
      <c r="G191" s="17"/>
      <c r="H191" s="44"/>
      <c r="I191" s="44"/>
      <c r="J191" s="17"/>
      <c r="K191" s="17"/>
      <c r="L191" s="16"/>
      <c r="M191" s="16"/>
      <c r="N191" s="16"/>
    </row>
    <row r="192" spans="1:14" x14ac:dyDescent="0.25">
      <c r="A192" s="25">
        <v>45804</v>
      </c>
      <c r="B192" s="23" t="s">
        <v>30</v>
      </c>
      <c r="C192" s="17">
        <f t="shared" si="7"/>
        <v>10920</v>
      </c>
      <c r="D192" s="17"/>
      <c r="E192" s="17"/>
      <c r="F192" s="17"/>
      <c r="G192" s="17"/>
      <c r="H192" s="44"/>
      <c r="I192" s="44"/>
      <c r="J192" s="17"/>
      <c r="K192" s="17"/>
      <c r="L192" s="16"/>
      <c r="M192" s="16"/>
      <c r="N192" s="16"/>
    </row>
    <row r="193" spans="1:14" x14ac:dyDescent="0.25">
      <c r="A193" s="25">
        <v>45805</v>
      </c>
      <c r="B193" s="23" t="s">
        <v>30</v>
      </c>
      <c r="C193" s="17">
        <f t="shared" si="7"/>
        <v>10944</v>
      </c>
      <c r="D193" s="17"/>
      <c r="E193" s="17"/>
      <c r="F193" s="17"/>
      <c r="G193" s="17"/>
      <c r="H193" s="44"/>
      <c r="I193" s="44"/>
      <c r="J193" s="17"/>
      <c r="K193" s="17"/>
      <c r="L193" s="16"/>
      <c r="M193" s="16"/>
      <c r="N193" s="16"/>
    </row>
    <row r="194" spans="1:14" x14ac:dyDescent="0.25">
      <c r="A194" s="25">
        <v>45806</v>
      </c>
      <c r="B194" s="23" t="s">
        <v>30</v>
      </c>
      <c r="C194" s="17">
        <f t="shared" si="7"/>
        <v>10968</v>
      </c>
      <c r="D194" s="17"/>
      <c r="E194" s="17"/>
      <c r="F194" s="17"/>
      <c r="G194" s="17"/>
      <c r="H194" s="44"/>
      <c r="I194" s="44"/>
      <c r="J194" s="17"/>
      <c r="K194" s="17"/>
      <c r="L194" s="16"/>
      <c r="M194" s="16"/>
      <c r="N194" s="16"/>
    </row>
    <row r="195" spans="1:14" x14ac:dyDescent="0.25">
      <c r="A195" s="25">
        <v>45807</v>
      </c>
      <c r="B195" s="23" t="s">
        <v>30</v>
      </c>
      <c r="C195" s="17">
        <f t="shared" si="7"/>
        <v>10992</v>
      </c>
      <c r="D195" s="17"/>
      <c r="E195" s="17"/>
      <c r="F195" s="17"/>
      <c r="G195" s="17"/>
      <c r="H195" s="44"/>
      <c r="I195" s="44"/>
      <c r="J195" s="17"/>
      <c r="K195" s="17"/>
      <c r="L195" s="16"/>
      <c r="M195" s="16"/>
      <c r="N195" s="16"/>
    </row>
    <row r="196" spans="1:14" ht="45" x14ac:dyDescent="0.25">
      <c r="A196" s="25">
        <v>45808</v>
      </c>
      <c r="B196" s="23" t="s">
        <v>30</v>
      </c>
      <c r="C196" s="17">
        <v>11005</v>
      </c>
      <c r="D196" s="17"/>
      <c r="E196" s="9" t="s">
        <v>1047</v>
      </c>
      <c r="F196" s="17"/>
      <c r="G196" s="17"/>
      <c r="H196" s="57">
        <v>45808.446527777778</v>
      </c>
      <c r="I196" s="57">
        <v>45808.621527777781</v>
      </c>
      <c r="J196" s="47">
        <f>I196-H196</f>
        <v>0.17500000000291038</v>
      </c>
      <c r="K196" s="17"/>
      <c r="L196" s="16"/>
      <c r="M196" s="16"/>
      <c r="N196" s="16"/>
    </row>
    <row r="197" spans="1:14" ht="60" x14ac:dyDescent="0.25">
      <c r="A197" s="25">
        <v>45809</v>
      </c>
      <c r="B197" s="23" t="s">
        <v>30</v>
      </c>
      <c r="C197" s="17">
        <v>11027</v>
      </c>
      <c r="D197" s="17"/>
      <c r="E197" s="9" t="s">
        <v>1059</v>
      </c>
      <c r="F197" s="17"/>
      <c r="G197" s="17"/>
      <c r="H197" s="58">
        <v>45809.625</v>
      </c>
      <c r="I197" s="58">
        <v>45809.633333333331</v>
      </c>
      <c r="J197" s="47">
        <f>I197-H197</f>
        <v>8.333333331393078E-3</v>
      </c>
      <c r="K197" s="17"/>
      <c r="L197" s="16"/>
      <c r="M197" s="16"/>
      <c r="N197" s="16"/>
    </row>
    <row r="198" spans="1:14" x14ac:dyDescent="0.25">
      <c r="A198" s="25">
        <v>45810</v>
      </c>
      <c r="B198" s="23" t="s">
        <v>30</v>
      </c>
      <c r="C198" s="17">
        <v>11043</v>
      </c>
      <c r="D198" s="17"/>
      <c r="E198" s="17" t="s">
        <v>1065</v>
      </c>
      <c r="F198" s="17"/>
      <c r="G198" s="17"/>
      <c r="H198" s="62">
        <v>45810.287499999999</v>
      </c>
      <c r="I198" s="62">
        <v>45810.302083333336</v>
      </c>
      <c r="J198" s="47">
        <f>I198-H198</f>
        <v>1.4583333337213844E-2</v>
      </c>
      <c r="K198" s="17"/>
      <c r="L198" s="16"/>
      <c r="M198" s="16"/>
      <c r="N198" s="16"/>
    </row>
    <row r="199" spans="1:14" ht="90" x14ac:dyDescent="0.25">
      <c r="A199" s="25">
        <v>45810</v>
      </c>
      <c r="B199" s="23" t="s">
        <v>30</v>
      </c>
      <c r="C199" s="17">
        <v>11045</v>
      </c>
      <c r="D199" s="17"/>
      <c r="E199" s="9" t="s">
        <v>1067</v>
      </c>
      <c r="F199" s="17"/>
      <c r="G199" s="17"/>
      <c r="H199" s="62">
        <v>45810.378472222219</v>
      </c>
      <c r="I199" s="62">
        <v>45810.4375</v>
      </c>
      <c r="J199" s="47">
        <f>I199-H199</f>
        <v>5.9027777781011537E-2</v>
      </c>
      <c r="K199" s="17"/>
      <c r="L199" s="16"/>
      <c r="M199" s="16"/>
      <c r="N199" s="16"/>
    </row>
    <row r="200" spans="1:14" x14ac:dyDescent="0.25">
      <c r="A200" s="25">
        <v>45810</v>
      </c>
      <c r="B200" s="23" t="s">
        <v>30</v>
      </c>
      <c r="C200" s="17">
        <v>11056</v>
      </c>
      <c r="D200" s="17"/>
      <c r="E200" s="17" t="s">
        <v>1070</v>
      </c>
      <c r="F200" s="17"/>
      <c r="G200" s="17"/>
      <c r="H200" s="62">
        <v>45810.913888888892</v>
      </c>
      <c r="I200" s="62">
        <v>45810.948611111111</v>
      </c>
      <c r="J200" s="47">
        <f>I200-H200</f>
        <v>3.4722222218988463E-2</v>
      </c>
      <c r="K200" s="17"/>
      <c r="L200" s="16"/>
      <c r="M200" s="16"/>
      <c r="N200" s="16"/>
    </row>
    <row r="201" spans="1:14" x14ac:dyDescent="0.25">
      <c r="A201" s="25">
        <v>45811</v>
      </c>
      <c r="B201" s="23" t="s">
        <v>30</v>
      </c>
      <c r="C201" s="17">
        <f>C200+24</f>
        <v>11080</v>
      </c>
      <c r="D201" s="17"/>
      <c r="E201" s="17"/>
      <c r="F201" s="17"/>
      <c r="G201" s="17"/>
      <c r="H201" s="44"/>
      <c r="I201" s="44"/>
      <c r="J201" s="17"/>
      <c r="K201" s="17"/>
      <c r="L201" s="16"/>
      <c r="M201" s="16"/>
      <c r="N201" s="16"/>
    </row>
    <row r="202" spans="1:14" ht="45" x14ac:dyDescent="0.25">
      <c r="A202" s="25">
        <v>45812</v>
      </c>
      <c r="B202" s="23" t="s">
        <v>30</v>
      </c>
      <c r="C202" s="17">
        <v>11090</v>
      </c>
      <c r="D202" s="17"/>
      <c r="E202" s="9" t="s">
        <v>1089</v>
      </c>
      <c r="F202" s="17"/>
      <c r="G202" s="17"/>
      <c r="H202" s="57">
        <v>45812.354861111111</v>
      </c>
      <c r="I202" s="57">
        <v>45812.446527777778</v>
      </c>
      <c r="J202" s="47">
        <f>I202-H202</f>
        <v>9.1666666667151731E-2</v>
      </c>
      <c r="K202" s="17"/>
      <c r="L202" s="16"/>
      <c r="M202" s="16"/>
      <c r="N202" s="16"/>
    </row>
    <row r="203" spans="1:14" x14ac:dyDescent="0.25">
      <c r="A203" s="25">
        <v>45813</v>
      </c>
      <c r="B203" s="23" t="s">
        <v>30</v>
      </c>
      <c r="C203" s="17">
        <f>C202+24</f>
        <v>11114</v>
      </c>
      <c r="D203" s="17"/>
      <c r="E203" s="17"/>
      <c r="F203" s="17"/>
      <c r="G203" s="17"/>
      <c r="H203" s="44"/>
      <c r="I203" s="44"/>
      <c r="J203" s="17"/>
      <c r="K203" s="17"/>
      <c r="L203" s="16"/>
      <c r="M203" s="16"/>
      <c r="N203" s="16"/>
    </row>
    <row r="204" spans="1:14" x14ac:dyDescent="0.25">
      <c r="A204" s="25">
        <v>45814</v>
      </c>
      <c r="B204" s="23" t="s">
        <v>30</v>
      </c>
      <c r="C204" s="17">
        <f>C203+24</f>
        <v>11138</v>
      </c>
      <c r="D204" s="17"/>
      <c r="E204" s="17"/>
      <c r="F204" s="17"/>
      <c r="G204" s="17"/>
      <c r="H204" s="44"/>
      <c r="I204" s="44"/>
      <c r="J204" s="17"/>
      <c r="K204" s="17"/>
      <c r="L204" s="16"/>
      <c r="M204" s="16"/>
      <c r="N204" s="16"/>
    </row>
    <row r="205" spans="1:14" x14ac:dyDescent="0.25">
      <c r="A205" s="25">
        <v>45815</v>
      </c>
      <c r="B205" s="23" t="s">
        <v>30</v>
      </c>
      <c r="C205" s="17">
        <f>C204+24</f>
        <v>11162</v>
      </c>
      <c r="D205" s="17"/>
      <c r="E205" s="17"/>
      <c r="F205" s="17"/>
      <c r="G205" s="17"/>
      <c r="H205" s="44"/>
      <c r="I205" s="44"/>
      <c r="J205" s="17"/>
      <c r="K205" s="17"/>
      <c r="L205" s="16"/>
      <c r="M205" s="16"/>
      <c r="N205" s="16"/>
    </row>
    <row r="206" spans="1:14" x14ac:dyDescent="0.25">
      <c r="A206" s="25">
        <v>45816</v>
      </c>
      <c r="B206" s="23" t="s">
        <v>30</v>
      </c>
      <c r="C206" s="17">
        <f>C205+24</f>
        <v>11186</v>
      </c>
      <c r="D206" s="17"/>
      <c r="E206" s="17"/>
      <c r="F206" s="17"/>
      <c r="G206" s="17"/>
      <c r="H206" s="44"/>
      <c r="I206" s="44"/>
      <c r="J206" s="17"/>
      <c r="K206" s="17"/>
      <c r="L206" s="16"/>
      <c r="M206" s="16"/>
      <c r="N206" s="16"/>
    </row>
    <row r="207" spans="1:14" x14ac:dyDescent="0.25">
      <c r="A207" s="25">
        <v>45817</v>
      </c>
      <c r="B207" s="23" t="s">
        <v>30</v>
      </c>
      <c r="C207" s="17">
        <f>C206+24</f>
        <v>11210</v>
      </c>
      <c r="D207" s="17"/>
      <c r="E207" s="17"/>
      <c r="F207" s="17"/>
      <c r="G207" s="17"/>
      <c r="H207" s="44"/>
      <c r="I207" s="44"/>
      <c r="J207" s="17"/>
      <c r="K207" s="17"/>
      <c r="L207" s="16"/>
      <c r="M207" s="16"/>
      <c r="N207" s="16"/>
    </row>
    <row r="208" spans="1:14" x14ac:dyDescent="0.25">
      <c r="A208" s="25">
        <v>45818</v>
      </c>
      <c r="B208" s="23" t="s">
        <v>30</v>
      </c>
      <c r="C208" s="17">
        <v>11251</v>
      </c>
      <c r="D208" s="17"/>
      <c r="E208" s="17" t="s">
        <v>1148</v>
      </c>
      <c r="F208" s="17"/>
      <c r="G208" s="17"/>
      <c r="H208" s="62">
        <v>45819.152777777781</v>
      </c>
      <c r="I208" s="62">
        <v>45819.243055555555</v>
      </c>
      <c r="J208" s="47">
        <f>I208-H208</f>
        <v>9.0277777773735579E-2</v>
      </c>
      <c r="K208" s="17"/>
      <c r="L208" s="16"/>
      <c r="M208" s="16"/>
      <c r="N208" s="16"/>
    </row>
    <row r="209" spans="1:14" x14ac:dyDescent="0.25">
      <c r="A209" s="25">
        <v>45819</v>
      </c>
      <c r="B209" s="23" t="s">
        <v>30</v>
      </c>
      <c r="C209" s="17">
        <f>C208+24</f>
        <v>11275</v>
      </c>
      <c r="D209" s="17"/>
      <c r="E209" s="17"/>
      <c r="F209" s="17"/>
      <c r="G209" s="17"/>
      <c r="H209" s="44"/>
      <c r="I209" s="44"/>
      <c r="J209" s="17"/>
      <c r="K209" s="17"/>
      <c r="L209" s="16"/>
      <c r="M209" s="16"/>
      <c r="N209" s="16"/>
    </row>
    <row r="210" spans="1:14" x14ac:dyDescent="0.25">
      <c r="A210" s="25">
        <v>45820</v>
      </c>
      <c r="B210" s="23" t="s">
        <v>30</v>
      </c>
      <c r="C210" s="17">
        <f>C209+24</f>
        <v>11299</v>
      </c>
      <c r="D210" s="17"/>
      <c r="E210" s="17"/>
      <c r="F210" s="17"/>
      <c r="G210" s="17"/>
      <c r="H210" s="44"/>
      <c r="I210" s="44"/>
      <c r="J210" s="17"/>
      <c r="K210" s="17"/>
      <c r="L210" s="16"/>
      <c r="M210" s="16"/>
      <c r="N210" s="16"/>
    </row>
    <row r="211" spans="1:14" x14ac:dyDescent="0.25">
      <c r="A211" s="25">
        <v>45821</v>
      </c>
      <c r="B211" s="23" t="s">
        <v>30</v>
      </c>
      <c r="C211" s="17">
        <v>11303</v>
      </c>
      <c r="D211" s="16"/>
      <c r="E211" s="16" t="s">
        <v>550</v>
      </c>
      <c r="F211" s="16"/>
      <c r="G211" s="16"/>
      <c r="H211" s="81">
        <v>45821.459722222222</v>
      </c>
      <c r="I211" s="81">
        <v>45821.482638888891</v>
      </c>
      <c r="J211" s="47">
        <f>I211-H211</f>
        <v>2.2916666668606922E-2</v>
      </c>
      <c r="K211" s="16"/>
      <c r="L211" s="16"/>
      <c r="M211" s="16"/>
      <c r="N211" s="16"/>
    </row>
    <row r="212" spans="1:14" x14ac:dyDescent="0.25">
      <c r="A212" s="25">
        <v>45822</v>
      </c>
      <c r="B212" s="23" t="s">
        <v>30</v>
      </c>
      <c r="C212" s="17">
        <f>C211+24</f>
        <v>11327</v>
      </c>
      <c r="D212" s="16"/>
      <c r="E212" s="16"/>
      <c r="F212" s="16"/>
      <c r="G212" s="16"/>
      <c r="H212" s="43"/>
      <c r="I212" s="43"/>
      <c r="J212" s="16"/>
      <c r="K212" s="16"/>
      <c r="L212" s="16"/>
      <c r="M212" s="16"/>
      <c r="N212" s="16"/>
    </row>
    <row r="213" spans="1:14" x14ac:dyDescent="0.25">
      <c r="A213" s="25">
        <v>45823</v>
      </c>
      <c r="B213" s="23" t="s">
        <v>30</v>
      </c>
      <c r="C213" s="17">
        <v>11351</v>
      </c>
      <c r="D213" s="17"/>
      <c r="E213" s="17"/>
      <c r="F213" s="17"/>
      <c r="G213" s="17"/>
      <c r="H213" s="44"/>
      <c r="I213" s="44"/>
      <c r="J213" s="17"/>
      <c r="K213" s="16"/>
      <c r="L213" s="16"/>
      <c r="M213" s="16"/>
      <c r="N213" s="16"/>
    </row>
    <row r="214" spans="1:14" x14ac:dyDescent="0.25">
      <c r="A214" s="25">
        <v>45824</v>
      </c>
      <c r="B214" s="23" t="s">
        <v>30</v>
      </c>
      <c r="C214" s="17">
        <v>11375</v>
      </c>
      <c r="D214" s="17"/>
      <c r="E214" s="17"/>
      <c r="F214" s="17"/>
      <c r="G214" s="17"/>
      <c r="H214" s="44"/>
      <c r="I214" s="44"/>
      <c r="J214" s="17"/>
      <c r="K214" s="16"/>
      <c r="L214" s="16"/>
      <c r="M214" s="16"/>
      <c r="N214" s="16"/>
    </row>
    <row r="215" spans="1:14" x14ac:dyDescent="0.25">
      <c r="A215" s="25">
        <v>45825</v>
      </c>
      <c r="B215" s="23" t="s">
        <v>30</v>
      </c>
      <c r="C215" s="17">
        <v>11399</v>
      </c>
      <c r="D215" s="17" t="s">
        <v>1195</v>
      </c>
      <c r="E215" s="17" t="s">
        <v>1188</v>
      </c>
      <c r="F215" s="17"/>
      <c r="G215" s="17"/>
      <c r="H215" s="90">
        <v>45826.225694444445</v>
      </c>
      <c r="I215" s="90">
        <v>45826.240972222222</v>
      </c>
      <c r="J215" s="91">
        <f t="shared" ref="J215" si="8">I215-H215</f>
        <v>1.5277777776645962E-2</v>
      </c>
      <c r="K215" s="16"/>
      <c r="L215" s="16"/>
      <c r="M215" s="16"/>
      <c r="N215" s="16"/>
    </row>
    <row r="216" spans="1:14" x14ac:dyDescent="0.25">
      <c r="A216" s="25">
        <v>45826</v>
      </c>
      <c r="B216" s="23" t="s">
        <v>30</v>
      </c>
      <c r="C216" s="17">
        <v>11423</v>
      </c>
      <c r="D216" s="17"/>
      <c r="E216" s="17"/>
      <c r="F216" s="17"/>
      <c r="G216" s="17"/>
      <c r="H216" s="44"/>
      <c r="I216" s="44"/>
      <c r="J216" s="17"/>
      <c r="K216" s="16"/>
      <c r="L216" s="16"/>
      <c r="M216" s="16"/>
      <c r="N216" s="16"/>
    </row>
    <row r="217" spans="1:14" x14ac:dyDescent="0.25">
      <c r="A217" s="25">
        <v>45827</v>
      </c>
      <c r="B217" s="23" t="s">
        <v>30</v>
      </c>
      <c r="C217" s="17">
        <v>11447</v>
      </c>
      <c r="D217" s="17"/>
      <c r="E217" s="17" t="s">
        <v>658</v>
      </c>
      <c r="F217" s="17"/>
      <c r="G217" s="17"/>
      <c r="H217" s="94">
        <v>45827.90625</v>
      </c>
      <c r="I217" s="94">
        <v>45827.911805555559</v>
      </c>
      <c r="J217" s="95">
        <f t="shared" ref="J217" si="9">I217-H217</f>
        <v>5.5555555591126904E-3</v>
      </c>
      <c r="K217" s="16"/>
      <c r="L217" s="16"/>
      <c r="M217" s="16"/>
      <c r="N217" s="16"/>
    </row>
    <row r="218" spans="1:14" x14ac:dyDescent="0.25">
      <c r="A218" s="25">
        <v>45828</v>
      </c>
      <c r="B218" s="23" t="s">
        <v>30</v>
      </c>
      <c r="C218" s="17">
        <v>11466</v>
      </c>
      <c r="D218" s="17"/>
      <c r="E218" s="17"/>
      <c r="F218" s="17"/>
      <c r="G218" s="17"/>
      <c r="H218" s="44"/>
      <c r="I218" s="44"/>
      <c r="J218" s="17"/>
      <c r="K218" s="16"/>
      <c r="L218" s="16"/>
      <c r="M218" s="16"/>
      <c r="N218" s="16"/>
    </row>
    <row r="219" spans="1:14" x14ac:dyDescent="0.25">
      <c r="A219" s="25">
        <v>45829</v>
      </c>
      <c r="B219" s="23" t="s">
        <v>30</v>
      </c>
      <c r="C219" s="17">
        <v>11505</v>
      </c>
      <c r="D219" s="17"/>
      <c r="E219" s="17" t="s">
        <v>40</v>
      </c>
      <c r="F219" s="17"/>
      <c r="G219" s="17"/>
      <c r="H219" s="102">
        <v>45829.98541666667</v>
      </c>
      <c r="I219" s="102">
        <v>45830.076388888891</v>
      </c>
      <c r="J219" s="103">
        <f t="shared" ref="J219" si="10">I219-H219</f>
        <v>9.0972222220443655E-2</v>
      </c>
      <c r="K219" s="16"/>
      <c r="L219" s="16"/>
      <c r="M219" s="16"/>
      <c r="N219" s="16"/>
    </row>
    <row r="220" spans="1:14" x14ac:dyDescent="0.25">
      <c r="A220" s="25">
        <v>45830</v>
      </c>
      <c r="B220" s="23" t="s">
        <v>30</v>
      </c>
      <c r="C220" s="17">
        <v>11514</v>
      </c>
      <c r="D220" s="17"/>
      <c r="E220" s="17"/>
      <c r="F220" s="17"/>
      <c r="G220" s="17"/>
      <c r="H220" s="44"/>
      <c r="I220" s="44"/>
      <c r="J220" s="17"/>
      <c r="K220" s="16"/>
      <c r="L220" s="16"/>
      <c r="M220" s="16"/>
      <c r="N220" s="16"/>
    </row>
    <row r="221" spans="1:14" x14ac:dyDescent="0.25">
      <c r="A221" s="25">
        <v>45831</v>
      </c>
      <c r="B221" s="23" t="s">
        <v>30</v>
      </c>
      <c r="C221" s="17">
        <v>11538</v>
      </c>
      <c r="D221" s="17"/>
      <c r="E221" s="17"/>
      <c r="F221" s="17"/>
      <c r="G221" s="17"/>
      <c r="H221" s="44"/>
      <c r="I221" s="44"/>
      <c r="J221" s="17"/>
      <c r="K221" s="16"/>
      <c r="L221" s="16"/>
      <c r="M221" s="16"/>
      <c r="N221" s="16"/>
    </row>
    <row r="222" spans="1:14" x14ac:dyDescent="0.25">
      <c r="A222" s="25">
        <v>45832</v>
      </c>
      <c r="B222" s="23" t="s">
        <v>30</v>
      </c>
      <c r="C222" s="17">
        <v>11562</v>
      </c>
      <c r="D222" s="17"/>
      <c r="E222" s="17"/>
      <c r="F222" s="17"/>
      <c r="G222" s="17"/>
      <c r="H222" s="44"/>
      <c r="I222" s="44"/>
      <c r="J222" s="17"/>
      <c r="K222" s="16"/>
      <c r="L222" s="16"/>
      <c r="M222" s="16"/>
      <c r="N222" s="16"/>
    </row>
    <row r="223" spans="1:14" x14ac:dyDescent="0.25">
      <c r="A223" s="25">
        <v>45833</v>
      </c>
      <c r="B223" s="23" t="s">
        <v>30</v>
      </c>
      <c r="C223" s="17">
        <v>11586</v>
      </c>
      <c r="D223" s="17"/>
      <c r="E223" s="17"/>
      <c r="F223" s="17"/>
      <c r="G223" s="17"/>
      <c r="H223" s="44"/>
      <c r="I223" s="44"/>
      <c r="J223" s="17"/>
      <c r="K223" s="16"/>
      <c r="L223" s="16"/>
      <c r="M223" s="16"/>
      <c r="N223" s="16"/>
    </row>
    <row r="224" spans="1:14" x14ac:dyDescent="0.25">
      <c r="A224" s="25">
        <v>45834</v>
      </c>
      <c r="B224" s="23" t="s">
        <v>30</v>
      </c>
      <c r="C224" s="17">
        <v>11610</v>
      </c>
      <c r="D224" s="17"/>
      <c r="E224" s="17"/>
      <c r="F224" s="17"/>
      <c r="G224" s="17"/>
      <c r="H224" s="44"/>
      <c r="I224" s="44"/>
      <c r="J224" s="17"/>
      <c r="K224" s="16"/>
      <c r="L224" s="16"/>
      <c r="M224" s="16"/>
      <c r="N224" s="16"/>
    </row>
    <row r="225" spans="1:14" x14ac:dyDescent="0.25">
      <c r="A225" s="25">
        <v>45835</v>
      </c>
      <c r="B225" s="23" t="s">
        <v>30</v>
      </c>
      <c r="C225" s="17">
        <v>11634</v>
      </c>
      <c r="D225" s="17"/>
      <c r="E225" s="17"/>
      <c r="F225" s="17"/>
      <c r="G225" s="17"/>
      <c r="H225" s="44"/>
      <c r="I225" s="44"/>
      <c r="J225" s="17"/>
      <c r="K225" s="16"/>
      <c r="L225" s="16"/>
      <c r="M225" s="16"/>
      <c r="N225" s="16"/>
    </row>
    <row r="226" spans="1:14" s="39" customFormat="1" ht="30" x14ac:dyDescent="0.25">
      <c r="A226" s="120">
        <v>45836</v>
      </c>
      <c r="B226" s="38" t="s">
        <v>30</v>
      </c>
      <c r="C226" s="9">
        <v>11653</v>
      </c>
      <c r="D226" s="9"/>
      <c r="E226" s="63" t="s">
        <v>1265</v>
      </c>
      <c r="F226" s="9"/>
      <c r="G226" s="9"/>
      <c r="H226" s="125">
        <v>45836.611111111109</v>
      </c>
      <c r="I226" s="125">
        <v>45836.638888888891</v>
      </c>
      <c r="J226" s="126">
        <f t="shared" ref="J226" si="11">I226-H226</f>
        <v>2.7777777781011537E-2</v>
      </c>
      <c r="K226" s="28"/>
      <c r="L226" s="28"/>
      <c r="M226" s="28"/>
      <c r="N226" s="28"/>
    </row>
    <row r="227" spans="1:14" x14ac:dyDescent="0.25">
      <c r="A227" s="120">
        <v>45837</v>
      </c>
      <c r="B227" s="38" t="s">
        <v>30</v>
      </c>
      <c r="C227" s="17">
        <v>11677</v>
      </c>
      <c r="D227" s="17"/>
      <c r="E227" s="17"/>
      <c r="F227" s="17"/>
      <c r="G227" s="17"/>
      <c r="H227" s="44"/>
      <c r="I227" s="44"/>
      <c r="J227" s="17"/>
      <c r="K227" s="16"/>
      <c r="L227" s="16"/>
      <c r="M227" s="16"/>
      <c r="N227" s="16"/>
    </row>
    <row r="228" spans="1:14" x14ac:dyDescent="0.25">
      <c r="A228" s="120">
        <v>45838</v>
      </c>
      <c r="B228" s="38" t="s">
        <v>30</v>
      </c>
      <c r="C228" s="17">
        <v>11701</v>
      </c>
      <c r="D228" s="17"/>
      <c r="E228" s="17"/>
      <c r="F228" s="17"/>
      <c r="G228" s="17"/>
      <c r="H228" s="44"/>
      <c r="I228" s="44"/>
      <c r="J228" s="17"/>
      <c r="K228" s="16"/>
      <c r="L228" s="16"/>
      <c r="M228" s="16"/>
      <c r="N228" s="16"/>
    </row>
    <row r="229" spans="1:14" x14ac:dyDescent="0.25">
      <c r="A229" s="120">
        <v>45839</v>
      </c>
      <c r="B229" s="38" t="s">
        <v>30</v>
      </c>
      <c r="C229" s="17">
        <v>11723</v>
      </c>
      <c r="D229" s="17" t="s">
        <v>1195</v>
      </c>
      <c r="E229" s="17" t="s">
        <v>1188</v>
      </c>
      <c r="F229" s="17"/>
      <c r="G229" s="17"/>
      <c r="H229" s="125">
        <v>45839.361111111109</v>
      </c>
      <c r="I229" s="125">
        <v>45839.367361111108</v>
      </c>
      <c r="J229" s="126">
        <f t="shared" ref="J229:J230" si="12">I229-H229</f>
        <v>6.2499999985448085E-3</v>
      </c>
      <c r="K229" s="16"/>
      <c r="L229" s="16"/>
      <c r="M229" s="16"/>
      <c r="N229" s="16"/>
    </row>
    <row r="230" spans="1:14" x14ac:dyDescent="0.25">
      <c r="A230" s="120">
        <v>45840</v>
      </c>
      <c r="B230" s="38" t="s">
        <v>30</v>
      </c>
      <c r="C230" s="17">
        <v>11747</v>
      </c>
      <c r="D230" s="17"/>
      <c r="E230" s="17" t="s">
        <v>48</v>
      </c>
      <c r="F230" s="17"/>
      <c r="G230" s="17"/>
      <c r="H230" s="123">
        <v>45840.863888888889</v>
      </c>
      <c r="I230" s="123">
        <v>45840.930555555555</v>
      </c>
      <c r="J230" s="124">
        <f t="shared" si="12"/>
        <v>6.6666666665696539E-2</v>
      </c>
      <c r="K230" s="16"/>
      <c r="L230" s="16"/>
      <c r="M230" s="16"/>
      <c r="N230" s="16"/>
    </row>
    <row r="231" spans="1:14" x14ac:dyDescent="0.25">
      <c r="A231" s="120">
        <v>45841</v>
      </c>
      <c r="B231" s="38" t="s">
        <v>30</v>
      </c>
      <c r="C231" s="17">
        <f>C230+24</f>
        <v>11771</v>
      </c>
      <c r="D231" s="17"/>
      <c r="E231" s="17"/>
      <c r="F231" s="17"/>
      <c r="G231" s="17"/>
      <c r="H231" s="44"/>
      <c r="I231" s="44"/>
      <c r="J231" s="17"/>
      <c r="K231" s="16"/>
      <c r="L231" s="16"/>
      <c r="M231" s="16"/>
      <c r="N231" s="16"/>
    </row>
    <row r="232" spans="1:14" x14ac:dyDescent="0.25">
      <c r="A232" s="120">
        <v>45842</v>
      </c>
      <c r="B232" s="38" t="s">
        <v>30</v>
      </c>
      <c r="C232" s="17">
        <f>C231+24</f>
        <v>11795</v>
      </c>
      <c r="D232" s="17"/>
      <c r="E232" s="17"/>
      <c r="F232" s="17"/>
      <c r="G232" s="17"/>
      <c r="H232" s="44"/>
      <c r="I232" s="44"/>
      <c r="J232" s="17"/>
      <c r="K232" s="16"/>
      <c r="L232" s="16"/>
      <c r="M232" s="16"/>
      <c r="N232" s="16"/>
    </row>
    <row r="233" spans="1:14" x14ac:dyDescent="0.25">
      <c r="A233" s="120">
        <v>45843</v>
      </c>
      <c r="B233" s="38" t="s">
        <v>30</v>
      </c>
      <c r="C233" s="17">
        <f>C232+24</f>
        <v>11819</v>
      </c>
      <c r="D233" s="17"/>
      <c r="E233" s="17"/>
      <c r="F233" s="17"/>
      <c r="G233" s="17"/>
      <c r="H233" s="44"/>
      <c r="I233" s="44"/>
      <c r="J233" s="17"/>
      <c r="K233" s="16"/>
      <c r="L233" s="16"/>
      <c r="M233" s="16"/>
      <c r="N233" s="16"/>
    </row>
    <row r="234" spans="1:14" x14ac:dyDescent="0.25">
      <c r="A234" s="120">
        <v>45844</v>
      </c>
      <c r="B234" s="38" t="s">
        <v>30</v>
      </c>
      <c r="C234" s="17">
        <v>11843</v>
      </c>
      <c r="D234" s="17"/>
      <c r="E234" s="17"/>
      <c r="F234" s="17"/>
      <c r="G234" s="17"/>
      <c r="H234" s="44"/>
      <c r="I234" s="44"/>
      <c r="J234" s="17"/>
      <c r="K234" s="16"/>
      <c r="L234" s="16"/>
      <c r="M234" s="16"/>
      <c r="N234" s="16"/>
    </row>
    <row r="235" spans="1:14" x14ac:dyDescent="0.25">
      <c r="A235" s="120">
        <v>45845</v>
      </c>
      <c r="B235" s="38" t="s">
        <v>30</v>
      </c>
      <c r="C235" s="17">
        <v>11866</v>
      </c>
      <c r="D235" s="17"/>
      <c r="E235" s="17" t="s">
        <v>1300</v>
      </c>
      <c r="F235" s="17"/>
      <c r="G235" s="17"/>
      <c r="H235" s="143">
        <v>45845.418749999997</v>
      </c>
      <c r="I235" s="143">
        <v>45845.486805555556</v>
      </c>
      <c r="J235" s="124">
        <f t="shared" ref="J235" si="13">I235-H235</f>
        <v>6.805555555911269E-2</v>
      </c>
      <c r="K235" s="16"/>
      <c r="L235" s="16"/>
      <c r="M235" s="16"/>
      <c r="N235" s="16"/>
    </row>
    <row r="236" spans="1:14" x14ac:dyDescent="0.25">
      <c r="A236" s="120">
        <v>45846</v>
      </c>
      <c r="B236" s="38" t="s">
        <v>30</v>
      </c>
      <c r="C236" s="17">
        <f>C235+24</f>
        <v>11890</v>
      </c>
      <c r="D236" s="17"/>
      <c r="E236" s="17"/>
      <c r="F236" s="17"/>
      <c r="G236" s="17"/>
      <c r="H236" s="44"/>
      <c r="I236" s="44"/>
      <c r="J236" s="17"/>
      <c r="K236" s="16"/>
      <c r="L236" s="16"/>
      <c r="M236" s="16"/>
      <c r="N236" s="16"/>
    </row>
    <row r="237" spans="1:14" x14ac:dyDescent="0.25">
      <c r="A237" s="120">
        <v>45847</v>
      </c>
      <c r="B237" s="38" t="s">
        <v>30</v>
      </c>
      <c r="C237" s="17">
        <f>C236+24</f>
        <v>11914</v>
      </c>
      <c r="D237" s="17"/>
      <c r="E237" s="17"/>
      <c r="F237" s="17"/>
      <c r="G237" s="17"/>
      <c r="H237" s="44"/>
      <c r="I237" s="44"/>
      <c r="J237" s="17"/>
      <c r="K237" s="16"/>
      <c r="L237" s="16"/>
      <c r="M237" s="16"/>
      <c r="N237" s="16"/>
    </row>
    <row r="238" spans="1:14" x14ac:dyDescent="0.25">
      <c r="A238" s="120">
        <v>45848</v>
      </c>
      <c r="B238" s="38" t="s">
        <v>30</v>
      </c>
      <c r="C238" s="17">
        <f>C237+24</f>
        <v>11938</v>
      </c>
      <c r="D238" s="17"/>
      <c r="E238" s="17"/>
      <c r="F238" s="17"/>
      <c r="G238" s="17"/>
      <c r="H238" s="44"/>
      <c r="I238" s="44"/>
      <c r="J238" s="17"/>
      <c r="K238" s="16"/>
      <c r="L238" s="16"/>
      <c r="M238" s="16"/>
      <c r="N238" s="16"/>
    </row>
    <row r="239" spans="1:14" x14ac:dyDescent="0.25">
      <c r="A239" s="120">
        <v>45849</v>
      </c>
      <c r="B239" s="38" t="s">
        <v>30</v>
      </c>
      <c r="C239" s="17">
        <f>C238+24</f>
        <v>11962</v>
      </c>
      <c r="D239" s="17"/>
      <c r="E239" s="17"/>
      <c r="F239" s="17"/>
      <c r="G239" s="17"/>
      <c r="H239" s="44"/>
      <c r="I239" s="44"/>
      <c r="J239" s="17"/>
      <c r="K239" s="16"/>
      <c r="L239" s="16"/>
      <c r="M239" s="16"/>
      <c r="N239" s="16"/>
    </row>
    <row r="240" spans="1:14" ht="30" x14ac:dyDescent="0.25">
      <c r="A240" s="120">
        <v>45850</v>
      </c>
      <c r="B240" s="38" t="s">
        <v>30</v>
      </c>
      <c r="C240" s="17">
        <v>12003</v>
      </c>
      <c r="D240" s="17"/>
      <c r="E240" s="9" t="s">
        <v>1334</v>
      </c>
      <c r="F240" s="17"/>
      <c r="G240" s="17"/>
      <c r="H240" s="148">
        <v>45851.177083333336</v>
      </c>
      <c r="I240" s="148">
        <v>45851.1875</v>
      </c>
      <c r="J240" s="149">
        <f t="shared" ref="J240:J241" si="14">I240-H240</f>
        <v>1.0416666664241347E-2</v>
      </c>
      <c r="K240" s="16"/>
      <c r="L240" s="16"/>
      <c r="M240" s="16"/>
      <c r="N240" s="16"/>
    </row>
    <row r="241" spans="1:14" x14ac:dyDescent="0.25">
      <c r="A241" s="120">
        <v>45851</v>
      </c>
      <c r="B241" s="38" t="s">
        <v>30</v>
      </c>
      <c r="C241" s="17">
        <v>12008</v>
      </c>
      <c r="D241" s="17"/>
      <c r="E241" s="17" t="s">
        <v>65</v>
      </c>
      <c r="F241" s="17"/>
      <c r="G241" s="17"/>
      <c r="H241" s="138">
        <v>45851.395833333336</v>
      </c>
      <c r="I241" s="138">
        <v>45851.506249999999</v>
      </c>
      <c r="J241" s="139">
        <f t="shared" si="14"/>
        <v>0.11041666666278616</v>
      </c>
      <c r="K241" s="16"/>
      <c r="L241" s="16"/>
      <c r="M241" s="16"/>
      <c r="N241" s="16"/>
    </row>
    <row r="242" spans="1:14" x14ac:dyDescent="0.25">
      <c r="A242" s="120">
        <v>45852</v>
      </c>
      <c r="B242" s="38" t="s">
        <v>30</v>
      </c>
      <c r="C242" s="17">
        <f t="shared" ref="C242:C250" si="15">C241+24</f>
        <v>12032</v>
      </c>
      <c r="D242" s="16"/>
      <c r="E242" s="16"/>
      <c r="F242" s="16"/>
      <c r="G242" s="16"/>
      <c r="H242" s="43"/>
      <c r="I242" s="43"/>
      <c r="J242" s="16"/>
      <c r="K242" s="16"/>
      <c r="L242" s="16"/>
      <c r="M242" s="16"/>
      <c r="N242" s="16"/>
    </row>
    <row r="243" spans="1:14" x14ac:dyDescent="0.25">
      <c r="A243" s="120">
        <v>45853</v>
      </c>
      <c r="B243" s="38" t="s">
        <v>30</v>
      </c>
      <c r="C243" s="17">
        <f t="shared" si="15"/>
        <v>12056</v>
      </c>
      <c r="D243" s="16"/>
      <c r="E243" s="16"/>
      <c r="F243" s="16"/>
      <c r="G243" s="16"/>
      <c r="H243" s="43"/>
      <c r="I243" s="43"/>
      <c r="J243" s="16"/>
      <c r="K243" s="16"/>
      <c r="L243" s="16"/>
      <c r="M243" s="16"/>
      <c r="N243" s="16"/>
    </row>
    <row r="244" spans="1:14" x14ac:dyDescent="0.25">
      <c r="A244" s="120">
        <v>45854</v>
      </c>
      <c r="B244" s="38" t="s">
        <v>30</v>
      </c>
      <c r="C244" s="17">
        <f t="shared" si="15"/>
        <v>12080</v>
      </c>
      <c r="D244" s="16"/>
      <c r="E244" s="16"/>
      <c r="F244" s="16"/>
      <c r="G244" s="16"/>
      <c r="H244" s="43"/>
      <c r="I244" s="43"/>
      <c r="J244" s="16"/>
      <c r="K244" s="16"/>
      <c r="L244" s="16"/>
      <c r="M244" s="16"/>
      <c r="N244" s="16"/>
    </row>
    <row r="245" spans="1:14" x14ac:dyDescent="0.25">
      <c r="A245" s="120">
        <v>45855</v>
      </c>
      <c r="B245" s="38" t="s">
        <v>30</v>
      </c>
      <c r="C245" s="17">
        <f t="shared" si="15"/>
        <v>12104</v>
      </c>
      <c r="D245" s="16"/>
      <c r="E245" s="16"/>
      <c r="F245" s="16"/>
      <c r="G245" s="16"/>
      <c r="H245" s="43"/>
      <c r="I245" s="43"/>
      <c r="J245" s="16"/>
      <c r="K245" s="16"/>
      <c r="L245" s="16"/>
      <c r="M245" s="16"/>
      <c r="N245" s="16"/>
    </row>
    <row r="246" spans="1:14" x14ac:dyDescent="0.25">
      <c r="A246" s="120">
        <v>45856</v>
      </c>
      <c r="B246" s="38" t="s">
        <v>30</v>
      </c>
      <c r="C246" s="17">
        <f t="shared" si="15"/>
        <v>12128</v>
      </c>
      <c r="D246" s="16"/>
      <c r="E246" s="16"/>
      <c r="F246" s="16"/>
      <c r="G246" s="16"/>
      <c r="H246" s="43"/>
      <c r="I246" s="43"/>
      <c r="J246" s="16"/>
      <c r="K246" s="16"/>
      <c r="L246" s="16"/>
      <c r="M246" s="16"/>
      <c r="N246" s="16"/>
    </row>
    <row r="247" spans="1:14" x14ac:dyDescent="0.25">
      <c r="A247" s="120">
        <v>45857</v>
      </c>
      <c r="B247" s="38" t="s">
        <v>30</v>
      </c>
      <c r="C247" s="17">
        <f t="shared" si="15"/>
        <v>12152</v>
      </c>
      <c r="D247" s="16"/>
      <c r="E247" s="16"/>
      <c r="F247" s="16"/>
      <c r="G247" s="16"/>
      <c r="H247" s="43"/>
      <c r="I247" s="43"/>
      <c r="J247" s="16"/>
      <c r="K247" s="16"/>
      <c r="L247" s="16"/>
      <c r="M247" s="16"/>
      <c r="N247" s="16"/>
    </row>
    <row r="248" spans="1:14" x14ac:dyDescent="0.25">
      <c r="A248" s="120">
        <v>45858</v>
      </c>
      <c r="B248" s="38" t="s">
        <v>30</v>
      </c>
      <c r="C248" s="17">
        <f t="shared" si="15"/>
        <v>12176</v>
      </c>
      <c r="D248" s="16"/>
      <c r="E248" s="16"/>
      <c r="F248" s="16"/>
      <c r="G248" s="16"/>
      <c r="H248" s="43"/>
      <c r="I248" s="43"/>
      <c r="J248" s="16"/>
      <c r="K248" s="16"/>
      <c r="L248" s="16"/>
      <c r="M248" s="16"/>
      <c r="N248" s="16"/>
    </row>
    <row r="249" spans="1:14" x14ac:dyDescent="0.25">
      <c r="A249" s="120">
        <v>45859</v>
      </c>
      <c r="B249" s="38" t="s">
        <v>30</v>
      </c>
      <c r="C249" s="17">
        <f t="shared" si="15"/>
        <v>12200</v>
      </c>
      <c r="D249" s="16"/>
      <c r="E249" s="16"/>
      <c r="F249" s="16"/>
      <c r="G249" s="16"/>
      <c r="H249" s="43"/>
      <c r="I249" s="43"/>
      <c r="J249" s="16"/>
      <c r="K249" s="16"/>
      <c r="L249" s="16"/>
      <c r="M249" s="16"/>
      <c r="N249" s="16"/>
    </row>
    <row r="250" spans="1:14" x14ac:dyDescent="0.25">
      <c r="A250" s="120">
        <v>45860</v>
      </c>
      <c r="B250" s="38" t="s">
        <v>30</v>
      </c>
      <c r="C250" s="17">
        <f t="shared" si="15"/>
        <v>12224</v>
      </c>
      <c r="D250" s="16"/>
      <c r="E250" s="16"/>
      <c r="F250" s="16"/>
      <c r="G250" s="16"/>
      <c r="H250" s="43"/>
      <c r="I250" s="43"/>
      <c r="J250" s="16"/>
      <c r="K250" s="16"/>
      <c r="L250" s="16"/>
      <c r="M250" s="16"/>
      <c r="N250" s="16"/>
    </row>
    <row r="251" spans="1:14" ht="30" x14ac:dyDescent="0.25">
      <c r="A251" s="120">
        <v>45861</v>
      </c>
      <c r="B251" s="38" t="s">
        <v>30</v>
      </c>
      <c r="C251" s="17">
        <v>12250</v>
      </c>
      <c r="D251" s="16"/>
      <c r="E251" s="28" t="s">
        <v>1401</v>
      </c>
      <c r="F251" s="16"/>
      <c r="G251" s="16"/>
      <c r="H251" s="160">
        <v>45861.626388888886</v>
      </c>
      <c r="I251" s="160">
        <v>45861.708333333336</v>
      </c>
      <c r="J251" s="161">
        <f t="shared" ref="J251" si="16">I251-H251</f>
        <v>8.1944444449618459E-2</v>
      </c>
      <c r="K251" s="16"/>
      <c r="L251" s="16"/>
      <c r="M251" s="16"/>
      <c r="N251" s="16"/>
    </row>
    <row r="252" spans="1:14" x14ac:dyDescent="0.25">
      <c r="A252" s="120">
        <v>45862</v>
      </c>
      <c r="B252" s="38" t="s">
        <v>30</v>
      </c>
      <c r="C252" s="17">
        <f t="shared" ref="C252:C257" si="17">C251+24</f>
        <v>12274</v>
      </c>
      <c r="D252" s="16"/>
      <c r="E252" s="16"/>
      <c r="F252" s="16"/>
      <c r="G252" s="16"/>
      <c r="H252" s="43"/>
      <c r="I252" s="43"/>
      <c r="J252" s="16"/>
      <c r="K252" s="16"/>
      <c r="L252" s="16"/>
      <c r="M252" s="16"/>
      <c r="N252" s="16"/>
    </row>
    <row r="253" spans="1:14" x14ac:dyDescent="0.25">
      <c r="A253" s="120">
        <v>45863</v>
      </c>
      <c r="B253" s="38" t="s">
        <v>30</v>
      </c>
      <c r="C253" s="17">
        <f t="shared" si="17"/>
        <v>12298</v>
      </c>
      <c r="D253" s="16"/>
      <c r="E253" s="16"/>
      <c r="F253" s="16"/>
      <c r="G253" s="16"/>
      <c r="H253" s="43"/>
      <c r="I253" s="43"/>
      <c r="J253" s="16"/>
      <c r="K253" s="16"/>
      <c r="L253" s="16"/>
      <c r="M253" s="16"/>
      <c r="N253" s="16"/>
    </row>
    <row r="254" spans="1:14" x14ac:dyDescent="0.25">
      <c r="A254" s="120">
        <v>45864</v>
      </c>
      <c r="B254" s="38" t="s">
        <v>30</v>
      </c>
      <c r="C254" s="17">
        <f t="shared" si="17"/>
        <v>12322</v>
      </c>
      <c r="D254" s="16"/>
      <c r="E254" s="16"/>
      <c r="F254" s="16"/>
      <c r="G254" s="16"/>
      <c r="H254" s="43"/>
      <c r="I254" s="43"/>
      <c r="J254" s="16"/>
      <c r="K254" s="16"/>
      <c r="L254" s="16"/>
      <c r="M254" s="16"/>
      <c r="N254" s="16"/>
    </row>
    <row r="255" spans="1:14" x14ac:dyDescent="0.25">
      <c r="A255" s="120">
        <v>45865</v>
      </c>
      <c r="B255" s="38" t="s">
        <v>30</v>
      </c>
      <c r="C255" s="17">
        <f t="shared" si="17"/>
        <v>12346</v>
      </c>
      <c r="D255" s="16"/>
      <c r="E255" s="16"/>
      <c r="F255" s="16"/>
      <c r="G255" s="16"/>
      <c r="H255" s="43"/>
      <c r="I255" s="43"/>
      <c r="J255" s="16"/>
      <c r="K255" s="16"/>
      <c r="L255" s="16"/>
      <c r="M255" s="16"/>
      <c r="N255" s="16"/>
    </row>
    <row r="256" spans="1:14" x14ac:dyDescent="0.25">
      <c r="A256" s="120">
        <v>45866</v>
      </c>
      <c r="B256" s="38" t="s">
        <v>30</v>
      </c>
      <c r="C256" s="17">
        <f t="shared" si="17"/>
        <v>12370</v>
      </c>
      <c r="D256" s="16"/>
      <c r="E256" s="16"/>
      <c r="F256" s="16"/>
      <c r="G256" s="16"/>
      <c r="H256" s="43"/>
      <c r="I256" s="43"/>
      <c r="J256" s="16"/>
      <c r="K256" s="16"/>
      <c r="L256" s="16"/>
      <c r="M256" s="16"/>
      <c r="N256" s="16"/>
    </row>
    <row r="257" spans="1:14" x14ac:dyDescent="0.25">
      <c r="A257" s="120">
        <v>45867</v>
      </c>
      <c r="B257" s="38" t="s">
        <v>30</v>
      </c>
      <c r="C257" s="17">
        <f t="shared" si="17"/>
        <v>12394</v>
      </c>
      <c r="D257" s="16"/>
      <c r="E257" s="16"/>
      <c r="F257" s="16"/>
      <c r="G257" s="16"/>
      <c r="H257" s="43"/>
      <c r="I257" s="43"/>
      <c r="J257" s="16"/>
      <c r="K257" s="16"/>
      <c r="L257" s="16"/>
      <c r="M257" s="16"/>
      <c r="N257" s="16"/>
    </row>
    <row r="258" spans="1:14" x14ac:dyDescent="0.25">
      <c r="A258" s="120">
        <v>45868</v>
      </c>
      <c r="B258" s="38" t="s">
        <v>30</v>
      </c>
      <c r="C258" s="17">
        <v>12403</v>
      </c>
      <c r="D258" s="16"/>
      <c r="E258" s="16" t="s">
        <v>1446</v>
      </c>
      <c r="F258" s="16"/>
      <c r="G258" s="16"/>
      <c r="H258" s="150">
        <v>45868.129166666666</v>
      </c>
      <c r="I258" s="150">
        <v>45868.667361111111</v>
      </c>
      <c r="J258" s="151">
        <f t="shared" ref="J258" si="18">I258-H258</f>
        <v>0.53819444444525288</v>
      </c>
      <c r="K258" s="16"/>
      <c r="L258" s="16"/>
      <c r="M258" s="16"/>
      <c r="N258" s="16"/>
    </row>
    <row r="259" spans="1:14" x14ac:dyDescent="0.25">
      <c r="A259" s="120">
        <v>45869</v>
      </c>
      <c r="B259" s="38" t="s">
        <v>30</v>
      </c>
      <c r="C259" s="17">
        <f>C258+24</f>
        <v>12427</v>
      </c>
      <c r="D259" s="16"/>
      <c r="E259" s="16"/>
      <c r="F259" s="16"/>
      <c r="G259" s="16"/>
      <c r="H259" s="43"/>
      <c r="I259" s="43"/>
      <c r="J259" s="16"/>
      <c r="K259" s="16"/>
      <c r="L259" s="16"/>
      <c r="M259" s="16"/>
      <c r="N259" s="16"/>
    </row>
    <row r="260" spans="1:14" x14ac:dyDescent="0.25">
      <c r="A260" s="120">
        <v>45870</v>
      </c>
      <c r="B260" s="38" t="s">
        <v>30</v>
      </c>
      <c r="C260" s="17">
        <f>C259+24</f>
        <v>12451</v>
      </c>
      <c r="D260" s="16"/>
      <c r="E260" s="16"/>
      <c r="F260" s="16"/>
      <c r="G260" s="16"/>
      <c r="H260" s="43"/>
      <c r="I260" s="43"/>
      <c r="J260" s="16"/>
      <c r="K260" s="16"/>
      <c r="L260" s="16"/>
      <c r="M260" s="16"/>
      <c r="N260" s="16"/>
    </row>
    <row r="261" spans="1:14" x14ac:dyDescent="0.25">
      <c r="A261" s="120">
        <v>45871</v>
      </c>
      <c r="B261" s="38" t="s">
        <v>30</v>
      </c>
      <c r="C261" s="17">
        <f>C260+24</f>
        <v>12475</v>
      </c>
      <c r="D261" s="16"/>
      <c r="E261" s="16"/>
      <c r="F261" s="16"/>
      <c r="G261" s="16"/>
      <c r="H261" s="43"/>
      <c r="I261" s="43"/>
      <c r="J261" s="16"/>
      <c r="K261" s="16"/>
      <c r="L261" s="16"/>
      <c r="M261" s="16"/>
      <c r="N261" s="16"/>
    </row>
    <row r="262" spans="1:14" ht="30" x14ac:dyDescent="0.25">
      <c r="A262" s="120">
        <v>45872</v>
      </c>
      <c r="B262" s="38" t="s">
        <v>30</v>
      </c>
      <c r="C262" s="17">
        <v>12500</v>
      </c>
      <c r="D262" s="16"/>
      <c r="E262" s="9" t="s">
        <v>1477</v>
      </c>
      <c r="F262" s="16"/>
      <c r="G262" s="16"/>
      <c r="H262" s="150">
        <v>45872.895833333336</v>
      </c>
      <c r="I262" s="150">
        <v>45873.032638888886</v>
      </c>
      <c r="J262" s="151">
        <f t="shared" ref="J262" si="19">I262-H262</f>
        <v>0.13680555555038154</v>
      </c>
      <c r="K262" s="16"/>
      <c r="L262" s="16"/>
      <c r="M262" s="16"/>
      <c r="N262" s="16"/>
    </row>
    <row r="263" spans="1:14" x14ac:dyDescent="0.25">
      <c r="A263" s="120">
        <v>45873</v>
      </c>
      <c r="B263" s="38" t="s">
        <v>30</v>
      </c>
      <c r="C263" s="17">
        <f t="shared" ref="C263:C271" si="20">C262+24</f>
        <v>12524</v>
      </c>
      <c r="D263" s="16"/>
      <c r="E263" s="16"/>
      <c r="F263" s="16"/>
      <c r="G263" s="16"/>
      <c r="H263" s="43"/>
      <c r="I263" s="43"/>
      <c r="J263" s="16"/>
      <c r="K263" s="16"/>
      <c r="L263" s="16"/>
      <c r="M263" s="16"/>
      <c r="N263" s="16"/>
    </row>
    <row r="264" spans="1:14" x14ac:dyDescent="0.25">
      <c r="A264" s="120">
        <v>45874</v>
      </c>
      <c r="B264" s="38" t="s">
        <v>30</v>
      </c>
      <c r="C264" s="17">
        <f t="shared" si="20"/>
        <v>12548</v>
      </c>
      <c r="D264" s="16"/>
      <c r="E264" s="16"/>
      <c r="F264" s="16"/>
      <c r="G264" s="16"/>
      <c r="H264" s="43"/>
      <c r="I264" s="43"/>
      <c r="J264" s="16"/>
      <c r="K264" s="16"/>
      <c r="L264" s="16"/>
      <c r="M264" s="16"/>
      <c r="N264" s="16"/>
    </row>
    <row r="265" spans="1:14" x14ac:dyDescent="0.25">
      <c r="A265" s="120">
        <v>45875</v>
      </c>
      <c r="B265" s="38" t="s">
        <v>30</v>
      </c>
      <c r="C265" s="17">
        <f t="shared" si="20"/>
        <v>12572</v>
      </c>
      <c r="D265" s="16"/>
      <c r="E265" s="16"/>
      <c r="F265" s="16"/>
      <c r="G265" s="16"/>
      <c r="H265" s="43"/>
      <c r="I265" s="43"/>
      <c r="J265" s="16"/>
      <c r="K265" s="16"/>
      <c r="L265" s="16"/>
      <c r="M265" s="16"/>
      <c r="N265" s="16"/>
    </row>
    <row r="266" spans="1:14" x14ac:dyDescent="0.25">
      <c r="A266" s="120">
        <v>45876</v>
      </c>
      <c r="B266" s="38" t="s">
        <v>30</v>
      </c>
      <c r="C266" s="17">
        <f t="shared" si="20"/>
        <v>12596</v>
      </c>
      <c r="D266" s="16"/>
      <c r="E266" s="16"/>
      <c r="F266" s="16"/>
      <c r="G266" s="16"/>
      <c r="H266" s="43"/>
      <c r="I266" s="43"/>
      <c r="J266" s="16"/>
      <c r="K266" s="16"/>
      <c r="L266" s="16"/>
      <c r="M266" s="16"/>
      <c r="N266" s="16"/>
    </row>
    <row r="267" spans="1:14" x14ac:dyDescent="0.25">
      <c r="A267" s="120">
        <v>45877</v>
      </c>
      <c r="B267" s="38" t="s">
        <v>30</v>
      </c>
      <c r="C267" s="17">
        <f t="shared" si="20"/>
        <v>12620</v>
      </c>
      <c r="D267" s="16"/>
      <c r="E267" s="16"/>
      <c r="F267" s="16"/>
      <c r="G267" s="16"/>
      <c r="H267" s="43"/>
      <c r="I267" s="43"/>
      <c r="J267" s="16"/>
      <c r="K267" s="16"/>
      <c r="L267" s="16"/>
      <c r="M267" s="16"/>
      <c r="N267" s="16"/>
    </row>
    <row r="268" spans="1:14" x14ac:dyDescent="0.25">
      <c r="A268" s="120">
        <v>45878</v>
      </c>
      <c r="B268" s="38" t="s">
        <v>30</v>
      </c>
      <c r="C268" s="17">
        <f t="shared" si="20"/>
        <v>12644</v>
      </c>
      <c r="D268" s="16"/>
      <c r="E268" s="16"/>
      <c r="F268" s="16"/>
      <c r="G268" s="16"/>
      <c r="H268" s="43"/>
      <c r="I268" s="43"/>
      <c r="J268" s="16"/>
      <c r="K268" s="16"/>
      <c r="L268" s="16"/>
      <c r="M268" s="16"/>
      <c r="N268" s="16"/>
    </row>
    <row r="269" spans="1:14" x14ac:dyDescent="0.25">
      <c r="A269" s="120">
        <v>45879</v>
      </c>
      <c r="B269" s="38" t="s">
        <v>30</v>
      </c>
      <c r="C269" s="17">
        <f t="shared" si="20"/>
        <v>12668</v>
      </c>
      <c r="D269" s="16"/>
      <c r="E269" s="16"/>
      <c r="F269" s="16"/>
      <c r="G269" s="16"/>
      <c r="H269" s="43"/>
      <c r="I269" s="43"/>
      <c r="J269" s="16"/>
      <c r="K269" s="16"/>
      <c r="L269" s="16"/>
      <c r="M269" s="16"/>
      <c r="N269" s="16"/>
    </row>
    <row r="270" spans="1:14" x14ac:dyDescent="0.25">
      <c r="A270" s="120">
        <v>45880</v>
      </c>
      <c r="B270" s="38" t="s">
        <v>30</v>
      </c>
      <c r="C270" s="17">
        <f t="shared" si="20"/>
        <v>12692</v>
      </c>
      <c r="D270" s="16"/>
      <c r="E270" s="16"/>
      <c r="F270" s="16"/>
      <c r="G270" s="16"/>
      <c r="H270" s="43"/>
      <c r="I270" s="43"/>
      <c r="J270" s="16"/>
      <c r="K270" s="16"/>
      <c r="L270" s="16"/>
      <c r="M270" s="16"/>
      <c r="N270" s="16"/>
    </row>
    <row r="271" spans="1:14" x14ac:dyDescent="0.25">
      <c r="A271" s="120">
        <v>45881</v>
      </c>
      <c r="B271" s="38" t="s">
        <v>30</v>
      </c>
      <c r="C271" s="17">
        <f t="shared" si="20"/>
        <v>12716</v>
      </c>
      <c r="D271" s="16"/>
      <c r="E271" s="16"/>
      <c r="F271" s="16"/>
      <c r="G271" s="16"/>
      <c r="H271" s="43"/>
      <c r="I271" s="43"/>
      <c r="J271" s="16"/>
      <c r="K271" s="16"/>
      <c r="L271" s="16"/>
      <c r="M271" s="16"/>
      <c r="N271" s="16"/>
    </row>
    <row r="272" spans="1:14" ht="30" x14ac:dyDescent="0.25">
      <c r="A272" s="120">
        <v>45882</v>
      </c>
      <c r="B272" s="38" t="s">
        <v>30</v>
      </c>
      <c r="C272" s="17">
        <v>12723</v>
      </c>
      <c r="D272" s="16"/>
      <c r="E272" s="174" t="s">
        <v>1535</v>
      </c>
      <c r="F272" s="16"/>
      <c r="G272" s="16"/>
      <c r="H272" s="150">
        <v>45882.706944444442</v>
      </c>
      <c r="I272" s="150">
        <v>45882.849305555559</v>
      </c>
      <c r="J272" s="151">
        <f t="shared" ref="J272" si="21">I272-H272</f>
        <v>0.14236111111677019</v>
      </c>
      <c r="K272" s="16"/>
      <c r="L272" s="16"/>
      <c r="M272" s="16"/>
      <c r="N272" s="16"/>
    </row>
    <row r="273" spans="1:14" x14ac:dyDescent="0.25">
      <c r="A273" s="120">
        <v>45883</v>
      </c>
      <c r="B273" s="38" t="s">
        <v>30</v>
      </c>
      <c r="C273" s="17">
        <f>C272+24</f>
        <v>12747</v>
      </c>
      <c r="D273" s="16"/>
      <c r="E273" s="16"/>
      <c r="F273" s="16"/>
      <c r="G273" s="16"/>
      <c r="H273" s="43"/>
      <c r="I273" s="43"/>
      <c r="J273" s="16"/>
      <c r="K273" s="16"/>
      <c r="L273" s="16"/>
      <c r="M273" s="16"/>
      <c r="N273" s="16"/>
    </row>
    <row r="274" spans="1:14" ht="30" customHeight="1" x14ac:dyDescent="0.25">
      <c r="A274" s="120">
        <v>45884</v>
      </c>
      <c r="B274" s="38" t="s">
        <v>30</v>
      </c>
      <c r="C274" s="16">
        <v>12767</v>
      </c>
      <c r="D274" s="16"/>
      <c r="E274" s="28" t="s">
        <v>1544</v>
      </c>
      <c r="F274" s="16"/>
      <c r="G274" s="16"/>
      <c r="H274" s="150">
        <v>45884.395833333336</v>
      </c>
      <c r="I274" s="150">
        <v>45884.654861111114</v>
      </c>
      <c r="J274" s="151">
        <f t="shared" ref="J274" si="22">I274-H274</f>
        <v>0.25902777777810115</v>
      </c>
      <c r="K274" s="16"/>
      <c r="L274" s="16"/>
      <c r="M274" s="16"/>
      <c r="N274" s="16"/>
    </row>
    <row r="275" spans="1:14" x14ac:dyDescent="0.25">
      <c r="A275" s="120">
        <v>45885</v>
      </c>
      <c r="B275" s="38" t="s">
        <v>30</v>
      </c>
      <c r="C275" s="16">
        <v>12770</v>
      </c>
      <c r="D275" s="16"/>
      <c r="E275" s="16"/>
      <c r="F275" s="16"/>
      <c r="G275" s="16"/>
      <c r="H275" s="43"/>
      <c r="I275" s="43"/>
      <c r="J275" s="16"/>
      <c r="K275" s="16"/>
      <c r="L275" s="16"/>
      <c r="M275" s="16"/>
      <c r="N275" s="16"/>
    </row>
    <row r="276" spans="1:14" x14ac:dyDescent="0.25">
      <c r="A276" s="120">
        <v>45886</v>
      </c>
      <c r="B276" s="38" t="s">
        <v>30</v>
      </c>
      <c r="C276" s="16">
        <v>12794</v>
      </c>
      <c r="D276" s="16"/>
      <c r="E276" s="16"/>
      <c r="F276" s="16"/>
      <c r="G276" s="16"/>
      <c r="H276" s="43"/>
      <c r="I276" s="43"/>
      <c r="J276" s="16"/>
      <c r="K276" s="16"/>
      <c r="L276" s="16"/>
      <c r="M276" s="16"/>
      <c r="N276" s="16"/>
    </row>
    <row r="277" spans="1:14" x14ac:dyDescent="0.25">
      <c r="A277" s="120">
        <v>45887</v>
      </c>
      <c r="B277" s="38" t="s">
        <v>30</v>
      </c>
      <c r="C277" s="16">
        <v>12818</v>
      </c>
      <c r="D277" s="16"/>
      <c r="E277" s="16"/>
      <c r="F277" s="16"/>
      <c r="G277" s="16"/>
      <c r="H277" s="43"/>
      <c r="I277" s="43"/>
      <c r="J277" s="16"/>
      <c r="K277" s="16"/>
      <c r="L277" s="16"/>
      <c r="M277" s="16"/>
      <c r="N277" s="16"/>
    </row>
    <row r="278" spans="1:14" x14ac:dyDescent="0.25">
      <c r="A278" s="120">
        <v>45888</v>
      </c>
      <c r="B278" s="38" t="s">
        <v>30</v>
      </c>
      <c r="C278" s="16">
        <v>12842</v>
      </c>
      <c r="D278" s="16"/>
      <c r="E278" s="16" t="s">
        <v>1562</v>
      </c>
      <c r="F278" s="16"/>
      <c r="G278" s="16"/>
      <c r="H278" s="150">
        <v>45888.361111111109</v>
      </c>
      <c r="I278" s="150">
        <v>45888.408333333333</v>
      </c>
      <c r="J278" s="151">
        <f t="shared" ref="J278" si="23">I278-H278</f>
        <v>4.7222222223354038E-2</v>
      </c>
      <c r="K278" s="16"/>
      <c r="L278" s="16"/>
      <c r="M278" s="16"/>
      <c r="N278" s="16"/>
    </row>
    <row r="279" spans="1:14" x14ac:dyDescent="0.25">
      <c r="A279" s="120">
        <v>45889</v>
      </c>
      <c r="B279" s="38" t="s">
        <v>30</v>
      </c>
      <c r="C279" s="16">
        <v>12866</v>
      </c>
      <c r="D279" s="16"/>
      <c r="E279" s="16"/>
      <c r="F279" s="16"/>
      <c r="G279" s="16"/>
      <c r="H279" s="43"/>
      <c r="I279" s="43"/>
      <c r="J279" s="16"/>
      <c r="K279" s="16"/>
      <c r="L279" s="16"/>
      <c r="M279" s="16"/>
      <c r="N279" s="16"/>
    </row>
    <row r="280" spans="1:14" x14ac:dyDescent="0.25">
      <c r="A280" s="120">
        <v>45890</v>
      </c>
      <c r="B280" s="38" t="s">
        <v>30</v>
      </c>
      <c r="C280" s="16">
        <v>12890</v>
      </c>
      <c r="D280" s="16"/>
      <c r="E280" s="16"/>
      <c r="F280" s="16"/>
      <c r="G280" s="16"/>
      <c r="H280" s="43"/>
      <c r="I280" s="43"/>
      <c r="J280" s="16"/>
      <c r="K280" s="16"/>
      <c r="L280" s="16"/>
      <c r="M280" s="16"/>
      <c r="N280" s="16"/>
    </row>
    <row r="281" spans="1:14" x14ac:dyDescent="0.25">
      <c r="A281" s="120">
        <v>45891</v>
      </c>
      <c r="B281" s="38" t="s">
        <v>30</v>
      </c>
      <c r="C281" s="16">
        <v>12914</v>
      </c>
      <c r="D281" s="16"/>
      <c r="E281" s="16"/>
      <c r="F281" s="16"/>
      <c r="G281" s="16"/>
      <c r="H281" s="43"/>
      <c r="I281" s="43"/>
      <c r="J281" s="16"/>
      <c r="K281" s="16"/>
      <c r="L281" s="16"/>
      <c r="M281" s="16"/>
      <c r="N281" s="16"/>
    </row>
    <row r="282" spans="1:14" x14ac:dyDescent="0.25">
      <c r="A282" s="120">
        <v>45892</v>
      </c>
      <c r="B282" s="38" t="s">
        <v>30</v>
      </c>
      <c r="C282" s="16">
        <v>12938</v>
      </c>
      <c r="D282" s="16"/>
      <c r="E282" s="16"/>
      <c r="F282" s="16"/>
      <c r="G282" s="16"/>
      <c r="H282" s="43"/>
      <c r="I282" s="43"/>
      <c r="J282" s="16"/>
      <c r="K282" s="16"/>
      <c r="L282" s="16"/>
      <c r="M282" s="16"/>
      <c r="N282" s="16"/>
    </row>
    <row r="283" spans="1:14" x14ac:dyDescent="0.25">
      <c r="A283" s="120">
        <v>45893</v>
      </c>
      <c r="B283" s="38" t="s">
        <v>30</v>
      </c>
      <c r="C283" s="16">
        <v>12962</v>
      </c>
      <c r="D283" s="16"/>
      <c r="E283" s="16"/>
      <c r="F283" s="16"/>
      <c r="G283" s="16"/>
      <c r="H283" s="43"/>
      <c r="I283" s="43"/>
      <c r="J283" s="16"/>
      <c r="K283" s="16"/>
      <c r="L283" s="16"/>
      <c r="M283" s="16"/>
      <c r="N283" s="16"/>
    </row>
    <row r="284" spans="1:14" x14ac:dyDescent="0.25">
      <c r="A284" s="120">
        <v>45894</v>
      </c>
      <c r="B284" s="38" t="s">
        <v>30</v>
      </c>
      <c r="C284" s="16">
        <v>12986</v>
      </c>
      <c r="D284" s="16"/>
      <c r="E284" s="16" t="s">
        <v>65</v>
      </c>
      <c r="F284" s="16"/>
      <c r="G284" s="16"/>
      <c r="H284" s="150">
        <v>45894.806250000001</v>
      </c>
      <c r="I284" s="150">
        <v>45894.98333333333</v>
      </c>
      <c r="J284" s="151">
        <f t="shared" ref="J284" si="24">I284-H284</f>
        <v>0.17708333332848269</v>
      </c>
      <c r="K284" s="16"/>
      <c r="L284" s="16"/>
      <c r="M284" s="16"/>
      <c r="N284" s="16"/>
    </row>
    <row r="285" spans="1:14" x14ac:dyDescent="0.25">
      <c r="A285" s="120">
        <v>45895</v>
      </c>
      <c r="B285" s="38" t="s">
        <v>30</v>
      </c>
      <c r="C285" s="16">
        <v>13010</v>
      </c>
      <c r="D285" s="16"/>
      <c r="E285" s="16"/>
      <c r="F285" s="16"/>
      <c r="G285" s="16"/>
      <c r="H285" s="43"/>
      <c r="I285" s="43"/>
      <c r="J285" s="16"/>
      <c r="K285" s="16"/>
      <c r="L285" s="16"/>
      <c r="M285" s="16"/>
      <c r="N285" s="16"/>
    </row>
    <row r="286" spans="1:14" x14ac:dyDescent="0.25">
      <c r="A286" s="120">
        <v>45896</v>
      </c>
      <c r="B286" s="38" t="s">
        <v>30</v>
      </c>
      <c r="C286" s="16">
        <v>13034</v>
      </c>
      <c r="D286" s="16"/>
      <c r="E286" s="16"/>
      <c r="F286" s="16"/>
      <c r="G286" s="16"/>
      <c r="H286" s="43"/>
      <c r="I286" s="43"/>
      <c r="J286" s="16"/>
      <c r="K286" s="16"/>
      <c r="L286" s="16"/>
      <c r="M286" s="16"/>
      <c r="N286" s="16"/>
    </row>
    <row r="287" spans="1:14" x14ac:dyDescent="0.25">
      <c r="A287" s="120">
        <v>45897</v>
      </c>
      <c r="B287" s="38" t="s">
        <v>30</v>
      </c>
      <c r="C287" s="16">
        <v>13058</v>
      </c>
      <c r="D287" s="16"/>
      <c r="E287" s="49" t="s">
        <v>642</v>
      </c>
      <c r="F287" s="16"/>
      <c r="G287" s="16"/>
      <c r="H287" s="150">
        <v>45897.763888888891</v>
      </c>
      <c r="I287" s="150">
        <v>45897.784722222219</v>
      </c>
      <c r="J287" s="151">
        <f t="shared" ref="J287" si="25">I287-H287</f>
        <v>2.0833333328482695E-2</v>
      </c>
      <c r="K287" s="16"/>
      <c r="L287" s="16"/>
      <c r="M287" s="16"/>
      <c r="N287" s="16"/>
    </row>
    <row r="288" spans="1:14" x14ac:dyDescent="0.25">
      <c r="A288" s="120">
        <v>45898</v>
      </c>
      <c r="B288" s="38" t="s">
        <v>30</v>
      </c>
      <c r="C288" s="16">
        <v>13082</v>
      </c>
      <c r="D288" s="16"/>
      <c r="E288" s="16"/>
      <c r="F288" s="16"/>
      <c r="G288" s="16"/>
      <c r="H288" s="43"/>
      <c r="I288" s="43"/>
      <c r="J288" s="16"/>
      <c r="K288" s="16"/>
      <c r="L288" s="16"/>
      <c r="M288" s="16"/>
      <c r="N288" s="16"/>
    </row>
    <row r="289" spans="1:14" x14ac:dyDescent="0.25">
      <c r="A289" s="120">
        <v>45899</v>
      </c>
      <c r="B289" s="38" t="s">
        <v>30</v>
      </c>
      <c r="C289" s="16">
        <v>13106</v>
      </c>
      <c r="D289" s="16"/>
      <c r="E289" s="16"/>
      <c r="F289" s="16"/>
      <c r="G289" s="16"/>
      <c r="H289" s="43"/>
      <c r="I289" s="43"/>
      <c r="J289" s="16"/>
      <c r="K289" s="16"/>
      <c r="L289" s="16"/>
      <c r="M289" s="16"/>
      <c r="N289" s="16"/>
    </row>
    <row r="290" spans="1:14" ht="45" x14ac:dyDescent="0.25">
      <c r="A290" s="120">
        <v>45900</v>
      </c>
      <c r="B290" s="38" t="s">
        <v>30</v>
      </c>
      <c r="C290" s="16">
        <v>13121</v>
      </c>
      <c r="D290" s="16"/>
      <c r="E290" s="63" t="s">
        <v>1606</v>
      </c>
      <c r="F290" s="16"/>
      <c r="G290" s="16"/>
      <c r="H290" s="150">
        <v>45901.050694444442</v>
      </c>
      <c r="I290" s="150">
        <v>45901.274305555555</v>
      </c>
      <c r="J290" s="151">
        <f t="shared" ref="J290" si="26">I290-H290</f>
        <v>0.22361111111240461</v>
      </c>
      <c r="K290" s="16"/>
      <c r="L290" s="16"/>
      <c r="M290" s="16"/>
      <c r="N290" s="16"/>
    </row>
    <row r="291" spans="1:14" x14ac:dyDescent="0.25">
      <c r="A291" s="120">
        <v>45901</v>
      </c>
      <c r="B291" s="38" t="s">
        <v>30</v>
      </c>
      <c r="C291" s="16">
        <v>13145</v>
      </c>
      <c r="D291" s="16"/>
      <c r="E291" s="16"/>
      <c r="F291" s="16"/>
      <c r="G291" s="16"/>
      <c r="H291" s="43"/>
      <c r="I291" s="43"/>
      <c r="J291" s="16"/>
      <c r="K291" s="16"/>
      <c r="L291" s="16"/>
      <c r="M291" s="16"/>
      <c r="N291" s="16"/>
    </row>
    <row r="292" spans="1:14" x14ac:dyDescent="0.25">
      <c r="A292" s="120">
        <v>45902</v>
      </c>
      <c r="B292" s="38" t="s">
        <v>30</v>
      </c>
      <c r="C292" s="16">
        <v>13169</v>
      </c>
      <c r="D292" s="16"/>
      <c r="E292" s="16"/>
      <c r="F292" s="16"/>
      <c r="G292" s="16"/>
      <c r="H292" s="43"/>
      <c r="I292" s="43"/>
      <c r="J292" s="16"/>
      <c r="K292" s="16"/>
      <c r="L292" s="16"/>
      <c r="M292" s="16"/>
      <c r="N292" s="16"/>
    </row>
    <row r="293" spans="1:14" x14ac:dyDescent="0.25">
      <c r="A293" s="120">
        <v>45903</v>
      </c>
      <c r="B293" s="38" t="s">
        <v>30</v>
      </c>
      <c r="C293" s="16">
        <v>13193</v>
      </c>
      <c r="D293" s="16"/>
      <c r="E293" s="16"/>
      <c r="F293" s="16"/>
      <c r="G293" s="16"/>
      <c r="H293" s="43"/>
      <c r="I293" s="43"/>
      <c r="J293" s="16"/>
      <c r="K293" s="16"/>
      <c r="L293" s="16"/>
      <c r="M293" s="16"/>
      <c r="N293" s="16"/>
    </row>
    <row r="294" spans="1:14" x14ac:dyDescent="0.25">
      <c r="A294" s="120">
        <v>45904</v>
      </c>
      <c r="B294" s="38" t="s">
        <v>30</v>
      </c>
      <c r="C294" s="16">
        <v>13208</v>
      </c>
      <c r="D294" s="16"/>
      <c r="E294" s="16"/>
      <c r="F294" s="16"/>
      <c r="G294" s="16"/>
      <c r="H294" s="43"/>
      <c r="I294" s="43"/>
      <c r="J294" s="16"/>
      <c r="K294" s="16"/>
      <c r="L294" s="16"/>
      <c r="M294" s="16"/>
      <c r="N294" s="16"/>
    </row>
    <row r="295" spans="1:14" x14ac:dyDescent="0.25">
      <c r="A295" s="120">
        <v>45905</v>
      </c>
      <c r="B295" s="38" t="s">
        <v>30</v>
      </c>
      <c r="C295" s="16">
        <v>13232</v>
      </c>
      <c r="D295" s="16"/>
      <c r="E295" s="16"/>
      <c r="F295" s="16"/>
      <c r="G295" s="16"/>
      <c r="H295" s="43"/>
      <c r="I295" s="43"/>
      <c r="J295" s="16"/>
      <c r="K295" s="16"/>
      <c r="L295" s="16"/>
      <c r="M295" s="16"/>
      <c r="N295" s="16"/>
    </row>
    <row r="296" spans="1:14" x14ac:dyDescent="0.25">
      <c r="A296" s="120">
        <v>45906</v>
      </c>
      <c r="B296" s="38" t="s">
        <v>30</v>
      </c>
      <c r="C296" s="16">
        <v>13256</v>
      </c>
      <c r="D296" s="16"/>
      <c r="E296" s="16" t="s">
        <v>48</v>
      </c>
      <c r="F296" s="16"/>
      <c r="G296" s="16"/>
      <c r="H296" s="150">
        <v>45906.385416666664</v>
      </c>
      <c r="I296" s="150">
        <v>45906.465277777781</v>
      </c>
      <c r="J296" s="151">
        <f t="shared" ref="J296" si="27">I296-H296</f>
        <v>7.9861111116770189E-2</v>
      </c>
      <c r="K296" s="16"/>
      <c r="L296" s="16"/>
      <c r="M296" s="16"/>
      <c r="N296" s="16"/>
    </row>
    <row r="297" spans="1:14" x14ac:dyDescent="0.25">
      <c r="A297" s="120">
        <v>45907</v>
      </c>
      <c r="B297" s="38" t="s">
        <v>30</v>
      </c>
      <c r="C297" s="16">
        <v>13278</v>
      </c>
      <c r="D297" s="16"/>
      <c r="E297" s="16"/>
      <c r="F297" s="16"/>
      <c r="G297" s="16"/>
      <c r="H297" s="43"/>
      <c r="I297" s="43"/>
      <c r="J297" s="16"/>
      <c r="K297" s="16"/>
      <c r="L297" s="16"/>
      <c r="M297" s="16"/>
      <c r="N297" s="16"/>
    </row>
    <row r="298" spans="1:14" x14ac:dyDescent="0.25">
      <c r="A298" s="120">
        <v>45908</v>
      </c>
      <c r="B298" s="38" t="s">
        <v>30</v>
      </c>
      <c r="C298" s="16">
        <v>13302</v>
      </c>
      <c r="D298" s="16"/>
      <c r="E298" s="16"/>
      <c r="F298" s="16"/>
      <c r="G298" s="16"/>
      <c r="H298" s="43"/>
      <c r="I298" s="43"/>
      <c r="J298" s="16"/>
      <c r="K298" s="16"/>
      <c r="L298" s="16"/>
      <c r="M298" s="16"/>
      <c r="N298" s="16"/>
    </row>
    <row r="299" spans="1:14" x14ac:dyDescent="0.25">
      <c r="A299" s="120">
        <v>45909</v>
      </c>
      <c r="B299" s="38" t="s">
        <v>30</v>
      </c>
      <c r="C299" s="16">
        <v>13326</v>
      </c>
      <c r="D299" s="16"/>
      <c r="E299" s="16"/>
      <c r="F299" s="16"/>
      <c r="G299" s="16"/>
      <c r="H299" s="43"/>
      <c r="I299" s="43"/>
      <c r="J299" s="16"/>
      <c r="K299" s="16"/>
      <c r="L299" s="16"/>
      <c r="M299" s="16"/>
      <c r="N299" s="16"/>
    </row>
    <row r="300" spans="1:14" x14ac:dyDescent="0.25">
      <c r="A300" s="120">
        <v>45910</v>
      </c>
      <c r="B300" s="38" t="s">
        <v>30</v>
      </c>
      <c r="C300" s="16">
        <v>13350</v>
      </c>
      <c r="D300" s="16"/>
      <c r="E300" s="16" t="s">
        <v>696</v>
      </c>
      <c r="F300" s="16"/>
      <c r="G300" s="16"/>
      <c r="H300" s="150">
        <v>45909.152777777781</v>
      </c>
      <c r="I300" s="150">
        <v>45909.177083333336</v>
      </c>
      <c r="J300" s="151">
        <f t="shared" ref="J300" si="28">I300-H300</f>
        <v>2.4305555554747116E-2</v>
      </c>
      <c r="K300" s="16"/>
      <c r="L300" s="16"/>
      <c r="M300" s="16"/>
      <c r="N300" s="16"/>
    </row>
    <row r="301" spans="1:14" x14ac:dyDescent="0.25">
      <c r="A301" s="120">
        <v>45911</v>
      </c>
      <c r="B301" s="38" t="s">
        <v>30</v>
      </c>
      <c r="C301" s="16">
        <v>11374</v>
      </c>
      <c r="D301" s="16"/>
      <c r="E301" s="16"/>
      <c r="F301" s="16"/>
      <c r="G301" s="16"/>
      <c r="H301" s="43"/>
      <c r="I301" s="43"/>
      <c r="J301" s="16"/>
      <c r="K301" s="16"/>
      <c r="L301" s="16"/>
      <c r="M301" s="16"/>
      <c r="N301" s="16"/>
    </row>
    <row r="302" spans="1:14" x14ac:dyDescent="0.25">
      <c r="A302" s="120">
        <v>45912</v>
      </c>
      <c r="B302" s="38" t="s">
        <v>30</v>
      </c>
      <c r="C302" s="16">
        <v>13398</v>
      </c>
      <c r="D302" s="16"/>
      <c r="E302" s="16"/>
      <c r="F302" s="16"/>
      <c r="G302" s="16"/>
      <c r="H302" s="50"/>
      <c r="I302" s="43"/>
      <c r="J302" s="16"/>
      <c r="K302" s="16"/>
      <c r="L302" s="16"/>
      <c r="M302" s="16"/>
      <c r="N302" s="16"/>
    </row>
    <row r="303" spans="1:14" x14ac:dyDescent="0.25">
      <c r="A303" s="120">
        <v>45913</v>
      </c>
      <c r="B303" s="38" t="s">
        <v>30</v>
      </c>
      <c r="C303" s="16">
        <v>13422</v>
      </c>
      <c r="D303" s="16"/>
      <c r="E303" s="16"/>
      <c r="F303" s="16"/>
      <c r="G303" s="16"/>
      <c r="H303" s="43"/>
      <c r="I303" s="43"/>
      <c r="J303" s="16"/>
      <c r="K303" s="16"/>
      <c r="L303" s="16"/>
      <c r="M303" s="16"/>
      <c r="N303" s="16"/>
    </row>
    <row r="304" spans="1:14" x14ac:dyDescent="0.25">
      <c r="A304" s="120">
        <v>45914</v>
      </c>
      <c r="B304" s="38" t="s">
        <v>30</v>
      </c>
      <c r="C304" s="16">
        <v>13445</v>
      </c>
      <c r="D304" s="16"/>
      <c r="E304" s="16"/>
      <c r="F304" s="16"/>
      <c r="G304" s="16"/>
      <c r="H304" s="43"/>
      <c r="I304" s="43"/>
      <c r="J304" s="16"/>
      <c r="K304" s="16"/>
      <c r="L304" s="16"/>
      <c r="M304" s="16"/>
      <c r="N304" s="16"/>
    </row>
    <row r="305" spans="1:14" x14ac:dyDescent="0.25">
      <c r="A305" s="120">
        <v>45915</v>
      </c>
      <c r="B305" s="38" t="s">
        <v>30</v>
      </c>
      <c r="C305" s="16">
        <v>13469</v>
      </c>
      <c r="D305" s="16"/>
      <c r="E305" s="16"/>
      <c r="F305" s="16"/>
      <c r="G305" s="16"/>
      <c r="H305" s="43"/>
      <c r="I305" s="43"/>
      <c r="J305" s="16"/>
      <c r="K305" s="16"/>
      <c r="L305" s="16"/>
      <c r="M305" s="16"/>
      <c r="N305" s="16"/>
    </row>
    <row r="306" spans="1:14" x14ac:dyDescent="0.25">
      <c r="A306" s="120">
        <v>45916</v>
      </c>
      <c r="B306" s="38" t="s">
        <v>30</v>
      </c>
      <c r="C306" s="16">
        <v>13502</v>
      </c>
      <c r="D306" s="16"/>
      <c r="E306" s="17" t="s">
        <v>40</v>
      </c>
      <c r="F306" s="16"/>
      <c r="G306" s="16"/>
      <c r="H306" s="150">
        <v>45916.736111111109</v>
      </c>
      <c r="I306" s="150">
        <v>45916.875</v>
      </c>
      <c r="J306" s="151">
        <f t="shared" ref="J306" si="29">I306-H306</f>
        <v>0.13888888889050577</v>
      </c>
      <c r="K306" s="16"/>
      <c r="L306" s="16"/>
      <c r="M306" s="16"/>
      <c r="N306" s="16"/>
    </row>
    <row r="307" spans="1:14" x14ac:dyDescent="0.25">
      <c r="A307" s="120">
        <v>45917</v>
      </c>
      <c r="B307" s="38" t="s">
        <v>30</v>
      </c>
      <c r="C307" s="16">
        <f t="shared" ref="C307:C316" si="30">C306+24</f>
        <v>13526</v>
      </c>
      <c r="D307" s="16"/>
      <c r="E307" s="16"/>
      <c r="F307" s="16"/>
      <c r="G307" s="16"/>
      <c r="H307" s="43"/>
      <c r="I307" s="43"/>
      <c r="J307" s="16"/>
      <c r="K307" s="16"/>
      <c r="L307" s="16"/>
      <c r="M307" s="16"/>
      <c r="N307" s="16"/>
    </row>
    <row r="308" spans="1:14" x14ac:dyDescent="0.25">
      <c r="A308" s="120">
        <v>45918</v>
      </c>
      <c r="B308" s="38" t="s">
        <v>30</v>
      </c>
      <c r="C308" s="16">
        <f t="shared" si="30"/>
        <v>13550</v>
      </c>
      <c r="D308" s="16"/>
      <c r="E308" s="16"/>
      <c r="F308" s="16"/>
      <c r="G308" s="16"/>
      <c r="H308" s="43"/>
      <c r="I308" s="43"/>
      <c r="J308" s="16"/>
      <c r="K308" s="16"/>
      <c r="L308" s="16"/>
      <c r="M308" s="16"/>
      <c r="N308" s="16"/>
    </row>
    <row r="309" spans="1:14" x14ac:dyDescent="0.25">
      <c r="A309" s="120">
        <v>45919</v>
      </c>
      <c r="B309" s="38" t="s">
        <v>30</v>
      </c>
      <c r="C309" s="16">
        <f t="shared" si="30"/>
        <v>13574</v>
      </c>
      <c r="D309" s="16"/>
      <c r="E309" s="16"/>
      <c r="F309" s="16"/>
      <c r="G309" s="16"/>
      <c r="H309" s="43"/>
      <c r="I309" s="43"/>
      <c r="J309" s="16"/>
      <c r="K309" s="16"/>
      <c r="L309" s="16"/>
      <c r="M309" s="16"/>
      <c r="N309" s="16"/>
    </row>
    <row r="310" spans="1:14" x14ac:dyDescent="0.25">
      <c r="A310" s="120">
        <v>45920</v>
      </c>
      <c r="B310" s="38" t="s">
        <v>30</v>
      </c>
      <c r="C310" s="16">
        <f t="shared" si="30"/>
        <v>13598</v>
      </c>
      <c r="D310" s="16"/>
      <c r="E310" s="16"/>
      <c r="F310" s="16"/>
      <c r="G310" s="16"/>
      <c r="H310" s="43"/>
      <c r="I310" s="43"/>
      <c r="J310" s="16"/>
      <c r="K310" s="16"/>
      <c r="L310" s="16"/>
      <c r="M310" s="16"/>
      <c r="N310" s="16"/>
    </row>
    <row r="311" spans="1:14" x14ac:dyDescent="0.25">
      <c r="A311" s="120">
        <v>45921</v>
      </c>
      <c r="B311" s="38" t="s">
        <v>30</v>
      </c>
      <c r="C311" s="16">
        <f t="shared" si="30"/>
        <v>13622</v>
      </c>
      <c r="D311" s="16"/>
      <c r="E311" s="16"/>
      <c r="F311" s="16"/>
      <c r="G311" s="16"/>
      <c r="H311" s="43"/>
      <c r="I311" s="43"/>
      <c r="J311" s="16"/>
      <c r="K311" s="16"/>
      <c r="L311" s="16"/>
      <c r="M311" s="16"/>
      <c r="N311" s="16"/>
    </row>
    <row r="312" spans="1:14" x14ac:dyDescent="0.25">
      <c r="A312" s="120">
        <v>45922</v>
      </c>
      <c r="B312" s="38" t="s">
        <v>30</v>
      </c>
      <c r="C312" s="16">
        <f t="shared" si="30"/>
        <v>13646</v>
      </c>
      <c r="D312" s="16"/>
      <c r="E312" s="16"/>
      <c r="F312" s="16"/>
      <c r="G312" s="16"/>
      <c r="H312" s="43"/>
      <c r="I312" s="43"/>
      <c r="J312" s="16"/>
      <c r="K312" s="16"/>
      <c r="L312" s="16"/>
      <c r="M312" s="16"/>
      <c r="N312" s="16"/>
    </row>
    <row r="313" spans="1:14" x14ac:dyDescent="0.25">
      <c r="A313" s="120">
        <v>45923</v>
      </c>
      <c r="B313" s="38" t="s">
        <v>30</v>
      </c>
      <c r="C313" s="16">
        <f t="shared" si="30"/>
        <v>13670</v>
      </c>
      <c r="D313" s="16"/>
      <c r="E313" s="16"/>
      <c r="F313" s="16"/>
      <c r="G313" s="16"/>
      <c r="H313" s="43"/>
      <c r="I313" s="43"/>
      <c r="J313" s="16"/>
      <c r="K313" s="16"/>
      <c r="L313" s="16"/>
      <c r="M313" s="16"/>
      <c r="N313" s="16"/>
    </row>
    <row r="314" spans="1:14" x14ac:dyDescent="0.25">
      <c r="A314" s="120">
        <v>45924</v>
      </c>
      <c r="B314" s="38" t="s">
        <v>30</v>
      </c>
      <c r="C314" s="16">
        <f t="shared" si="30"/>
        <v>13694</v>
      </c>
      <c r="D314" s="16"/>
      <c r="E314" s="16"/>
      <c r="F314" s="16"/>
      <c r="G314" s="16"/>
      <c r="H314" s="43"/>
      <c r="I314" s="43"/>
      <c r="J314" s="16"/>
      <c r="K314" s="16"/>
      <c r="L314" s="16"/>
      <c r="M314" s="16"/>
      <c r="N314" s="16"/>
    </row>
    <row r="315" spans="1:14" x14ac:dyDescent="0.25">
      <c r="A315" s="120">
        <v>45925</v>
      </c>
      <c r="B315" s="38" t="s">
        <v>30</v>
      </c>
      <c r="C315" s="16">
        <f t="shared" si="30"/>
        <v>13718</v>
      </c>
      <c r="D315" s="16"/>
      <c r="E315" s="16"/>
      <c r="F315" s="16"/>
      <c r="G315" s="16"/>
      <c r="H315" s="43"/>
      <c r="I315" s="43"/>
      <c r="J315" s="16"/>
      <c r="K315" s="16"/>
      <c r="L315" s="16"/>
      <c r="M315" s="16"/>
      <c r="N315" s="16"/>
    </row>
    <row r="316" spans="1:14" x14ac:dyDescent="0.25">
      <c r="A316" s="120">
        <v>45926</v>
      </c>
      <c r="B316" s="38" t="s">
        <v>30</v>
      </c>
      <c r="C316" s="16">
        <f t="shared" si="30"/>
        <v>13742</v>
      </c>
      <c r="D316" s="16"/>
      <c r="E316" s="16"/>
      <c r="F316" s="16"/>
      <c r="G316" s="16"/>
      <c r="H316" s="43"/>
      <c r="I316" s="43"/>
      <c r="J316" s="16"/>
      <c r="K316" s="16"/>
      <c r="L316" s="16"/>
      <c r="M316" s="16"/>
      <c r="N316" s="16"/>
    </row>
    <row r="317" spans="1:14" x14ac:dyDescent="0.25">
      <c r="A317" s="120">
        <v>45927</v>
      </c>
      <c r="B317" s="38" t="s">
        <v>30</v>
      </c>
      <c r="C317" s="16">
        <v>13750</v>
      </c>
      <c r="D317" s="16"/>
      <c r="E317" s="17" t="s">
        <v>48</v>
      </c>
      <c r="F317" s="16"/>
      <c r="G317" s="16"/>
      <c r="H317" s="150">
        <v>45927.461111111108</v>
      </c>
      <c r="I317" s="150">
        <v>45927.59652777778</v>
      </c>
      <c r="J317" s="151">
        <f t="shared" ref="J317" si="31">I317-H317</f>
        <v>0.13541666667151731</v>
      </c>
      <c r="K317" s="16"/>
      <c r="L317" s="16"/>
      <c r="M317" s="16"/>
      <c r="N317" s="16"/>
    </row>
    <row r="318" spans="1:14" x14ac:dyDescent="0.25">
      <c r="A318" s="120">
        <v>45928</v>
      </c>
      <c r="B318" s="38" t="s">
        <v>30</v>
      </c>
      <c r="C318" s="16">
        <f>C317+24</f>
        <v>13774</v>
      </c>
      <c r="D318" s="16"/>
      <c r="E318" s="16"/>
      <c r="F318" s="16"/>
      <c r="G318" s="16"/>
      <c r="H318" s="43"/>
      <c r="I318" s="43"/>
      <c r="J318" s="16"/>
      <c r="K318" s="16"/>
      <c r="L318" s="16"/>
      <c r="M318" s="16"/>
      <c r="N318" s="16"/>
    </row>
    <row r="319" spans="1:14" x14ac:dyDescent="0.25">
      <c r="A319" s="120">
        <v>45929</v>
      </c>
      <c r="B319" s="38" t="s">
        <v>30</v>
      </c>
      <c r="C319" s="16">
        <f>C318+24</f>
        <v>13798</v>
      </c>
      <c r="D319" s="16"/>
      <c r="E319" s="16"/>
      <c r="F319" s="16"/>
      <c r="G319" s="16"/>
      <c r="H319" s="43"/>
      <c r="I319" s="43"/>
      <c r="J319" s="16"/>
      <c r="K319" s="16"/>
      <c r="L319" s="16"/>
      <c r="M319" s="16"/>
      <c r="N319" s="16"/>
    </row>
    <row r="320" spans="1:14" x14ac:dyDescent="0.25">
      <c r="A320" s="120">
        <v>45930</v>
      </c>
      <c r="B320" s="38" t="s">
        <v>30</v>
      </c>
      <c r="C320" s="16">
        <f>C319+24</f>
        <v>13822</v>
      </c>
      <c r="D320" s="16"/>
      <c r="E320" s="16"/>
      <c r="F320" s="16"/>
      <c r="G320" s="16"/>
      <c r="H320" s="43"/>
      <c r="I320" s="43"/>
      <c r="J320" s="16"/>
      <c r="K320" s="16"/>
      <c r="L320" s="16"/>
      <c r="M320" s="16"/>
      <c r="N320" s="16"/>
    </row>
    <row r="321" spans="1:14" x14ac:dyDescent="0.25">
      <c r="A321" s="120">
        <v>45931</v>
      </c>
      <c r="B321" s="38" t="s">
        <v>30</v>
      </c>
      <c r="C321" s="16">
        <f>C320+24</f>
        <v>13846</v>
      </c>
      <c r="D321" s="16"/>
      <c r="E321" s="16"/>
      <c r="F321" s="16"/>
      <c r="G321" s="16"/>
      <c r="H321" s="43"/>
      <c r="I321" s="43"/>
      <c r="J321" s="16"/>
      <c r="K321" s="16"/>
      <c r="L321" s="16"/>
      <c r="M321" s="16"/>
      <c r="N321" s="16"/>
    </row>
    <row r="322" spans="1:14" x14ac:dyDescent="0.25">
      <c r="A322" s="120">
        <v>45932</v>
      </c>
      <c r="B322" s="38" t="s">
        <v>30</v>
      </c>
      <c r="C322" s="16">
        <f>C321+24</f>
        <v>13870</v>
      </c>
      <c r="D322" s="16"/>
      <c r="E322" s="16"/>
      <c r="F322" s="16"/>
      <c r="G322" s="16"/>
      <c r="H322" s="43"/>
      <c r="I322" s="43"/>
      <c r="J322" s="16"/>
      <c r="K322" s="16"/>
      <c r="L322" s="16"/>
      <c r="M322" s="16"/>
      <c r="N322" s="16"/>
    </row>
    <row r="323" spans="1:14" x14ac:dyDescent="0.25">
      <c r="A323" s="120">
        <v>45933</v>
      </c>
      <c r="B323" s="38" t="s">
        <v>30</v>
      </c>
      <c r="C323" s="16">
        <f t="shared" ref="C323:C326" si="32">C322+24</f>
        <v>13894</v>
      </c>
      <c r="D323" s="16"/>
      <c r="E323" s="16"/>
      <c r="F323" s="16"/>
      <c r="G323" s="16"/>
      <c r="H323" s="43"/>
      <c r="I323" s="43"/>
      <c r="J323" s="16"/>
      <c r="K323" s="16"/>
      <c r="L323" s="16"/>
      <c r="M323" s="16"/>
      <c r="N323" s="16"/>
    </row>
    <row r="324" spans="1:14" x14ac:dyDescent="0.25">
      <c r="A324" s="120">
        <v>45934</v>
      </c>
      <c r="B324" s="38" t="s">
        <v>30</v>
      </c>
      <c r="C324" s="16">
        <f t="shared" si="32"/>
        <v>13918</v>
      </c>
      <c r="D324" s="16"/>
      <c r="E324" s="16"/>
      <c r="F324" s="16"/>
      <c r="G324" s="16"/>
      <c r="H324" s="43"/>
      <c r="I324" s="43"/>
      <c r="J324" s="16"/>
      <c r="K324" s="16"/>
      <c r="L324" s="16"/>
      <c r="M324" s="16"/>
      <c r="N324" s="16"/>
    </row>
    <row r="325" spans="1:14" x14ac:dyDescent="0.25">
      <c r="A325" s="120">
        <v>45935</v>
      </c>
      <c r="B325" s="38" t="s">
        <v>30</v>
      </c>
      <c r="C325" s="16">
        <f t="shared" si="32"/>
        <v>13942</v>
      </c>
      <c r="D325" s="16"/>
      <c r="E325" s="16"/>
      <c r="F325" s="16"/>
      <c r="G325" s="16"/>
      <c r="H325" s="43"/>
      <c r="I325" s="43"/>
      <c r="J325" s="16"/>
      <c r="K325" s="16"/>
      <c r="L325" s="16"/>
      <c r="M325" s="16"/>
      <c r="N325" s="16"/>
    </row>
    <row r="326" spans="1:14" x14ac:dyDescent="0.25">
      <c r="A326" s="120">
        <v>45936</v>
      </c>
      <c r="B326" s="38" t="s">
        <v>30</v>
      </c>
      <c r="C326" s="16">
        <f t="shared" si="32"/>
        <v>13966</v>
      </c>
      <c r="D326" s="16"/>
      <c r="E326" s="16"/>
      <c r="F326" s="16"/>
      <c r="G326" s="16"/>
      <c r="H326" s="43"/>
      <c r="I326" s="43"/>
      <c r="J326" s="16"/>
      <c r="K326" s="16"/>
      <c r="L326" s="16"/>
      <c r="M326" s="16"/>
      <c r="N326" s="16"/>
    </row>
    <row r="327" spans="1:14" x14ac:dyDescent="0.25">
      <c r="A327" s="120">
        <v>45937</v>
      </c>
      <c r="B327" s="38" t="s">
        <v>30</v>
      </c>
      <c r="C327" s="16">
        <v>14006</v>
      </c>
      <c r="D327" s="16"/>
      <c r="E327" s="16" t="s">
        <v>65</v>
      </c>
      <c r="F327" s="16"/>
      <c r="G327" s="16"/>
      <c r="H327" s="309">
        <v>45938.243750000001</v>
      </c>
      <c r="I327" s="309">
        <v>45938.4375</v>
      </c>
      <c r="J327" s="225">
        <v>0.19374999999854481</v>
      </c>
      <c r="K327" s="16"/>
      <c r="L327" s="16"/>
      <c r="M327" s="16"/>
      <c r="N327" s="16"/>
    </row>
    <row r="328" spans="1:14" x14ac:dyDescent="0.25">
      <c r="A328" s="120">
        <v>45938</v>
      </c>
      <c r="B328" s="38" t="s">
        <v>30</v>
      </c>
      <c r="C328" s="16">
        <f>C327+24</f>
        <v>14030</v>
      </c>
      <c r="D328" s="16"/>
      <c r="E328" s="16"/>
      <c r="F328" s="16"/>
      <c r="G328" s="16"/>
      <c r="H328" s="43"/>
      <c r="I328" s="43"/>
      <c r="J328" s="16"/>
      <c r="K328" s="16"/>
      <c r="L328" s="101"/>
      <c r="M328" s="16"/>
      <c r="N328" s="16"/>
    </row>
    <row r="329" spans="1:14" ht="30" x14ac:dyDescent="0.25">
      <c r="A329" s="120">
        <v>45939</v>
      </c>
      <c r="B329" s="38" t="s">
        <v>30</v>
      </c>
      <c r="C329" s="16">
        <v>14028</v>
      </c>
      <c r="D329" s="16"/>
      <c r="E329" s="322" t="s">
        <v>1711</v>
      </c>
      <c r="F329" s="16"/>
      <c r="G329" s="16"/>
      <c r="H329" s="324">
        <v>45939.36041666667</v>
      </c>
      <c r="I329" s="324">
        <v>45939.374305555553</v>
      </c>
      <c r="J329" s="323">
        <v>1.3888888883229811E-2</v>
      </c>
      <c r="K329" s="16"/>
      <c r="L329" s="16"/>
      <c r="M329" s="16"/>
      <c r="N329" s="16"/>
    </row>
    <row r="330" spans="1:14" ht="30" x14ac:dyDescent="0.25">
      <c r="A330" s="120">
        <v>45940</v>
      </c>
      <c r="B330" s="38" t="s">
        <v>30</v>
      </c>
      <c r="C330" s="16">
        <f>C329+24</f>
        <v>14052</v>
      </c>
      <c r="D330" s="16"/>
      <c r="E330" s="307" t="s">
        <v>1713</v>
      </c>
      <c r="F330" s="16"/>
      <c r="G330" s="16"/>
      <c r="H330" s="309">
        <v>45940.384027777778</v>
      </c>
      <c r="I330" s="309">
        <v>45940.461805555555</v>
      </c>
      <c r="J330" s="225">
        <v>7.7777777776645962E-2</v>
      </c>
      <c r="K330" s="16"/>
      <c r="L330" s="16"/>
      <c r="M330" s="16"/>
      <c r="N330" s="16"/>
    </row>
    <row r="331" spans="1:14" x14ac:dyDescent="0.25">
      <c r="A331" s="120">
        <v>45941</v>
      </c>
      <c r="B331" s="38" t="s">
        <v>30</v>
      </c>
      <c r="C331" s="16">
        <f>C330+24</f>
        <v>14076</v>
      </c>
      <c r="D331" s="16"/>
      <c r="E331" s="16"/>
      <c r="F331" s="16"/>
      <c r="G331" s="16"/>
      <c r="H331" s="43"/>
      <c r="I331" s="43"/>
      <c r="J331" s="16"/>
      <c r="K331" s="16"/>
      <c r="L331" s="16"/>
      <c r="M331" s="16"/>
      <c r="N331" s="16"/>
    </row>
    <row r="332" spans="1:14" x14ac:dyDescent="0.25">
      <c r="A332" s="120">
        <v>45942</v>
      </c>
      <c r="B332" s="38" t="s">
        <v>30</v>
      </c>
      <c r="C332" s="16">
        <v>14093</v>
      </c>
      <c r="D332" s="16"/>
      <c r="E332" s="345" t="s">
        <v>1720</v>
      </c>
      <c r="F332" s="16"/>
      <c r="G332" s="16"/>
      <c r="H332" s="347">
        <v>45942.367361111108</v>
      </c>
      <c r="I332" s="347">
        <v>45942.395138888889</v>
      </c>
      <c r="J332" s="346">
        <v>2.7777777781011537E-2</v>
      </c>
      <c r="K332" s="16"/>
      <c r="L332" s="16"/>
      <c r="M332" s="16"/>
      <c r="N332" s="16"/>
    </row>
    <row r="333" spans="1:14" x14ac:dyDescent="0.25">
      <c r="A333" s="120">
        <v>45943</v>
      </c>
      <c r="B333" s="38" t="s">
        <v>30</v>
      </c>
      <c r="C333" s="16">
        <v>14116</v>
      </c>
      <c r="D333" s="16"/>
      <c r="E333" s="16"/>
      <c r="F333" s="16"/>
      <c r="G333" s="16"/>
      <c r="H333" s="43"/>
      <c r="I333" s="43"/>
      <c r="J333" s="16"/>
      <c r="K333" s="16"/>
      <c r="L333" s="16"/>
      <c r="M333" s="16"/>
      <c r="N333" s="16"/>
    </row>
    <row r="334" spans="1:14" x14ac:dyDescent="0.25">
      <c r="A334" s="120">
        <v>45944</v>
      </c>
      <c r="B334" s="38" t="s">
        <v>30</v>
      </c>
      <c r="C334" s="16">
        <v>14140</v>
      </c>
      <c r="D334" s="16"/>
      <c r="E334" s="16"/>
      <c r="F334" s="16"/>
      <c r="G334" s="16"/>
      <c r="H334" s="43"/>
      <c r="I334" s="43"/>
      <c r="J334" s="16"/>
      <c r="K334" s="16"/>
      <c r="L334" s="16"/>
      <c r="M334" s="16"/>
      <c r="N334" s="16"/>
    </row>
    <row r="335" spans="1:14" x14ac:dyDescent="0.25">
      <c r="A335" s="120">
        <v>45945</v>
      </c>
      <c r="B335" s="38" t="s">
        <v>30</v>
      </c>
      <c r="C335" s="16">
        <v>14164</v>
      </c>
      <c r="D335" s="16"/>
      <c r="E335" s="16"/>
      <c r="F335" s="16"/>
      <c r="G335" s="16"/>
      <c r="H335" s="43"/>
      <c r="I335" s="43"/>
      <c r="J335" s="16"/>
      <c r="K335" s="16"/>
      <c r="L335" s="16"/>
      <c r="M335" s="16"/>
      <c r="N335" s="16"/>
    </row>
    <row r="336" spans="1:14" x14ac:dyDescent="0.25">
      <c r="A336" s="120">
        <v>45946</v>
      </c>
      <c r="B336" s="38" t="s">
        <v>30</v>
      </c>
      <c r="C336" s="16">
        <v>14188</v>
      </c>
      <c r="D336" s="16"/>
      <c r="E336" s="16"/>
      <c r="F336" s="16"/>
      <c r="G336" s="16"/>
      <c r="H336" s="43"/>
      <c r="I336" s="43"/>
      <c r="J336" s="16"/>
      <c r="K336" s="16"/>
      <c r="L336" s="16"/>
      <c r="M336" s="16"/>
      <c r="N336" s="16"/>
    </row>
    <row r="337" spans="1:14" x14ac:dyDescent="0.25">
      <c r="A337" s="120">
        <v>45947</v>
      </c>
      <c r="B337" s="38" t="s">
        <v>30</v>
      </c>
      <c r="C337" s="16">
        <v>14212</v>
      </c>
      <c r="D337" s="16"/>
      <c r="E337" s="16"/>
      <c r="F337" s="16"/>
      <c r="G337" s="16"/>
      <c r="H337" s="43"/>
      <c r="I337" s="43"/>
      <c r="J337" s="16"/>
      <c r="K337" s="16"/>
      <c r="L337" s="16"/>
      <c r="M337" s="16"/>
      <c r="N337" s="16"/>
    </row>
    <row r="338" spans="1:14" x14ac:dyDescent="0.25">
      <c r="A338" s="120">
        <v>45948</v>
      </c>
      <c r="B338" s="38" t="s">
        <v>30</v>
      </c>
      <c r="C338" s="16">
        <v>14216</v>
      </c>
      <c r="D338" s="16"/>
      <c r="E338" s="16"/>
      <c r="F338" s="16"/>
      <c r="G338" s="16"/>
      <c r="H338" s="43"/>
      <c r="I338" s="43"/>
      <c r="J338" s="16"/>
      <c r="K338" s="16"/>
      <c r="L338" s="16"/>
      <c r="M338" s="16"/>
      <c r="N338" s="16"/>
    </row>
    <row r="339" spans="1:14" x14ac:dyDescent="0.25">
      <c r="A339" s="120">
        <v>45949</v>
      </c>
      <c r="B339" s="38" t="s">
        <v>30</v>
      </c>
      <c r="C339" s="16">
        <v>14240</v>
      </c>
      <c r="D339" s="16"/>
      <c r="E339" s="16" t="s">
        <v>1739</v>
      </c>
      <c r="F339" s="16"/>
      <c r="G339" s="16"/>
      <c r="H339" s="368">
        <v>45949.577777777777</v>
      </c>
      <c r="I339" s="368">
        <v>45949.794444444444</v>
      </c>
      <c r="J339" s="151">
        <f t="shared" ref="J339" si="33">I339-H339</f>
        <v>0.21666666666715173</v>
      </c>
      <c r="K339" s="16"/>
      <c r="L339" s="16"/>
      <c r="M339" s="16"/>
      <c r="N339" s="16"/>
    </row>
    <row r="340" spans="1:14" x14ac:dyDescent="0.25">
      <c r="A340" s="120">
        <v>45950</v>
      </c>
      <c r="B340" s="38" t="s">
        <v>30</v>
      </c>
      <c r="C340" s="16">
        <v>14264</v>
      </c>
      <c r="D340" s="16"/>
      <c r="E340" s="16"/>
      <c r="F340" s="16"/>
      <c r="G340" s="16"/>
      <c r="H340" s="43"/>
      <c r="I340" s="43"/>
      <c r="J340" s="16"/>
      <c r="K340" s="16"/>
      <c r="L340" s="16"/>
      <c r="M340" s="16"/>
      <c r="N340" s="16"/>
    </row>
    <row r="341" spans="1:14" x14ac:dyDescent="0.25">
      <c r="A341" s="120">
        <v>45951</v>
      </c>
      <c r="B341" s="38" t="s">
        <v>30</v>
      </c>
      <c r="C341" s="16">
        <v>14288</v>
      </c>
      <c r="D341" s="16"/>
      <c r="E341" s="16"/>
      <c r="F341" s="16"/>
      <c r="G341" s="16"/>
      <c r="H341" s="43"/>
      <c r="I341" s="43"/>
      <c r="J341" s="16"/>
      <c r="K341" s="16"/>
      <c r="L341" s="16"/>
      <c r="M341" s="16"/>
      <c r="N341" s="16"/>
    </row>
    <row r="342" spans="1:14" x14ac:dyDescent="0.25">
      <c r="A342" s="120">
        <v>45952</v>
      </c>
      <c r="B342" s="38" t="s">
        <v>30</v>
      </c>
      <c r="C342" s="16">
        <v>14332</v>
      </c>
      <c r="D342" s="16"/>
      <c r="E342" s="16"/>
      <c r="F342" s="16"/>
      <c r="G342" s="16"/>
      <c r="H342" s="43"/>
      <c r="I342" s="43"/>
      <c r="J342" s="16"/>
      <c r="K342" s="16"/>
      <c r="L342" s="16"/>
      <c r="M342" s="16"/>
      <c r="N342" s="16"/>
    </row>
    <row r="343" spans="1:14" x14ac:dyDescent="0.25">
      <c r="A343" s="120">
        <v>45953</v>
      </c>
      <c r="B343" s="38" t="s">
        <v>30</v>
      </c>
      <c r="C343" s="16">
        <v>13346</v>
      </c>
      <c r="D343" s="16"/>
      <c r="E343" s="16"/>
      <c r="F343" s="16"/>
      <c r="G343" s="16"/>
      <c r="H343" s="43"/>
      <c r="I343" s="43"/>
      <c r="J343" s="16"/>
      <c r="K343" s="16"/>
      <c r="L343" s="16"/>
      <c r="M343" s="16"/>
      <c r="N343" s="16"/>
    </row>
    <row r="344" spans="1:14" x14ac:dyDescent="0.25">
      <c r="A344" s="120">
        <v>45954</v>
      </c>
      <c r="B344" s="38" t="s">
        <v>30</v>
      </c>
      <c r="C344" s="16">
        <v>14360</v>
      </c>
      <c r="D344" s="16"/>
      <c r="E344" s="16"/>
      <c r="F344" s="16"/>
      <c r="G344" s="16"/>
      <c r="H344" s="43"/>
      <c r="I344" s="43"/>
      <c r="J344" s="16"/>
      <c r="K344" s="16"/>
      <c r="L344" s="16"/>
      <c r="M344" s="16"/>
      <c r="N344" s="16"/>
    </row>
    <row r="345" spans="1:14" x14ac:dyDescent="0.25">
      <c r="A345" s="120">
        <v>45955</v>
      </c>
      <c r="B345" s="38" t="s">
        <v>30</v>
      </c>
      <c r="C345" s="16">
        <v>14384</v>
      </c>
      <c r="D345" s="16"/>
      <c r="E345" s="16"/>
      <c r="F345" s="16"/>
      <c r="G345" s="16"/>
      <c r="H345" s="43"/>
      <c r="I345" s="43"/>
      <c r="J345" s="16"/>
      <c r="K345" s="16"/>
      <c r="L345" s="16"/>
      <c r="M345" s="16"/>
      <c r="N345" s="16"/>
    </row>
    <row r="346" spans="1:14" x14ac:dyDescent="0.25">
      <c r="A346" s="120">
        <v>45956</v>
      </c>
      <c r="B346" s="38" t="s">
        <v>30</v>
      </c>
      <c r="C346" s="16">
        <v>14404</v>
      </c>
      <c r="D346" s="16"/>
      <c r="E346" s="16"/>
      <c r="F346" s="16"/>
      <c r="G346" s="16"/>
      <c r="H346" s="43"/>
      <c r="I346" s="43"/>
      <c r="J346" s="16"/>
      <c r="K346" s="16"/>
      <c r="L346" s="16"/>
      <c r="M346" s="16"/>
      <c r="N346" s="16"/>
    </row>
    <row r="347" spans="1:14" x14ac:dyDescent="0.25">
      <c r="A347" s="120">
        <v>45957</v>
      </c>
      <c r="B347" s="38" t="s">
        <v>30</v>
      </c>
      <c r="C347" s="16">
        <v>14452</v>
      </c>
      <c r="D347" s="16"/>
      <c r="E347" s="16" t="s">
        <v>658</v>
      </c>
      <c r="F347" s="16"/>
      <c r="G347" s="16"/>
      <c r="H347" s="368">
        <v>45958.208333333336</v>
      </c>
      <c r="I347" s="368">
        <v>45958.215277777781</v>
      </c>
      <c r="J347" s="151">
        <f t="shared" ref="J347" si="34">I347-H347</f>
        <v>6.9444444452528842E-3</v>
      </c>
      <c r="K347" s="16"/>
      <c r="L347" s="16"/>
      <c r="M347" s="16"/>
      <c r="N347" s="16"/>
    </row>
    <row r="348" spans="1:14" x14ac:dyDescent="0.25">
      <c r="A348" s="120">
        <v>45958</v>
      </c>
      <c r="B348" s="38" t="s">
        <v>30</v>
      </c>
      <c r="C348" s="16">
        <v>14452</v>
      </c>
      <c r="D348" s="16"/>
      <c r="E348" s="16"/>
      <c r="F348" s="16"/>
      <c r="G348" s="16"/>
      <c r="H348" s="43"/>
      <c r="I348" s="43"/>
      <c r="J348" s="16"/>
      <c r="K348" s="16"/>
      <c r="L348" s="16"/>
      <c r="M348" s="16"/>
      <c r="N348" s="16"/>
    </row>
    <row r="349" spans="1:14" x14ac:dyDescent="0.25">
      <c r="A349" s="120">
        <v>45959</v>
      </c>
      <c r="B349" s="38" t="s">
        <v>30</v>
      </c>
      <c r="C349" s="16">
        <v>14476</v>
      </c>
      <c r="D349" s="16"/>
      <c r="E349" s="16"/>
      <c r="F349" s="16"/>
      <c r="G349" s="16"/>
      <c r="H349" s="43"/>
      <c r="I349" s="43"/>
      <c r="J349" s="16"/>
      <c r="K349" s="16"/>
      <c r="L349" s="16"/>
      <c r="M349" s="16"/>
      <c r="N349" s="16"/>
    </row>
    <row r="350" spans="1:14" x14ac:dyDescent="0.25">
      <c r="A350" s="120">
        <v>45960</v>
      </c>
      <c r="B350" s="38" t="s">
        <v>30</v>
      </c>
      <c r="C350" s="16">
        <v>14500</v>
      </c>
      <c r="D350" s="16"/>
      <c r="E350" s="16" t="s">
        <v>40</v>
      </c>
      <c r="F350" s="16"/>
      <c r="G350" s="16"/>
      <c r="H350" s="368">
        <v>45960.603472222225</v>
      </c>
      <c r="I350" s="368">
        <v>45960.772222222222</v>
      </c>
      <c r="J350" s="151">
        <f t="shared" ref="J350" si="35">I350-H350</f>
        <v>0.16874999999708962</v>
      </c>
      <c r="K350" s="16"/>
      <c r="L350" s="16"/>
      <c r="M350" s="16"/>
      <c r="N350" s="16"/>
    </row>
    <row r="351" spans="1:14" x14ac:dyDescent="0.25">
      <c r="A351" s="120">
        <v>45961</v>
      </c>
      <c r="B351" s="38" t="s">
        <v>30</v>
      </c>
      <c r="C351" s="16">
        <v>14524</v>
      </c>
      <c r="D351" s="16"/>
      <c r="E351" s="16"/>
      <c r="F351" s="16"/>
      <c r="G351" s="16"/>
      <c r="H351" s="50"/>
      <c r="I351" s="50"/>
      <c r="J351" s="49"/>
      <c r="K351" s="16"/>
      <c r="L351" s="16"/>
      <c r="M351" s="16"/>
      <c r="N351" s="16"/>
    </row>
    <row r="352" spans="1:14" x14ac:dyDescent="0.25">
      <c r="A352" s="120">
        <v>45962</v>
      </c>
      <c r="B352" s="38" t="s">
        <v>30</v>
      </c>
      <c r="C352" s="16">
        <v>14548</v>
      </c>
      <c r="D352" s="16"/>
      <c r="E352" s="16"/>
      <c r="F352" s="16"/>
      <c r="G352" s="16"/>
      <c r="H352" s="43"/>
      <c r="I352" s="43"/>
      <c r="J352" s="16"/>
      <c r="K352" s="16"/>
      <c r="L352" s="16"/>
      <c r="M352" s="16"/>
      <c r="N352" s="16"/>
    </row>
    <row r="353" spans="1:14" x14ac:dyDescent="0.25">
      <c r="A353" s="120">
        <v>45963</v>
      </c>
      <c r="B353" s="38" t="s">
        <v>30</v>
      </c>
      <c r="C353" s="16">
        <v>14566</v>
      </c>
      <c r="D353" s="16"/>
      <c r="E353" s="16"/>
      <c r="F353" s="16"/>
      <c r="G353" s="16"/>
      <c r="H353" s="43"/>
      <c r="I353" s="43"/>
      <c r="J353" s="16"/>
      <c r="K353" s="16"/>
      <c r="L353" s="16"/>
      <c r="M353" s="16"/>
      <c r="N353" s="16"/>
    </row>
    <row r="354" spans="1:14" x14ac:dyDescent="0.25">
      <c r="A354" s="120">
        <v>45964</v>
      </c>
      <c r="B354" s="38" t="s">
        <v>30</v>
      </c>
      <c r="C354" s="16">
        <v>14590</v>
      </c>
      <c r="D354" s="16"/>
      <c r="E354" s="16"/>
      <c r="F354" s="16"/>
      <c r="G354" s="16"/>
      <c r="H354" s="43"/>
      <c r="I354" s="43"/>
      <c r="J354" s="16"/>
      <c r="K354" s="16"/>
      <c r="L354" s="16"/>
      <c r="M354" s="16"/>
      <c r="N354" s="16"/>
    </row>
    <row r="355" spans="1:14" x14ac:dyDescent="0.25">
      <c r="A355" s="120">
        <v>45965</v>
      </c>
      <c r="B355" s="38" t="s">
        <v>30</v>
      </c>
      <c r="C355" s="16">
        <v>14614</v>
      </c>
      <c r="D355" s="16"/>
      <c r="E355" s="16"/>
      <c r="F355" s="16"/>
      <c r="G355" s="16"/>
      <c r="H355" s="43"/>
      <c r="I355" s="43"/>
      <c r="J355" s="16"/>
      <c r="K355" s="16"/>
      <c r="L355" s="16"/>
      <c r="M355" s="16"/>
      <c r="N355" s="16"/>
    </row>
    <row r="356" spans="1:14" x14ac:dyDescent="0.25">
      <c r="A356" s="120">
        <v>45966</v>
      </c>
      <c r="B356" s="38" t="s">
        <v>30</v>
      </c>
      <c r="C356" s="16">
        <v>14638</v>
      </c>
      <c r="D356" s="16"/>
      <c r="E356" s="16"/>
      <c r="F356" s="16"/>
      <c r="G356" s="16"/>
      <c r="H356" s="43"/>
      <c r="I356" s="43"/>
      <c r="J356" s="16"/>
      <c r="K356" s="16"/>
      <c r="L356" s="16"/>
      <c r="M356" s="16"/>
      <c r="N356" s="16"/>
    </row>
    <row r="357" spans="1:14" x14ac:dyDescent="0.25">
      <c r="A357" s="120">
        <v>45967</v>
      </c>
      <c r="B357" s="38" t="s">
        <v>30</v>
      </c>
      <c r="C357" s="16">
        <v>14662</v>
      </c>
      <c r="D357" s="16"/>
      <c r="E357" s="16"/>
      <c r="F357" s="16"/>
      <c r="G357" s="16"/>
      <c r="H357" s="43"/>
      <c r="I357" s="43"/>
      <c r="J357" s="16"/>
      <c r="K357" s="16"/>
      <c r="L357" s="16"/>
      <c r="M357" s="16"/>
      <c r="N357" s="16"/>
    </row>
    <row r="358" spans="1:14" x14ac:dyDescent="0.25">
      <c r="A358" s="120">
        <v>45968</v>
      </c>
      <c r="B358" s="38" t="s">
        <v>30</v>
      </c>
      <c r="C358" s="16">
        <v>14686</v>
      </c>
      <c r="D358" s="16"/>
      <c r="E358" s="16"/>
      <c r="F358" s="16"/>
      <c r="G358" s="16"/>
      <c r="H358" s="43"/>
      <c r="I358" s="43"/>
      <c r="J358" s="16"/>
      <c r="K358" s="16"/>
      <c r="L358" s="16"/>
      <c r="M358" s="16"/>
      <c r="N358" s="16"/>
    </row>
    <row r="359" spans="1:14" x14ac:dyDescent="0.25">
      <c r="A359" s="120">
        <v>45969</v>
      </c>
      <c r="B359" s="38" t="s">
        <v>30</v>
      </c>
      <c r="C359" s="16">
        <v>14710</v>
      </c>
      <c r="D359" s="16"/>
      <c r="E359" s="16" t="s">
        <v>658</v>
      </c>
      <c r="F359" s="16"/>
      <c r="G359" s="16"/>
      <c r="H359" s="368">
        <v>45970.145833333336</v>
      </c>
      <c r="I359" s="368">
        <v>45970.15625</v>
      </c>
      <c r="J359" s="151">
        <f t="shared" ref="J359" si="36">I359-H359</f>
        <v>1.0416666664241347E-2</v>
      </c>
      <c r="K359" s="16"/>
      <c r="L359" s="16"/>
      <c r="M359" s="16"/>
      <c r="N359" s="16"/>
    </row>
    <row r="360" spans="1:14" x14ac:dyDescent="0.25">
      <c r="A360" s="120">
        <v>45970</v>
      </c>
      <c r="B360" s="38" t="s">
        <v>30</v>
      </c>
      <c r="C360" s="16">
        <v>14734</v>
      </c>
      <c r="D360" s="16"/>
      <c r="E360" s="16"/>
      <c r="F360" s="16"/>
      <c r="G360" s="16"/>
      <c r="H360" s="43"/>
      <c r="I360" s="43"/>
      <c r="J360" s="16"/>
      <c r="K360" s="16"/>
      <c r="L360" s="16"/>
      <c r="M360" s="16"/>
      <c r="N360" s="16"/>
    </row>
    <row r="361" spans="1:14" x14ac:dyDescent="0.25">
      <c r="A361" s="120">
        <v>45971</v>
      </c>
      <c r="B361" s="38" t="s">
        <v>30</v>
      </c>
      <c r="C361" s="16">
        <v>14758</v>
      </c>
      <c r="D361" s="16"/>
      <c r="E361" s="16" t="s">
        <v>48</v>
      </c>
      <c r="F361" s="16"/>
      <c r="G361" s="16"/>
      <c r="H361" s="368">
        <v>45971.65347222222</v>
      </c>
      <c r="I361" s="368">
        <v>45971.746527777781</v>
      </c>
      <c r="J361" s="151">
        <f t="shared" ref="J361" si="37">I361-H361</f>
        <v>9.3055555560567882E-2</v>
      </c>
      <c r="K361" s="16"/>
      <c r="L361" s="16"/>
      <c r="M361" s="16"/>
      <c r="N361" s="16"/>
    </row>
    <row r="362" spans="1:14" x14ac:dyDescent="0.25">
      <c r="A362" s="120">
        <v>45972</v>
      </c>
      <c r="B362" s="38" t="s">
        <v>30</v>
      </c>
      <c r="C362" s="16">
        <v>14782</v>
      </c>
      <c r="D362" s="16"/>
      <c r="E362" s="16"/>
      <c r="F362" s="16"/>
      <c r="G362" s="16"/>
      <c r="H362" s="43"/>
      <c r="I362" s="43"/>
      <c r="J362" s="16"/>
      <c r="K362" s="16"/>
      <c r="L362" s="16"/>
      <c r="M362" s="16"/>
      <c r="N362" s="16"/>
    </row>
    <row r="363" spans="1:14" x14ac:dyDescent="0.25">
      <c r="A363" s="120">
        <v>45973</v>
      </c>
      <c r="B363" s="38" t="s">
        <v>30</v>
      </c>
      <c r="C363" s="16">
        <v>14806</v>
      </c>
      <c r="D363" s="16"/>
      <c r="E363" s="16"/>
      <c r="F363" s="16"/>
      <c r="G363" s="16"/>
      <c r="H363" s="43"/>
      <c r="I363" s="43"/>
      <c r="J363" s="16"/>
      <c r="K363" s="16"/>
      <c r="L363" s="16"/>
      <c r="M363" s="16"/>
      <c r="N363" s="16"/>
    </row>
    <row r="364" spans="1:14" x14ac:dyDescent="0.25">
      <c r="A364" s="120">
        <v>45974</v>
      </c>
      <c r="B364" s="38" t="s">
        <v>30</v>
      </c>
      <c r="C364" s="16">
        <v>14830</v>
      </c>
      <c r="D364" s="16"/>
      <c r="E364" s="16"/>
      <c r="F364" s="16"/>
      <c r="G364" s="16"/>
      <c r="H364" s="43"/>
      <c r="I364" s="43"/>
      <c r="J364" s="16"/>
      <c r="K364" s="16"/>
      <c r="L364" s="16"/>
      <c r="M364" s="16"/>
      <c r="N364" s="16"/>
    </row>
    <row r="365" spans="1:14" x14ac:dyDescent="0.25">
      <c r="A365" s="120">
        <v>45975</v>
      </c>
      <c r="B365" s="38" t="s">
        <v>30</v>
      </c>
      <c r="C365" s="16">
        <v>14854</v>
      </c>
      <c r="D365" s="16"/>
      <c r="E365" s="16"/>
      <c r="F365" s="16"/>
      <c r="G365" s="16"/>
      <c r="H365" s="43"/>
      <c r="I365" s="43"/>
      <c r="J365" s="16"/>
      <c r="K365" s="16"/>
      <c r="L365" s="16"/>
      <c r="M365" s="16"/>
      <c r="N365" s="16"/>
    </row>
    <row r="366" spans="1:14" x14ac:dyDescent="0.25">
      <c r="A366" s="120">
        <v>45976</v>
      </c>
      <c r="B366" s="38" t="s">
        <v>30</v>
      </c>
      <c r="C366" s="16">
        <v>14875</v>
      </c>
      <c r="D366" s="16"/>
      <c r="E366" s="16"/>
      <c r="F366" s="16"/>
      <c r="G366" s="16"/>
      <c r="H366" s="43"/>
      <c r="I366" s="43"/>
      <c r="J366" s="16"/>
      <c r="K366" s="16"/>
      <c r="L366" s="16"/>
      <c r="M366" s="16"/>
      <c r="N366" s="16"/>
    </row>
    <row r="367" spans="1:14" ht="30" x14ac:dyDescent="0.25">
      <c r="A367" s="120">
        <v>45977</v>
      </c>
      <c r="B367" s="38" t="s">
        <v>30</v>
      </c>
      <c r="C367" s="16">
        <v>14902</v>
      </c>
      <c r="D367" s="16"/>
      <c r="E367" s="307" t="s">
        <v>1844</v>
      </c>
      <c r="F367" s="16"/>
      <c r="G367" s="16"/>
      <c r="H367" s="309">
        <v>45977.421527777777</v>
      </c>
      <c r="I367" s="309">
        <v>45977.5</v>
      </c>
      <c r="J367" s="225">
        <v>7.8472222223354038E-2</v>
      </c>
      <c r="K367" s="16"/>
      <c r="L367" s="16"/>
      <c r="M367" s="16"/>
      <c r="N367" s="16"/>
    </row>
    <row r="368" spans="1:14" x14ac:dyDescent="0.25">
      <c r="A368" s="120">
        <v>45978</v>
      </c>
      <c r="B368" s="38" t="s">
        <v>30</v>
      </c>
      <c r="C368" s="16">
        <v>14923</v>
      </c>
      <c r="D368" s="16"/>
      <c r="E368" s="16"/>
      <c r="F368" s="16"/>
      <c r="G368" s="16"/>
      <c r="H368" s="43"/>
      <c r="I368" s="43"/>
      <c r="J368" s="16"/>
      <c r="K368" s="16"/>
      <c r="L368" s="16"/>
      <c r="M368" s="16"/>
      <c r="N368" s="16"/>
    </row>
    <row r="369" spans="1:14" x14ac:dyDescent="0.25">
      <c r="A369" s="120">
        <v>45979</v>
      </c>
      <c r="B369" s="38" t="s">
        <v>30</v>
      </c>
      <c r="C369" s="16">
        <v>14946</v>
      </c>
      <c r="D369" s="16"/>
      <c r="E369" s="16"/>
      <c r="F369" s="16"/>
      <c r="G369" s="16"/>
      <c r="H369" s="43"/>
      <c r="I369" s="43"/>
      <c r="J369" s="16"/>
      <c r="K369" s="16"/>
      <c r="L369" s="16"/>
      <c r="M369" s="16"/>
      <c r="N369" s="16"/>
    </row>
    <row r="370" spans="1:14" x14ac:dyDescent="0.25">
      <c r="A370" s="120">
        <v>45980</v>
      </c>
      <c r="B370" s="38" t="s">
        <v>30</v>
      </c>
      <c r="C370" s="16">
        <v>14970</v>
      </c>
      <c r="D370" s="16"/>
      <c r="E370" s="16"/>
      <c r="F370" s="16"/>
      <c r="G370" s="16"/>
      <c r="H370" s="43"/>
      <c r="I370" s="43"/>
      <c r="J370" s="16"/>
      <c r="K370" s="16"/>
      <c r="L370" s="16"/>
      <c r="M370" s="16"/>
      <c r="N370" s="16"/>
    </row>
    <row r="371" spans="1:14" x14ac:dyDescent="0.25">
      <c r="A371" s="120">
        <v>45981</v>
      </c>
      <c r="B371" s="38" t="s">
        <v>30</v>
      </c>
      <c r="C371" s="16">
        <v>14994</v>
      </c>
      <c r="D371" s="16"/>
      <c r="E371" s="16"/>
      <c r="F371" s="16"/>
      <c r="G371" s="16"/>
      <c r="H371" s="378">
        <v>45981.347222222219</v>
      </c>
      <c r="I371" s="378">
        <v>45981.861111111109</v>
      </c>
      <c r="J371" s="225">
        <v>0.51388888889050577</v>
      </c>
      <c r="K371" s="16"/>
      <c r="L371" s="16"/>
      <c r="M371" s="16"/>
      <c r="N371" s="16"/>
    </row>
    <row r="372" spans="1:14" x14ac:dyDescent="0.25">
      <c r="A372" s="120">
        <v>45982</v>
      </c>
      <c r="B372" s="38" t="s">
        <v>30</v>
      </c>
      <c r="C372" s="16">
        <v>15018</v>
      </c>
      <c r="D372" s="16"/>
      <c r="E372" s="16"/>
      <c r="F372" s="16"/>
      <c r="G372" s="16"/>
      <c r="H372" s="43"/>
      <c r="I372" s="43"/>
      <c r="J372" s="16"/>
      <c r="K372" s="16"/>
      <c r="L372" s="16"/>
      <c r="M372" s="16"/>
      <c r="N372" s="16"/>
    </row>
    <row r="373" spans="1:14" x14ac:dyDescent="0.25">
      <c r="A373" s="120">
        <v>45983</v>
      </c>
      <c r="B373" s="38" t="s">
        <v>30</v>
      </c>
      <c r="C373" s="16">
        <v>15030</v>
      </c>
      <c r="D373" s="16"/>
      <c r="E373" s="16"/>
      <c r="F373" s="16"/>
      <c r="G373" s="16"/>
      <c r="H373" s="43"/>
      <c r="I373" s="43"/>
      <c r="J373" s="16"/>
      <c r="K373" s="16"/>
      <c r="L373" s="16"/>
      <c r="M373" s="16"/>
      <c r="N373" s="16"/>
    </row>
    <row r="374" spans="1:14" x14ac:dyDescent="0.25">
      <c r="A374" s="120">
        <v>45984</v>
      </c>
      <c r="B374" s="38" t="s">
        <v>30</v>
      </c>
      <c r="C374" s="16">
        <v>15054</v>
      </c>
      <c r="D374" s="16"/>
      <c r="E374" s="16"/>
      <c r="F374" s="16"/>
      <c r="G374" s="16"/>
      <c r="H374" s="43"/>
      <c r="I374" s="43"/>
      <c r="J374" s="16"/>
      <c r="K374" s="16"/>
      <c r="L374" s="16"/>
      <c r="M374" s="16"/>
      <c r="N374" s="16"/>
    </row>
    <row r="375" spans="1:14" x14ac:dyDescent="0.25">
      <c r="A375" s="120">
        <v>45985</v>
      </c>
      <c r="B375" s="38" t="s">
        <v>30</v>
      </c>
      <c r="C375" s="16">
        <v>15078</v>
      </c>
      <c r="D375" s="16"/>
      <c r="E375" s="16"/>
      <c r="F375" s="16"/>
      <c r="G375" s="16"/>
      <c r="H375" s="43"/>
      <c r="I375" s="43"/>
      <c r="J375" s="16"/>
      <c r="K375" s="16"/>
      <c r="L375" s="16"/>
      <c r="M375" s="16"/>
      <c r="N375" s="16"/>
    </row>
    <row r="376" spans="1:14" x14ac:dyDescent="0.25">
      <c r="A376" s="120">
        <v>45986</v>
      </c>
      <c r="B376" s="38" t="s">
        <v>30</v>
      </c>
      <c r="C376" s="16">
        <v>15101</v>
      </c>
      <c r="D376" s="16"/>
      <c r="E376" s="16"/>
      <c r="F376" s="16"/>
      <c r="G376" s="16"/>
      <c r="H376" s="43"/>
      <c r="I376" s="43"/>
      <c r="J376" s="16"/>
      <c r="K376" s="16"/>
      <c r="L376" s="16"/>
      <c r="M376" s="16"/>
      <c r="N376" s="16"/>
    </row>
    <row r="377" spans="1:14" x14ac:dyDescent="0.25">
      <c r="A377" s="120">
        <v>45987</v>
      </c>
      <c r="B377" s="38" t="s">
        <v>30</v>
      </c>
      <c r="C377" s="16">
        <v>15125</v>
      </c>
      <c r="D377" s="16"/>
      <c r="E377" s="16" t="s">
        <v>1881</v>
      </c>
      <c r="F377" s="16"/>
      <c r="G377" s="16"/>
      <c r="H377" s="378">
        <v>45987.48333333333</v>
      </c>
      <c r="I377" s="378">
        <v>45987.64166666667</v>
      </c>
      <c r="J377" s="225">
        <v>0.15833333334012423</v>
      </c>
      <c r="K377" s="16"/>
      <c r="L377" s="16"/>
      <c r="M377" s="16"/>
      <c r="N377" s="16"/>
    </row>
    <row r="378" spans="1:14" x14ac:dyDescent="0.25">
      <c r="A378" s="120">
        <v>45988</v>
      </c>
      <c r="B378" s="38" t="s">
        <v>30</v>
      </c>
      <c r="C378" s="16">
        <v>15149</v>
      </c>
      <c r="D378" s="16"/>
      <c r="E378" s="16"/>
      <c r="F378" s="16"/>
      <c r="G378" s="16"/>
      <c r="H378" s="43"/>
      <c r="I378" s="43"/>
      <c r="J378" s="16"/>
      <c r="K378" s="16"/>
      <c r="L378" s="16"/>
      <c r="M378" s="16"/>
      <c r="N378" s="16"/>
    </row>
    <row r="379" spans="1:14" x14ac:dyDescent="0.25">
      <c r="A379" s="120">
        <v>45989</v>
      </c>
      <c r="B379" s="38" t="s">
        <v>30</v>
      </c>
      <c r="C379" s="16">
        <v>15173</v>
      </c>
      <c r="D379" s="16"/>
      <c r="E379" s="16"/>
      <c r="F379" s="16"/>
      <c r="G379" s="16"/>
      <c r="H379" s="43"/>
      <c r="I379" s="43"/>
      <c r="J379" s="16"/>
      <c r="K379" s="16"/>
      <c r="L379" s="16"/>
      <c r="M379" s="16"/>
      <c r="N379" s="16"/>
    </row>
    <row r="380" spans="1:14" x14ac:dyDescent="0.25">
      <c r="A380" s="120">
        <v>45990</v>
      </c>
      <c r="B380" s="38" t="s">
        <v>30</v>
      </c>
      <c r="C380" s="16">
        <v>15194</v>
      </c>
      <c r="D380" s="16"/>
      <c r="E380" s="16" t="s">
        <v>1887</v>
      </c>
      <c r="F380" s="16"/>
      <c r="G380" s="16"/>
      <c r="H380" s="401">
        <v>45990.678472222222</v>
      </c>
      <c r="I380" s="401">
        <v>45990.691666666666</v>
      </c>
      <c r="J380" s="406">
        <v>1.3194444443797693E-2</v>
      </c>
      <c r="K380" s="16"/>
      <c r="L380" s="16"/>
      <c r="M380" s="16"/>
      <c r="N380" s="16"/>
    </row>
    <row r="381" spans="1:14" x14ac:dyDescent="0.25">
      <c r="A381" s="120">
        <v>45991</v>
      </c>
      <c r="B381" s="38" t="s">
        <v>30</v>
      </c>
      <c r="C381" s="16">
        <v>15218</v>
      </c>
      <c r="D381" s="16"/>
      <c r="E381" s="16"/>
      <c r="F381" s="16"/>
      <c r="G381" s="16"/>
      <c r="H381" s="43"/>
      <c r="I381" s="43"/>
      <c r="J381" s="16"/>
      <c r="K381" s="16"/>
      <c r="L381" s="16"/>
      <c r="M381" s="16"/>
      <c r="N381" s="16"/>
    </row>
    <row r="382" spans="1:14" x14ac:dyDescent="0.25">
      <c r="A382" s="120">
        <v>45992</v>
      </c>
      <c r="B382" s="38" t="s">
        <v>30</v>
      </c>
      <c r="C382" s="16">
        <v>15242</v>
      </c>
      <c r="D382" s="16"/>
      <c r="E382" s="16" t="s">
        <v>48</v>
      </c>
      <c r="F382" s="16"/>
      <c r="G382" s="16"/>
      <c r="H382" s="401">
        <v>45992.59375</v>
      </c>
      <c r="I382" s="401">
        <v>45993.125</v>
      </c>
      <c r="J382" s="421">
        <v>0.53125</v>
      </c>
      <c r="K382" s="16"/>
      <c r="L382" s="16"/>
      <c r="M382" s="16"/>
      <c r="N382" s="16"/>
    </row>
    <row r="383" spans="1:14" x14ac:dyDescent="0.25">
      <c r="A383" s="120">
        <v>45993</v>
      </c>
      <c r="B383" s="38" t="s">
        <v>30</v>
      </c>
      <c r="C383" s="16">
        <v>15253</v>
      </c>
      <c r="D383" s="16"/>
      <c r="E383" s="16"/>
      <c r="F383" s="16"/>
      <c r="G383" s="16"/>
      <c r="H383" s="50"/>
      <c r="I383" s="50"/>
      <c r="J383" s="49"/>
      <c r="K383" s="16"/>
      <c r="L383" s="16"/>
      <c r="M383" s="16"/>
      <c r="N383" s="16"/>
    </row>
    <row r="384" spans="1:14" x14ac:dyDescent="0.25">
      <c r="A384" s="120">
        <v>45994</v>
      </c>
      <c r="B384" s="38" t="s">
        <v>30</v>
      </c>
      <c r="C384" s="16">
        <v>15277</v>
      </c>
      <c r="D384" s="16"/>
      <c r="E384" s="16"/>
      <c r="F384" s="16"/>
      <c r="G384" s="16"/>
      <c r="H384" s="43"/>
      <c r="I384" s="43"/>
      <c r="J384" s="16"/>
      <c r="K384" s="16"/>
      <c r="L384" s="16"/>
      <c r="M384" s="16"/>
      <c r="N384" s="16"/>
    </row>
    <row r="385" spans="1:14" x14ac:dyDescent="0.25">
      <c r="A385" s="120">
        <v>45995</v>
      </c>
      <c r="B385" s="38" t="s">
        <v>30</v>
      </c>
      <c r="C385" s="16">
        <v>15301</v>
      </c>
      <c r="D385" s="16"/>
      <c r="E385" s="16"/>
      <c r="F385" s="16"/>
      <c r="G385" s="16"/>
      <c r="H385" s="43"/>
      <c r="I385" s="43"/>
      <c r="J385" s="16"/>
      <c r="K385" s="16"/>
      <c r="L385" s="16"/>
      <c r="M385" s="16"/>
      <c r="N385" s="16"/>
    </row>
    <row r="386" spans="1:14" x14ac:dyDescent="0.25">
      <c r="A386" s="120">
        <v>45996</v>
      </c>
      <c r="B386" s="38" t="s">
        <v>30</v>
      </c>
      <c r="C386" s="16">
        <v>15325</v>
      </c>
      <c r="D386" s="16"/>
      <c r="E386" s="16"/>
      <c r="F386" s="16"/>
      <c r="G386" s="16"/>
      <c r="H386" s="43"/>
      <c r="I386" s="43"/>
      <c r="J386" s="16"/>
      <c r="K386" s="16"/>
      <c r="L386" s="16"/>
      <c r="M386" s="16"/>
      <c r="N386" s="16"/>
    </row>
    <row r="387" spans="1:14" x14ac:dyDescent="0.25">
      <c r="A387" s="120">
        <v>45997</v>
      </c>
      <c r="B387" s="38" t="s">
        <v>30</v>
      </c>
      <c r="C387" s="16">
        <v>15349</v>
      </c>
      <c r="D387" s="16"/>
      <c r="E387" s="16"/>
      <c r="F387" s="16"/>
      <c r="G387" s="16"/>
      <c r="H387" s="43"/>
      <c r="I387" s="43"/>
      <c r="J387" s="16"/>
      <c r="K387" s="16"/>
      <c r="L387" s="16"/>
      <c r="M387" s="16"/>
      <c r="N387" s="16"/>
    </row>
    <row r="388" spans="1:14" x14ac:dyDescent="0.25">
      <c r="A388" s="120">
        <v>45998</v>
      </c>
      <c r="B388" s="38" t="s">
        <v>30</v>
      </c>
      <c r="C388" s="16">
        <v>15373</v>
      </c>
      <c r="D388" s="16"/>
      <c r="E388" s="16"/>
      <c r="F388" s="16"/>
      <c r="G388" s="16"/>
      <c r="H388" s="43"/>
      <c r="I388" s="43"/>
      <c r="J388" s="16"/>
      <c r="K388" s="16"/>
      <c r="L388" s="16"/>
      <c r="M388" s="16"/>
      <c r="N388" s="16"/>
    </row>
    <row r="389" spans="1:14" ht="30" x14ac:dyDescent="0.25">
      <c r="A389" s="120">
        <v>45999</v>
      </c>
      <c r="B389" s="38" t="s">
        <v>30</v>
      </c>
      <c r="C389" s="16">
        <v>15397</v>
      </c>
      <c r="D389" s="28" t="s">
        <v>1948</v>
      </c>
      <c r="E389" s="16" t="s">
        <v>1949</v>
      </c>
      <c r="F389" s="16"/>
      <c r="G389" s="16"/>
      <c r="H389" s="401">
        <v>45999.600694444445</v>
      </c>
      <c r="I389" s="401">
        <v>45999.618055555555</v>
      </c>
      <c r="J389" s="495">
        <v>1.7361111109494232E-2</v>
      </c>
      <c r="K389" s="16"/>
      <c r="L389" s="16"/>
      <c r="M389" s="16"/>
      <c r="N389" s="16"/>
    </row>
    <row r="390" spans="1:14" x14ac:dyDescent="0.25">
      <c r="A390" s="120">
        <v>46000</v>
      </c>
      <c r="B390" s="38" t="s">
        <v>30</v>
      </c>
      <c r="C390" s="16">
        <v>15420</v>
      </c>
      <c r="D390" s="16"/>
      <c r="E390" s="16" t="s">
        <v>1919</v>
      </c>
      <c r="F390" s="16"/>
      <c r="G390" s="16"/>
      <c r="H390" s="401">
        <v>46001.224999999999</v>
      </c>
      <c r="I390" s="401">
        <v>46001.232638888891</v>
      </c>
      <c r="J390" s="513">
        <v>7.6388888919609599E-3</v>
      </c>
      <c r="K390" s="16"/>
      <c r="L390" s="16"/>
      <c r="M390" s="16"/>
      <c r="N390" s="16"/>
    </row>
    <row r="391" spans="1:14" x14ac:dyDescent="0.25">
      <c r="A391" s="120">
        <v>46001</v>
      </c>
      <c r="B391" s="38" t="s">
        <v>30</v>
      </c>
      <c r="C391" s="16">
        <v>15444</v>
      </c>
      <c r="D391" s="16"/>
      <c r="E391" s="16"/>
      <c r="F391" s="16"/>
      <c r="G391" s="16"/>
      <c r="H391" s="43"/>
      <c r="I391" s="43"/>
      <c r="J391" s="16"/>
      <c r="K391" s="16"/>
      <c r="L391" s="16"/>
      <c r="M391" s="16"/>
      <c r="N391" s="16"/>
    </row>
    <row r="392" spans="1:14" ht="30" x14ac:dyDescent="0.25">
      <c r="A392" s="120">
        <v>46002</v>
      </c>
      <c r="B392" s="38" t="s">
        <v>30</v>
      </c>
      <c r="C392" s="16">
        <v>15468</v>
      </c>
      <c r="D392" s="16"/>
      <c r="E392" s="28" t="s">
        <v>1971</v>
      </c>
      <c r="F392" s="16"/>
      <c r="G392" s="16"/>
      <c r="H392" s="401">
        <v>46002.76666666667</v>
      </c>
      <c r="I392" s="401">
        <v>46002.790277777778</v>
      </c>
      <c r="J392" s="538">
        <v>2.361111110803904E-2</v>
      </c>
      <c r="K392" s="16"/>
      <c r="L392" s="16"/>
      <c r="M392" s="16"/>
      <c r="N392" s="16"/>
    </row>
    <row r="393" spans="1:14" x14ac:dyDescent="0.25">
      <c r="A393" s="120">
        <v>46002</v>
      </c>
      <c r="B393" s="38" t="s">
        <v>30</v>
      </c>
      <c r="C393" s="16">
        <v>15482</v>
      </c>
      <c r="D393" s="16"/>
      <c r="E393" s="16" t="s">
        <v>1972</v>
      </c>
      <c r="F393" s="16"/>
      <c r="G393" s="16"/>
      <c r="H393" s="401">
        <v>46002.982638888891</v>
      </c>
      <c r="I393" s="401">
        <v>46003.061805555553</v>
      </c>
      <c r="J393" s="540">
        <v>7.9166666662786156E-2</v>
      </c>
      <c r="K393" s="16"/>
      <c r="L393" s="16"/>
      <c r="M393" s="16"/>
      <c r="N393" s="16"/>
    </row>
    <row r="394" spans="1:14" x14ac:dyDescent="0.25">
      <c r="A394" s="120">
        <v>46003</v>
      </c>
      <c r="B394" s="38" t="s">
        <v>30</v>
      </c>
      <c r="C394" s="16">
        <v>15492</v>
      </c>
      <c r="D394" s="16"/>
      <c r="E394" s="16" t="s">
        <v>1976</v>
      </c>
      <c r="F394" s="16"/>
      <c r="G394" s="16"/>
      <c r="H394" s="401">
        <v>46003.925000000003</v>
      </c>
      <c r="I394" s="401">
        <v>46004.430555555555</v>
      </c>
      <c r="J394" s="553">
        <v>0.50555555555555554</v>
      </c>
      <c r="K394" s="16"/>
      <c r="L394" s="16"/>
      <c r="M394" s="16"/>
      <c r="N394" s="16"/>
    </row>
    <row r="395" spans="1:14" x14ac:dyDescent="0.25">
      <c r="A395" s="120">
        <v>46004</v>
      </c>
      <c r="B395" s="38" t="s">
        <v>30</v>
      </c>
      <c r="C395" s="16">
        <v>15503</v>
      </c>
      <c r="D395" s="16"/>
      <c r="E395" s="16"/>
      <c r="F395" s="16"/>
      <c r="G395" s="16"/>
      <c r="H395" s="43"/>
      <c r="I395" s="43"/>
      <c r="J395" s="16"/>
      <c r="K395" s="16"/>
      <c r="L395" s="16"/>
      <c r="M395" s="16"/>
      <c r="N395" s="16"/>
    </row>
    <row r="396" spans="1:14" x14ac:dyDescent="0.25">
      <c r="A396" s="120">
        <v>46005</v>
      </c>
      <c r="B396" s="38" t="s">
        <v>30</v>
      </c>
      <c r="C396" s="16">
        <v>15527</v>
      </c>
      <c r="D396" s="16"/>
      <c r="E396" s="16"/>
      <c r="F396" s="16"/>
      <c r="G396" s="16"/>
      <c r="H396" s="43"/>
      <c r="I396" s="43"/>
      <c r="J396" s="16"/>
      <c r="K396" s="16"/>
      <c r="L396" s="16"/>
      <c r="M396" s="16"/>
      <c r="N396" s="16"/>
    </row>
    <row r="397" spans="1:14" x14ac:dyDescent="0.25">
      <c r="A397" s="120">
        <v>46006</v>
      </c>
      <c r="B397" s="38" t="s">
        <v>30</v>
      </c>
      <c r="C397" s="16">
        <v>15551</v>
      </c>
      <c r="D397" s="16"/>
      <c r="E397" s="16"/>
      <c r="F397" s="16"/>
      <c r="G397" s="16"/>
      <c r="H397" s="43"/>
      <c r="I397" s="43"/>
      <c r="J397" s="16"/>
      <c r="K397" s="16"/>
      <c r="L397" s="16"/>
      <c r="M397" s="16"/>
      <c r="N397" s="16"/>
    </row>
    <row r="398" spans="1:14" x14ac:dyDescent="0.25">
      <c r="A398" s="120">
        <v>46007</v>
      </c>
      <c r="B398" s="38" t="s">
        <v>30</v>
      </c>
      <c r="C398" s="16">
        <v>15575</v>
      </c>
      <c r="D398" s="16"/>
      <c r="E398" s="16" t="s">
        <v>881</v>
      </c>
      <c r="F398" s="16"/>
      <c r="G398" s="16"/>
      <c r="H398" s="401">
        <v>46007.429861111108</v>
      </c>
      <c r="I398" s="401">
        <v>46007.486111111109</v>
      </c>
      <c r="J398" s="588">
        <v>5.6250000001455192E-2</v>
      </c>
      <c r="K398" s="16"/>
      <c r="L398" s="16"/>
      <c r="M398" s="16"/>
      <c r="N398" s="16"/>
    </row>
    <row r="399" spans="1:14" x14ac:dyDescent="0.25">
      <c r="A399" s="120">
        <v>46008</v>
      </c>
      <c r="B399" s="38" t="s">
        <v>30</v>
      </c>
      <c r="C399" s="16">
        <v>15596</v>
      </c>
      <c r="D399" s="16"/>
      <c r="E399" s="16"/>
      <c r="F399" s="16"/>
      <c r="G399" s="16"/>
      <c r="H399" s="43"/>
      <c r="I399" s="43"/>
      <c r="J399" s="16"/>
      <c r="K399" s="16"/>
      <c r="L399" s="16"/>
      <c r="M399" s="16"/>
      <c r="N399" s="16"/>
    </row>
    <row r="400" spans="1:14" x14ac:dyDescent="0.25">
      <c r="A400" s="120">
        <v>46009</v>
      </c>
      <c r="B400" s="38" t="s">
        <v>30</v>
      </c>
      <c r="C400" s="16">
        <v>15620</v>
      </c>
      <c r="D400" s="16"/>
      <c r="E400" s="16"/>
      <c r="F400" s="16"/>
      <c r="G400" s="16"/>
      <c r="H400" s="43"/>
      <c r="I400" s="43"/>
      <c r="J400" s="16"/>
      <c r="K400" s="16"/>
      <c r="L400" s="16"/>
      <c r="M400" s="16"/>
      <c r="N400" s="16"/>
    </row>
    <row r="401" spans="1:14" x14ac:dyDescent="0.25">
      <c r="A401" s="120">
        <v>46010</v>
      </c>
      <c r="B401" s="38" t="s">
        <v>30</v>
      </c>
      <c r="C401" s="16">
        <v>15644</v>
      </c>
      <c r="D401" s="16"/>
      <c r="E401" s="16"/>
      <c r="F401" s="16"/>
      <c r="G401" s="16"/>
      <c r="H401" s="43"/>
      <c r="I401" s="43"/>
      <c r="J401" s="16"/>
      <c r="K401" s="16"/>
      <c r="L401" s="16"/>
      <c r="M401" s="16"/>
      <c r="N401" s="16"/>
    </row>
    <row r="402" spans="1:14" x14ac:dyDescent="0.25">
      <c r="A402" s="120">
        <v>46011</v>
      </c>
      <c r="B402" s="38" t="s">
        <v>30</v>
      </c>
      <c r="C402" s="16">
        <v>15668</v>
      </c>
      <c r="D402" s="16"/>
      <c r="E402" s="16"/>
      <c r="F402" s="16"/>
      <c r="G402" s="16"/>
      <c r="H402" s="43"/>
      <c r="I402" s="43"/>
      <c r="J402" s="16"/>
      <c r="K402" s="16"/>
      <c r="L402" s="16"/>
      <c r="M402" s="16"/>
      <c r="N402" s="16"/>
    </row>
    <row r="403" spans="1:14" x14ac:dyDescent="0.25">
      <c r="A403" s="120">
        <v>46012</v>
      </c>
      <c r="B403" s="38" t="s">
        <v>30</v>
      </c>
      <c r="C403" s="16">
        <v>15692</v>
      </c>
      <c r="D403" s="16"/>
      <c r="E403" s="16"/>
      <c r="F403" s="16"/>
      <c r="G403" s="16"/>
      <c r="H403" s="43"/>
      <c r="I403" s="43"/>
      <c r="J403" s="16"/>
      <c r="K403" s="16"/>
      <c r="L403" s="16"/>
      <c r="M403" s="16"/>
      <c r="N403" s="16"/>
    </row>
    <row r="404" spans="1:14" x14ac:dyDescent="0.25">
      <c r="A404" s="120">
        <v>46013</v>
      </c>
      <c r="B404" s="38" t="s">
        <v>30</v>
      </c>
      <c r="C404" s="16">
        <v>15716</v>
      </c>
      <c r="D404" s="16"/>
      <c r="E404" s="16"/>
      <c r="F404" s="16"/>
      <c r="G404" s="16"/>
      <c r="H404" s="43"/>
      <c r="I404" s="43"/>
      <c r="J404" s="16"/>
      <c r="K404" s="16"/>
      <c r="L404" s="16"/>
      <c r="M404" s="16"/>
      <c r="N404" s="16"/>
    </row>
    <row r="405" spans="1:14" x14ac:dyDescent="0.25">
      <c r="A405" s="120">
        <v>46014</v>
      </c>
      <c r="B405" s="38" t="s">
        <v>30</v>
      </c>
      <c r="C405" s="16">
        <v>15740</v>
      </c>
      <c r="D405" s="16"/>
      <c r="E405" s="16"/>
      <c r="F405" s="16"/>
      <c r="G405" s="16"/>
      <c r="H405" s="43"/>
      <c r="I405" s="43"/>
      <c r="J405" s="16"/>
      <c r="K405" s="16"/>
      <c r="L405" s="16"/>
      <c r="M405" s="16"/>
      <c r="N405" s="16"/>
    </row>
    <row r="406" spans="1:14" x14ac:dyDescent="0.25">
      <c r="A406" s="120">
        <v>46015</v>
      </c>
      <c r="B406" s="38" t="s">
        <v>30</v>
      </c>
      <c r="C406" s="16">
        <v>15764</v>
      </c>
      <c r="D406" s="16"/>
      <c r="E406" s="16"/>
      <c r="F406" s="16"/>
      <c r="G406" s="16"/>
      <c r="H406" s="43"/>
      <c r="I406" s="43"/>
      <c r="J406" s="16"/>
      <c r="K406" s="16"/>
      <c r="L406" s="16"/>
      <c r="M406" s="16"/>
      <c r="N406" s="16"/>
    </row>
    <row r="407" spans="1:14" x14ac:dyDescent="0.25">
      <c r="A407" s="120">
        <v>46016</v>
      </c>
      <c r="B407" s="38" t="s">
        <v>30</v>
      </c>
      <c r="C407" s="16">
        <v>15788</v>
      </c>
      <c r="D407" s="16"/>
      <c r="E407" s="16"/>
      <c r="F407" s="16"/>
      <c r="G407" s="16"/>
      <c r="H407" s="43"/>
      <c r="I407" s="43"/>
      <c r="J407" s="16"/>
      <c r="K407" s="16"/>
      <c r="L407" s="16"/>
      <c r="M407" s="16"/>
      <c r="N407" s="16"/>
    </row>
    <row r="408" spans="1:14" x14ac:dyDescent="0.25">
      <c r="A408" s="120">
        <v>46017</v>
      </c>
      <c r="B408" s="38" t="s">
        <v>30</v>
      </c>
      <c r="C408" s="16">
        <v>15812</v>
      </c>
      <c r="D408" s="16"/>
      <c r="E408" s="16"/>
      <c r="F408" s="16"/>
      <c r="G408" s="16"/>
      <c r="H408" s="43"/>
      <c r="I408" s="43"/>
      <c r="J408" s="16"/>
      <c r="K408" s="16"/>
      <c r="L408" s="16"/>
      <c r="M408" s="16"/>
      <c r="N408" s="16"/>
    </row>
    <row r="409" spans="1:14" x14ac:dyDescent="0.25">
      <c r="A409" s="120">
        <v>46018</v>
      </c>
      <c r="B409" s="38" t="s">
        <v>30</v>
      </c>
      <c r="C409" s="16">
        <v>15836</v>
      </c>
      <c r="D409" s="16"/>
      <c r="E409" s="16"/>
      <c r="F409" s="16"/>
      <c r="G409" s="16"/>
      <c r="H409" s="43"/>
      <c r="I409" s="43"/>
      <c r="J409" s="16"/>
      <c r="K409" s="16"/>
      <c r="L409" s="16"/>
      <c r="M409" s="16"/>
      <c r="N409" s="16"/>
    </row>
    <row r="410" spans="1:14" x14ac:dyDescent="0.25">
      <c r="A410" s="120">
        <v>46019</v>
      </c>
      <c r="B410" s="38" t="s">
        <v>30</v>
      </c>
      <c r="C410" s="16">
        <v>15853</v>
      </c>
      <c r="D410" s="16"/>
      <c r="E410" s="16"/>
      <c r="F410" s="16"/>
      <c r="G410" s="16"/>
      <c r="H410" s="43"/>
      <c r="I410" s="43"/>
      <c r="J410" s="16"/>
      <c r="K410" s="16"/>
      <c r="L410" s="16"/>
      <c r="M410" s="16"/>
      <c r="N410" s="16"/>
    </row>
    <row r="411" spans="1:14" x14ac:dyDescent="0.25">
      <c r="A411" s="120">
        <v>46020</v>
      </c>
      <c r="B411" s="38" t="s">
        <v>30</v>
      </c>
      <c r="C411" s="16">
        <v>15877</v>
      </c>
      <c r="D411" s="16"/>
      <c r="E411" s="16"/>
      <c r="F411" s="16"/>
      <c r="G411" s="16"/>
      <c r="H411" s="43"/>
      <c r="I411" s="43"/>
      <c r="J411" s="16"/>
      <c r="K411" s="16"/>
      <c r="L411" s="16"/>
      <c r="M411" s="16"/>
      <c r="N411" s="16"/>
    </row>
    <row r="412" spans="1:14" x14ac:dyDescent="0.25">
      <c r="A412" s="120">
        <v>46021</v>
      </c>
      <c r="B412" s="38" t="s">
        <v>30</v>
      </c>
      <c r="C412" s="16">
        <v>15901</v>
      </c>
      <c r="D412" s="16"/>
      <c r="E412" s="16"/>
      <c r="F412" s="16"/>
      <c r="G412" s="16"/>
      <c r="H412" s="43"/>
      <c r="I412" s="43"/>
      <c r="J412" s="16"/>
      <c r="K412" s="16"/>
      <c r="L412" s="16"/>
      <c r="M412" s="16"/>
      <c r="N412" s="16"/>
    </row>
    <row r="413" spans="1:14" x14ac:dyDescent="0.25">
      <c r="A413" s="120">
        <v>46022</v>
      </c>
      <c r="B413" s="38" t="s">
        <v>30</v>
      </c>
      <c r="C413" s="16">
        <v>15925</v>
      </c>
      <c r="D413" s="16"/>
      <c r="E413" s="16"/>
      <c r="F413" s="16"/>
      <c r="G413" s="16"/>
      <c r="H413" s="43"/>
      <c r="I413" s="43"/>
      <c r="J413" s="16"/>
      <c r="K413" s="16"/>
      <c r="L413" s="16"/>
      <c r="M413" s="16"/>
      <c r="N413" s="16"/>
    </row>
    <row r="414" spans="1:14" x14ac:dyDescent="0.25">
      <c r="A414" s="120">
        <v>46023</v>
      </c>
      <c r="B414" s="38" t="s">
        <v>30</v>
      </c>
      <c r="C414" s="16">
        <v>15949</v>
      </c>
      <c r="D414" s="16"/>
      <c r="E414" s="16"/>
      <c r="F414" s="16"/>
      <c r="G414" s="16"/>
      <c r="H414" s="43"/>
      <c r="I414" s="43"/>
      <c r="J414" s="16"/>
      <c r="K414" s="16"/>
      <c r="L414" s="16"/>
      <c r="M414" s="16"/>
      <c r="N414" s="16"/>
    </row>
    <row r="415" spans="1:14" x14ac:dyDescent="0.25">
      <c r="A415" s="120">
        <v>46024</v>
      </c>
      <c r="B415" s="38" t="s">
        <v>30</v>
      </c>
      <c r="C415" s="16">
        <v>15972</v>
      </c>
      <c r="D415" s="16"/>
      <c r="E415" s="16" t="s">
        <v>1961</v>
      </c>
      <c r="F415" s="16"/>
      <c r="G415" s="16"/>
      <c r="H415" s="368">
        <v>46024.444444444445</v>
      </c>
      <c r="I415" s="368">
        <v>46024.451388888891</v>
      </c>
      <c r="J415" s="151">
        <f t="shared" ref="J415:J416" si="38">I415-H415</f>
        <v>6.9444444452528842E-3</v>
      </c>
      <c r="K415" s="16"/>
      <c r="L415" s="16"/>
      <c r="M415" s="16"/>
      <c r="N415" s="16"/>
    </row>
    <row r="416" spans="1:14" x14ac:dyDescent="0.25">
      <c r="A416" s="120">
        <v>46025</v>
      </c>
      <c r="B416" s="38" t="s">
        <v>30</v>
      </c>
      <c r="C416" s="16">
        <v>15996</v>
      </c>
      <c r="D416" s="16"/>
      <c r="E416" s="16" t="s">
        <v>163</v>
      </c>
      <c r="F416" s="16"/>
      <c r="G416" s="16"/>
      <c r="H416" s="368">
        <v>46025.506944444445</v>
      </c>
      <c r="I416" s="368">
        <v>46025.675000000003</v>
      </c>
      <c r="J416" s="151">
        <f t="shared" si="38"/>
        <v>0.1680555555576575</v>
      </c>
      <c r="K416" s="16"/>
      <c r="L416" s="16"/>
      <c r="M416" s="16"/>
      <c r="N416" s="16"/>
    </row>
    <row r="417" spans="1:14" x14ac:dyDescent="0.25">
      <c r="A417" s="120">
        <v>46026</v>
      </c>
      <c r="B417" s="38" t="s">
        <v>30</v>
      </c>
      <c r="C417" s="16">
        <v>16020</v>
      </c>
      <c r="D417" s="16"/>
      <c r="E417" s="16"/>
      <c r="F417" s="16"/>
      <c r="G417" s="16"/>
      <c r="H417" s="43"/>
      <c r="I417" s="43"/>
      <c r="J417" s="16"/>
      <c r="K417" s="16"/>
      <c r="L417" s="16"/>
      <c r="M417" s="16"/>
      <c r="N417" s="16"/>
    </row>
    <row r="418" spans="1:14" x14ac:dyDescent="0.25">
      <c r="A418" s="120">
        <v>46027</v>
      </c>
      <c r="B418" s="38" t="s">
        <v>30</v>
      </c>
      <c r="C418" s="16">
        <v>16044</v>
      </c>
      <c r="D418" s="16"/>
      <c r="E418" s="16"/>
      <c r="F418" s="16"/>
      <c r="G418" s="16"/>
      <c r="H418" s="43"/>
      <c r="I418" s="43"/>
      <c r="J418" s="16"/>
      <c r="K418" s="16"/>
      <c r="L418" s="16"/>
      <c r="M418" s="16"/>
      <c r="N418" s="16"/>
    </row>
    <row r="419" spans="1:14" x14ac:dyDescent="0.25">
      <c r="A419" s="120">
        <v>46028</v>
      </c>
      <c r="B419" s="38" t="s">
        <v>30</v>
      </c>
      <c r="C419" s="16">
        <v>16068</v>
      </c>
      <c r="D419" s="16"/>
      <c r="E419" s="16"/>
      <c r="F419" s="16"/>
      <c r="G419" s="16"/>
      <c r="H419" s="43"/>
      <c r="I419" s="43"/>
      <c r="J419" s="16"/>
      <c r="K419" s="16"/>
      <c r="L419" s="16"/>
      <c r="M419" s="16"/>
      <c r="N419" s="16"/>
    </row>
    <row r="420" spans="1:14" x14ac:dyDescent="0.25">
      <c r="A420" s="120">
        <v>46029</v>
      </c>
      <c r="B420" s="38" t="s">
        <v>30</v>
      </c>
      <c r="C420" s="16">
        <v>16092</v>
      </c>
      <c r="D420" s="16"/>
      <c r="E420" s="16"/>
      <c r="F420" s="16"/>
      <c r="G420" s="16"/>
      <c r="H420" s="43"/>
      <c r="I420" s="43"/>
      <c r="J420" s="16"/>
      <c r="K420" s="16"/>
      <c r="L420" s="16"/>
      <c r="M420" s="16"/>
      <c r="N420" s="16"/>
    </row>
    <row r="421" spans="1:14" x14ac:dyDescent="0.25">
      <c r="A421" s="120">
        <v>46030</v>
      </c>
      <c r="B421" s="38" t="s">
        <v>30</v>
      </c>
      <c r="C421" s="16">
        <v>16116</v>
      </c>
      <c r="D421" s="16"/>
      <c r="E421" s="16"/>
      <c r="F421" s="16"/>
      <c r="G421" s="16"/>
      <c r="H421" s="43"/>
      <c r="I421" s="43"/>
      <c r="J421" s="16"/>
      <c r="K421" s="16"/>
      <c r="L421" s="16"/>
      <c r="M421" s="16"/>
      <c r="N421" s="16"/>
    </row>
    <row r="422" spans="1:14" x14ac:dyDescent="0.25">
      <c r="A422" s="120">
        <v>46031</v>
      </c>
      <c r="B422" s="38" t="s">
        <v>30</v>
      </c>
      <c r="C422" s="16">
        <v>16140</v>
      </c>
      <c r="D422" s="16"/>
      <c r="E422" s="16"/>
      <c r="F422" s="16"/>
      <c r="G422" s="16"/>
      <c r="H422" s="43"/>
      <c r="I422" s="43"/>
      <c r="J422" s="16"/>
      <c r="K422" s="16"/>
      <c r="L422" s="16"/>
      <c r="M422" s="16"/>
      <c r="N422" s="16"/>
    </row>
    <row r="423" spans="1:14" x14ac:dyDescent="0.25">
      <c r="A423" s="120">
        <v>46032</v>
      </c>
      <c r="B423" s="38" t="s">
        <v>30</v>
      </c>
      <c r="C423" s="16">
        <v>16164</v>
      </c>
      <c r="D423" s="16"/>
      <c r="E423" s="16"/>
      <c r="F423" s="16"/>
      <c r="G423" s="16"/>
      <c r="H423" s="43"/>
      <c r="I423" s="43"/>
      <c r="J423" s="16"/>
      <c r="K423" s="16"/>
      <c r="L423" s="16"/>
      <c r="M423" s="16"/>
      <c r="N423" s="16"/>
    </row>
    <row r="424" spans="1:14" x14ac:dyDescent="0.25">
      <c r="A424" s="120">
        <v>46033</v>
      </c>
      <c r="B424" s="38" t="s">
        <v>30</v>
      </c>
      <c r="C424" s="16">
        <v>16181</v>
      </c>
      <c r="D424" s="16"/>
      <c r="E424" s="16" t="s">
        <v>2136</v>
      </c>
      <c r="F424" s="16"/>
      <c r="G424" s="16"/>
      <c r="H424" s="371">
        <v>46033.447916666664</v>
      </c>
      <c r="I424" s="371">
        <v>46033.454861111109</v>
      </c>
      <c r="J424" s="372">
        <f t="shared" ref="J424" si="39">I424-H424</f>
        <v>6.9444444452528842E-3</v>
      </c>
      <c r="K424" s="16"/>
      <c r="L424" s="16"/>
      <c r="M424" s="16"/>
      <c r="N424" s="16"/>
    </row>
    <row r="425" spans="1:14" x14ac:dyDescent="0.25">
      <c r="A425" s="120">
        <v>46034</v>
      </c>
      <c r="B425" s="38" t="s">
        <v>30</v>
      </c>
      <c r="C425" s="16">
        <v>16205</v>
      </c>
      <c r="D425" s="16"/>
      <c r="E425" s="16"/>
      <c r="F425" s="16"/>
      <c r="G425" s="16"/>
      <c r="H425" s="43"/>
      <c r="I425" s="43"/>
      <c r="J425" s="16"/>
      <c r="K425" s="16"/>
      <c r="L425" s="16"/>
      <c r="M425" s="16"/>
      <c r="N425" s="16"/>
    </row>
    <row r="426" spans="1:14" x14ac:dyDescent="0.25">
      <c r="A426" s="120">
        <v>46035</v>
      </c>
      <c r="B426" s="38" t="s">
        <v>30</v>
      </c>
      <c r="C426" s="16">
        <v>16229</v>
      </c>
      <c r="D426" s="16"/>
      <c r="E426" s="16"/>
      <c r="F426" s="16"/>
      <c r="G426" s="16"/>
      <c r="H426" s="43"/>
      <c r="I426" s="43"/>
      <c r="J426" s="16"/>
      <c r="K426" s="16"/>
      <c r="L426" s="16"/>
      <c r="M426" s="16"/>
      <c r="N426" s="16"/>
    </row>
    <row r="427" spans="1:14" x14ac:dyDescent="0.25">
      <c r="A427" s="120">
        <v>46036</v>
      </c>
      <c r="B427" s="38" t="s">
        <v>30</v>
      </c>
      <c r="C427" s="16">
        <v>16253</v>
      </c>
      <c r="D427" s="16"/>
      <c r="E427" s="16" t="s">
        <v>48</v>
      </c>
      <c r="F427" s="16"/>
      <c r="G427" s="16"/>
      <c r="H427" s="368">
        <v>46036.589583333334</v>
      </c>
      <c r="I427" s="368">
        <v>46036.694444444445</v>
      </c>
      <c r="J427" s="151">
        <f t="shared" ref="J427" si="40">I427-H427</f>
        <v>0.10486111111094942</v>
      </c>
      <c r="K427" s="16"/>
      <c r="L427" s="16"/>
      <c r="M427" s="16"/>
      <c r="N427" s="16"/>
    </row>
    <row r="428" spans="1:14" x14ac:dyDescent="0.25">
      <c r="A428" s="120">
        <v>46037</v>
      </c>
      <c r="B428" s="38" t="s">
        <v>30</v>
      </c>
      <c r="C428" s="16">
        <v>16277</v>
      </c>
      <c r="D428" s="16"/>
      <c r="E428" s="16"/>
      <c r="F428" s="16"/>
      <c r="G428" s="16"/>
      <c r="H428" s="43"/>
      <c r="I428" s="43"/>
      <c r="J428" s="16"/>
      <c r="K428" s="16"/>
      <c r="L428" s="16"/>
      <c r="M428" s="16"/>
      <c r="N428" s="16"/>
    </row>
    <row r="429" spans="1:14" x14ac:dyDescent="0.25">
      <c r="A429" s="120">
        <v>46038</v>
      </c>
      <c r="B429" s="38" t="s">
        <v>30</v>
      </c>
      <c r="C429" s="16">
        <v>16301</v>
      </c>
      <c r="D429" s="16"/>
      <c r="E429" s="16"/>
      <c r="F429" s="16"/>
      <c r="G429" s="16"/>
      <c r="H429" s="43"/>
      <c r="I429" s="43"/>
      <c r="J429" s="16"/>
      <c r="K429" s="16"/>
      <c r="L429" s="16"/>
      <c r="M429" s="16"/>
      <c r="N429" s="16"/>
    </row>
    <row r="430" spans="1:14" x14ac:dyDescent="0.25">
      <c r="A430" s="120">
        <v>46039</v>
      </c>
      <c r="B430" s="38" t="s">
        <v>30</v>
      </c>
      <c r="C430" s="16">
        <v>16324</v>
      </c>
      <c r="D430" s="16"/>
      <c r="E430" s="16"/>
      <c r="F430" s="16"/>
      <c r="G430" s="16"/>
      <c r="H430" s="43"/>
      <c r="I430" s="43"/>
      <c r="J430" s="16"/>
      <c r="K430" s="16"/>
      <c r="L430" s="16"/>
      <c r="M430" s="16"/>
      <c r="N430" s="16"/>
    </row>
    <row r="431" spans="1:14" x14ac:dyDescent="0.25">
      <c r="A431" s="120">
        <v>46040</v>
      </c>
      <c r="B431" s="38" t="s">
        <v>30</v>
      </c>
      <c r="C431" s="16">
        <v>16348</v>
      </c>
      <c r="D431" s="16"/>
      <c r="E431" s="16"/>
      <c r="F431" s="16"/>
      <c r="G431" s="16"/>
      <c r="H431" s="43"/>
      <c r="I431" s="43"/>
      <c r="J431" s="16"/>
      <c r="K431" s="16"/>
      <c r="L431" s="16"/>
      <c r="M431" s="16"/>
      <c r="N431" s="16"/>
    </row>
    <row r="432" spans="1:14" x14ac:dyDescent="0.25">
      <c r="A432" s="120">
        <v>46041</v>
      </c>
      <c r="B432" s="38" t="s">
        <v>30</v>
      </c>
      <c r="C432" s="16">
        <v>16372</v>
      </c>
      <c r="D432" s="16"/>
      <c r="E432" s="16"/>
      <c r="F432" s="16"/>
      <c r="G432" s="16"/>
      <c r="H432" s="43"/>
      <c r="I432" s="43"/>
      <c r="J432" s="16"/>
      <c r="K432" s="16"/>
      <c r="L432" s="16"/>
      <c r="M432" s="16"/>
      <c r="N432" s="16"/>
    </row>
    <row r="433" spans="1:14" x14ac:dyDescent="0.25">
      <c r="A433" s="120">
        <v>46042</v>
      </c>
      <c r="B433" s="38" t="s">
        <v>30</v>
      </c>
      <c r="C433" s="16">
        <v>16395</v>
      </c>
      <c r="D433" s="16"/>
      <c r="E433" s="16" t="s">
        <v>2174</v>
      </c>
      <c r="F433" s="16"/>
      <c r="G433" s="16"/>
      <c r="H433" s="660">
        <v>46042.939583333333</v>
      </c>
      <c r="I433" s="660">
        <v>46042.953472222223</v>
      </c>
      <c r="J433" s="659">
        <v>1.3888888890505768E-2</v>
      </c>
      <c r="K433" s="16"/>
      <c r="L433" s="16"/>
      <c r="M433" s="16"/>
      <c r="N433" s="16"/>
    </row>
    <row r="434" spans="1:14" x14ac:dyDescent="0.25">
      <c r="A434" s="120">
        <v>46043</v>
      </c>
      <c r="B434" s="38" t="s">
        <v>30</v>
      </c>
      <c r="C434" s="16">
        <v>16419</v>
      </c>
      <c r="D434" s="16"/>
      <c r="E434" s="16"/>
      <c r="F434" s="16"/>
      <c r="G434" s="16"/>
      <c r="H434" s="43"/>
      <c r="I434" s="43"/>
      <c r="J434" s="16"/>
      <c r="K434" s="16"/>
      <c r="L434" s="16"/>
      <c r="M434" s="16"/>
      <c r="N434" s="16"/>
    </row>
    <row r="435" spans="1:14" x14ac:dyDescent="0.25">
      <c r="A435" s="120">
        <v>46044</v>
      </c>
      <c r="B435" s="38" t="s">
        <v>30</v>
      </c>
      <c r="C435" s="16">
        <v>16443</v>
      </c>
      <c r="D435" s="16"/>
      <c r="E435" s="16"/>
      <c r="F435" s="16"/>
      <c r="G435" s="16"/>
      <c r="H435" s="43"/>
      <c r="I435" s="43"/>
      <c r="J435" s="16"/>
      <c r="K435" s="16"/>
      <c r="L435" s="16"/>
      <c r="M435" s="16"/>
      <c r="N435" s="16"/>
    </row>
    <row r="436" spans="1:14" x14ac:dyDescent="0.25">
      <c r="A436" s="120">
        <v>46045</v>
      </c>
      <c r="B436" s="38" t="s">
        <v>30</v>
      </c>
      <c r="C436" s="16">
        <v>16467</v>
      </c>
      <c r="D436" s="16"/>
      <c r="E436" s="16"/>
      <c r="F436" s="16"/>
      <c r="G436" s="16"/>
      <c r="H436" s="43"/>
      <c r="I436" s="43"/>
      <c r="J436" s="16"/>
      <c r="K436" s="16"/>
      <c r="L436" s="16"/>
      <c r="M436" s="16"/>
      <c r="N436" s="16"/>
    </row>
    <row r="437" spans="1:14" x14ac:dyDescent="0.25">
      <c r="A437" s="120">
        <v>46046</v>
      </c>
      <c r="B437" s="38" t="s">
        <v>30</v>
      </c>
      <c r="C437" s="16">
        <v>16491</v>
      </c>
      <c r="D437" s="16"/>
      <c r="E437" s="16" t="s">
        <v>40</v>
      </c>
      <c r="F437" s="16"/>
      <c r="G437" s="16"/>
      <c r="H437" s="370">
        <v>46046.727083333331</v>
      </c>
      <c r="I437" s="370">
        <v>46046.913888888892</v>
      </c>
      <c r="J437" s="103">
        <f t="shared" ref="J437" si="41">I437-H437</f>
        <v>0.18680555556056788</v>
      </c>
      <c r="K437" s="16"/>
      <c r="L437" s="16"/>
      <c r="M437" s="16"/>
      <c r="N437" s="16"/>
    </row>
    <row r="438" spans="1:14" x14ac:dyDescent="0.25">
      <c r="A438" s="120">
        <v>46047</v>
      </c>
      <c r="B438" s="38" t="s">
        <v>30</v>
      </c>
      <c r="C438" s="16">
        <v>16515</v>
      </c>
      <c r="D438" s="16"/>
      <c r="E438" s="16"/>
      <c r="F438" s="16"/>
      <c r="G438" s="16"/>
      <c r="H438" s="43"/>
      <c r="I438" s="43"/>
      <c r="J438" s="16"/>
      <c r="K438" s="16"/>
      <c r="L438" s="16"/>
      <c r="M438" s="16"/>
      <c r="N438" s="16"/>
    </row>
    <row r="439" spans="1:14" x14ac:dyDescent="0.25">
      <c r="A439" s="120">
        <v>46048</v>
      </c>
      <c r="B439" s="38" t="s">
        <v>30</v>
      </c>
      <c r="C439" s="16">
        <v>16539</v>
      </c>
      <c r="D439" s="16"/>
      <c r="E439" s="16"/>
      <c r="F439" s="16"/>
      <c r="G439" s="16"/>
      <c r="H439" s="43"/>
      <c r="I439" s="43"/>
      <c r="J439" s="16"/>
      <c r="K439" s="16"/>
      <c r="L439" s="16"/>
      <c r="M439" s="16"/>
      <c r="N439" s="16"/>
    </row>
    <row r="440" spans="1:14" x14ac:dyDescent="0.25">
      <c r="A440" s="120">
        <v>46049</v>
      </c>
      <c r="B440" s="38" t="s">
        <v>30</v>
      </c>
      <c r="C440" s="16">
        <v>16559</v>
      </c>
      <c r="D440" s="16"/>
      <c r="E440" s="16"/>
      <c r="F440" s="16"/>
      <c r="G440" s="16"/>
      <c r="H440" s="43"/>
      <c r="I440" s="43"/>
      <c r="J440" s="16"/>
      <c r="K440" s="16"/>
      <c r="L440" s="16"/>
      <c r="M440" s="16"/>
      <c r="N440" s="16"/>
    </row>
    <row r="441" spans="1:14" x14ac:dyDescent="0.25">
      <c r="A441" s="120">
        <v>46050</v>
      </c>
      <c r="B441" s="38" t="s">
        <v>30</v>
      </c>
      <c r="C441" s="16">
        <v>16583</v>
      </c>
      <c r="D441" s="16"/>
      <c r="E441" s="16"/>
      <c r="F441" s="16"/>
      <c r="G441" s="16"/>
      <c r="H441" s="43"/>
      <c r="I441" s="43"/>
      <c r="J441" s="16"/>
      <c r="K441" s="16"/>
      <c r="L441" s="16"/>
      <c r="M441" s="16"/>
      <c r="N441" s="16"/>
    </row>
    <row r="442" spans="1:14" ht="45" x14ac:dyDescent="0.25">
      <c r="A442" s="120">
        <v>46051</v>
      </c>
      <c r="B442" s="38" t="s">
        <v>30</v>
      </c>
      <c r="C442" s="16">
        <v>16607</v>
      </c>
      <c r="D442" s="16"/>
      <c r="E442" s="756" t="s">
        <v>2218</v>
      </c>
      <c r="F442" s="16"/>
      <c r="G442" s="16"/>
      <c r="H442" s="720">
        <v>46052.079861111109</v>
      </c>
      <c r="I442" s="720">
        <v>46052.104166666664</v>
      </c>
      <c r="J442" s="757">
        <v>2.4305555554747116E-2</v>
      </c>
      <c r="K442" s="16"/>
      <c r="L442" s="16"/>
      <c r="M442" s="16"/>
      <c r="N442" s="16"/>
    </row>
    <row r="443" spans="1:14" ht="45" x14ac:dyDescent="0.25">
      <c r="A443" s="120">
        <v>46052</v>
      </c>
      <c r="B443" s="38" t="s">
        <v>30</v>
      </c>
      <c r="C443" s="16">
        <v>16631</v>
      </c>
      <c r="D443" s="16"/>
      <c r="E443" s="28" t="s">
        <v>2224</v>
      </c>
      <c r="F443" s="16"/>
      <c r="G443" s="16"/>
      <c r="H443" s="368">
        <v>46052.936111111114</v>
      </c>
      <c r="I443" s="368">
        <v>46052.947916666664</v>
      </c>
      <c r="J443" s="151">
        <f t="shared" ref="J443" si="42">I443-H443</f>
        <v>1.1805555550381541E-2</v>
      </c>
      <c r="K443" s="16"/>
      <c r="L443" s="16"/>
      <c r="M443" s="16"/>
      <c r="N443" s="16"/>
    </row>
    <row r="444" spans="1:14" x14ac:dyDescent="0.25">
      <c r="A444" s="120">
        <v>46053</v>
      </c>
      <c r="B444" s="38" t="s">
        <v>30</v>
      </c>
      <c r="C444" s="16">
        <v>16654</v>
      </c>
      <c r="D444" s="16"/>
      <c r="E444" s="768" t="s">
        <v>2136</v>
      </c>
      <c r="F444" s="16"/>
      <c r="G444" s="16"/>
      <c r="H444" s="720">
        <v>46054.15625</v>
      </c>
      <c r="I444" s="720">
        <v>46054.17083333333</v>
      </c>
      <c r="J444" s="769">
        <v>1.4583333329937886E-2</v>
      </c>
      <c r="K444" s="16"/>
      <c r="L444" s="16"/>
      <c r="M444" s="16"/>
      <c r="N444" s="16"/>
    </row>
    <row r="445" spans="1:14" x14ac:dyDescent="0.25">
      <c r="A445" s="120">
        <v>46054</v>
      </c>
      <c r="B445" s="38" t="s">
        <v>30</v>
      </c>
      <c r="C445" s="16">
        <v>16678</v>
      </c>
      <c r="D445" s="16"/>
      <c r="E445" s="16"/>
      <c r="F445" s="16"/>
      <c r="G445" s="16"/>
      <c r="H445" s="43"/>
      <c r="I445" s="43"/>
      <c r="J445" s="16"/>
      <c r="K445" s="16"/>
      <c r="L445" s="16"/>
      <c r="M445" s="16"/>
      <c r="N445" s="16"/>
    </row>
    <row r="446" spans="1:14" x14ac:dyDescent="0.25">
      <c r="A446" s="120">
        <v>46055</v>
      </c>
      <c r="B446" s="38" t="s">
        <v>30</v>
      </c>
      <c r="C446" s="16">
        <v>16702</v>
      </c>
      <c r="D446" s="16"/>
      <c r="E446" s="16"/>
      <c r="F446" s="16"/>
      <c r="G446" s="16"/>
      <c r="H446" s="43"/>
      <c r="I446" s="43"/>
      <c r="J446" s="16"/>
      <c r="K446" s="16"/>
      <c r="L446" s="16"/>
      <c r="M446" s="16"/>
      <c r="N446" s="16"/>
    </row>
    <row r="447" spans="1:14" x14ac:dyDescent="0.25">
      <c r="A447" s="120">
        <v>46056</v>
      </c>
      <c r="B447" s="38" t="s">
        <v>30</v>
      </c>
      <c r="C447" s="16">
        <v>16725</v>
      </c>
      <c r="D447" s="16"/>
      <c r="E447" s="16"/>
      <c r="F447" s="16"/>
      <c r="G447" s="16"/>
      <c r="H447" s="43"/>
      <c r="I447" s="43"/>
      <c r="J447" s="16"/>
      <c r="K447" s="16"/>
      <c r="L447" s="16"/>
      <c r="M447" s="16"/>
      <c r="N447" s="16"/>
    </row>
    <row r="448" spans="1:14" x14ac:dyDescent="0.25">
      <c r="A448" s="120">
        <v>46057</v>
      </c>
      <c r="B448" s="38" t="s">
        <v>30</v>
      </c>
      <c r="C448" s="16">
        <v>16749</v>
      </c>
      <c r="D448" s="16"/>
      <c r="E448" s="16" t="s">
        <v>48</v>
      </c>
      <c r="F448" s="16"/>
      <c r="G448" s="16"/>
      <c r="H448" s="720">
        <v>46057.354861111111</v>
      </c>
      <c r="I448" s="720">
        <v>46057.452777777777</v>
      </c>
      <c r="J448" s="801">
        <v>9.7916666665696539E-2</v>
      </c>
      <c r="K448" s="16"/>
      <c r="L448" s="16"/>
      <c r="M448" s="16"/>
      <c r="N448" s="16"/>
    </row>
    <row r="449" spans="1:14" x14ac:dyDescent="0.25">
      <c r="A449" s="120">
        <v>46058</v>
      </c>
      <c r="B449" s="38" t="s">
        <v>30</v>
      </c>
      <c r="C449" s="16">
        <v>16773</v>
      </c>
      <c r="D449" s="16"/>
      <c r="E449" s="16"/>
      <c r="F449" s="16"/>
      <c r="G449" s="16"/>
      <c r="H449" s="43"/>
      <c r="I449" s="43"/>
      <c r="J449" s="16"/>
      <c r="K449" s="16"/>
      <c r="L449" s="16"/>
      <c r="M449" s="16"/>
      <c r="N449" s="16"/>
    </row>
    <row r="450" spans="1:14" x14ac:dyDescent="0.25">
      <c r="A450" s="120">
        <v>46059</v>
      </c>
      <c r="B450" s="38" t="s">
        <v>30</v>
      </c>
      <c r="C450" s="16">
        <v>16797</v>
      </c>
      <c r="D450" s="16"/>
      <c r="E450" s="16"/>
      <c r="F450" s="16"/>
      <c r="G450" s="16"/>
      <c r="H450" s="43"/>
      <c r="I450" s="43"/>
      <c r="J450" s="16"/>
      <c r="K450" s="16"/>
      <c r="L450" s="16"/>
      <c r="M450" s="16"/>
      <c r="N450" s="16"/>
    </row>
    <row r="451" spans="1:14" x14ac:dyDescent="0.25">
      <c r="A451" s="120">
        <v>46060</v>
      </c>
      <c r="B451" s="38" t="s">
        <v>30</v>
      </c>
      <c r="C451" s="16">
        <v>16819</v>
      </c>
      <c r="D451" s="16"/>
      <c r="E451" s="16"/>
      <c r="F451" s="16"/>
      <c r="G451" s="16"/>
      <c r="H451" s="43"/>
      <c r="I451" s="43"/>
      <c r="J451" s="16"/>
      <c r="K451" s="16"/>
      <c r="L451" s="16"/>
      <c r="M451" s="16"/>
      <c r="N451" s="16"/>
    </row>
    <row r="452" spans="1:14" x14ac:dyDescent="0.25">
      <c r="A452" s="120">
        <v>46061</v>
      </c>
      <c r="B452" s="38" t="s">
        <v>30</v>
      </c>
      <c r="C452" s="16">
        <v>16843</v>
      </c>
      <c r="D452" s="16"/>
      <c r="E452" s="16"/>
      <c r="F452" s="16"/>
      <c r="G452" s="16"/>
      <c r="H452" s="43"/>
      <c r="I452" s="43"/>
      <c r="J452" s="16"/>
      <c r="K452" s="16"/>
      <c r="L452" s="16"/>
      <c r="M452" s="16"/>
      <c r="N452" s="16"/>
    </row>
    <row r="453" spans="1:14" x14ac:dyDescent="0.25">
      <c r="A453" s="120">
        <v>46062</v>
      </c>
      <c r="B453" s="38" t="s">
        <v>30</v>
      </c>
      <c r="C453" s="16">
        <v>16867</v>
      </c>
      <c r="D453" s="16"/>
      <c r="E453" s="16"/>
      <c r="F453" s="16"/>
      <c r="G453" s="16"/>
      <c r="H453" s="43"/>
      <c r="I453" s="43"/>
      <c r="J453" s="16"/>
      <c r="K453" s="16"/>
      <c r="L453" s="16"/>
      <c r="M453" s="16"/>
      <c r="N453" s="16"/>
    </row>
    <row r="454" spans="1:14" x14ac:dyDescent="0.25">
      <c r="A454" s="120">
        <v>46063</v>
      </c>
      <c r="B454" s="38" t="s">
        <v>30</v>
      </c>
      <c r="C454" s="16">
        <v>16890</v>
      </c>
      <c r="D454" s="16"/>
      <c r="E454" s="844" t="s">
        <v>2182</v>
      </c>
      <c r="F454" s="16"/>
      <c r="G454" s="16"/>
      <c r="H454" s="720">
        <v>46063.444444444445</v>
      </c>
      <c r="I454" s="720">
        <v>46063.451388888891</v>
      </c>
      <c r="J454" s="845">
        <v>6.9444444452528842E-3</v>
      </c>
      <c r="K454" s="16"/>
      <c r="L454" s="16"/>
      <c r="M454" s="16"/>
      <c r="N454" s="16"/>
    </row>
    <row r="455" spans="1:14" x14ac:dyDescent="0.25">
      <c r="A455" s="120">
        <v>46064</v>
      </c>
      <c r="B455" s="38" t="s">
        <v>30</v>
      </c>
      <c r="C455" s="16">
        <v>16914</v>
      </c>
      <c r="D455" s="16"/>
      <c r="E455" s="16"/>
      <c r="F455" s="16"/>
      <c r="G455" s="16"/>
      <c r="H455" s="43"/>
      <c r="I455" s="43"/>
      <c r="J455" s="16"/>
      <c r="K455" s="16"/>
      <c r="L455" s="16"/>
      <c r="M455" s="16"/>
      <c r="N455" s="16"/>
    </row>
    <row r="456" spans="1:14" x14ac:dyDescent="0.25">
      <c r="A456" s="120">
        <v>46065</v>
      </c>
      <c r="B456" s="38" t="s">
        <v>30</v>
      </c>
      <c r="C456" s="16">
        <v>16938</v>
      </c>
      <c r="D456" s="16"/>
      <c r="E456" s="16"/>
      <c r="F456" s="16"/>
      <c r="G456" s="16"/>
      <c r="H456" s="43"/>
      <c r="I456" s="43"/>
      <c r="J456" s="16"/>
      <c r="K456" s="16"/>
      <c r="L456" s="16"/>
      <c r="M456" s="16"/>
      <c r="N456" s="16"/>
    </row>
    <row r="457" spans="1:14" x14ac:dyDescent="0.25">
      <c r="A457" s="120">
        <v>46066</v>
      </c>
      <c r="B457" s="38" t="s">
        <v>30</v>
      </c>
      <c r="C457" s="16">
        <v>16962</v>
      </c>
      <c r="D457" s="16"/>
      <c r="E457" s="16"/>
      <c r="F457" s="16"/>
      <c r="G457" s="16"/>
      <c r="H457" s="43"/>
      <c r="I457" s="43"/>
      <c r="J457" s="16"/>
      <c r="K457" s="16"/>
      <c r="L457" s="16"/>
      <c r="M457" s="16"/>
      <c r="N457" s="16"/>
    </row>
    <row r="458" spans="1:14" x14ac:dyDescent="0.25">
      <c r="A458" s="120">
        <v>46067</v>
      </c>
      <c r="B458" s="38" t="s">
        <v>30</v>
      </c>
      <c r="C458" s="16">
        <v>16986</v>
      </c>
      <c r="D458" s="16"/>
      <c r="E458" s="16" t="s">
        <v>65</v>
      </c>
      <c r="F458" s="16"/>
      <c r="G458" s="16"/>
      <c r="H458" s="368">
        <v>46068.125</v>
      </c>
      <c r="I458" s="368">
        <v>46068.231249999997</v>
      </c>
      <c r="J458" s="151">
        <f t="shared" ref="J458" si="43">I458-H458</f>
        <v>0.10624999999708962</v>
      </c>
      <c r="K458" s="16"/>
      <c r="L458" s="16"/>
      <c r="M458" s="16"/>
      <c r="N458" s="16"/>
    </row>
    <row r="459" spans="1:14" x14ac:dyDescent="0.25">
      <c r="A459" s="120">
        <v>46068</v>
      </c>
      <c r="B459" s="38" t="s">
        <v>30</v>
      </c>
      <c r="C459" s="16">
        <v>17010</v>
      </c>
      <c r="D459" s="16"/>
      <c r="E459" s="16"/>
      <c r="F459" s="16"/>
      <c r="G459" s="16"/>
      <c r="H459" s="43"/>
      <c r="I459" s="43"/>
      <c r="J459" s="16"/>
      <c r="K459" s="16"/>
      <c r="L459" s="16"/>
      <c r="M459" s="16"/>
      <c r="N459" s="16"/>
    </row>
    <row r="460" spans="1:14" x14ac:dyDescent="0.25">
      <c r="A460" s="120">
        <v>46069</v>
      </c>
      <c r="B460" s="38" t="s">
        <v>30</v>
      </c>
      <c r="C460" s="16">
        <v>17034</v>
      </c>
      <c r="D460" s="16"/>
      <c r="E460" s="16"/>
      <c r="F460" s="16"/>
      <c r="G460" s="16"/>
      <c r="H460" s="43"/>
      <c r="I460" s="43"/>
      <c r="J460" s="16"/>
      <c r="K460" s="16"/>
      <c r="L460" s="16"/>
      <c r="M460" s="16"/>
      <c r="N460" s="16"/>
    </row>
    <row r="461" spans="1:14" x14ac:dyDescent="0.25">
      <c r="A461" s="120">
        <v>46070</v>
      </c>
      <c r="B461" s="38" t="s">
        <v>30</v>
      </c>
      <c r="C461" s="16">
        <v>17058</v>
      </c>
      <c r="D461" s="16"/>
      <c r="E461" s="16"/>
      <c r="F461" s="16"/>
      <c r="G461" s="16"/>
      <c r="H461" s="43"/>
      <c r="I461" s="43"/>
      <c r="J461" s="16"/>
      <c r="K461" s="16"/>
      <c r="L461" s="16"/>
      <c r="M461" s="16"/>
      <c r="N461" s="16"/>
    </row>
    <row r="462" spans="1:14" x14ac:dyDescent="0.25">
      <c r="A462" s="120">
        <v>46071</v>
      </c>
      <c r="B462" s="38" t="s">
        <v>30</v>
      </c>
      <c r="C462" s="16">
        <v>17082</v>
      </c>
      <c r="D462" s="16"/>
      <c r="E462" s="16"/>
      <c r="F462" s="16"/>
      <c r="G462" s="16"/>
      <c r="H462" s="43"/>
      <c r="I462" s="43"/>
      <c r="J462" s="16"/>
      <c r="K462" s="16"/>
      <c r="L462" s="16"/>
      <c r="M462" s="16"/>
      <c r="N462" s="16"/>
    </row>
    <row r="463" spans="1:14" x14ac:dyDescent="0.25">
      <c r="A463" s="120">
        <v>46072</v>
      </c>
      <c r="B463" s="38" t="s">
        <v>30</v>
      </c>
      <c r="C463" s="16">
        <v>17106</v>
      </c>
      <c r="D463" s="16"/>
      <c r="E463" s="16"/>
      <c r="F463" s="16"/>
      <c r="G463" s="16"/>
      <c r="H463" s="43"/>
      <c r="I463" s="43"/>
      <c r="J463" s="16"/>
      <c r="K463" s="16"/>
      <c r="L463" s="16"/>
      <c r="M463" s="16"/>
      <c r="N463" s="16"/>
    </row>
    <row r="464" spans="1:14" x14ac:dyDescent="0.25">
      <c r="A464" s="120">
        <v>46073</v>
      </c>
      <c r="B464" s="38" t="s">
        <v>30</v>
      </c>
      <c r="C464" s="16">
        <v>17130</v>
      </c>
      <c r="D464" s="16"/>
      <c r="E464" s="16" t="s">
        <v>2309</v>
      </c>
      <c r="F464" s="16"/>
      <c r="G464" s="16"/>
      <c r="H464" s="368">
        <v>46073.46875</v>
      </c>
      <c r="I464" s="368">
        <v>46073.5</v>
      </c>
      <c r="J464" s="151">
        <f t="shared" ref="J464:J465" si="44">I464-H464</f>
        <v>3.125E-2</v>
      </c>
      <c r="K464" s="16"/>
      <c r="L464" s="16"/>
      <c r="M464" s="16"/>
      <c r="N464" s="16"/>
    </row>
    <row r="465" spans="1:14" x14ac:dyDescent="0.25">
      <c r="A465" s="120">
        <v>46074</v>
      </c>
      <c r="B465" s="38" t="s">
        <v>30</v>
      </c>
      <c r="C465" s="16">
        <v>17154</v>
      </c>
      <c r="D465" s="16"/>
      <c r="E465" s="16" t="s">
        <v>1903</v>
      </c>
      <c r="F465" s="16"/>
      <c r="G465" s="16"/>
      <c r="H465" s="368">
        <v>46074.767361111109</v>
      </c>
      <c r="I465" s="368">
        <v>46074.774305555555</v>
      </c>
      <c r="J465" s="151">
        <f t="shared" si="44"/>
        <v>6.9444444452528842E-3</v>
      </c>
      <c r="K465" s="16"/>
      <c r="L465" s="16"/>
      <c r="M465" s="16"/>
      <c r="N465" s="16"/>
    </row>
    <row r="466" spans="1:14" x14ac:dyDescent="0.25">
      <c r="A466" s="120">
        <v>46075</v>
      </c>
      <c r="B466" s="38" t="s">
        <v>30</v>
      </c>
      <c r="C466" s="16">
        <v>17173</v>
      </c>
      <c r="D466" s="16"/>
      <c r="E466" s="16"/>
      <c r="F466" s="16"/>
      <c r="G466" s="16"/>
      <c r="H466" s="43"/>
      <c r="I466" s="43"/>
      <c r="J466" s="16"/>
      <c r="K466" s="16"/>
      <c r="L466" s="16"/>
      <c r="M466" s="16"/>
      <c r="N466" s="16"/>
    </row>
    <row r="467" spans="1:14" x14ac:dyDescent="0.25">
      <c r="A467" s="120">
        <v>46076</v>
      </c>
      <c r="B467" s="38" t="s">
        <v>30</v>
      </c>
      <c r="C467" s="16">
        <v>17197</v>
      </c>
      <c r="D467" s="16"/>
      <c r="E467" s="16"/>
      <c r="F467" s="16"/>
      <c r="G467" s="16"/>
      <c r="H467" s="43"/>
      <c r="I467" s="43"/>
      <c r="J467" s="16"/>
      <c r="K467" s="16"/>
      <c r="L467" s="16"/>
      <c r="M467" s="16"/>
      <c r="N467" s="16"/>
    </row>
    <row r="468" spans="1:14" x14ac:dyDescent="0.25">
      <c r="A468" s="120">
        <v>46077</v>
      </c>
      <c r="B468" s="38" t="s">
        <v>30</v>
      </c>
      <c r="C468" s="16">
        <v>17221</v>
      </c>
      <c r="D468" s="16"/>
      <c r="E468" s="16"/>
      <c r="F468" s="16"/>
      <c r="G468" s="16"/>
      <c r="H468" s="43"/>
      <c r="I468" s="43"/>
      <c r="J468" s="16"/>
      <c r="K468" s="16"/>
      <c r="L468" s="16"/>
      <c r="M468" s="16"/>
      <c r="N468" s="16"/>
    </row>
    <row r="469" spans="1:14" x14ac:dyDescent="0.25">
      <c r="A469" s="120">
        <v>46078</v>
      </c>
      <c r="B469" s="38" t="s">
        <v>30</v>
      </c>
      <c r="C469" s="16">
        <v>17252</v>
      </c>
      <c r="D469" s="16"/>
      <c r="E469" s="16" t="s">
        <v>48</v>
      </c>
      <c r="F469" s="16"/>
      <c r="G469" s="16"/>
      <c r="H469" s="368">
        <v>46078.905555555553</v>
      </c>
      <c r="I469" s="368">
        <v>46078.993055555555</v>
      </c>
      <c r="J469" s="151">
        <f t="shared" ref="J469" si="45">I469-H469</f>
        <v>8.7500000001455192E-2</v>
      </c>
      <c r="K469" s="16"/>
      <c r="L469" s="16"/>
      <c r="M469" s="16"/>
      <c r="N469" s="16"/>
    </row>
    <row r="470" spans="1:14" x14ac:dyDescent="0.25">
      <c r="A470" s="120">
        <v>46079</v>
      </c>
      <c r="B470" s="38" t="s">
        <v>30</v>
      </c>
      <c r="C470" s="16">
        <v>17269</v>
      </c>
      <c r="D470" s="16"/>
      <c r="E470" s="16"/>
      <c r="F470" s="16"/>
      <c r="G470" s="16"/>
      <c r="H470" s="43"/>
      <c r="I470" s="43"/>
      <c r="J470" s="16"/>
      <c r="K470" s="16"/>
      <c r="L470" s="16"/>
      <c r="M470" s="16"/>
      <c r="N470" s="16"/>
    </row>
    <row r="471" spans="1:14" x14ac:dyDescent="0.25">
      <c r="A471" s="120">
        <v>46080</v>
      </c>
      <c r="B471" s="38" t="s">
        <v>30</v>
      </c>
      <c r="C471" s="16">
        <v>17293</v>
      </c>
      <c r="D471" s="16"/>
      <c r="E471" s="16"/>
      <c r="F471" s="16"/>
      <c r="G471" s="16"/>
      <c r="H471" s="43"/>
      <c r="I471" s="43"/>
      <c r="J471" s="16"/>
      <c r="K471" s="16"/>
      <c r="L471" s="16"/>
      <c r="M471" s="16"/>
      <c r="N471" s="16"/>
    </row>
    <row r="472" spans="1:14" x14ac:dyDescent="0.25">
      <c r="A472" s="120">
        <v>46081</v>
      </c>
      <c r="B472" s="38" t="s">
        <v>30</v>
      </c>
      <c r="C472" s="16">
        <v>17317</v>
      </c>
      <c r="D472" s="16"/>
      <c r="E472" s="16"/>
      <c r="F472" s="16"/>
      <c r="G472" s="16"/>
      <c r="H472" s="43"/>
      <c r="I472" s="43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6"/>
      <c r="D473" s="16"/>
      <c r="E473" s="16"/>
      <c r="F473" s="16"/>
      <c r="G473" s="16"/>
      <c r="H473" s="43"/>
      <c r="I473" s="43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6"/>
      <c r="D474" s="16"/>
      <c r="E474" s="16"/>
      <c r="F474" s="16"/>
      <c r="G474" s="16"/>
      <c r="H474" s="43"/>
      <c r="I474" s="43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6"/>
      <c r="D475" s="16"/>
      <c r="E475" s="16"/>
      <c r="F475" s="16"/>
      <c r="G475" s="16"/>
      <c r="H475" s="43"/>
      <c r="I475" s="43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6"/>
      <c r="D476" s="16"/>
      <c r="E476" s="16"/>
      <c r="F476" s="16"/>
      <c r="G476" s="16"/>
      <c r="H476" s="43"/>
      <c r="I476" s="43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6"/>
      <c r="D477" s="16"/>
      <c r="E477" s="16"/>
      <c r="F477" s="16"/>
      <c r="G477" s="16"/>
      <c r="H477" s="43"/>
      <c r="I477" s="43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6"/>
      <c r="D478" s="16"/>
      <c r="E478" s="16"/>
      <c r="F478" s="16"/>
      <c r="G478" s="16"/>
      <c r="H478" s="43"/>
      <c r="I478" s="43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6"/>
      <c r="D479" s="16"/>
      <c r="E479" s="16"/>
      <c r="F479" s="16"/>
      <c r="G479" s="16"/>
      <c r="H479" s="43"/>
      <c r="I479" s="43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6"/>
      <c r="D480" s="16"/>
      <c r="E480" s="16"/>
      <c r="F480" s="16"/>
      <c r="G480" s="16"/>
      <c r="H480" s="43"/>
      <c r="I480" s="43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6"/>
      <c r="D481" s="16"/>
      <c r="E481" s="16"/>
      <c r="F481" s="16"/>
      <c r="G481" s="16"/>
      <c r="H481" s="43"/>
      <c r="I481" s="43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6"/>
      <c r="D482" s="16"/>
      <c r="E482" s="16"/>
      <c r="F482" s="16"/>
      <c r="G482" s="16"/>
      <c r="H482" s="43"/>
      <c r="I482" s="43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6"/>
      <c r="D483" s="16"/>
      <c r="E483" s="16"/>
      <c r="F483" s="16"/>
      <c r="G483" s="16"/>
      <c r="H483" s="43"/>
      <c r="I483" s="43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6"/>
      <c r="D484" s="16"/>
      <c r="E484" s="16"/>
      <c r="F484" s="16"/>
      <c r="G484" s="16"/>
      <c r="H484" s="43"/>
      <c r="I484" s="43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6"/>
      <c r="D485" s="16"/>
      <c r="E485" s="16"/>
      <c r="F485" s="16"/>
      <c r="G485" s="16"/>
      <c r="H485" s="43"/>
      <c r="I485" s="43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6"/>
      <c r="D486" s="16"/>
      <c r="E486" s="16"/>
      <c r="F486" s="16"/>
      <c r="G486" s="16"/>
      <c r="H486" s="43"/>
      <c r="I486" s="43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6"/>
      <c r="D487" s="16"/>
      <c r="E487" s="16"/>
      <c r="F487" s="16"/>
      <c r="G487" s="16"/>
      <c r="H487" s="43"/>
      <c r="I487" s="43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6"/>
      <c r="D488" s="16"/>
      <c r="E488" s="16"/>
      <c r="F488" s="16"/>
      <c r="G488" s="16"/>
      <c r="H488" s="43"/>
      <c r="I488" s="43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6"/>
      <c r="D489" s="16"/>
      <c r="E489" s="16"/>
      <c r="F489" s="16"/>
      <c r="G489" s="16"/>
      <c r="H489" s="43"/>
      <c r="I489" s="43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6"/>
      <c r="D490" s="16"/>
      <c r="E490" s="16"/>
      <c r="F490" s="16"/>
      <c r="G490" s="16"/>
      <c r="H490" s="43"/>
      <c r="I490" s="43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6"/>
      <c r="D491" s="16"/>
      <c r="E491" s="16"/>
      <c r="F491" s="16"/>
      <c r="G491" s="16"/>
      <c r="H491" s="43"/>
      <c r="I491" s="43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6"/>
      <c r="D492" s="16"/>
      <c r="E492" s="16"/>
      <c r="F492" s="16"/>
      <c r="G492" s="16"/>
      <c r="H492" s="43"/>
      <c r="I492" s="43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6"/>
      <c r="D493" s="16"/>
      <c r="E493" s="16"/>
      <c r="F493" s="16"/>
      <c r="G493" s="16"/>
      <c r="H493" s="43"/>
      <c r="I493" s="43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6"/>
      <c r="D494" s="16"/>
      <c r="E494" s="16"/>
      <c r="F494" s="16"/>
      <c r="G494" s="16"/>
      <c r="H494" s="43"/>
      <c r="I494" s="43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6"/>
      <c r="D495" s="16"/>
      <c r="E495" s="16"/>
      <c r="F495" s="16"/>
      <c r="G495" s="16"/>
      <c r="H495" s="43"/>
      <c r="I495" s="43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6"/>
      <c r="D496" s="16"/>
      <c r="E496" s="16"/>
      <c r="F496" s="16"/>
      <c r="G496" s="16"/>
      <c r="H496" s="43"/>
      <c r="I496" s="43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6"/>
      <c r="D497" s="16"/>
      <c r="E497" s="16"/>
      <c r="F497" s="16"/>
      <c r="G497" s="16"/>
      <c r="H497" s="43"/>
      <c r="I497" s="43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6"/>
      <c r="D498" s="16"/>
      <c r="E498" s="16"/>
      <c r="F498" s="16"/>
      <c r="G498" s="16"/>
      <c r="H498" s="43"/>
      <c r="I498" s="43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6"/>
      <c r="D499" s="16"/>
      <c r="E499" s="16"/>
      <c r="F499" s="16"/>
      <c r="G499" s="16"/>
      <c r="H499" s="43"/>
      <c r="I499" s="43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6"/>
      <c r="D500" s="16"/>
      <c r="E500" s="16"/>
      <c r="F500" s="16"/>
      <c r="G500" s="16"/>
      <c r="H500" s="43"/>
      <c r="I500" s="43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6"/>
      <c r="D501" s="16"/>
      <c r="E501" s="16"/>
      <c r="F501" s="16"/>
      <c r="G501" s="16"/>
      <c r="H501" s="43"/>
      <c r="I501" s="43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6"/>
      <c r="D502" s="16"/>
      <c r="E502" s="16"/>
      <c r="F502" s="16"/>
      <c r="G502" s="16"/>
      <c r="H502" s="43"/>
      <c r="I502" s="43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6"/>
      <c r="D503" s="16"/>
      <c r="E503" s="16"/>
      <c r="F503" s="16"/>
      <c r="G503" s="16"/>
      <c r="H503" s="43"/>
      <c r="I503" s="43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6"/>
      <c r="D504" s="16"/>
      <c r="E504" s="16"/>
      <c r="F504" s="16"/>
      <c r="G504" s="16"/>
      <c r="H504" s="43"/>
      <c r="I504" s="43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6"/>
      <c r="D505" s="16"/>
      <c r="E505" s="16"/>
      <c r="F505" s="16"/>
      <c r="G505" s="16"/>
      <c r="H505" s="43"/>
      <c r="I505" s="43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6"/>
      <c r="D506" s="16"/>
      <c r="E506" s="16"/>
      <c r="F506" s="16"/>
      <c r="G506" s="16"/>
      <c r="H506" s="43"/>
      <c r="I506" s="43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</sheetData>
  <mergeCells count="1">
    <mergeCell ref="A2:K3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736"/>
  <sheetViews>
    <sheetView workbookViewId="0">
      <pane xSplit="1" ySplit="4" topLeftCell="B469" activePane="bottomRight" state="frozen"/>
      <selection pane="topRight" activeCell="B1" sqref="B1"/>
      <selection pane="bottomLeft" activeCell="A5" sqref="A5"/>
      <selection pane="bottomRight" activeCell="K474" sqref="K474"/>
    </sheetView>
  </sheetViews>
  <sheetFormatPr defaultRowHeight="15" x14ac:dyDescent="0.25"/>
  <cols>
    <col min="1" max="1" width="11.7109375" customWidth="1"/>
    <col min="2" max="2" width="12.140625" customWidth="1"/>
    <col min="3" max="3" width="11.7109375" style="26" customWidth="1"/>
    <col min="4" max="4" width="26.7109375" customWidth="1"/>
    <col min="5" max="5" width="38.28515625" customWidth="1"/>
    <col min="6" max="6" width="27.42578125" customWidth="1"/>
    <col min="7" max="7" width="16.7109375" customWidth="1"/>
    <col min="8" max="9" width="15.28515625" bestFit="1" customWidth="1"/>
    <col min="10" max="10" width="13.140625" customWidth="1"/>
    <col min="11" max="11" width="25.5703125" customWidth="1"/>
    <col min="12" max="13" width="15.5703125" customWidth="1"/>
    <col min="14" max="14" width="18.28515625" customWidth="1"/>
  </cols>
  <sheetData>
    <row r="2" spans="1:14" ht="18.75" x14ac:dyDescent="0.25">
      <c r="A2" s="885" t="s">
        <v>13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18.75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6266</v>
      </c>
      <c r="D5" s="16"/>
      <c r="E5" s="19"/>
      <c r="F5" s="19"/>
      <c r="G5" s="19"/>
      <c r="H5" s="19"/>
      <c r="I5" s="19"/>
      <c r="J5" s="19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6290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6303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6327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6351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7">
        <v>6375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f>C10+24</f>
        <v>6399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f>C11+24</f>
        <v>6423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6447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6471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x14ac:dyDescent="0.25">
      <c r="A15" s="22">
        <v>45627</v>
      </c>
      <c r="B15" s="23" t="s">
        <v>30</v>
      </c>
      <c r="C15" s="17">
        <v>6493</v>
      </c>
      <c r="D15" s="16"/>
      <c r="E15" s="16" t="s">
        <v>40</v>
      </c>
      <c r="F15" s="16"/>
      <c r="G15" s="16"/>
      <c r="H15" s="16"/>
      <c r="I15" s="16"/>
      <c r="J15" s="16" t="s">
        <v>74</v>
      </c>
      <c r="K15" s="16"/>
      <c r="L15" s="17"/>
      <c r="M15" s="17"/>
      <c r="N15" s="16"/>
    </row>
    <row r="16" spans="1:14" x14ac:dyDescent="0.25">
      <c r="A16" s="22">
        <v>45628</v>
      </c>
      <c r="B16" s="23" t="s">
        <v>30</v>
      </c>
      <c r="C16" s="17">
        <v>6517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x14ac:dyDescent="0.25">
      <c r="A17" s="22">
        <v>45629</v>
      </c>
      <c r="B17" s="23" t="s">
        <v>30</v>
      </c>
      <c r="C17" s="17">
        <v>6541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x14ac:dyDescent="0.25">
      <c r="A18" s="22">
        <v>45630</v>
      </c>
      <c r="B18" s="23" t="s">
        <v>30</v>
      </c>
      <c r="C18" s="17">
        <v>6566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x14ac:dyDescent="0.25">
      <c r="A19" s="22">
        <v>45631</v>
      </c>
      <c r="B19" s="23" t="s">
        <v>30</v>
      </c>
      <c r="C19" s="17">
        <v>6590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x14ac:dyDescent="0.25">
      <c r="A20" s="22">
        <v>45632</v>
      </c>
      <c r="B20" s="23" t="s">
        <v>30</v>
      </c>
      <c r="C20" s="17">
        <v>6611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x14ac:dyDescent="0.25">
      <c r="A21" s="22">
        <v>45633</v>
      </c>
      <c r="B21" s="23" t="s">
        <v>30</v>
      </c>
      <c r="C21" s="17">
        <v>6635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x14ac:dyDescent="0.25">
      <c r="A22" s="25">
        <v>45634</v>
      </c>
      <c r="B22" s="23" t="s">
        <v>30</v>
      </c>
      <c r="C22" s="17">
        <v>6659</v>
      </c>
      <c r="D22" s="17"/>
      <c r="E22" s="17"/>
      <c r="F22" s="17"/>
      <c r="G22" s="17"/>
      <c r="H22" s="17"/>
      <c r="I22" s="17"/>
      <c r="J22" s="17"/>
      <c r="K22" s="16"/>
      <c r="L22" s="17"/>
      <c r="M22" s="17"/>
      <c r="N22" s="16"/>
    </row>
    <row r="23" spans="1:14" x14ac:dyDescent="0.25">
      <c r="A23" s="25">
        <v>45635</v>
      </c>
      <c r="B23" s="23" t="s">
        <v>30</v>
      </c>
      <c r="C23" s="17">
        <v>6683</v>
      </c>
      <c r="D23" s="17"/>
      <c r="E23" s="17"/>
      <c r="F23" s="17"/>
      <c r="G23" s="17"/>
      <c r="H23" s="17"/>
      <c r="I23" s="17"/>
      <c r="J23" s="17"/>
      <c r="K23" s="16"/>
      <c r="L23" s="16"/>
      <c r="M23" s="16"/>
      <c r="N23" s="16"/>
    </row>
    <row r="24" spans="1:14" x14ac:dyDescent="0.25">
      <c r="A24" s="25">
        <v>45636</v>
      </c>
      <c r="B24" s="23" t="s">
        <v>30</v>
      </c>
      <c r="C24" s="17">
        <v>6707</v>
      </c>
      <c r="D24" s="17"/>
      <c r="E24" s="17"/>
      <c r="F24" s="17"/>
      <c r="G24" s="17"/>
      <c r="H24" s="17"/>
      <c r="I24" s="17"/>
      <c r="J24" s="17"/>
      <c r="K24" s="16"/>
      <c r="L24" s="16"/>
      <c r="M24" s="16"/>
      <c r="N24" s="16"/>
    </row>
    <row r="25" spans="1:14" x14ac:dyDescent="0.25">
      <c r="A25" s="25">
        <v>45637</v>
      </c>
      <c r="B25" s="23" t="s">
        <v>30</v>
      </c>
      <c r="C25" s="17">
        <v>6731</v>
      </c>
      <c r="D25" s="17"/>
      <c r="E25" s="17"/>
      <c r="F25" s="17"/>
      <c r="G25" s="17"/>
      <c r="H25" s="17"/>
      <c r="I25" s="17"/>
      <c r="J25" s="17"/>
      <c r="K25" s="16"/>
      <c r="L25" s="16"/>
      <c r="M25" s="16"/>
      <c r="N25" s="16"/>
    </row>
    <row r="26" spans="1:14" x14ac:dyDescent="0.25">
      <c r="A26" s="25">
        <v>45638</v>
      </c>
      <c r="B26" s="23" t="s">
        <v>30</v>
      </c>
      <c r="C26" s="17">
        <v>6755</v>
      </c>
      <c r="D26" s="17"/>
      <c r="E26" s="17" t="s">
        <v>48</v>
      </c>
      <c r="F26" s="17"/>
      <c r="G26" s="17"/>
      <c r="H26" s="17"/>
      <c r="I26" s="17"/>
      <c r="J26" s="17" t="s">
        <v>105</v>
      </c>
      <c r="K26" s="16"/>
      <c r="L26" s="16"/>
      <c r="M26" s="16"/>
      <c r="N26" s="16"/>
    </row>
    <row r="27" spans="1:14" x14ac:dyDescent="0.25">
      <c r="A27" s="25">
        <v>45639</v>
      </c>
      <c r="B27" s="23" t="s">
        <v>30</v>
      </c>
      <c r="C27" s="17">
        <v>6779</v>
      </c>
      <c r="D27" s="17"/>
      <c r="E27" s="17"/>
      <c r="F27" s="17"/>
      <c r="G27" s="17"/>
      <c r="H27" s="17"/>
      <c r="I27" s="17"/>
      <c r="J27" s="17"/>
      <c r="K27" s="16"/>
      <c r="L27" s="16"/>
      <c r="M27" s="16"/>
      <c r="N27" s="16"/>
    </row>
    <row r="28" spans="1:14" x14ac:dyDescent="0.25">
      <c r="A28" s="25">
        <v>45640</v>
      </c>
      <c r="B28" s="23" t="s">
        <v>30</v>
      </c>
      <c r="C28" s="17">
        <v>6797</v>
      </c>
      <c r="D28" s="17"/>
      <c r="E28" s="17"/>
      <c r="F28" s="17"/>
      <c r="G28" s="17"/>
      <c r="H28" s="17"/>
      <c r="I28" s="17"/>
      <c r="J28" s="17"/>
      <c r="K28" s="16"/>
      <c r="L28" s="16"/>
      <c r="M28" s="16"/>
      <c r="N28" s="16"/>
    </row>
    <row r="29" spans="1:14" x14ac:dyDescent="0.25">
      <c r="A29" s="25">
        <v>45641</v>
      </c>
      <c r="B29" s="23" t="s">
        <v>30</v>
      </c>
      <c r="C29" s="17">
        <v>6821</v>
      </c>
      <c r="D29" s="17"/>
      <c r="E29" s="17"/>
      <c r="F29" s="17"/>
      <c r="G29" s="17"/>
      <c r="H29" s="17"/>
      <c r="I29" s="17"/>
      <c r="J29" s="17"/>
      <c r="K29" s="16"/>
      <c r="L29" s="16"/>
      <c r="M29" s="16"/>
      <c r="N29" s="16"/>
    </row>
    <row r="30" spans="1:14" x14ac:dyDescent="0.25">
      <c r="A30" s="25">
        <v>45642</v>
      </c>
      <c r="B30" s="23" t="s">
        <v>30</v>
      </c>
      <c r="C30" s="17">
        <v>6845</v>
      </c>
      <c r="D30" s="17"/>
      <c r="E30" s="17"/>
      <c r="F30" s="17"/>
      <c r="G30" s="17"/>
      <c r="H30" s="17"/>
      <c r="I30" s="17"/>
      <c r="J30" s="17"/>
      <c r="K30" s="16"/>
      <c r="L30" s="16"/>
      <c r="M30" s="16"/>
      <c r="N30" s="16"/>
    </row>
    <row r="31" spans="1:14" ht="15" customHeight="1" x14ac:dyDescent="0.25">
      <c r="A31" s="25">
        <v>45643</v>
      </c>
      <c r="B31" s="23" t="s">
        <v>30</v>
      </c>
      <c r="C31" s="17">
        <v>6869</v>
      </c>
      <c r="D31" s="17"/>
      <c r="E31" s="17"/>
      <c r="F31" s="17"/>
      <c r="G31" s="17"/>
      <c r="H31" s="17"/>
      <c r="I31" s="17"/>
      <c r="J31" s="17"/>
      <c r="K31" s="16"/>
      <c r="L31" s="16"/>
      <c r="M31" s="16"/>
      <c r="N31" s="16"/>
    </row>
    <row r="32" spans="1:14" x14ac:dyDescent="0.25">
      <c r="A32" s="25">
        <v>45644</v>
      </c>
      <c r="B32" s="23" t="s">
        <v>30</v>
      </c>
      <c r="C32" s="17">
        <v>6893</v>
      </c>
      <c r="D32" s="17"/>
      <c r="E32" s="17"/>
      <c r="F32" s="17"/>
      <c r="G32" s="17"/>
      <c r="H32" s="17"/>
      <c r="I32" s="17"/>
      <c r="J32" s="17"/>
      <c r="K32" s="16"/>
      <c r="L32" s="16"/>
      <c r="M32" s="16"/>
      <c r="N32" s="16"/>
    </row>
    <row r="33" spans="1:14" x14ac:dyDescent="0.25">
      <c r="A33" s="25">
        <v>45645</v>
      </c>
      <c r="B33" s="23" t="s">
        <v>30</v>
      </c>
      <c r="C33" s="17">
        <v>6917</v>
      </c>
      <c r="D33" s="17"/>
      <c r="E33" s="17"/>
      <c r="F33" s="17"/>
      <c r="G33" s="17"/>
      <c r="H33" s="17"/>
      <c r="I33" s="17"/>
      <c r="J33" s="17"/>
      <c r="K33" s="16"/>
      <c r="L33" s="16"/>
      <c r="M33" s="16"/>
      <c r="N33" s="16"/>
    </row>
    <row r="34" spans="1:14" x14ac:dyDescent="0.25">
      <c r="A34" s="25">
        <v>45646</v>
      </c>
      <c r="B34" s="23" t="s">
        <v>30</v>
      </c>
      <c r="C34" s="17">
        <v>6940</v>
      </c>
      <c r="D34" s="17"/>
      <c r="E34" s="17"/>
      <c r="F34" s="17"/>
      <c r="G34" s="17"/>
      <c r="H34" s="17"/>
      <c r="I34" s="17"/>
      <c r="J34" s="17"/>
      <c r="K34" s="16"/>
      <c r="L34" s="16"/>
      <c r="M34" s="16"/>
      <c r="N34" s="16"/>
    </row>
    <row r="35" spans="1:14" x14ac:dyDescent="0.25">
      <c r="A35" s="25">
        <v>45647</v>
      </c>
      <c r="B35" s="23" t="s">
        <v>30</v>
      </c>
      <c r="C35" s="17">
        <v>6964</v>
      </c>
      <c r="D35" s="17"/>
      <c r="E35" s="17"/>
      <c r="F35" s="17"/>
      <c r="G35" s="17"/>
      <c r="H35" s="17"/>
      <c r="I35" s="17"/>
      <c r="J35" s="17"/>
      <c r="K35" s="16"/>
      <c r="L35" s="16"/>
      <c r="M35" s="16"/>
      <c r="N35" s="16"/>
    </row>
    <row r="36" spans="1:14" ht="15" customHeight="1" x14ac:dyDescent="0.25">
      <c r="A36" s="25">
        <v>45648</v>
      </c>
      <c r="B36" s="23" t="s">
        <v>30</v>
      </c>
      <c r="C36" s="17">
        <v>7001</v>
      </c>
      <c r="D36" s="17" t="s">
        <v>65</v>
      </c>
      <c r="E36" s="17"/>
      <c r="F36" s="17"/>
      <c r="G36" s="17"/>
      <c r="H36" s="17"/>
      <c r="I36" s="17"/>
      <c r="J36" s="17" t="s">
        <v>122</v>
      </c>
      <c r="K36" s="16"/>
      <c r="L36" s="16"/>
      <c r="M36" s="16"/>
      <c r="N36" s="16"/>
    </row>
    <row r="37" spans="1:14" ht="15" customHeight="1" x14ac:dyDescent="0.25">
      <c r="A37" s="25">
        <v>45649</v>
      </c>
      <c r="B37" s="23" t="s">
        <v>30</v>
      </c>
      <c r="C37" s="17">
        <v>7025</v>
      </c>
      <c r="D37" s="17"/>
      <c r="E37" s="17"/>
      <c r="F37" s="17"/>
      <c r="G37" s="17"/>
      <c r="H37" s="17"/>
      <c r="I37" s="17"/>
      <c r="J37" s="17"/>
      <c r="K37" s="16"/>
      <c r="L37" s="16"/>
      <c r="M37" s="16"/>
      <c r="N37" s="16"/>
    </row>
    <row r="38" spans="1:14" ht="15" customHeight="1" x14ac:dyDescent="0.25">
      <c r="A38" s="25">
        <v>45650</v>
      </c>
      <c r="B38" s="23" t="s">
        <v>30</v>
      </c>
      <c r="C38" s="17">
        <v>7038</v>
      </c>
      <c r="D38" s="17"/>
      <c r="E38" s="17"/>
      <c r="F38" s="17"/>
      <c r="G38" s="17"/>
      <c r="H38" s="17"/>
      <c r="I38" s="17"/>
      <c r="J38" s="17"/>
      <c r="K38" s="16"/>
      <c r="L38" s="16"/>
      <c r="M38" s="16"/>
      <c r="N38" s="16"/>
    </row>
    <row r="39" spans="1:14" ht="15" customHeight="1" x14ac:dyDescent="0.25">
      <c r="A39" s="25">
        <v>45651</v>
      </c>
      <c r="B39" s="23" t="s">
        <v>30</v>
      </c>
      <c r="C39" s="17">
        <f>C38+24</f>
        <v>7062</v>
      </c>
      <c r="D39" s="17"/>
      <c r="E39" s="17"/>
      <c r="F39" s="17"/>
      <c r="G39" s="17"/>
      <c r="H39" s="17"/>
      <c r="I39" s="17"/>
      <c r="J39" s="17"/>
      <c r="K39" s="16"/>
      <c r="L39" s="16"/>
      <c r="M39" s="16"/>
      <c r="N39" s="16"/>
    </row>
    <row r="40" spans="1:14" ht="15" customHeight="1" x14ac:dyDescent="0.25">
      <c r="A40" s="25">
        <v>45652</v>
      </c>
      <c r="B40" s="23" t="s">
        <v>30</v>
      </c>
      <c r="C40" s="17">
        <f t="shared" ref="C40:C46" si="0">C39+24</f>
        <v>7086</v>
      </c>
      <c r="D40" s="17"/>
      <c r="E40" s="17"/>
      <c r="F40" s="17"/>
      <c r="G40" s="17"/>
      <c r="H40" s="17"/>
      <c r="I40" s="17"/>
      <c r="J40" s="17"/>
      <c r="K40" s="16"/>
      <c r="L40" s="16"/>
      <c r="M40" s="16"/>
      <c r="N40" s="16"/>
    </row>
    <row r="41" spans="1:14" ht="15" customHeight="1" x14ac:dyDescent="0.25">
      <c r="A41" s="25">
        <v>45653</v>
      </c>
      <c r="B41" s="23" t="s">
        <v>30</v>
      </c>
      <c r="C41" s="17">
        <f t="shared" si="0"/>
        <v>7110</v>
      </c>
      <c r="D41" s="17"/>
      <c r="E41" s="17"/>
      <c r="F41" s="17"/>
      <c r="G41" s="17"/>
      <c r="H41" s="17"/>
      <c r="I41" s="17"/>
      <c r="J41" s="17"/>
      <c r="K41" s="16"/>
      <c r="L41" s="16"/>
      <c r="M41" s="16"/>
      <c r="N41" s="16"/>
    </row>
    <row r="42" spans="1:14" ht="15" customHeight="1" x14ac:dyDescent="0.25">
      <c r="A42" s="25">
        <v>45654</v>
      </c>
      <c r="B42" s="23" t="s">
        <v>30</v>
      </c>
      <c r="C42" s="17">
        <f t="shared" si="0"/>
        <v>7134</v>
      </c>
      <c r="D42" s="17"/>
      <c r="E42" s="17"/>
      <c r="F42" s="17"/>
      <c r="G42" s="17"/>
      <c r="H42" s="17"/>
      <c r="I42" s="17"/>
      <c r="J42" s="17"/>
      <c r="K42" s="16"/>
      <c r="L42" s="16"/>
      <c r="M42" s="16"/>
      <c r="N42" s="16"/>
    </row>
    <row r="43" spans="1:14" ht="15" customHeight="1" x14ac:dyDescent="0.25">
      <c r="A43" s="25">
        <v>45655</v>
      </c>
      <c r="B43" s="23" t="s">
        <v>30</v>
      </c>
      <c r="C43" s="17">
        <f t="shared" si="0"/>
        <v>7158</v>
      </c>
      <c r="D43" s="17"/>
      <c r="E43" s="17"/>
      <c r="F43" s="17"/>
      <c r="G43" s="17"/>
      <c r="H43" s="17"/>
      <c r="I43" s="17"/>
      <c r="J43" s="17"/>
      <c r="K43" s="16"/>
      <c r="L43" s="16"/>
      <c r="M43" s="16"/>
      <c r="N43" s="16"/>
    </row>
    <row r="44" spans="1:14" ht="15" customHeight="1" x14ac:dyDescent="0.25">
      <c r="A44" s="25">
        <v>45656</v>
      </c>
      <c r="B44" s="23" t="s">
        <v>30</v>
      </c>
      <c r="C44" s="17">
        <f t="shared" si="0"/>
        <v>7182</v>
      </c>
      <c r="D44" s="17"/>
      <c r="E44" s="17"/>
      <c r="F44" s="17"/>
      <c r="G44" s="17"/>
      <c r="H44" s="17"/>
      <c r="I44" s="17"/>
      <c r="J44" s="17"/>
      <c r="K44" s="16"/>
      <c r="L44" s="16"/>
      <c r="M44" s="16"/>
      <c r="N44" s="16"/>
    </row>
    <row r="45" spans="1:14" ht="15" customHeight="1" x14ac:dyDescent="0.25">
      <c r="A45" s="25">
        <v>45657</v>
      </c>
      <c r="B45" s="23" t="s">
        <v>30</v>
      </c>
      <c r="C45" s="17">
        <f t="shared" si="0"/>
        <v>7206</v>
      </c>
      <c r="D45" s="17"/>
      <c r="E45" s="17"/>
      <c r="F45" s="17"/>
      <c r="G45" s="17"/>
      <c r="H45" s="17"/>
      <c r="I45" s="17"/>
      <c r="J45" s="17"/>
      <c r="K45" s="16"/>
      <c r="L45" s="16"/>
      <c r="M45" s="16"/>
      <c r="N45" s="16"/>
    </row>
    <row r="46" spans="1:14" ht="15.4" customHeight="1" x14ac:dyDescent="0.25">
      <c r="A46" s="25">
        <v>45658</v>
      </c>
      <c r="B46" s="23" t="s">
        <v>30</v>
      </c>
      <c r="C46" s="17">
        <f t="shared" si="0"/>
        <v>7230</v>
      </c>
      <c r="D46" s="17"/>
      <c r="E46" s="17"/>
      <c r="F46" s="17"/>
      <c r="G46" s="17"/>
      <c r="H46" s="17"/>
      <c r="I46" s="17"/>
      <c r="J46" s="17"/>
      <c r="K46" s="16"/>
      <c r="L46" s="16"/>
      <c r="M46" s="16"/>
      <c r="N46" s="16"/>
    </row>
    <row r="47" spans="1:14" ht="15.4" customHeight="1" x14ac:dyDescent="0.25">
      <c r="A47" s="25">
        <v>45659</v>
      </c>
      <c r="B47" s="23" t="s">
        <v>30</v>
      </c>
      <c r="C47" s="17">
        <v>7252</v>
      </c>
      <c r="D47" s="17" t="s">
        <v>48</v>
      </c>
      <c r="E47" s="17"/>
      <c r="F47" s="17"/>
      <c r="G47" s="17"/>
      <c r="H47" s="17"/>
      <c r="I47" s="17"/>
      <c r="J47" s="17" t="s">
        <v>146</v>
      </c>
      <c r="K47" s="16"/>
      <c r="L47" s="16"/>
      <c r="M47" s="16"/>
      <c r="N47" s="16"/>
    </row>
    <row r="48" spans="1:14" ht="15.4" customHeight="1" x14ac:dyDescent="0.25">
      <c r="A48" s="25">
        <v>45660</v>
      </c>
      <c r="B48" s="23" t="s">
        <v>30</v>
      </c>
      <c r="C48" s="17">
        <f t="shared" ref="C48:C57" si="1">C47+24</f>
        <v>7276</v>
      </c>
      <c r="D48" s="17"/>
      <c r="E48" s="17"/>
      <c r="F48" s="17"/>
      <c r="G48" s="17"/>
      <c r="H48" s="17"/>
      <c r="I48" s="17"/>
      <c r="J48" s="17"/>
      <c r="K48" s="16"/>
      <c r="L48" s="16"/>
      <c r="M48" s="16"/>
      <c r="N48" s="16"/>
    </row>
    <row r="49" spans="1:14" ht="15.4" customHeight="1" x14ac:dyDescent="0.25">
      <c r="A49" s="25">
        <v>45661</v>
      </c>
      <c r="B49" s="23" t="s">
        <v>30</v>
      </c>
      <c r="C49" s="17">
        <f t="shared" si="1"/>
        <v>7300</v>
      </c>
      <c r="D49" s="17"/>
      <c r="E49" s="17"/>
      <c r="F49" s="17"/>
      <c r="G49" s="17"/>
      <c r="H49" s="17"/>
      <c r="I49" s="17"/>
      <c r="J49" s="17"/>
      <c r="K49" s="16"/>
      <c r="L49" s="16"/>
      <c r="M49" s="16"/>
      <c r="N49" s="16"/>
    </row>
    <row r="50" spans="1:14" ht="15.4" customHeight="1" x14ac:dyDescent="0.25">
      <c r="A50" s="25">
        <v>45662</v>
      </c>
      <c r="B50" s="23" t="s">
        <v>30</v>
      </c>
      <c r="C50" s="17">
        <f t="shared" si="1"/>
        <v>7324</v>
      </c>
      <c r="D50" s="17"/>
      <c r="E50" s="17"/>
      <c r="F50" s="17"/>
      <c r="G50" s="17"/>
      <c r="H50" s="17"/>
      <c r="I50" s="17"/>
      <c r="J50" s="17"/>
      <c r="K50" s="16"/>
      <c r="L50" s="16"/>
      <c r="M50" s="16"/>
      <c r="N50" s="16"/>
    </row>
    <row r="51" spans="1:14" ht="15.4" customHeight="1" x14ac:dyDescent="0.25">
      <c r="A51" s="25">
        <v>45663</v>
      </c>
      <c r="B51" s="23" t="s">
        <v>30</v>
      </c>
      <c r="C51" s="17">
        <f t="shared" si="1"/>
        <v>7348</v>
      </c>
      <c r="D51" s="17"/>
      <c r="E51" s="17"/>
      <c r="F51" s="17"/>
      <c r="G51" s="17"/>
      <c r="H51" s="17"/>
      <c r="I51" s="17"/>
      <c r="J51" s="17"/>
      <c r="K51" s="16"/>
      <c r="L51" s="16"/>
      <c r="M51" s="16"/>
      <c r="N51" s="16"/>
    </row>
    <row r="52" spans="1:14" ht="15.4" customHeight="1" x14ac:dyDescent="0.25">
      <c r="A52" s="25">
        <v>45664</v>
      </c>
      <c r="B52" s="23" t="s">
        <v>30</v>
      </c>
      <c r="C52" s="17">
        <f t="shared" si="1"/>
        <v>7372</v>
      </c>
      <c r="D52" s="17"/>
      <c r="E52" s="17"/>
      <c r="F52" s="17"/>
      <c r="G52" s="17"/>
      <c r="H52" s="17"/>
      <c r="I52" s="17"/>
      <c r="J52" s="17"/>
      <c r="K52" s="16"/>
      <c r="L52" s="16"/>
      <c r="M52" s="16"/>
      <c r="N52" s="16"/>
    </row>
    <row r="53" spans="1:14" ht="15.4" customHeight="1" x14ac:dyDescent="0.25">
      <c r="A53" s="25">
        <v>45665</v>
      </c>
      <c r="B53" s="23" t="s">
        <v>30</v>
      </c>
      <c r="C53" s="17">
        <f t="shared" si="1"/>
        <v>7396</v>
      </c>
      <c r="D53" s="17"/>
      <c r="E53" s="17"/>
      <c r="F53" s="17"/>
      <c r="G53" s="17"/>
      <c r="H53" s="17"/>
      <c r="I53" s="17"/>
      <c r="J53" s="17"/>
      <c r="K53" s="16"/>
      <c r="L53" s="16"/>
      <c r="M53" s="16"/>
      <c r="N53" s="16"/>
    </row>
    <row r="54" spans="1:14" ht="15.4" customHeight="1" x14ac:dyDescent="0.25">
      <c r="A54" s="25">
        <v>45666</v>
      </c>
      <c r="B54" s="23" t="s">
        <v>30</v>
      </c>
      <c r="C54" s="17">
        <f t="shared" si="1"/>
        <v>7420</v>
      </c>
      <c r="D54" s="17"/>
      <c r="E54" s="17"/>
      <c r="F54" s="17"/>
      <c r="G54" s="17"/>
      <c r="H54" s="17"/>
      <c r="I54" s="17"/>
      <c r="J54" s="17"/>
      <c r="K54" s="16"/>
      <c r="L54" s="16"/>
      <c r="M54" s="16"/>
      <c r="N54" s="16"/>
    </row>
    <row r="55" spans="1:14" ht="15.4" customHeight="1" x14ac:dyDescent="0.25">
      <c r="A55" s="25">
        <v>45667</v>
      </c>
      <c r="B55" s="23" t="s">
        <v>30</v>
      </c>
      <c r="C55" s="17">
        <f t="shared" si="1"/>
        <v>7444</v>
      </c>
      <c r="D55" s="17"/>
      <c r="E55" s="17"/>
      <c r="F55" s="17"/>
      <c r="G55" s="17"/>
      <c r="H55" s="17"/>
      <c r="I55" s="17"/>
      <c r="J55" s="17"/>
      <c r="K55" s="16"/>
      <c r="L55" s="16"/>
      <c r="M55" s="16"/>
      <c r="N55" s="16"/>
    </row>
    <row r="56" spans="1:14" ht="15.4" customHeight="1" x14ac:dyDescent="0.25">
      <c r="A56" s="25">
        <v>45668</v>
      </c>
      <c r="B56" s="23" t="s">
        <v>30</v>
      </c>
      <c r="C56" s="17">
        <f t="shared" si="1"/>
        <v>7468</v>
      </c>
      <c r="D56" s="17"/>
      <c r="E56" s="17"/>
      <c r="F56" s="17"/>
      <c r="G56" s="17"/>
      <c r="H56" s="17"/>
      <c r="I56" s="17"/>
      <c r="J56" s="17"/>
      <c r="K56" s="16"/>
      <c r="L56" s="16"/>
      <c r="M56" s="16"/>
      <c r="N56" s="16"/>
    </row>
    <row r="57" spans="1:14" ht="15.4" customHeight="1" x14ac:dyDescent="0.25">
      <c r="A57" s="25">
        <v>45669</v>
      </c>
      <c r="B57" s="23" t="s">
        <v>30</v>
      </c>
      <c r="C57" s="17">
        <f t="shared" si="1"/>
        <v>7492</v>
      </c>
      <c r="D57" s="17"/>
      <c r="E57" s="17"/>
      <c r="F57" s="17"/>
      <c r="G57" s="17"/>
      <c r="H57" s="17"/>
      <c r="I57" s="17"/>
      <c r="J57" s="17"/>
      <c r="K57" s="16"/>
      <c r="L57" s="16"/>
      <c r="M57" s="16"/>
      <c r="N57" s="16"/>
    </row>
    <row r="58" spans="1:14" ht="15.4" customHeight="1" x14ac:dyDescent="0.25">
      <c r="A58" s="25">
        <v>45670</v>
      </c>
      <c r="B58" s="23" t="s">
        <v>30</v>
      </c>
      <c r="C58" s="17">
        <v>7504</v>
      </c>
      <c r="D58" s="17" t="s">
        <v>163</v>
      </c>
      <c r="E58" s="17"/>
      <c r="F58" s="17"/>
      <c r="G58" s="17"/>
      <c r="H58" s="17"/>
      <c r="I58" s="17"/>
      <c r="J58" s="17" t="s">
        <v>170</v>
      </c>
      <c r="K58" s="16"/>
      <c r="L58" s="16"/>
      <c r="M58" s="16"/>
      <c r="N58" s="16"/>
    </row>
    <row r="59" spans="1:14" ht="15.4" customHeight="1" x14ac:dyDescent="0.25">
      <c r="A59" s="25">
        <v>45671</v>
      </c>
      <c r="B59" s="23" t="s">
        <v>30</v>
      </c>
      <c r="C59" s="17">
        <f>C58+24</f>
        <v>7528</v>
      </c>
      <c r="D59" s="17"/>
      <c r="E59" s="17"/>
      <c r="F59" s="17"/>
      <c r="G59" s="17"/>
      <c r="H59" s="17"/>
      <c r="I59" s="17"/>
      <c r="J59" s="17"/>
      <c r="K59" s="16"/>
      <c r="L59" s="16"/>
      <c r="M59" s="16"/>
      <c r="N59" s="16"/>
    </row>
    <row r="60" spans="1:14" ht="15.4" customHeight="1" x14ac:dyDescent="0.25">
      <c r="A60" s="25">
        <v>45672</v>
      </c>
      <c r="B60" s="23" t="s">
        <v>30</v>
      </c>
      <c r="C60" s="17">
        <f>C59+24</f>
        <v>7552</v>
      </c>
      <c r="D60" s="17"/>
      <c r="E60" s="17"/>
      <c r="F60" s="17"/>
      <c r="G60" s="17"/>
      <c r="H60" s="17"/>
      <c r="I60" s="17"/>
      <c r="J60" s="17"/>
      <c r="K60" s="16"/>
      <c r="L60" s="16"/>
      <c r="M60" s="16"/>
      <c r="N60" s="16"/>
    </row>
    <row r="61" spans="1:14" ht="15.4" customHeight="1" x14ac:dyDescent="0.25">
      <c r="A61" s="25">
        <v>45673</v>
      </c>
      <c r="B61" s="23" t="s">
        <v>30</v>
      </c>
      <c r="C61" s="17">
        <f>C60+24</f>
        <v>7576</v>
      </c>
      <c r="D61" s="17"/>
      <c r="E61" s="17"/>
      <c r="F61" s="17"/>
      <c r="G61" s="17"/>
      <c r="H61" s="17"/>
      <c r="I61" s="17"/>
      <c r="J61" s="17"/>
      <c r="K61" s="16"/>
      <c r="L61" s="16"/>
      <c r="M61" s="16"/>
      <c r="N61" s="16"/>
    </row>
    <row r="62" spans="1:14" ht="15.4" customHeight="1" x14ac:dyDescent="0.25">
      <c r="A62" s="25">
        <v>45674</v>
      </c>
      <c r="B62" s="23" t="s">
        <v>30</v>
      </c>
      <c r="C62" s="17">
        <v>7580</v>
      </c>
      <c r="D62" s="17"/>
      <c r="E62" s="17"/>
      <c r="F62" s="17"/>
      <c r="G62" s="17"/>
      <c r="H62" s="17"/>
      <c r="I62" s="17"/>
      <c r="J62" s="17"/>
      <c r="K62" s="16"/>
      <c r="L62" s="16"/>
      <c r="M62" s="16"/>
      <c r="N62" s="16"/>
    </row>
    <row r="63" spans="1:14" ht="15.4" customHeight="1" x14ac:dyDescent="0.25">
      <c r="A63" s="25">
        <v>45675</v>
      </c>
      <c r="B63" s="23" t="s">
        <v>30</v>
      </c>
      <c r="C63" s="17">
        <v>7604</v>
      </c>
      <c r="D63" s="17"/>
      <c r="E63" s="17"/>
      <c r="F63" s="17"/>
      <c r="G63" s="17"/>
      <c r="H63" s="17"/>
      <c r="I63" s="17"/>
      <c r="J63" s="17"/>
      <c r="K63" s="16"/>
      <c r="L63" s="16"/>
      <c r="M63" s="16"/>
      <c r="N63" s="16"/>
    </row>
    <row r="64" spans="1:14" ht="15.4" customHeight="1" x14ac:dyDescent="0.25">
      <c r="A64" s="25">
        <v>45676</v>
      </c>
      <c r="B64" s="23" t="s">
        <v>30</v>
      </c>
      <c r="C64" s="17">
        <v>7628</v>
      </c>
      <c r="D64" s="17"/>
      <c r="E64" s="17"/>
      <c r="F64" s="17"/>
      <c r="G64" s="17"/>
      <c r="H64" s="17"/>
      <c r="I64" s="17"/>
      <c r="J64" s="17"/>
      <c r="K64" s="16"/>
      <c r="L64" s="16"/>
      <c r="M64" s="16"/>
      <c r="N64" s="16"/>
    </row>
    <row r="65" spans="1:14" ht="15.4" customHeight="1" x14ac:dyDescent="0.25">
      <c r="A65" s="25">
        <v>45677</v>
      </c>
      <c r="B65" s="23" t="s">
        <v>30</v>
      </c>
      <c r="C65" s="17">
        <v>7645</v>
      </c>
      <c r="D65" s="17"/>
      <c r="E65" s="17"/>
      <c r="F65" s="17"/>
      <c r="G65" s="17"/>
      <c r="H65" s="17"/>
      <c r="I65" s="17"/>
      <c r="J65" s="17"/>
      <c r="K65" s="16"/>
      <c r="L65" s="16"/>
      <c r="M65" s="16"/>
      <c r="N65" s="16"/>
    </row>
    <row r="66" spans="1:14" ht="15.4" customHeight="1" x14ac:dyDescent="0.25">
      <c r="A66" s="25">
        <v>45678</v>
      </c>
      <c r="B66" s="23" t="s">
        <v>30</v>
      </c>
      <c r="C66" s="17">
        <v>7669</v>
      </c>
      <c r="D66" s="17"/>
      <c r="E66" s="17" t="s">
        <v>209</v>
      </c>
      <c r="F66" s="17"/>
      <c r="G66" s="17"/>
      <c r="H66" s="17"/>
      <c r="I66" s="17"/>
      <c r="J66" s="17" t="s">
        <v>210</v>
      </c>
      <c r="K66" s="16"/>
      <c r="L66" s="16"/>
      <c r="M66" s="16"/>
      <c r="N66" s="16"/>
    </row>
    <row r="67" spans="1:14" ht="15.4" customHeight="1" x14ac:dyDescent="0.25">
      <c r="A67" s="25">
        <v>45679</v>
      </c>
      <c r="B67" s="23" t="s">
        <v>30</v>
      </c>
      <c r="C67" s="17">
        <v>7693</v>
      </c>
      <c r="D67" s="17"/>
      <c r="E67" s="17"/>
      <c r="F67" s="17"/>
      <c r="G67" s="17"/>
      <c r="H67" s="17"/>
      <c r="I67" s="17"/>
      <c r="J67" s="17"/>
      <c r="K67" s="16"/>
      <c r="L67" s="16"/>
      <c r="M67" s="16"/>
      <c r="N67" s="16"/>
    </row>
    <row r="68" spans="1:14" ht="15.4" customHeight="1" x14ac:dyDescent="0.25">
      <c r="A68" s="25">
        <v>45680</v>
      </c>
      <c r="B68" s="23" t="s">
        <v>30</v>
      </c>
      <c r="C68" s="17">
        <v>7716</v>
      </c>
      <c r="D68" s="17"/>
      <c r="E68" s="17"/>
      <c r="F68" s="17"/>
      <c r="G68" s="17"/>
      <c r="H68" s="17"/>
      <c r="I68" s="17"/>
      <c r="J68" s="17"/>
      <c r="K68" s="16"/>
      <c r="L68" s="16"/>
      <c r="M68" s="16"/>
      <c r="N68" s="16"/>
    </row>
    <row r="69" spans="1:14" ht="15.4" customHeight="1" x14ac:dyDescent="0.25">
      <c r="A69" s="25">
        <v>45681</v>
      </c>
      <c r="B69" s="23" t="s">
        <v>30</v>
      </c>
      <c r="C69" s="17">
        <v>7740</v>
      </c>
      <c r="D69" s="17" t="s">
        <v>224</v>
      </c>
      <c r="E69" s="17" t="s">
        <v>217</v>
      </c>
      <c r="F69" s="17"/>
      <c r="G69" s="17"/>
      <c r="H69" s="17"/>
      <c r="I69" s="17"/>
      <c r="J69" s="17" t="s">
        <v>218</v>
      </c>
      <c r="K69" s="16"/>
      <c r="L69" s="16"/>
      <c r="M69" s="16"/>
      <c r="N69" s="16"/>
    </row>
    <row r="70" spans="1:14" ht="15.4" customHeight="1" x14ac:dyDescent="0.25">
      <c r="A70" s="25">
        <v>45682</v>
      </c>
      <c r="B70" s="23" t="s">
        <v>30</v>
      </c>
      <c r="C70" s="17">
        <v>7764</v>
      </c>
      <c r="D70" s="17"/>
      <c r="E70" s="17"/>
      <c r="F70" s="17"/>
      <c r="G70" s="17"/>
      <c r="H70" s="17"/>
      <c r="I70" s="17"/>
      <c r="J70" s="17"/>
      <c r="K70" s="16"/>
      <c r="L70" s="16"/>
      <c r="M70" s="16"/>
      <c r="N70" s="16"/>
    </row>
    <row r="71" spans="1:14" ht="15.4" customHeight="1" x14ac:dyDescent="0.25">
      <c r="A71" s="25">
        <v>45683</v>
      </c>
      <c r="B71" s="23" t="s">
        <v>30</v>
      </c>
      <c r="C71" s="17">
        <v>7788</v>
      </c>
      <c r="D71" s="17"/>
      <c r="E71" s="17"/>
      <c r="F71" s="17"/>
      <c r="G71" s="17"/>
      <c r="H71" s="17"/>
      <c r="I71" s="17"/>
      <c r="J71" s="17"/>
      <c r="K71" s="16"/>
      <c r="L71" s="16"/>
      <c r="M71" s="16"/>
      <c r="N71" s="16"/>
    </row>
    <row r="72" spans="1:14" ht="15.4" customHeight="1" x14ac:dyDescent="0.25">
      <c r="A72" s="25">
        <v>45684</v>
      </c>
      <c r="B72" s="23" t="s">
        <v>30</v>
      </c>
      <c r="C72" s="17">
        <v>7808</v>
      </c>
      <c r="D72" s="17"/>
      <c r="E72" s="17" t="s">
        <v>237</v>
      </c>
      <c r="F72" s="17"/>
      <c r="G72" s="17"/>
      <c r="H72" s="17"/>
      <c r="I72" s="17"/>
      <c r="J72" s="17" t="s">
        <v>194</v>
      </c>
      <c r="K72" s="16"/>
      <c r="L72" s="16"/>
      <c r="M72" s="16"/>
      <c r="N72" s="16"/>
    </row>
    <row r="73" spans="1:14" ht="15.4" customHeight="1" x14ac:dyDescent="0.25">
      <c r="A73" s="25">
        <v>45685</v>
      </c>
      <c r="B73" s="23" t="s">
        <v>30</v>
      </c>
      <c r="C73" s="17">
        <v>7832</v>
      </c>
      <c r="D73" s="17"/>
      <c r="E73" s="17"/>
      <c r="F73" s="17"/>
      <c r="G73" s="17"/>
      <c r="H73" s="17"/>
      <c r="I73" s="17"/>
      <c r="J73" s="17"/>
      <c r="K73" s="16"/>
      <c r="L73" s="16"/>
      <c r="M73" s="16"/>
      <c r="N73" s="16"/>
    </row>
    <row r="74" spans="1:14" ht="27" customHeight="1" x14ac:dyDescent="0.25">
      <c r="A74" s="25">
        <v>45686</v>
      </c>
      <c r="B74" s="23" t="s">
        <v>30</v>
      </c>
      <c r="C74" s="17">
        <v>7856</v>
      </c>
      <c r="D74" s="9" t="s">
        <v>246</v>
      </c>
      <c r="E74" s="17" t="s">
        <v>54</v>
      </c>
      <c r="F74" s="17"/>
      <c r="G74" s="17"/>
      <c r="H74" s="17"/>
      <c r="I74" s="17"/>
      <c r="J74" s="17" t="s">
        <v>247</v>
      </c>
      <c r="K74" s="16"/>
      <c r="L74" s="16"/>
      <c r="M74" s="16"/>
      <c r="N74" s="16"/>
    </row>
    <row r="75" spans="1:14" ht="15.4" customHeight="1" x14ac:dyDescent="0.25">
      <c r="A75" s="25">
        <v>45687</v>
      </c>
      <c r="B75" s="23" t="s">
        <v>30</v>
      </c>
      <c r="C75" s="17">
        <v>7877</v>
      </c>
      <c r="D75" s="17"/>
      <c r="E75" s="17"/>
      <c r="F75" s="17"/>
      <c r="G75" s="17"/>
      <c r="H75" s="17"/>
      <c r="I75" s="17"/>
      <c r="J75" s="17"/>
      <c r="K75" s="16"/>
      <c r="L75" s="16"/>
      <c r="M75" s="16"/>
      <c r="N75" s="16"/>
    </row>
    <row r="76" spans="1:14" ht="15.4" customHeight="1" x14ac:dyDescent="0.25">
      <c r="A76" s="25">
        <v>45688</v>
      </c>
      <c r="B76" s="23" t="s">
        <v>30</v>
      </c>
      <c r="C76" s="17">
        <v>7901</v>
      </c>
      <c r="D76" s="17"/>
      <c r="E76" s="17"/>
      <c r="F76" s="17"/>
      <c r="G76" s="17"/>
      <c r="H76" s="17"/>
      <c r="I76" s="17"/>
      <c r="J76" s="17"/>
      <c r="K76" s="16"/>
      <c r="L76" s="16"/>
      <c r="M76" s="16"/>
      <c r="N76" s="16"/>
    </row>
    <row r="77" spans="1:14" ht="15.4" customHeight="1" x14ac:dyDescent="0.25">
      <c r="A77" s="25">
        <v>45689</v>
      </c>
      <c r="B77" s="23" t="s">
        <v>30</v>
      </c>
      <c r="C77" s="17">
        <v>7925</v>
      </c>
      <c r="D77" s="17"/>
      <c r="E77" s="17"/>
      <c r="F77" s="17"/>
      <c r="G77" s="17"/>
      <c r="H77" s="17"/>
      <c r="I77" s="17"/>
      <c r="J77" s="17"/>
      <c r="K77" s="16"/>
      <c r="L77" s="16"/>
      <c r="M77" s="16"/>
      <c r="N77" s="16"/>
    </row>
    <row r="78" spans="1:14" ht="15.4" customHeight="1" x14ac:dyDescent="0.25">
      <c r="A78" s="25">
        <v>45690</v>
      </c>
      <c r="B78" s="23" t="s">
        <v>30</v>
      </c>
      <c r="C78" s="17">
        <v>7949</v>
      </c>
      <c r="D78" s="17"/>
      <c r="E78" s="17"/>
      <c r="F78" s="17"/>
      <c r="G78" s="17"/>
      <c r="H78" s="17"/>
      <c r="I78" s="17"/>
      <c r="J78" s="17"/>
      <c r="K78" s="16"/>
      <c r="L78" s="17"/>
      <c r="M78" s="17"/>
      <c r="N78" s="16"/>
    </row>
    <row r="79" spans="1:14" ht="15.4" customHeight="1" x14ac:dyDescent="0.25">
      <c r="A79" s="25">
        <v>45691</v>
      </c>
      <c r="B79" s="23" t="s">
        <v>30</v>
      </c>
      <c r="C79" s="17">
        <v>7973</v>
      </c>
      <c r="D79" s="17"/>
      <c r="E79" s="17"/>
      <c r="F79" s="17"/>
      <c r="G79" s="17"/>
      <c r="H79" s="17"/>
      <c r="I79" s="17"/>
      <c r="J79" s="17"/>
      <c r="K79" s="16"/>
      <c r="L79" s="17"/>
      <c r="M79" s="17"/>
      <c r="N79" s="16"/>
    </row>
    <row r="80" spans="1:14" ht="15.4" customHeight="1" x14ac:dyDescent="0.25">
      <c r="A80" s="25">
        <v>45692</v>
      </c>
      <c r="B80" s="23" t="s">
        <v>30</v>
      </c>
      <c r="C80" s="17">
        <v>7996</v>
      </c>
      <c r="D80" s="17" t="s">
        <v>65</v>
      </c>
      <c r="E80" s="17"/>
      <c r="F80" s="17"/>
      <c r="G80" s="17"/>
      <c r="H80" s="17"/>
      <c r="I80" s="17"/>
      <c r="J80" s="17" t="s">
        <v>285</v>
      </c>
      <c r="K80" s="16"/>
      <c r="L80" s="17"/>
      <c r="M80" s="17"/>
      <c r="N80" s="16"/>
    </row>
    <row r="81" spans="1:14" ht="15.4" customHeight="1" x14ac:dyDescent="0.25">
      <c r="A81" s="25">
        <v>45693</v>
      </c>
      <c r="B81" s="23" t="s">
        <v>30</v>
      </c>
      <c r="C81" s="17">
        <v>8020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5.4" customHeight="1" x14ac:dyDescent="0.25">
      <c r="A82" s="25">
        <v>45694</v>
      </c>
      <c r="B82" s="23" t="s">
        <v>30</v>
      </c>
      <c r="C82" s="17">
        <v>8044</v>
      </c>
      <c r="D82" s="17" t="s">
        <v>187</v>
      </c>
      <c r="E82" s="17" t="s">
        <v>302</v>
      </c>
      <c r="F82" s="17"/>
      <c r="G82" s="17"/>
      <c r="H82" s="17"/>
      <c r="I82" s="17"/>
      <c r="J82" s="17" t="s">
        <v>303</v>
      </c>
      <c r="K82" s="16"/>
      <c r="L82" s="17"/>
      <c r="M82" s="17"/>
      <c r="N82" s="16"/>
    </row>
    <row r="83" spans="1:14" ht="15.4" customHeight="1" x14ac:dyDescent="0.25">
      <c r="A83" s="25">
        <v>45695</v>
      </c>
      <c r="B83" s="23" t="s">
        <v>30</v>
      </c>
      <c r="C83" s="17">
        <v>8068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5.4" customHeight="1" x14ac:dyDescent="0.25">
      <c r="A84" s="25">
        <v>45696</v>
      </c>
      <c r="B84" s="23" t="s">
        <v>30</v>
      </c>
      <c r="C84" s="17">
        <v>8088</v>
      </c>
      <c r="D84" s="17" t="s">
        <v>310</v>
      </c>
      <c r="E84" s="17"/>
      <c r="F84" s="17"/>
      <c r="G84" s="17"/>
      <c r="H84" s="17"/>
      <c r="I84" s="17"/>
      <c r="J84" s="17" t="s">
        <v>311</v>
      </c>
      <c r="K84" s="17"/>
      <c r="L84" s="17"/>
      <c r="M84" s="17"/>
      <c r="N84" s="16"/>
    </row>
    <row r="85" spans="1:14" ht="15.4" customHeight="1" x14ac:dyDescent="0.25">
      <c r="A85" s="25">
        <v>45697</v>
      </c>
      <c r="B85" s="23" t="s">
        <v>30</v>
      </c>
      <c r="C85" s="17">
        <v>8112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6"/>
    </row>
    <row r="86" spans="1:14" ht="15.4" customHeight="1" x14ac:dyDescent="0.25">
      <c r="A86" s="25">
        <v>45698</v>
      </c>
      <c r="B86" s="23" t="s">
        <v>30</v>
      </c>
      <c r="C86" s="17">
        <v>8136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6"/>
    </row>
    <row r="87" spans="1:14" ht="15.4" customHeight="1" x14ac:dyDescent="0.25">
      <c r="A87" s="25">
        <v>45699</v>
      </c>
      <c r="B87" s="23" t="s">
        <v>30</v>
      </c>
      <c r="C87" s="17">
        <v>8160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6"/>
    </row>
    <row r="88" spans="1:14" ht="15.4" customHeight="1" x14ac:dyDescent="0.25">
      <c r="A88" s="25">
        <v>45700</v>
      </c>
      <c r="B88" s="23" t="s">
        <v>30</v>
      </c>
      <c r="C88" s="17">
        <v>8184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6"/>
    </row>
    <row r="89" spans="1:14" ht="15.4" customHeight="1" x14ac:dyDescent="0.25">
      <c r="A89" s="25">
        <v>45701</v>
      </c>
      <c r="B89" s="23" t="s">
        <v>30</v>
      </c>
      <c r="C89" s="17">
        <v>8206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6"/>
    </row>
    <row r="90" spans="1:14" ht="15.4" customHeight="1" x14ac:dyDescent="0.25">
      <c r="A90" s="25">
        <v>45702</v>
      </c>
      <c r="B90" s="23" t="s">
        <v>30</v>
      </c>
      <c r="C90" s="17">
        <v>8230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6"/>
    </row>
    <row r="91" spans="1:14" ht="15.4" customHeight="1" x14ac:dyDescent="0.25">
      <c r="A91" s="25">
        <v>45703</v>
      </c>
      <c r="B91" s="23" t="s">
        <v>30</v>
      </c>
      <c r="C91" s="17">
        <f t="shared" ref="C91:C100" si="2">C90+24</f>
        <v>8254</v>
      </c>
      <c r="D91" s="17" t="s">
        <v>48</v>
      </c>
      <c r="E91" s="17"/>
      <c r="F91" s="17"/>
      <c r="G91" s="17"/>
      <c r="H91" s="17"/>
      <c r="I91" s="17"/>
      <c r="J91" s="17" t="s">
        <v>333</v>
      </c>
      <c r="K91" s="17"/>
      <c r="L91" s="16"/>
      <c r="M91" s="16"/>
      <c r="N91" s="16"/>
    </row>
    <row r="92" spans="1:14" ht="15.4" customHeight="1" x14ac:dyDescent="0.25">
      <c r="A92" s="25">
        <v>45704</v>
      </c>
      <c r="B92" s="23" t="s">
        <v>30</v>
      </c>
      <c r="C92" s="17">
        <f t="shared" si="2"/>
        <v>8278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6"/>
    </row>
    <row r="93" spans="1:14" ht="15.4" customHeight="1" x14ac:dyDescent="0.25">
      <c r="A93" s="25">
        <v>45705</v>
      </c>
      <c r="B93" s="23" t="s">
        <v>30</v>
      </c>
      <c r="C93" s="17">
        <f t="shared" si="2"/>
        <v>8302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6"/>
    </row>
    <row r="94" spans="1:14" ht="15.4" customHeight="1" x14ac:dyDescent="0.25">
      <c r="A94" s="25">
        <v>45706</v>
      </c>
      <c r="B94" s="23" t="s">
        <v>30</v>
      </c>
      <c r="C94" s="17">
        <f t="shared" si="2"/>
        <v>8326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6"/>
    </row>
    <row r="95" spans="1:14" ht="15.4" customHeight="1" x14ac:dyDescent="0.25">
      <c r="A95" s="25">
        <v>45707</v>
      </c>
      <c r="B95" s="23" t="s">
        <v>30</v>
      </c>
      <c r="C95" s="17">
        <f t="shared" si="2"/>
        <v>8350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6"/>
    </row>
    <row r="96" spans="1:14" ht="15.4" customHeight="1" x14ac:dyDescent="0.25">
      <c r="A96" s="25">
        <v>45708</v>
      </c>
      <c r="B96" s="23" t="s">
        <v>30</v>
      </c>
      <c r="C96" s="17">
        <f t="shared" si="2"/>
        <v>8374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6"/>
    </row>
    <row r="97" spans="1:14" ht="15.4" customHeight="1" x14ac:dyDescent="0.25">
      <c r="A97" s="25">
        <v>45709</v>
      </c>
      <c r="B97" s="23" t="s">
        <v>30</v>
      </c>
      <c r="C97" s="17">
        <f t="shared" si="2"/>
        <v>8398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6"/>
    </row>
    <row r="98" spans="1:14" ht="15.4" customHeight="1" x14ac:dyDescent="0.25">
      <c r="A98" s="25">
        <v>45710</v>
      </c>
      <c r="B98" s="23" t="s">
        <v>30</v>
      </c>
      <c r="C98" s="17">
        <f t="shared" si="2"/>
        <v>8422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6"/>
    </row>
    <row r="99" spans="1:14" ht="15.4" customHeight="1" x14ac:dyDescent="0.25">
      <c r="A99" s="25">
        <v>45711</v>
      </c>
      <c r="B99" s="23" t="s">
        <v>30</v>
      </c>
      <c r="C99" s="17">
        <f t="shared" si="2"/>
        <v>8446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6"/>
    </row>
    <row r="100" spans="1:14" ht="15.4" customHeight="1" x14ac:dyDescent="0.25">
      <c r="A100" s="25">
        <v>45712</v>
      </c>
      <c r="B100" s="23" t="s">
        <v>30</v>
      </c>
      <c r="C100" s="17">
        <f t="shared" si="2"/>
        <v>8470</v>
      </c>
      <c r="D100" s="17"/>
      <c r="E100" s="17"/>
      <c r="F100" s="17"/>
      <c r="G100" s="17"/>
      <c r="H100" s="17"/>
      <c r="I100" s="17"/>
      <c r="J100" s="17"/>
      <c r="K100" s="17"/>
      <c r="L100" s="16"/>
      <c r="M100" s="16"/>
      <c r="N100" s="16"/>
    </row>
    <row r="101" spans="1:14" x14ac:dyDescent="0.25">
      <c r="A101" s="25">
        <v>45713</v>
      </c>
      <c r="B101" s="23" t="s">
        <v>30</v>
      </c>
      <c r="C101" s="17">
        <v>8500</v>
      </c>
      <c r="D101" s="17" t="s">
        <v>40</v>
      </c>
      <c r="E101" s="17"/>
      <c r="F101" s="17"/>
      <c r="G101" s="17"/>
      <c r="H101" s="17"/>
      <c r="I101" s="17"/>
      <c r="J101" s="17" t="s">
        <v>360</v>
      </c>
      <c r="K101" s="17"/>
      <c r="L101" s="16"/>
      <c r="M101" s="16"/>
      <c r="N101" s="16"/>
    </row>
    <row r="102" spans="1:14" x14ac:dyDescent="0.25">
      <c r="A102" s="25">
        <v>45714</v>
      </c>
      <c r="B102" s="23" t="s">
        <v>30</v>
      </c>
      <c r="C102" s="17">
        <f t="shared" ref="C102:C111" si="3">C101+24</f>
        <v>8524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6"/>
    </row>
    <row r="103" spans="1:14" x14ac:dyDescent="0.25">
      <c r="A103" s="25">
        <v>45715</v>
      </c>
      <c r="B103" s="23" t="s">
        <v>30</v>
      </c>
      <c r="C103" s="17">
        <f t="shared" si="3"/>
        <v>8548</v>
      </c>
      <c r="D103" s="17"/>
      <c r="E103" s="17"/>
      <c r="F103" s="17"/>
      <c r="G103" s="17"/>
      <c r="H103" s="17"/>
      <c r="I103" s="17"/>
      <c r="J103" s="17"/>
      <c r="K103" s="17"/>
      <c r="L103" s="16"/>
      <c r="M103" s="16"/>
      <c r="N103" s="16"/>
    </row>
    <row r="104" spans="1:14" x14ac:dyDescent="0.25">
      <c r="A104" s="25">
        <v>45716</v>
      </c>
      <c r="B104" s="23" t="s">
        <v>30</v>
      </c>
      <c r="C104" s="17">
        <f t="shared" si="3"/>
        <v>8572</v>
      </c>
      <c r="D104" s="17"/>
      <c r="E104" s="17"/>
      <c r="F104" s="17"/>
      <c r="G104" s="17"/>
      <c r="H104" s="17"/>
      <c r="I104" s="17"/>
      <c r="J104" s="17"/>
      <c r="K104" s="17"/>
      <c r="L104" s="16"/>
      <c r="M104" s="16"/>
      <c r="N104" s="16"/>
    </row>
    <row r="105" spans="1:14" x14ac:dyDescent="0.25">
      <c r="A105" s="25">
        <v>45717</v>
      </c>
      <c r="B105" s="23" t="s">
        <v>30</v>
      </c>
      <c r="C105" s="17">
        <f t="shared" si="3"/>
        <v>8596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6"/>
    </row>
    <row r="106" spans="1:14" x14ac:dyDescent="0.25">
      <c r="A106" s="25">
        <v>45718</v>
      </c>
      <c r="B106" s="23" t="s">
        <v>30</v>
      </c>
      <c r="C106" s="17">
        <f t="shared" si="3"/>
        <v>8620</v>
      </c>
      <c r="D106" s="17"/>
      <c r="E106" s="17"/>
      <c r="F106" s="17"/>
      <c r="G106" s="17"/>
      <c r="H106" s="17"/>
      <c r="I106" s="17"/>
      <c r="J106" s="17"/>
      <c r="K106" s="17"/>
      <c r="L106" s="16"/>
      <c r="M106" s="16"/>
      <c r="N106" s="16"/>
    </row>
    <row r="107" spans="1:14" x14ac:dyDescent="0.25">
      <c r="A107" s="25">
        <v>45719</v>
      </c>
      <c r="B107" s="23" t="s">
        <v>30</v>
      </c>
      <c r="C107" s="17">
        <f t="shared" si="3"/>
        <v>8644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6"/>
    </row>
    <row r="108" spans="1:14" x14ac:dyDescent="0.25">
      <c r="A108" s="25">
        <v>45720</v>
      </c>
      <c r="B108" s="23" t="s">
        <v>30</v>
      </c>
      <c r="C108" s="17">
        <f t="shared" si="3"/>
        <v>8668</v>
      </c>
      <c r="D108" s="17"/>
      <c r="E108" s="17"/>
      <c r="F108" s="17"/>
      <c r="G108" s="17"/>
      <c r="H108" s="17"/>
      <c r="I108" s="17"/>
      <c r="J108" s="17"/>
      <c r="K108" s="17"/>
      <c r="L108" s="16"/>
      <c r="M108" s="16"/>
      <c r="N108" s="16"/>
    </row>
    <row r="109" spans="1:14" x14ac:dyDescent="0.25">
      <c r="A109" s="25">
        <v>45721</v>
      </c>
      <c r="B109" s="23" t="s">
        <v>30</v>
      </c>
      <c r="C109" s="17">
        <f t="shared" si="3"/>
        <v>8692</v>
      </c>
      <c r="D109" s="17"/>
      <c r="E109" s="17"/>
      <c r="F109" s="17"/>
      <c r="G109" s="17"/>
      <c r="H109" s="17"/>
      <c r="I109" s="17"/>
      <c r="J109" s="17"/>
      <c r="K109" s="17"/>
      <c r="L109" s="16"/>
      <c r="M109" s="16"/>
      <c r="N109" s="16"/>
    </row>
    <row r="110" spans="1:14" x14ac:dyDescent="0.25">
      <c r="A110" s="25">
        <v>45722</v>
      </c>
      <c r="B110" s="23" t="s">
        <v>30</v>
      </c>
      <c r="C110" s="17">
        <f t="shared" si="3"/>
        <v>8716</v>
      </c>
      <c r="D110" s="17"/>
      <c r="E110" s="17"/>
      <c r="F110" s="17"/>
      <c r="G110" s="17"/>
      <c r="H110" s="17"/>
      <c r="I110" s="17"/>
      <c r="J110" s="17"/>
      <c r="K110" s="17"/>
      <c r="L110" s="16"/>
      <c r="M110" s="16"/>
      <c r="N110" s="16"/>
    </row>
    <row r="111" spans="1:14" x14ac:dyDescent="0.25">
      <c r="A111" s="25">
        <v>45723</v>
      </c>
      <c r="B111" s="23" t="s">
        <v>30</v>
      </c>
      <c r="C111" s="17">
        <f t="shared" si="3"/>
        <v>8740</v>
      </c>
      <c r="D111" s="17"/>
      <c r="E111" s="17"/>
      <c r="F111" s="17"/>
      <c r="G111" s="17"/>
      <c r="H111" s="17"/>
      <c r="I111" s="17"/>
      <c r="J111" s="17"/>
      <c r="K111" s="17"/>
      <c r="L111" s="16"/>
      <c r="M111" s="16"/>
      <c r="N111" s="16"/>
    </row>
    <row r="112" spans="1:14" x14ac:dyDescent="0.25">
      <c r="A112" s="25">
        <v>45724</v>
      </c>
      <c r="B112" s="23" t="s">
        <v>30</v>
      </c>
      <c r="C112" s="17">
        <v>8749</v>
      </c>
      <c r="D112" s="17" t="s">
        <v>48</v>
      </c>
      <c r="E112" s="17"/>
      <c r="F112" s="17"/>
      <c r="G112" s="17"/>
      <c r="H112" s="17"/>
      <c r="I112" s="17"/>
      <c r="J112" s="17" t="s">
        <v>397</v>
      </c>
      <c r="K112" s="17"/>
      <c r="L112" s="16"/>
      <c r="M112" s="16"/>
      <c r="N112" s="16"/>
    </row>
    <row r="113" spans="1:14" x14ac:dyDescent="0.25">
      <c r="A113" s="25">
        <v>45725</v>
      </c>
      <c r="B113" s="23" t="s">
        <v>30</v>
      </c>
      <c r="C113" s="17">
        <f t="shared" ref="C113:C119" si="4">C112+24</f>
        <v>8773</v>
      </c>
      <c r="D113" s="17"/>
      <c r="E113" s="17"/>
      <c r="F113" s="17"/>
      <c r="G113" s="17"/>
      <c r="H113" s="17"/>
      <c r="I113" s="17"/>
      <c r="J113" s="17"/>
      <c r="K113" s="17"/>
      <c r="L113" s="16"/>
      <c r="M113" s="16"/>
      <c r="N113" s="16"/>
    </row>
    <row r="114" spans="1:14" x14ac:dyDescent="0.25">
      <c r="A114" s="25">
        <v>45726</v>
      </c>
      <c r="B114" s="23" t="s">
        <v>30</v>
      </c>
      <c r="C114" s="17">
        <f t="shared" si="4"/>
        <v>8797</v>
      </c>
      <c r="D114" s="17"/>
      <c r="E114" s="17"/>
      <c r="F114" s="17"/>
      <c r="G114" s="17"/>
      <c r="H114" s="17"/>
      <c r="I114" s="17"/>
      <c r="J114" s="17"/>
      <c r="K114" s="17"/>
      <c r="L114" s="16"/>
      <c r="M114" s="16"/>
      <c r="N114" s="16"/>
    </row>
    <row r="115" spans="1:14" x14ac:dyDescent="0.25">
      <c r="A115" s="25">
        <v>45727</v>
      </c>
      <c r="B115" s="23" t="s">
        <v>30</v>
      </c>
      <c r="C115" s="17">
        <f t="shared" si="4"/>
        <v>8821</v>
      </c>
      <c r="D115" s="17"/>
      <c r="E115" s="17"/>
      <c r="F115" s="17"/>
      <c r="G115" s="17"/>
      <c r="H115" s="17"/>
      <c r="I115" s="17"/>
      <c r="J115" s="17"/>
      <c r="K115" s="17"/>
      <c r="L115" s="16"/>
      <c r="M115" s="16"/>
      <c r="N115" s="16"/>
    </row>
    <row r="116" spans="1:14" x14ac:dyDescent="0.25">
      <c r="A116" s="25">
        <v>45728</v>
      </c>
      <c r="B116" s="23" t="s">
        <v>30</v>
      </c>
      <c r="C116" s="17">
        <f t="shared" si="4"/>
        <v>8845</v>
      </c>
      <c r="D116" s="17"/>
      <c r="E116" s="17"/>
      <c r="F116" s="17"/>
      <c r="G116" s="17"/>
      <c r="H116" s="17"/>
      <c r="I116" s="17"/>
      <c r="J116" s="17"/>
      <c r="K116" s="17"/>
      <c r="L116" s="16"/>
      <c r="M116" s="16"/>
      <c r="N116" s="16"/>
    </row>
    <row r="117" spans="1:14" x14ac:dyDescent="0.25">
      <c r="A117" s="25">
        <v>45729</v>
      </c>
      <c r="B117" s="23" t="s">
        <v>30</v>
      </c>
      <c r="C117" s="17">
        <f t="shared" si="4"/>
        <v>8869</v>
      </c>
      <c r="D117" s="17"/>
      <c r="E117" s="17"/>
      <c r="F117" s="17"/>
      <c r="G117" s="17"/>
      <c r="H117" s="17"/>
      <c r="I117" s="17"/>
      <c r="J117" s="17"/>
      <c r="K117" s="17"/>
      <c r="L117" s="16"/>
      <c r="M117" s="16"/>
      <c r="N117" s="16"/>
    </row>
    <row r="118" spans="1:14" x14ac:dyDescent="0.25">
      <c r="A118" s="25">
        <v>45730</v>
      </c>
      <c r="B118" s="23" t="s">
        <v>30</v>
      </c>
      <c r="C118" s="17">
        <f t="shared" si="4"/>
        <v>8893</v>
      </c>
      <c r="D118" s="17"/>
      <c r="E118" s="17"/>
      <c r="F118" s="17"/>
      <c r="G118" s="17"/>
      <c r="H118" s="17"/>
      <c r="I118" s="17"/>
      <c r="J118" s="17"/>
      <c r="K118" s="17"/>
      <c r="L118" s="16"/>
      <c r="M118" s="16"/>
      <c r="N118" s="16"/>
    </row>
    <row r="119" spans="1:14" x14ac:dyDescent="0.25">
      <c r="A119" s="25">
        <v>45731</v>
      </c>
      <c r="B119" s="23" t="s">
        <v>30</v>
      </c>
      <c r="C119" s="17">
        <f t="shared" si="4"/>
        <v>8917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x14ac:dyDescent="0.25">
      <c r="A120" s="25">
        <v>45732</v>
      </c>
      <c r="B120" s="23" t="s">
        <v>30</v>
      </c>
      <c r="C120" s="17">
        <v>8934</v>
      </c>
      <c r="D120" s="16" t="s">
        <v>440</v>
      </c>
      <c r="E120" s="16"/>
      <c r="F120" s="16"/>
      <c r="G120" s="16"/>
      <c r="H120" s="16"/>
      <c r="I120" s="16"/>
      <c r="J120" s="16" t="s">
        <v>441</v>
      </c>
      <c r="K120" s="16"/>
      <c r="L120" s="16"/>
      <c r="M120" s="16"/>
      <c r="N120" s="16"/>
    </row>
    <row r="121" spans="1:14" x14ac:dyDescent="0.25">
      <c r="A121" s="25">
        <v>45733</v>
      </c>
      <c r="B121" s="23" t="s">
        <v>30</v>
      </c>
      <c r="C121" s="17">
        <f>C120+24</f>
        <v>8958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x14ac:dyDescent="0.25">
      <c r="A122" s="25">
        <v>45734</v>
      </c>
      <c r="B122" s="23" t="s">
        <v>30</v>
      </c>
      <c r="C122" s="17">
        <v>8996</v>
      </c>
      <c r="D122" s="17" t="s">
        <v>63</v>
      </c>
      <c r="E122" s="16"/>
      <c r="F122" s="16"/>
      <c r="G122" s="16"/>
      <c r="H122" s="16"/>
      <c r="I122" s="16"/>
      <c r="J122" s="16" t="s">
        <v>216</v>
      </c>
      <c r="K122" s="16"/>
      <c r="L122" s="16"/>
      <c r="M122" s="16"/>
      <c r="N122" s="16"/>
    </row>
    <row r="123" spans="1:14" x14ac:dyDescent="0.25">
      <c r="A123" s="25">
        <v>45735</v>
      </c>
      <c r="B123" s="23" t="s">
        <v>30</v>
      </c>
      <c r="C123" s="17">
        <f t="shared" ref="C123:C130" si="5">C122+24</f>
        <v>9020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x14ac:dyDescent="0.25">
      <c r="A124" s="25">
        <v>45736</v>
      </c>
      <c r="B124" s="23" t="s">
        <v>30</v>
      </c>
      <c r="C124" s="17">
        <f t="shared" si="5"/>
        <v>9044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x14ac:dyDescent="0.25">
      <c r="A125" s="25">
        <v>45737</v>
      </c>
      <c r="B125" s="23" t="s">
        <v>30</v>
      </c>
      <c r="C125" s="17">
        <f t="shared" si="5"/>
        <v>9068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x14ac:dyDescent="0.25">
      <c r="A126" s="25">
        <v>45738</v>
      </c>
      <c r="B126" s="23" t="s">
        <v>30</v>
      </c>
      <c r="C126" s="17">
        <f t="shared" si="5"/>
        <v>9092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x14ac:dyDescent="0.25">
      <c r="A127" s="25">
        <v>45739</v>
      </c>
      <c r="B127" s="23" t="s">
        <v>30</v>
      </c>
      <c r="C127" s="17">
        <f t="shared" si="5"/>
        <v>9116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x14ac:dyDescent="0.25">
      <c r="A128" s="25">
        <v>45740</v>
      </c>
      <c r="B128" s="23" t="s">
        <v>30</v>
      </c>
      <c r="C128" s="17">
        <f t="shared" si="5"/>
        <v>9140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x14ac:dyDescent="0.25">
      <c r="A129" s="25">
        <v>45741</v>
      </c>
      <c r="B129" s="23" t="s">
        <v>30</v>
      </c>
      <c r="C129" s="17">
        <f t="shared" si="5"/>
        <v>9164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x14ac:dyDescent="0.25">
      <c r="A130" s="25">
        <v>45742</v>
      </c>
      <c r="B130" s="23" t="s">
        <v>30</v>
      </c>
      <c r="C130" s="17">
        <f t="shared" si="5"/>
        <v>9188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x14ac:dyDescent="0.25">
      <c r="A131" s="25">
        <v>45743</v>
      </c>
      <c r="B131" s="23" t="s">
        <v>30</v>
      </c>
      <c r="C131" s="17">
        <v>9198</v>
      </c>
      <c r="D131" s="16" t="s">
        <v>550</v>
      </c>
      <c r="E131" s="16"/>
      <c r="F131" s="16"/>
      <c r="G131" s="16"/>
      <c r="H131" s="16"/>
      <c r="I131" s="16"/>
      <c r="J131" s="16" t="s">
        <v>549</v>
      </c>
      <c r="K131" s="16"/>
      <c r="L131" s="16"/>
      <c r="M131" s="16"/>
      <c r="N131" s="16"/>
    </row>
    <row r="132" spans="1:14" x14ac:dyDescent="0.25">
      <c r="A132" s="25">
        <v>45744</v>
      </c>
      <c r="B132" s="23" t="s">
        <v>30</v>
      </c>
      <c r="C132" s="17">
        <f>C131+24</f>
        <v>9222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x14ac:dyDescent="0.25">
      <c r="A133" s="25">
        <v>45745</v>
      </c>
      <c r="B133" s="23" t="s">
        <v>30</v>
      </c>
      <c r="C133" s="17">
        <v>9248</v>
      </c>
      <c r="D133" s="16" t="s">
        <v>48</v>
      </c>
      <c r="E133" s="16"/>
      <c r="F133" s="16"/>
      <c r="G133" s="16"/>
      <c r="H133" s="16"/>
      <c r="I133" s="16"/>
      <c r="J133" s="16" t="s">
        <v>231</v>
      </c>
      <c r="K133" s="16"/>
      <c r="L133" s="16"/>
      <c r="M133" s="16"/>
      <c r="N133" s="16"/>
    </row>
    <row r="134" spans="1:14" x14ac:dyDescent="0.25">
      <c r="A134" s="25">
        <v>45746</v>
      </c>
      <c r="B134" s="23" t="s">
        <v>30</v>
      </c>
      <c r="C134" s="17">
        <v>9248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x14ac:dyDescent="0.25">
      <c r="A135" s="25">
        <v>45747</v>
      </c>
      <c r="B135" s="23" t="s">
        <v>30</v>
      </c>
      <c r="C135" s="17">
        <v>9282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30" x14ac:dyDescent="0.25">
      <c r="A136" s="25">
        <v>45748</v>
      </c>
      <c r="B136" s="23" t="s">
        <v>30</v>
      </c>
      <c r="C136" s="17">
        <v>9306</v>
      </c>
      <c r="D136" s="16"/>
      <c r="E136" s="28" t="s">
        <v>604</v>
      </c>
      <c r="F136" s="16"/>
      <c r="G136" s="16"/>
      <c r="H136" s="16"/>
      <c r="I136" s="16"/>
      <c r="J136" s="16" t="s">
        <v>603</v>
      </c>
      <c r="K136" s="16"/>
      <c r="L136" s="16"/>
      <c r="M136" s="16"/>
      <c r="N136" s="16"/>
    </row>
    <row r="137" spans="1:14" x14ac:dyDescent="0.25">
      <c r="A137" s="25">
        <v>45749</v>
      </c>
      <c r="B137" s="23" t="s">
        <v>30</v>
      </c>
      <c r="C137" s="17">
        <v>9330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x14ac:dyDescent="0.25">
      <c r="A138" s="25">
        <v>45750</v>
      </c>
      <c r="B138" s="23" t="s">
        <v>30</v>
      </c>
      <c r="C138" s="17">
        <v>9342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25">
        <v>45751</v>
      </c>
      <c r="B139" s="23" t="s">
        <v>30</v>
      </c>
      <c r="C139" s="17">
        <v>9366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30" x14ac:dyDescent="0.25">
      <c r="A140" s="25">
        <v>45752</v>
      </c>
      <c r="B140" s="23" t="s">
        <v>30</v>
      </c>
      <c r="C140" s="17">
        <v>9390</v>
      </c>
      <c r="D140" s="28" t="s">
        <v>643</v>
      </c>
      <c r="E140" s="28" t="s">
        <v>644</v>
      </c>
      <c r="F140" s="16"/>
      <c r="G140" s="16"/>
      <c r="H140" s="16"/>
      <c r="I140" s="16"/>
      <c r="J140" s="16" t="s">
        <v>645</v>
      </c>
      <c r="K140" s="16"/>
      <c r="L140" s="16"/>
      <c r="M140" s="16"/>
      <c r="N140" s="16"/>
    </row>
    <row r="141" spans="1:14" x14ac:dyDescent="0.25">
      <c r="A141" s="25">
        <v>45753</v>
      </c>
      <c r="B141" s="23" t="s">
        <v>30</v>
      </c>
      <c r="C141" s="17">
        <v>9413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x14ac:dyDescent="0.25">
      <c r="A142" s="25">
        <v>45754</v>
      </c>
      <c r="B142" s="23" t="s">
        <v>30</v>
      </c>
      <c r="C142" s="17">
        <v>9437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x14ac:dyDescent="0.25">
      <c r="A143" s="25">
        <v>45755</v>
      </c>
      <c r="B143" s="23" t="s">
        <v>30</v>
      </c>
      <c r="C143" s="17">
        <v>9461</v>
      </c>
      <c r="D143" s="16"/>
      <c r="E143" s="16" t="s">
        <v>672</v>
      </c>
      <c r="F143" s="16"/>
      <c r="G143" s="16"/>
      <c r="H143" s="16"/>
      <c r="I143" s="16"/>
      <c r="J143" s="16" t="s">
        <v>178</v>
      </c>
      <c r="K143" s="16"/>
      <c r="L143" s="16"/>
      <c r="M143" s="16"/>
      <c r="N143" s="16"/>
    </row>
    <row r="144" spans="1:14" x14ac:dyDescent="0.25">
      <c r="A144" s="25">
        <v>45756</v>
      </c>
      <c r="B144" s="23" t="s">
        <v>30</v>
      </c>
      <c r="C144" s="17">
        <v>9485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x14ac:dyDescent="0.25">
      <c r="A145" s="25">
        <v>45757</v>
      </c>
      <c r="B145" s="23" t="s">
        <v>30</v>
      </c>
      <c r="C145" s="17">
        <v>9509</v>
      </c>
      <c r="D145" s="16"/>
      <c r="E145" s="16" t="s">
        <v>40</v>
      </c>
      <c r="F145" s="16"/>
      <c r="G145" s="16"/>
      <c r="H145" s="16"/>
      <c r="I145" s="16"/>
      <c r="J145" s="16" t="s">
        <v>688</v>
      </c>
      <c r="K145" s="16"/>
      <c r="L145" s="16"/>
      <c r="M145" s="16"/>
      <c r="N145" s="16"/>
    </row>
    <row r="146" spans="1:14" x14ac:dyDescent="0.25">
      <c r="A146" s="25">
        <v>45758</v>
      </c>
      <c r="B146" s="23" t="s">
        <v>30</v>
      </c>
      <c r="C146" s="17">
        <v>9533</v>
      </c>
      <c r="D146" s="16"/>
      <c r="E146" s="16" t="s">
        <v>701</v>
      </c>
      <c r="F146" s="16"/>
      <c r="G146" s="16"/>
      <c r="H146" s="16"/>
      <c r="I146" s="16"/>
      <c r="J146" s="16" t="s">
        <v>569</v>
      </c>
      <c r="K146" s="16"/>
      <c r="L146" s="16"/>
      <c r="M146" s="16"/>
      <c r="N146" s="16"/>
    </row>
    <row r="147" spans="1:14" x14ac:dyDescent="0.25">
      <c r="A147" s="25">
        <v>45759</v>
      </c>
      <c r="B147" s="23" t="s">
        <v>30</v>
      </c>
      <c r="C147" s="17">
        <v>9547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x14ac:dyDescent="0.25">
      <c r="A148" s="25">
        <v>45760</v>
      </c>
      <c r="B148" s="23" t="s">
        <v>30</v>
      </c>
      <c r="C148" s="17">
        <v>9571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x14ac:dyDescent="0.25">
      <c r="A149" s="25">
        <v>45761</v>
      </c>
      <c r="B149" s="23" t="s">
        <v>30</v>
      </c>
      <c r="C149" s="17">
        <v>9595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x14ac:dyDescent="0.25">
      <c r="A150" s="25">
        <v>45762</v>
      </c>
      <c r="B150" s="23" t="s">
        <v>30</v>
      </c>
      <c r="C150" s="17">
        <v>9619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x14ac:dyDescent="0.25">
      <c r="A151" s="25">
        <v>45763</v>
      </c>
      <c r="B151" s="23" t="s">
        <v>30</v>
      </c>
      <c r="C151" s="17">
        <v>9643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x14ac:dyDescent="0.25">
      <c r="A152" s="25">
        <v>45764</v>
      </c>
      <c r="B152" s="23" t="s">
        <v>30</v>
      </c>
      <c r="C152" s="17">
        <v>9667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x14ac:dyDescent="0.25">
      <c r="A153" s="25">
        <v>45765</v>
      </c>
      <c r="B153" s="23" t="s">
        <v>30</v>
      </c>
      <c r="C153" s="17">
        <v>9691</v>
      </c>
      <c r="D153" s="16"/>
      <c r="E153" s="16" t="s">
        <v>747</v>
      </c>
      <c r="F153" s="16"/>
      <c r="G153" s="16"/>
      <c r="H153" s="16"/>
      <c r="I153" s="16"/>
      <c r="J153" s="16" t="s">
        <v>748</v>
      </c>
      <c r="K153" s="16"/>
      <c r="L153" s="16"/>
      <c r="M153" s="16"/>
      <c r="N153" s="16"/>
    </row>
    <row r="154" spans="1:14" x14ac:dyDescent="0.25">
      <c r="A154" s="25">
        <v>45766</v>
      </c>
      <c r="B154" s="23" t="s">
        <v>30</v>
      </c>
      <c r="C154" s="17">
        <v>9715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25">
        <v>45767</v>
      </c>
      <c r="B155" s="23" t="s">
        <v>30</v>
      </c>
      <c r="C155" s="17">
        <v>9739</v>
      </c>
      <c r="D155" s="16"/>
      <c r="E155" s="16" t="s">
        <v>48</v>
      </c>
      <c r="F155" s="16"/>
      <c r="G155" s="16"/>
      <c r="H155" s="16"/>
      <c r="I155" s="16"/>
      <c r="J155" s="16" t="s">
        <v>758</v>
      </c>
      <c r="K155" s="16"/>
      <c r="L155" s="16"/>
      <c r="M155" s="16"/>
      <c r="N155" s="16"/>
    </row>
    <row r="156" spans="1:14" x14ac:dyDescent="0.25">
      <c r="A156" s="25">
        <v>45768</v>
      </c>
      <c r="B156" s="23" t="s">
        <v>30</v>
      </c>
      <c r="C156" s="17">
        <v>9763</v>
      </c>
      <c r="D156" s="16"/>
      <c r="E156" s="16" t="s">
        <v>768</v>
      </c>
      <c r="F156" s="16"/>
      <c r="G156" s="16"/>
      <c r="H156" s="16"/>
      <c r="I156" s="16"/>
      <c r="J156" s="16" t="s">
        <v>769</v>
      </c>
      <c r="K156" s="16"/>
      <c r="L156" s="16"/>
      <c r="M156" s="16"/>
      <c r="N156" s="16"/>
    </row>
    <row r="157" spans="1:14" x14ac:dyDescent="0.25">
      <c r="A157" s="25">
        <v>45769</v>
      </c>
      <c r="B157" s="23" t="s">
        <v>30</v>
      </c>
      <c r="C157" s="17">
        <v>9784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5">
        <v>45770</v>
      </c>
      <c r="B158" s="23" t="s">
        <v>30</v>
      </c>
      <c r="C158" s="17">
        <v>9808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x14ac:dyDescent="0.25">
      <c r="A159" s="25">
        <v>45771</v>
      </c>
      <c r="B159" s="23" t="s">
        <v>30</v>
      </c>
      <c r="C159" s="17">
        <v>9832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x14ac:dyDescent="0.25">
      <c r="A160" s="25">
        <v>45772</v>
      </c>
      <c r="B160" s="23" t="s">
        <v>30</v>
      </c>
      <c r="C160" s="17">
        <v>9856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5">
        <v>45773</v>
      </c>
      <c r="B161" s="23" t="s">
        <v>30</v>
      </c>
      <c r="C161" s="17">
        <v>9880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25">
        <v>45774</v>
      </c>
      <c r="B162" s="23" t="s">
        <v>30</v>
      </c>
      <c r="C162" s="17">
        <v>9904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5">
        <v>45775</v>
      </c>
      <c r="B163" s="23" t="s">
        <v>30</v>
      </c>
      <c r="C163" s="17">
        <v>9928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5">
        <v>45776</v>
      </c>
      <c r="B164" s="23" t="s">
        <v>30</v>
      </c>
      <c r="C164" s="17">
        <v>9952</v>
      </c>
      <c r="D164" s="16"/>
      <c r="E164" s="16" t="s">
        <v>840</v>
      </c>
      <c r="F164" s="16"/>
      <c r="G164" s="16"/>
      <c r="H164" s="16"/>
      <c r="I164" s="16"/>
      <c r="J164" s="16" t="s">
        <v>841</v>
      </c>
      <c r="K164" s="16"/>
      <c r="L164" s="16"/>
      <c r="M164" s="16"/>
      <c r="N164" s="16"/>
    </row>
    <row r="165" spans="1:14" x14ac:dyDescent="0.25">
      <c r="A165" s="25">
        <v>45777</v>
      </c>
      <c r="B165" s="23" t="s">
        <v>30</v>
      </c>
      <c r="C165" s="17">
        <v>9972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5">
        <v>45778</v>
      </c>
      <c r="B166" s="23" t="s">
        <v>30</v>
      </c>
      <c r="C166" s="17">
        <v>9996</v>
      </c>
      <c r="D166" s="16"/>
      <c r="E166" s="16" t="s">
        <v>681</v>
      </c>
      <c r="F166" s="16"/>
      <c r="G166" s="16"/>
      <c r="H166" s="16"/>
      <c r="I166" s="16"/>
      <c r="J166" s="16" t="s">
        <v>853</v>
      </c>
      <c r="K166" s="16"/>
      <c r="L166" s="16"/>
      <c r="M166" s="16"/>
      <c r="N166" s="16"/>
    </row>
    <row r="167" spans="1:14" x14ac:dyDescent="0.25">
      <c r="A167" s="25">
        <v>45779</v>
      </c>
      <c r="B167" s="23" t="s">
        <v>30</v>
      </c>
      <c r="C167" s="17">
        <v>10020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5">
        <v>45780</v>
      </c>
      <c r="B168" s="23" t="s">
        <v>30</v>
      </c>
      <c r="C168" s="17">
        <v>10034</v>
      </c>
      <c r="D168" s="16" t="s">
        <v>867</v>
      </c>
      <c r="E168" s="16" t="s">
        <v>868</v>
      </c>
      <c r="F168" s="16"/>
      <c r="G168" s="16"/>
      <c r="H168" s="16"/>
      <c r="I168" s="16"/>
      <c r="J168" s="16" t="s">
        <v>178</v>
      </c>
      <c r="K168" s="16"/>
      <c r="L168" s="16"/>
      <c r="M168" s="16"/>
      <c r="N168" s="16"/>
    </row>
    <row r="169" spans="1:14" x14ac:dyDescent="0.25">
      <c r="A169" s="25">
        <v>45781</v>
      </c>
      <c r="B169" s="23" t="s">
        <v>30</v>
      </c>
      <c r="C169" s="17">
        <v>10058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5">
        <v>45782</v>
      </c>
      <c r="B170" s="23" t="s">
        <v>30</v>
      </c>
      <c r="C170" s="17">
        <v>10082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5">
        <v>45783</v>
      </c>
      <c r="B171" s="23" t="s">
        <v>30</v>
      </c>
      <c r="C171" s="17">
        <v>10106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5">
        <v>45784</v>
      </c>
      <c r="B172" s="23" t="s">
        <v>30</v>
      </c>
      <c r="C172" s="17">
        <v>10130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5">
        <v>45785</v>
      </c>
      <c r="B173" s="23" t="s">
        <v>30</v>
      </c>
      <c r="C173" s="17">
        <v>10154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5">
        <v>45786</v>
      </c>
      <c r="B174" s="23" t="s">
        <v>30</v>
      </c>
      <c r="C174" s="17">
        <v>10178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5">
        <v>45787</v>
      </c>
      <c r="B175" s="23" t="s">
        <v>30</v>
      </c>
      <c r="C175" s="17">
        <v>10202</v>
      </c>
      <c r="D175" s="16"/>
      <c r="E175" s="16" t="s">
        <v>902</v>
      </c>
      <c r="F175" s="16"/>
      <c r="G175" s="16"/>
      <c r="H175" s="16"/>
      <c r="I175" s="16"/>
      <c r="J175" s="16" t="s">
        <v>903</v>
      </c>
      <c r="K175" s="16"/>
      <c r="L175" s="16"/>
      <c r="M175" s="16"/>
      <c r="N175" s="16"/>
    </row>
    <row r="176" spans="1:14" x14ac:dyDescent="0.25">
      <c r="A176" s="25">
        <v>45788</v>
      </c>
      <c r="B176" s="23" t="s">
        <v>30</v>
      </c>
      <c r="C176" s="17">
        <v>10221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5">
        <v>45789</v>
      </c>
      <c r="B177" s="23" t="s">
        <v>30</v>
      </c>
      <c r="C177" s="17">
        <v>10245</v>
      </c>
      <c r="D177" s="16"/>
      <c r="E177" s="16" t="s">
        <v>48</v>
      </c>
      <c r="F177" s="16"/>
      <c r="G177" s="16"/>
      <c r="H177" s="16"/>
      <c r="I177" s="16"/>
      <c r="J177" s="16" t="s">
        <v>73</v>
      </c>
      <c r="K177" s="16"/>
      <c r="L177" s="16"/>
      <c r="M177" s="16"/>
      <c r="N177" s="16"/>
    </row>
    <row r="178" spans="1:14" x14ac:dyDescent="0.25">
      <c r="A178" s="25">
        <v>45790</v>
      </c>
      <c r="B178" s="23" t="s">
        <v>30</v>
      </c>
      <c r="C178" s="17">
        <v>10269</v>
      </c>
      <c r="D178" s="16" t="s">
        <v>922</v>
      </c>
      <c r="E178" s="16"/>
      <c r="F178" s="16"/>
      <c r="G178" s="16"/>
      <c r="H178" s="43">
        <v>45790.637499999997</v>
      </c>
      <c r="I178" s="43">
        <v>45790.681944444441</v>
      </c>
      <c r="J178" s="46">
        <f>I178-H178</f>
        <v>4.4444444443797693E-2</v>
      </c>
      <c r="K178" s="16"/>
      <c r="L178" s="16"/>
      <c r="M178" s="16"/>
      <c r="N178" s="16"/>
    </row>
    <row r="179" spans="1:14" x14ac:dyDescent="0.25">
      <c r="A179" s="25">
        <v>45791</v>
      </c>
      <c r="B179" s="23" t="s">
        <v>30</v>
      </c>
      <c r="C179" s="17">
        <f>C178+24</f>
        <v>10293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x14ac:dyDescent="0.25">
      <c r="A180" s="25">
        <v>45792</v>
      </c>
      <c r="B180" s="23" t="s">
        <v>30</v>
      </c>
      <c r="C180" s="17">
        <f>C179+24</f>
        <v>10317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x14ac:dyDescent="0.25">
      <c r="A181" s="25">
        <v>45793</v>
      </c>
      <c r="B181" s="23" t="s">
        <v>30</v>
      </c>
      <c r="C181" s="17">
        <f>C180+24</f>
        <v>10341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x14ac:dyDescent="0.25">
      <c r="A182" s="25">
        <v>45794</v>
      </c>
      <c r="B182" s="23" t="s">
        <v>30</v>
      </c>
      <c r="C182" s="17">
        <v>10364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x14ac:dyDescent="0.25">
      <c r="A183" s="25">
        <v>45795</v>
      </c>
      <c r="B183" s="23" t="s">
        <v>30</v>
      </c>
      <c r="C183" s="17">
        <f>C182+24</f>
        <v>10388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x14ac:dyDescent="0.25">
      <c r="A184" s="25">
        <v>45796</v>
      </c>
      <c r="B184" s="23" t="s">
        <v>30</v>
      </c>
      <c r="C184" s="17">
        <f>C183+24</f>
        <v>10412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x14ac:dyDescent="0.25">
      <c r="A185" s="25">
        <v>45797</v>
      </c>
      <c r="B185" s="23" t="s">
        <v>30</v>
      </c>
      <c r="C185" s="17">
        <f>C184+24</f>
        <v>10436</v>
      </c>
      <c r="D185" s="16"/>
      <c r="E185" s="16"/>
      <c r="F185" s="16"/>
      <c r="G185" s="16"/>
      <c r="H185" s="43"/>
      <c r="I185" s="43"/>
      <c r="J185" s="16"/>
      <c r="K185" s="16"/>
      <c r="L185" s="16"/>
      <c r="M185" s="16"/>
      <c r="N185" s="16"/>
    </row>
    <row r="186" spans="1:14" x14ac:dyDescent="0.25">
      <c r="A186" s="25">
        <v>45798</v>
      </c>
      <c r="B186" s="23" t="s">
        <v>30</v>
      </c>
      <c r="C186" s="17">
        <f>C185+24</f>
        <v>10460</v>
      </c>
      <c r="D186" s="16"/>
      <c r="E186" s="16"/>
      <c r="F186" s="16"/>
      <c r="G186" s="16"/>
      <c r="H186" s="43"/>
      <c r="I186" s="43"/>
      <c r="J186" s="16"/>
      <c r="K186" s="16"/>
      <c r="L186" s="16"/>
      <c r="M186" s="16"/>
      <c r="N186" s="16"/>
    </row>
    <row r="187" spans="1:14" ht="60" x14ac:dyDescent="0.25">
      <c r="A187" s="25">
        <v>45799</v>
      </c>
      <c r="B187" s="23" t="s">
        <v>30</v>
      </c>
      <c r="C187" s="17">
        <v>10500</v>
      </c>
      <c r="D187" s="16"/>
      <c r="E187" s="28" t="s">
        <v>992</v>
      </c>
      <c r="F187" s="16"/>
      <c r="G187" s="16"/>
      <c r="H187" s="60">
        <v>45800.097222222219</v>
      </c>
      <c r="I187" s="60">
        <v>45800.245138888888</v>
      </c>
      <c r="J187" s="46">
        <f>I187-H187</f>
        <v>0.14791666666860692</v>
      </c>
      <c r="K187" s="16"/>
      <c r="L187" s="16"/>
      <c r="M187" s="16"/>
      <c r="N187" s="16"/>
    </row>
    <row r="188" spans="1:14" x14ac:dyDescent="0.25">
      <c r="A188" s="25">
        <v>45800</v>
      </c>
      <c r="B188" s="23" t="s">
        <v>30</v>
      </c>
      <c r="C188" s="17">
        <f>C187+24</f>
        <v>10524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x14ac:dyDescent="0.25">
      <c r="A189" s="25">
        <v>45801</v>
      </c>
      <c r="B189" s="23" t="s">
        <v>30</v>
      </c>
      <c r="C189" s="17">
        <f t="shared" ref="C189" si="6">C188+24</f>
        <v>10548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x14ac:dyDescent="0.25">
      <c r="A190" s="25">
        <v>45802</v>
      </c>
      <c r="B190" s="23" t="s">
        <v>30</v>
      </c>
      <c r="C190" s="17">
        <f>C189+4</f>
        <v>10552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x14ac:dyDescent="0.25">
      <c r="A191" s="25">
        <v>45803</v>
      </c>
      <c r="B191" s="23" t="s">
        <v>30</v>
      </c>
      <c r="C191" s="17">
        <v>10554</v>
      </c>
      <c r="D191" s="16"/>
      <c r="E191" s="16" t="s">
        <v>1009</v>
      </c>
      <c r="F191" s="16"/>
      <c r="G191" s="16"/>
      <c r="H191" s="60">
        <v>45803.413194444445</v>
      </c>
      <c r="I191" s="60">
        <v>45803.46875</v>
      </c>
      <c r="J191" s="46">
        <f>I191-H191</f>
        <v>5.5555555554747116E-2</v>
      </c>
      <c r="K191" s="16"/>
      <c r="L191" s="16"/>
      <c r="M191" s="16"/>
      <c r="N191" s="16"/>
    </row>
    <row r="192" spans="1:14" ht="30" x14ac:dyDescent="0.25">
      <c r="A192" s="25">
        <v>45803</v>
      </c>
      <c r="B192" s="23" t="s">
        <v>30</v>
      </c>
      <c r="C192" s="17">
        <v>10554</v>
      </c>
      <c r="D192" s="16"/>
      <c r="E192" s="28" t="s">
        <v>1013</v>
      </c>
      <c r="F192" s="16"/>
      <c r="G192" s="16"/>
      <c r="H192" s="60">
        <v>45803.665277777778</v>
      </c>
      <c r="I192" s="60">
        <v>45803.760416666664</v>
      </c>
      <c r="J192" s="46">
        <f>I192-H192</f>
        <v>9.5138888886140194E-2</v>
      </c>
      <c r="K192" s="16"/>
      <c r="L192" s="16"/>
      <c r="M192" s="16"/>
      <c r="N192" s="16"/>
    </row>
    <row r="193" spans="1:14" x14ac:dyDescent="0.25">
      <c r="A193" s="25">
        <v>45804</v>
      </c>
      <c r="B193" s="23" t="s">
        <v>30</v>
      </c>
      <c r="C193" s="17">
        <v>10576</v>
      </c>
      <c r="D193" s="16"/>
      <c r="E193" s="16" t="s">
        <v>1017</v>
      </c>
      <c r="F193" s="16"/>
      <c r="G193" s="16"/>
      <c r="H193" s="59">
        <v>45804.666666666664</v>
      </c>
      <c r="I193" s="59">
        <v>45804.711805555555</v>
      </c>
      <c r="J193" s="46">
        <f>I193-H193</f>
        <v>4.5138888890505768E-2</v>
      </c>
      <c r="K193" s="16"/>
      <c r="L193" s="16"/>
      <c r="M193" s="16"/>
      <c r="N193" s="16"/>
    </row>
    <row r="194" spans="1:14" ht="45" x14ac:dyDescent="0.25">
      <c r="A194" s="25">
        <v>45805</v>
      </c>
      <c r="B194" s="23" t="s">
        <v>30</v>
      </c>
      <c r="C194" s="17">
        <v>10598</v>
      </c>
      <c r="D194" s="16"/>
      <c r="E194" s="28" t="s">
        <v>1024</v>
      </c>
      <c r="F194" s="16"/>
      <c r="G194" s="16"/>
      <c r="H194" s="58">
        <v>45805.629861111112</v>
      </c>
      <c r="I194" s="58">
        <v>45805.734027777777</v>
      </c>
      <c r="J194" s="46">
        <f>I194-H194</f>
        <v>0.10416666666424135</v>
      </c>
      <c r="K194" s="16"/>
      <c r="L194" s="16"/>
      <c r="M194" s="16"/>
      <c r="N194" s="16"/>
    </row>
    <row r="195" spans="1:14" x14ac:dyDescent="0.25">
      <c r="A195" s="25">
        <v>45806</v>
      </c>
      <c r="B195" s="23" t="s">
        <v>30</v>
      </c>
      <c r="C195" s="17">
        <f t="shared" ref="C195:C200" si="7">C194+24</f>
        <v>10622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x14ac:dyDescent="0.25">
      <c r="A196" s="25">
        <v>45807</v>
      </c>
      <c r="B196" s="23" t="s">
        <v>30</v>
      </c>
      <c r="C196" s="17">
        <f t="shared" si="7"/>
        <v>10646</v>
      </c>
      <c r="D196" s="16"/>
      <c r="E196" s="16"/>
      <c r="F196" s="16"/>
      <c r="G196" s="16"/>
      <c r="H196" s="43"/>
      <c r="I196" s="43"/>
      <c r="J196" s="16"/>
      <c r="K196" s="16"/>
      <c r="L196" s="16"/>
      <c r="M196" s="16"/>
      <c r="N196" s="16"/>
    </row>
    <row r="197" spans="1:14" x14ac:dyDescent="0.25">
      <c r="A197" s="25">
        <v>45808</v>
      </c>
      <c r="B197" s="23" t="s">
        <v>30</v>
      </c>
      <c r="C197" s="17">
        <f t="shared" si="7"/>
        <v>10670</v>
      </c>
      <c r="D197" s="16"/>
      <c r="E197" s="16"/>
      <c r="F197" s="16"/>
      <c r="G197" s="16"/>
      <c r="H197" s="43"/>
      <c r="I197" s="43"/>
      <c r="J197" s="16"/>
      <c r="K197" s="16"/>
      <c r="L197" s="16"/>
      <c r="M197" s="16"/>
      <c r="N197" s="16"/>
    </row>
    <row r="198" spans="1:14" x14ac:dyDescent="0.25">
      <c r="A198" s="25">
        <v>45809</v>
      </c>
      <c r="B198" s="23" t="s">
        <v>30</v>
      </c>
      <c r="C198" s="17">
        <f t="shared" si="7"/>
        <v>10694</v>
      </c>
      <c r="D198" s="16"/>
      <c r="E198" s="16"/>
      <c r="F198" s="16"/>
      <c r="G198" s="16"/>
      <c r="H198" s="43"/>
      <c r="I198" s="43"/>
      <c r="J198" s="16"/>
      <c r="K198" s="16"/>
      <c r="L198" s="16"/>
      <c r="M198" s="16"/>
      <c r="N198" s="16"/>
    </row>
    <row r="199" spans="1:14" x14ac:dyDescent="0.25">
      <c r="A199" s="25">
        <v>45810</v>
      </c>
      <c r="B199" s="23" t="s">
        <v>30</v>
      </c>
      <c r="C199" s="17">
        <f t="shared" si="7"/>
        <v>10718</v>
      </c>
      <c r="D199" s="16"/>
      <c r="E199" s="16"/>
      <c r="F199" s="16"/>
      <c r="G199" s="16"/>
      <c r="H199" s="43"/>
      <c r="I199" s="43"/>
      <c r="J199" s="16"/>
      <c r="K199" s="16"/>
      <c r="L199" s="16"/>
      <c r="M199" s="16"/>
      <c r="N199" s="16"/>
    </row>
    <row r="200" spans="1:14" x14ac:dyDescent="0.25">
      <c r="A200" s="25">
        <v>45811</v>
      </c>
      <c r="B200" s="23" t="s">
        <v>30</v>
      </c>
      <c r="C200" s="17">
        <f t="shared" si="7"/>
        <v>10742</v>
      </c>
      <c r="D200" s="16"/>
      <c r="E200" s="16"/>
      <c r="F200" s="16"/>
      <c r="G200" s="16"/>
      <c r="H200" s="43"/>
      <c r="I200" s="43"/>
      <c r="J200" s="16"/>
      <c r="K200" s="16"/>
      <c r="L200" s="16"/>
      <c r="M200" s="16"/>
      <c r="N200" s="16"/>
    </row>
    <row r="201" spans="1:14" ht="45" x14ac:dyDescent="0.25">
      <c r="A201" s="25">
        <v>45812</v>
      </c>
      <c r="B201" s="24" t="s">
        <v>387</v>
      </c>
      <c r="C201" s="17">
        <v>10748</v>
      </c>
      <c r="D201" s="9" t="s">
        <v>1086</v>
      </c>
      <c r="E201" s="17" t="s">
        <v>1087</v>
      </c>
      <c r="F201" s="16"/>
      <c r="G201" s="16"/>
      <c r="H201" s="57">
        <v>45812.239583333336</v>
      </c>
      <c r="I201" s="57">
        <v>45812.239583333336</v>
      </c>
      <c r="J201" s="46">
        <f>I201-H201</f>
        <v>0</v>
      </c>
      <c r="K201" s="16"/>
      <c r="L201" s="16"/>
      <c r="M201" s="16"/>
      <c r="N201" s="16"/>
    </row>
    <row r="202" spans="1:14" x14ac:dyDescent="0.25">
      <c r="A202" s="25">
        <v>45813</v>
      </c>
      <c r="B202" s="23" t="s">
        <v>30</v>
      </c>
      <c r="C202" s="17">
        <v>10748</v>
      </c>
      <c r="D202" s="16"/>
      <c r="E202" s="16"/>
      <c r="F202" s="16"/>
      <c r="G202" s="16"/>
      <c r="H202" s="43"/>
      <c r="I202" s="43"/>
      <c r="J202" s="16"/>
      <c r="K202" s="16"/>
      <c r="L202" s="16"/>
      <c r="M202" s="16"/>
      <c r="N202" s="16"/>
    </row>
    <row r="203" spans="1:14" ht="30" x14ac:dyDescent="0.25">
      <c r="A203" s="25">
        <v>45814</v>
      </c>
      <c r="B203" s="23" t="s">
        <v>30</v>
      </c>
      <c r="C203" s="17">
        <v>10755</v>
      </c>
      <c r="D203" s="16"/>
      <c r="E203" s="28" t="s">
        <v>1118</v>
      </c>
      <c r="F203" s="16"/>
      <c r="G203" s="16"/>
      <c r="H203" s="61">
        <v>45815.129861111112</v>
      </c>
      <c r="I203" s="61">
        <v>45815.140972222223</v>
      </c>
      <c r="J203" s="46">
        <f>I203-H203</f>
        <v>1.1111111110949423E-2</v>
      </c>
      <c r="K203" s="16"/>
      <c r="L203" s="16"/>
      <c r="M203" s="16"/>
      <c r="N203" s="16"/>
    </row>
    <row r="204" spans="1:14" x14ac:dyDescent="0.25">
      <c r="A204" s="25">
        <v>45814</v>
      </c>
      <c r="B204" s="23" t="s">
        <v>30</v>
      </c>
      <c r="C204" s="17">
        <v>10756</v>
      </c>
      <c r="D204" s="16"/>
      <c r="E204" s="16" t="s">
        <v>1111</v>
      </c>
      <c r="F204" s="16"/>
      <c r="G204" s="16"/>
      <c r="H204" s="61">
        <v>45815.164583333331</v>
      </c>
      <c r="I204" s="61">
        <v>45815.172222222223</v>
      </c>
      <c r="J204" s="46">
        <f>I204-H204</f>
        <v>7.6388888919609599E-3</v>
      </c>
      <c r="K204" s="16"/>
      <c r="L204" s="16"/>
      <c r="M204" s="16"/>
      <c r="N204" s="16"/>
    </row>
    <row r="205" spans="1:14" ht="30" x14ac:dyDescent="0.25">
      <c r="A205" s="25">
        <v>45815</v>
      </c>
      <c r="B205" s="23" t="s">
        <v>30</v>
      </c>
      <c r="C205" s="17">
        <v>10762</v>
      </c>
      <c r="D205" s="16"/>
      <c r="E205" s="28" t="s">
        <v>1120</v>
      </c>
      <c r="F205" s="16"/>
      <c r="G205" s="16"/>
      <c r="H205" s="52">
        <v>45815.415277777778</v>
      </c>
      <c r="I205" s="52">
        <v>45815.451388888891</v>
      </c>
      <c r="J205" s="46">
        <f>I205-H205</f>
        <v>3.6111111112404615E-2</v>
      </c>
      <c r="K205" s="16"/>
      <c r="L205" s="16"/>
      <c r="M205" s="16"/>
      <c r="N205" s="16"/>
    </row>
    <row r="206" spans="1:14" x14ac:dyDescent="0.25">
      <c r="A206" s="25">
        <v>45816</v>
      </c>
      <c r="B206" s="23" t="s">
        <v>30</v>
      </c>
      <c r="C206" s="17">
        <f>C205+24</f>
        <v>10786</v>
      </c>
      <c r="D206" s="16"/>
      <c r="E206" s="16"/>
      <c r="F206" s="16"/>
      <c r="G206" s="16"/>
      <c r="H206" s="43"/>
      <c r="I206" s="43"/>
      <c r="J206" s="16"/>
      <c r="K206" s="16"/>
      <c r="L206" s="16"/>
      <c r="M206" s="16"/>
      <c r="N206" s="16"/>
    </row>
    <row r="207" spans="1:14" x14ac:dyDescent="0.25">
      <c r="A207" s="25">
        <v>45817</v>
      </c>
      <c r="B207" s="23" t="s">
        <v>30</v>
      </c>
      <c r="C207" s="17">
        <f>C206+24</f>
        <v>10810</v>
      </c>
      <c r="D207" s="16"/>
      <c r="E207" s="16"/>
      <c r="F207" s="16"/>
      <c r="G207" s="16"/>
      <c r="H207" s="43"/>
      <c r="I207" s="43"/>
      <c r="J207" s="16"/>
      <c r="K207" s="16"/>
      <c r="L207" s="16"/>
      <c r="M207" s="16"/>
      <c r="N207" s="16"/>
    </row>
    <row r="208" spans="1:14" ht="30" x14ac:dyDescent="0.25">
      <c r="A208" s="25">
        <v>45818</v>
      </c>
      <c r="B208" s="23" t="s">
        <v>30</v>
      </c>
      <c r="C208" s="17">
        <v>10844</v>
      </c>
      <c r="D208" s="16"/>
      <c r="E208" s="28" t="s">
        <v>1144</v>
      </c>
      <c r="F208" s="16"/>
      <c r="G208" s="16"/>
      <c r="H208" s="62">
        <v>45818.90625</v>
      </c>
      <c r="I208" s="62">
        <v>45818.913194444445</v>
      </c>
      <c r="J208" s="46">
        <f>I208-H208</f>
        <v>6.9444444452528842E-3</v>
      </c>
      <c r="K208" s="16"/>
      <c r="L208" s="16"/>
      <c r="M208" s="16"/>
      <c r="N208" s="16"/>
    </row>
    <row r="209" spans="1:14" x14ac:dyDescent="0.25">
      <c r="A209" s="25">
        <v>45819</v>
      </c>
      <c r="B209" s="23" t="s">
        <v>30</v>
      </c>
      <c r="C209" s="17">
        <f>C208+24</f>
        <v>10868</v>
      </c>
      <c r="D209" s="16"/>
      <c r="E209" s="16"/>
      <c r="F209" s="16"/>
      <c r="G209" s="16"/>
      <c r="H209" s="43"/>
      <c r="I209" s="43"/>
      <c r="J209" s="16"/>
      <c r="K209" s="16"/>
      <c r="L209" s="16"/>
      <c r="M209" s="16"/>
      <c r="N209" s="16"/>
    </row>
    <row r="210" spans="1:14" x14ac:dyDescent="0.25">
      <c r="A210" s="25">
        <v>45820</v>
      </c>
      <c r="B210" s="23" t="s">
        <v>30</v>
      </c>
      <c r="C210" s="17">
        <f>C209+24</f>
        <v>10892</v>
      </c>
      <c r="D210" s="16"/>
      <c r="E210" s="16" t="s">
        <v>1161</v>
      </c>
      <c r="F210" s="16"/>
      <c r="G210" s="16"/>
      <c r="H210" s="80">
        <v>45821.184027777781</v>
      </c>
      <c r="I210" s="80">
        <v>45821.194444444445</v>
      </c>
      <c r="J210" s="46">
        <f>I210-H210</f>
        <v>1.0416666664241347E-2</v>
      </c>
      <c r="K210" s="16"/>
      <c r="L210" s="16"/>
      <c r="M210" s="16"/>
      <c r="N210" s="16"/>
    </row>
    <row r="211" spans="1:14" x14ac:dyDescent="0.25">
      <c r="A211" s="25">
        <v>45821</v>
      </c>
      <c r="B211" s="23" t="s">
        <v>30</v>
      </c>
      <c r="C211" s="17">
        <f>C210+24</f>
        <v>10916</v>
      </c>
      <c r="D211" s="16"/>
      <c r="E211" s="16"/>
      <c r="F211" s="16"/>
      <c r="G211" s="16"/>
      <c r="H211" s="43"/>
      <c r="I211" s="43"/>
      <c r="J211" s="16"/>
      <c r="K211" s="16"/>
      <c r="L211" s="16"/>
      <c r="M211" s="16"/>
      <c r="N211" s="16"/>
    </row>
    <row r="212" spans="1:14" x14ac:dyDescent="0.25">
      <c r="A212" s="25">
        <v>45822</v>
      </c>
      <c r="B212" s="23" t="s">
        <v>30</v>
      </c>
      <c r="C212" s="17">
        <f>C211+24</f>
        <v>10940</v>
      </c>
      <c r="D212" s="16"/>
      <c r="E212" s="16"/>
      <c r="F212" s="16"/>
      <c r="G212" s="16"/>
      <c r="H212" s="43"/>
      <c r="I212" s="43"/>
      <c r="J212" s="16"/>
      <c r="K212" s="16"/>
      <c r="L212" s="16"/>
      <c r="M212" s="16"/>
      <c r="N212" s="16"/>
    </row>
    <row r="213" spans="1:14" x14ac:dyDescent="0.25">
      <c r="A213" s="25">
        <v>45823</v>
      </c>
      <c r="B213" s="23" t="s">
        <v>30</v>
      </c>
      <c r="C213" s="17">
        <v>10950</v>
      </c>
      <c r="D213" s="16"/>
      <c r="E213" s="16"/>
      <c r="F213" s="16"/>
      <c r="G213" s="16"/>
      <c r="H213" s="43"/>
      <c r="I213" s="43"/>
      <c r="J213" s="16"/>
      <c r="K213" s="16"/>
      <c r="L213" s="16"/>
      <c r="M213" s="16"/>
      <c r="N213" s="16"/>
    </row>
    <row r="214" spans="1:14" x14ac:dyDescent="0.25">
      <c r="A214" s="25">
        <v>45824</v>
      </c>
      <c r="B214" s="23" t="s">
        <v>30</v>
      </c>
      <c r="C214" s="17">
        <v>10974</v>
      </c>
      <c r="D214" s="16"/>
      <c r="E214" s="16"/>
      <c r="F214" s="16"/>
      <c r="G214" s="16"/>
      <c r="H214" s="43"/>
      <c r="I214" s="43"/>
      <c r="J214" s="16"/>
      <c r="K214" s="16"/>
      <c r="L214" s="16"/>
      <c r="M214" s="16"/>
      <c r="N214" s="16"/>
    </row>
    <row r="215" spans="1:14" x14ac:dyDescent="0.25">
      <c r="A215" s="25">
        <v>45825</v>
      </c>
      <c r="B215" s="23" t="s">
        <v>30</v>
      </c>
      <c r="C215" s="17">
        <v>10998</v>
      </c>
      <c r="D215" s="16"/>
      <c r="E215" s="16" t="s">
        <v>65</v>
      </c>
      <c r="F215" s="16"/>
      <c r="G215" s="16"/>
      <c r="H215" s="90">
        <v>45825.589583333334</v>
      </c>
      <c r="I215" s="90">
        <v>45825.722222222219</v>
      </c>
      <c r="J215" s="91">
        <f t="shared" ref="J215:J216" si="8">I215-H215</f>
        <v>0.132638888884685</v>
      </c>
      <c r="K215" s="16"/>
      <c r="L215" s="16"/>
      <c r="M215" s="16"/>
      <c r="N215" s="16"/>
    </row>
    <row r="216" spans="1:14" x14ac:dyDescent="0.25">
      <c r="A216" s="25">
        <v>45826</v>
      </c>
      <c r="B216" s="23" t="s">
        <v>30</v>
      </c>
      <c r="C216" s="17">
        <v>11022</v>
      </c>
      <c r="D216" s="16"/>
      <c r="E216" s="16" t="s">
        <v>1202</v>
      </c>
      <c r="F216" s="16"/>
      <c r="G216" s="16"/>
      <c r="H216" s="92">
        <v>45826.659722222219</v>
      </c>
      <c r="I216" s="92">
        <v>45826.680555555555</v>
      </c>
      <c r="J216" s="93">
        <f t="shared" si="8"/>
        <v>2.0833333335758653E-2</v>
      </c>
      <c r="K216" s="16"/>
      <c r="L216" s="16"/>
      <c r="M216" s="16"/>
      <c r="N216" s="16"/>
    </row>
    <row r="217" spans="1:14" x14ac:dyDescent="0.25">
      <c r="A217" s="25">
        <v>45827</v>
      </c>
      <c r="B217" s="23" t="s">
        <v>30</v>
      </c>
      <c r="C217" s="17">
        <v>11046</v>
      </c>
      <c r="D217" s="16"/>
      <c r="E217" s="16"/>
      <c r="F217" s="16"/>
      <c r="G217" s="16"/>
      <c r="H217" s="43"/>
      <c r="I217" s="43"/>
      <c r="J217" s="16"/>
      <c r="K217" s="16"/>
      <c r="L217" s="16"/>
      <c r="M217" s="16"/>
      <c r="N217" s="16"/>
    </row>
    <row r="218" spans="1:14" x14ac:dyDescent="0.25">
      <c r="A218" s="25">
        <v>45828</v>
      </c>
      <c r="B218" s="23" t="s">
        <v>30</v>
      </c>
      <c r="C218" s="17">
        <v>11070</v>
      </c>
      <c r="D218" s="16"/>
      <c r="E218" s="16"/>
      <c r="F218" s="16"/>
      <c r="G218" s="16"/>
      <c r="H218" s="43"/>
      <c r="I218" s="43"/>
      <c r="J218" s="16"/>
      <c r="K218" s="16"/>
      <c r="L218" s="16"/>
      <c r="M218" s="16"/>
      <c r="N218" s="16"/>
    </row>
    <row r="219" spans="1:14" x14ac:dyDescent="0.25">
      <c r="A219" s="25">
        <v>45829</v>
      </c>
      <c r="B219" s="23" t="s">
        <v>30</v>
      </c>
      <c r="C219" s="17">
        <v>11094</v>
      </c>
      <c r="D219" s="16"/>
      <c r="E219" s="16"/>
      <c r="F219" s="16"/>
      <c r="G219" s="16"/>
      <c r="H219" s="43"/>
      <c r="I219" s="43"/>
      <c r="J219" s="16"/>
      <c r="K219" s="16"/>
      <c r="L219" s="16"/>
      <c r="M219" s="16"/>
      <c r="N219" s="16"/>
    </row>
    <row r="220" spans="1:14" x14ac:dyDescent="0.25">
      <c r="A220" s="25">
        <v>45830</v>
      </c>
      <c r="B220" s="23" t="s">
        <v>30</v>
      </c>
      <c r="C220" s="17">
        <v>10110</v>
      </c>
      <c r="D220" s="16"/>
      <c r="E220" s="16"/>
      <c r="F220" s="16"/>
      <c r="G220" s="16"/>
      <c r="H220" s="43"/>
      <c r="I220" s="43"/>
      <c r="J220" s="16"/>
      <c r="K220" s="16"/>
      <c r="L220" s="16"/>
      <c r="M220" s="16"/>
      <c r="N220" s="16"/>
    </row>
    <row r="221" spans="1:14" x14ac:dyDescent="0.25">
      <c r="A221" s="25">
        <v>45831</v>
      </c>
      <c r="B221" s="23" t="s">
        <v>30</v>
      </c>
      <c r="C221" s="17">
        <v>10134</v>
      </c>
      <c r="D221" s="16"/>
      <c r="E221" s="16"/>
      <c r="F221" s="16"/>
      <c r="G221" s="16"/>
      <c r="H221" s="43"/>
      <c r="I221" s="43"/>
      <c r="J221" s="16"/>
      <c r="K221" s="16"/>
      <c r="L221" s="16"/>
      <c r="M221" s="16"/>
      <c r="N221" s="16"/>
    </row>
    <row r="222" spans="1:14" x14ac:dyDescent="0.25">
      <c r="A222" s="25">
        <v>45832</v>
      </c>
      <c r="B222" s="23" t="s">
        <v>30</v>
      </c>
      <c r="C222" s="17">
        <v>10158</v>
      </c>
      <c r="D222" s="16"/>
      <c r="E222" s="16"/>
      <c r="F222" s="16"/>
      <c r="G222" s="16"/>
      <c r="H222" s="43"/>
      <c r="I222" s="43"/>
      <c r="J222" s="16"/>
      <c r="K222" s="16"/>
      <c r="L222" s="16"/>
      <c r="M222" s="16"/>
      <c r="N222" s="16"/>
    </row>
    <row r="223" spans="1:14" x14ac:dyDescent="0.25">
      <c r="A223" s="25">
        <v>45833</v>
      </c>
      <c r="B223" s="23" t="s">
        <v>30</v>
      </c>
      <c r="C223" s="17">
        <v>10182</v>
      </c>
      <c r="D223" s="16"/>
      <c r="E223" s="16"/>
      <c r="F223" s="16"/>
      <c r="G223" s="16"/>
      <c r="H223" s="43"/>
      <c r="I223" s="43"/>
      <c r="J223" s="16"/>
      <c r="K223" s="16"/>
      <c r="L223" s="16"/>
      <c r="M223" s="16"/>
      <c r="N223" s="16"/>
    </row>
    <row r="224" spans="1:14" ht="75" x14ac:dyDescent="0.25">
      <c r="A224" s="25">
        <v>45834</v>
      </c>
      <c r="B224" s="23" t="s">
        <v>30</v>
      </c>
      <c r="C224" s="17">
        <v>11204</v>
      </c>
      <c r="D224" s="16"/>
      <c r="E224" s="28" t="s">
        <v>1259</v>
      </c>
      <c r="F224" s="16"/>
      <c r="G224" s="16"/>
      <c r="H224" s="123">
        <v>45834.680555555555</v>
      </c>
      <c r="I224" s="123">
        <v>45834.833333333336</v>
      </c>
      <c r="J224" s="124">
        <f t="shared" ref="J224:J226" si="9">I224-H224</f>
        <v>0.15277777778101154</v>
      </c>
      <c r="K224" s="16"/>
      <c r="L224" s="16"/>
      <c r="M224" s="16"/>
      <c r="N224" s="16"/>
    </row>
    <row r="225" spans="1:14" s="39" customFormat="1" ht="45" x14ac:dyDescent="0.25">
      <c r="A225" s="120">
        <v>45835</v>
      </c>
      <c r="B225" s="38" t="s">
        <v>30</v>
      </c>
      <c r="C225" s="9">
        <v>11224</v>
      </c>
      <c r="D225" s="28" t="s">
        <v>1260</v>
      </c>
      <c r="E225" s="28" t="s">
        <v>1261</v>
      </c>
      <c r="F225" s="28"/>
      <c r="G225" s="28"/>
      <c r="H225" s="121">
        <v>45835.666666666664</v>
      </c>
      <c r="I225" s="121">
        <v>45835.725694444445</v>
      </c>
      <c r="J225" s="122">
        <f t="shared" si="9"/>
        <v>5.9027777781011537E-2</v>
      </c>
      <c r="K225" s="28"/>
      <c r="L225" s="28"/>
      <c r="M225" s="28"/>
      <c r="N225" s="28"/>
    </row>
    <row r="226" spans="1:14" x14ac:dyDescent="0.25">
      <c r="A226" s="120">
        <v>45836</v>
      </c>
      <c r="B226" s="38" t="s">
        <v>30</v>
      </c>
      <c r="C226" s="17">
        <v>11246</v>
      </c>
      <c r="D226" s="16"/>
      <c r="E226" s="16" t="s">
        <v>48</v>
      </c>
      <c r="F226" s="16"/>
      <c r="G226" s="16"/>
      <c r="H226" s="125">
        <v>45836.429166666669</v>
      </c>
      <c r="I226" s="125">
        <v>45836.51458333333</v>
      </c>
      <c r="J226" s="126">
        <f t="shared" si="9"/>
        <v>8.5416666661330964E-2</v>
      </c>
      <c r="K226" s="16"/>
      <c r="L226" s="16"/>
      <c r="M226" s="16"/>
      <c r="N226" s="16"/>
    </row>
    <row r="227" spans="1:14" x14ac:dyDescent="0.25">
      <c r="A227" s="120">
        <v>45837</v>
      </c>
      <c r="B227" s="38" t="s">
        <v>30</v>
      </c>
      <c r="C227" s="17">
        <v>11270</v>
      </c>
      <c r="D227" s="16"/>
      <c r="E227" s="16"/>
      <c r="F227" s="16"/>
      <c r="G227" s="16"/>
      <c r="H227" s="43"/>
      <c r="I227" s="43"/>
      <c r="J227" s="16"/>
      <c r="K227" s="16"/>
      <c r="L227" s="16"/>
      <c r="M227" s="16"/>
      <c r="N227" s="16"/>
    </row>
    <row r="228" spans="1:14" ht="30" x14ac:dyDescent="0.25">
      <c r="A228" s="120">
        <v>45838</v>
      </c>
      <c r="B228" s="38" t="s">
        <v>30</v>
      </c>
      <c r="C228" s="17">
        <v>11294</v>
      </c>
      <c r="D228" s="16"/>
      <c r="E228" s="28" t="s">
        <v>1276</v>
      </c>
      <c r="F228" s="16"/>
      <c r="G228" s="16"/>
      <c r="H228" s="121">
        <v>45838.472222222219</v>
      </c>
      <c r="I228" s="121">
        <v>45838.475694444445</v>
      </c>
      <c r="J228" s="122">
        <f t="shared" ref="J228" si="10">I228-H228</f>
        <v>3.4722222262644209E-3</v>
      </c>
      <c r="K228" s="16"/>
      <c r="L228" s="16"/>
      <c r="M228" s="16"/>
      <c r="N228" s="16"/>
    </row>
    <row r="229" spans="1:14" x14ac:dyDescent="0.25">
      <c r="A229" s="120">
        <v>45839</v>
      </c>
      <c r="B229" s="38" t="s">
        <v>30</v>
      </c>
      <c r="C229" s="17">
        <v>11318</v>
      </c>
      <c r="D229" s="16"/>
      <c r="E229" s="16"/>
      <c r="F229" s="16"/>
      <c r="G229" s="16"/>
      <c r="H229" s="43"/>
      <c r="I229" s="43"/>
      <c r="J229" s="16"/>
      <c r="K229" s="16"/>
      <c r="L229" s="16"/>
      <c r="M229" s="16"/>
      <c r="N229" s="16"/>
    </row>
    <row r="230" spans="1:14" x14ac:dyDescent="0.25">
      <c r="A230" s="120">
        <v>45840</v>
      </c>
      <c r="B230" s="38" t="s">
        <v>30</v>
      </c>
      <c r="C230" s="17">
        <v>11342</v>
      </c>
      <c r="D230" s="16"/>
      <c r="E230" s="16"/>
      <c r="F230" s="16"/>
      <c r="G230" s="16"/>
      <c r="H230" s="43"/>
      <c r="I230" s="43"/>
      <c r="J230" s="16"/>
      <c r="K230" s="16"/>
      <c r="L230" s="16"/>
      <c r="M230" s="16"/>
      <c r="N230" s="16"/>
    </row>
    <row r="231" spans="1:14" x14ac:dyDescent="0.25">
      <c r="A231" s="120">
        <v>45841</v>
      </c>
      <c r="B231" s="38" t="s">
        <v>30</v>
      </c>
      <c r="C231" s="17">
        <f>C230+24</f>
        <v>11366</v>
      </c>
      <c r="D231" s="16"/>
      <c r="E231" s="16"/>
      <c r="F231" s="16"/>
      <c r="G231" s="16"/>
      <c r="H231" s="43"/>
      <c r="I231" s="43"/>
      <c r="J231" s="16"/>
      <c r="K231" s="16"/>
      <c r="L231" s="16"/>
      <c r="M231" s="16"/>
      <c r="N231" s="16"/>
    </row>
    <row r="232" spans="1:14" x14ac:dyDescent="0.25">
      <c r="A232" s="120">
        <v>45842</v>
      </c>
      <c r="B232" s="38" t="s">
        <v>30</v>
      </c>
      <c r="C232" s="17">
        <f>C231+24</f>
        <v>11390</v>
      </c>
      <c r="D232" s="16"/>
      <c r="E232" s="16"/>
      <c r="F232" s="16"/>
      <c r="G232" s="16"/>
      <c r="H232" s="43"/>
      <c r="I232" s="43"/>
      <c r="J232" s="16"/>
      <c r="K232" s="16"/>
      <c r="L232" s="16"/>
      <c r="M232" s="16"/>
      <c r="N232" s="16"/>
    </row>
    <row r="233" spans="1:14" x14ac:dyDescent="0.25">
      <c r="A233" s="120">
        <v>45843</v>
      </c>
      <c r="B233" s="38" t="s">
        <v>30</v>
      </c>
      <c r="C233" s="17">
        <f>C232+24</f>
        <v>11414</v>
      </c>
      <c r="D233" s="16"/>
      <c r="E233" s="16"/>
      <c r="F233" s="16"/>
      <c r="G233" s="16"/>
      <c r="H233" s="43"/>
      <c r="I233" s="43"/>
      <c r="J233" s="16"/>
      <c r="K233" s="16"/>
      <c r="L233" s="16"/>
      <c r="M233" s="16"/>
      <c r="N233" s="16"/>
    </row>
    <row r="234" spans="1:14" ht="45" x14ac:dyDescent="0.25">
      <c r="A234" s="120">
        <v>45844</v>
      </c>
      <c r="B234" s="38" t="s">
        <v>30</v>
      </c>
      <c r="C234" s="17">
        <v>11438</v>
      </c>
      <c r="D234" s="16"/>
      <c r="E234" s="142" t="s">
        <v>1299</v>
      </c>
      <c r="F234" s="16"/>
      <c r="G234" s="16"/>
      <c r="H234" s="140">
        <v>45844.395833333336</v>
      </c>
      <c r="I234" s="140">
        <v>45844.715277777781</v>
      </c>
      <c r="J234" s="141">
        <f t="shared" ref="J234" si="11">I234-H234</f>
        <v>0.31944444444525288</v>
      </c>
      <c r="K234" s="16"/>
      <c r="L234" s="16"/>
      <c r="M234" s="16"/>
      <c r="N234" s="16"/>
    </row>
    <row r="235" spans="1:14" x14ac:dyDescent="0.25">
      <c r="A235" s="120">
        <v>45845</v>
      </c>
      <c r="B235" s="38" t="s">
        <v>30</v>
      </c>
      <c r="C235" s="17">
        <v>11443</v>
      </c>
      <c r="D235" s="16"/>
      <c r="E235" s="16"/>
      <c r="F235" s="16"/>
      <c r="G235" s="16"/>
      <c r="H235" s="43"/>
      <c r="I235" s="43"/>
      <c r="J235" s="16"/>
    </row>
    <row r="236" spans="1:14" x14ac:dyDescent="0.25">
      <c r="A236" s="120">
        <v>45846</v>
      </c>
      <c r="B236" s="38" t="s">
        <v>30</v>
      </c>
      <c r="C236" s="17">
        <f>C235+24</f>
        <v>11467</v>
      </c>
      <c r="D236" s="16"/>
      <c r="E236" s="16"/>
      <c r="F236" s="16"/>
      <c r="G236" s="16"/>
      <c r="H236" s="43"/>
      <c r="I236" s="43"/>
      <c r="J236" s="16"/>
    </row>
    <row r="237" spans="1:14" x14ac:dyDescent="0.25">
      <c r="A237" s="120">
        <v>45847</v>
      </c>
      <c r="B237" s="38" t="s">
        <v>30</v>
      </c>
      <c r="C237" s="17">
        <v>11489</v>
      </c>
      <c r="D237" s="16"/>
      <c r="E237" s="16" t="s">
        <v>40</v>
      </c>
      <c r="F237" s="16"/>
      <c r="G237" s="16"/>
      <c r="H237" s="134">
        <v>45847.34375</v>
      </c>
      <c r="I237" s="134">
        <v>45847.537499999999</v>
      </c>
      <c r="J237" s="135">
        <f t="shared" ref="J237" si="12">I237-H237</f>
        <v>0.19374999999854481</v>
      </c>
    </row>
    <row r="238" spans="1:14" x14ac:dyDescent="0.25">
      <c r="A238" s="120">
        <v>45848</v>
      </c>
      <c r="B238" s="38" t="s">
        <v>30</v>
      </c>
      <c r="C238" s="17">
        <f>C237+24</f>
        <v>11513</v>
      </c>
      <c r="D238" s="16"/>
      <c r="E238" s="16"/>
      <c r="F238" s="16"/>
      <c r="G238" s="16"/>
      <c r="H238" s="43"/>
      <c r="I238" s="43"/>
      <c r="J238" s="16"/>
    </row>
    <row r="239" spans="1:14" x14ac:dyDescent="0.25">
      <c r="A239" s="120">
        <v>45849</v>
      </c>
      <c r="B239" s="38" t="s">
        <v>30</v>
      </c>
      <c r="C239" s="17">
        <f>C238+24</f>
        <v>11537</v>
      </c>
      <c r="D239" s="16"/>
      <c r="E239" s="16"/>
      <c r="F239" s="16"/>
      <c r="G239" s="16"/>
      <c r="H239" s="43"/>
      <c r="I239" s="43"/>
      <c r="J239" s="16"/>
    </row>
    <row r="240" spans="1:14" ht="60" x14ac:dyDescent="0.25">
      <c r="A240" s="120">
        <v>45850</v>
      </c>
      <c r="B240" s="38" t="s">
        <v>30</v>
      </c>
      <c r="C240" s="17">
        <v>11570</v>
      </c>
      <c r="D240" s="16"/>
      <c r="E240" s="28" t="s">
        <v>1330</v>
      </c>
      <c r="F240" s="16"/>
      <c r="G240" s="16"/>
      <c r="H240" s="148">
        <v>45850.940972222219</v>
      </c>
      <c r="I240" s="148">
        <v>45850.989583333336</v>
      </c>
      <c r="J240" s="149">
        <f t="shared" ref="J240" si="13">I240-H240</f>
        <v>4.8611111116770189E-2</v>
      </c>
    </row>
    <row r="241" spans="1:10" x14ac:dyDescent="0.25">
      <c r="A241" s="120">
        <v>45851</v>
      </c>
      <c r="B241" s="38" t="s">
        <v>30</v>
      </c>
      <c r="C241" s="17">
        <f>C240+24</f>
        <v>11594</v>
      </c>
      <c r="D241" s="16"/>
      <c r="E241" s="16"/>
      <c r="F241" s="16"/>
      <c r="G241" s="16"/>
      <c r="H241" s="43"/>
      <c r="I241" s="43"/>
      <c r="J241" s="16"/>
    </row>
    <row r="242" spans="1:10" x14ac:dyDescent="0.25">
      <c r="A242" s="120">
        <v>45852</v>
      </c>
      <c r="B242" s="38" t="s">
        <v>30</v>
      </c>
      <c r="C242" s="17">
        <f>C241+24</f>
        <v>11618</v>
      </c>
      <c r="D242" s="16"/>
      <c r="E242" s="16"/>
      <c r="F242" s="16"/>
      <c r="G242" s="16"/>
      <c r="H242" s="43"/>
      <c r="I242" s="43"/>
      <c r="J242" s="16"/>
    </row>
    <row r="243" spans="1:10" x14ac:dyDescent="0.25">
      <c r="A243" s="120">
        <v>45853</v>
      </c>
      <c r="B243" s="38" t="s">
        <v>30</v>
      </c>
      <c r="C243" s="17">
        <f>C242+24</f>
        <v>11642</v>
      </c>
      <c r="D243" s="16"/>
      <c r="E243" s="16"/>
      <c r="F243" s="16"/>
      <c r="G243" s="16"/>
      <c r="H243" s="43"/>
      <c r="I243" s="43"/>
      <c r="J243" s="16"/>
    </row>
    <row r="244" spans="1:10" x14ac:dyDescent="0.25">
      <c r="A244" s="120">
        <v>45854</v>
      </c>
      <c r="B244" s="38" t="s">
        <v>30</v>
      </c>
      <c r="C244" s="17">
        <v>11655</v>
      </c>
      <c r="D244" s="16"/>
      <c r="E244" s="16" t="s">
        <v>1300</v>
      </c>
      <c r="F244" s="16"/>
      <c r="G244" s="16"/>
      <c r="H244" s="146">
        <v>45854.576388888891</v>
      </c>
      <c r="I244" s="146">
        <v>45854.642361111109</v>
      </c>
      <c r="J244" s="147">
        <f t="shared" ref="J244" si="14">I244-H244</f>
        <v>6.5972222218988463E-2</v>
      </c>
    </row>
    <row r="245" spans="1:10" x14ac:dyDescent="0.25">
      <c r="A245" s="120">
        <v>45855</v>
      </c>
      <c r="B245" s="38" t="s">
        <v>30</v>
      </c>
      <c r="C245" s="17">
        <f>C244+24</f>
        <v>11679</v>
      </c>
      <c r="D245" s="16"/>
      <c r="E245" s="16"/>
      <c r="F245" s="16"/>
      <c r="G245" s="16"/>
      <c r="H245" s="43"/>
      <c r="I245" s="43"/>
      <c r="J245" s="16"/>
    </row>
    <row r="246" spans="1:10" x14ac:dyDescent="0.25">
      <c r="A246" s="120">
        <v>45856</v>
      </c>
      <c r="B246" s="38" t="s">
        <v>30</v>
      </c>
      <c r="C246" s="17">
        <f>C245+24</f>
        <v>11703</v>
      </c>
      <c r="D246" s="16"/>
      <c r="E246" s="16"/>
      <c r="F246" s="16"/>
      <c r="G246" s="16"/>
      <c r="H246" s="43"/>
      <c r="I246" s="43"/>
      <c r="J246" s="16"/>
    </row>
    <row r="247" spans="1:10" x14ac:dyDescent="0.25">
      <c r="A247" s="120">
        <v>45857</v>
      </c>
      <c r="B247" s="38" t="s">
        <v>30</v>
      </c>
      <c r="C247" s="17">
        <v>11737</v>
      </c>
      <c r="D247" s="16"/>
      <c r="E247" s="16" t="s">
        <v>466</v>
      </c>
      <c r="F247" s="16"/>
      <c r="G247" s="16"/>
      <c r="H247" s="136">
        <v>45858.138888888891</v>
      </c>
      <c r="I247" s="136">
        <v>45858.152777777781</v>
      </c>
      <c r="J247" s="137">
        <f t="shared" ref="J247:J248" si="15">I247-H247</f>
        <v>1.3888888890505768E-2</v>
      </c>
    </row>
    <row r="248" spans="1:10" x14ac:dyDescent="0.25">
      <c r="A248" s="120">
        <v>45858</v>
      </c>
      <c r="B248" s="38" t="s">
        <v>30</v>
      </c>
      <c r="C248" s="17">
        <v>11750</v>
      </c>
      <c r="D248" s="16"/>
      <c r="E248" s="16" t="s">
        <v>48</v>
      </c>
      <c r="F248" s="16"/>
      <c r="G248" s="16"/>
      <c r="H248" s="146">
        <v>45858.694444444445</v>
      </c>
      <c r="I248" s="146">
        <v>45858.770833333336</v>
      </c>
      <c r="J248" s="147">
        <f t="shared" si="15"/>
        <v>7.6388888890505768E-2</v>
      </c>
    </row>
    <row r="249" spans="1:10" x14ac:dyDescent="0.25">
      <c r="A249" s="120">
        <v>45859</v>
      </c>
      <c r="B249" s="38" t="s">
        <v>30</v>
      </c>
      <c r="C249" s="17">
        <f>C248+24</f>
        <v>11774</v>
      </c>
      <c r="D249" s="16"/>
      <c r="E249" s="16"/>
      <c r="F249" s="16"/>
      <c r="G249" s="16"/>
      <c r="H249" s="43"/>
      <c r="I249" s="43"/>
      <c r="J249" s="16"/>
    </row>
    <row r="250" spans="1:10" ht="30" x14ac:dyDescent="0.25">
      <c r="A250" s="120">
        <v>45860</v>
      </c>
      <c r="B250" s="38" t="s">
        <v>30</v>
      </c>
      <c r="C250" s="17">
        <v>11791</v>
      </c>
      <c r="D250" s="16"/>
      <c r="E250" s="28" t="s">
        <v>1392</v>
      </c>
      <c r="F250" s="16"/>
      <c r="G250" s="16"/>
      <c r="H250" s="148">
        <v>45860.46597222222</v>
      </c>
      <c r="I250" s="148">
        <v>45860.506944444445</v>
      </c>
      <c r="J250" s="149">
        <f t="shared" ref="J250" si="16">I250-H250</f>
        <v>4.0972222224809229E-2</v>
      </c>
    </row>
    <row r="251" spans="1:10" x14ac:dyDescent="0.25">
      <c r="A251" s="120">
        <v>45861</v>
      </c>
      <c r="B251" s="38" t="s">
        <v>30</v>
      </c>
      <c r="C251" s="17">
        <f>C250+24</f>
        <v>11815</v>
      </c>
      <c r="D251" s="16"/>
      <c r="E251" s="16"/>
      <c r="F251" s="16"/>
      <c r="G251" s="16"/>
      <c r="H251" s="43"/>
      <c r="I251" s="43"/>
      <c r="J251" s="16"/>
    </row>
    <row r="252" spans="1:10" x14ac:dyDescent="0.25">
      <c r="A252" s="120">
        <v>45862</v>
      </c>
      <c r="B252" s="38" t="s">
        <v>30</v>
      </c>
      <c r="C252" s="17">
        <f>C251+24</f>
        <v>11839</v>
      </c>
      <c r="D252" s="16"/>
      <c r="E252" s="16"/>
      <c r="F252" s="16"/>
      <c r="G252" s="16"/>
      <c r="H252" s="43"/>
      <c r="I252" s="43"/>
      <c r="J252" s="16"/>
    </row>
    <row r="253" spans="1:10" x14ac:dyDescent="0.25">
      <c r="A253" s="120">
        <v>45863</v>
      </c>
      <c r="B253" s="38" t="s">
        <v>30</v>
      </c>
      <c r="C253" s="17">
        <f>C252+24</f>
        <v>11863</v>
      </c>
      <c r="D253" s="16"/>
      <c r="E253" s="16"/>
      <c r="F253" s="16"/>
      <c r="G253" s="16"/>
      <c r="H253" s="43"/>
      <c r="I253" s="43"/>
      <c r="J253" s="16"/>
    </row>
    <row r="254" spans="1:10" x14ac:dyDescent="0.25">
      <c r="A254" s="120">
        <v>45864</v>
      </c>
      <c r="B254" s="38" t="s">
        <v>30</v>
      </c>
      <c r="C254" s="17">
        <f>C253+24</f>
        <v>11887</v>
      </c>
      <c r="D254" s="16"/>
      <c r="E254" s="16"/>
      <c r="F254" s="16"/>
      <c r="G254" s="16"/>
      <c r="H254" s="43"/>
      <c r="I254" s="43"/>
      <c r="J254" s="16"/>
    </row>
    <row r="255" spans="1:10" x14ac:dyDescent="0.25">
      <c r="A255" s="120">
        <v>45865</v>
      </c>
      <c r="B255" s="38" t="s">
        <v>30</v>
      </c>
      <c r="C255" s="17">
        <f>C254+24</f>
        <v>11911</v>
      </c>
      <c r="D255" s="16"/>
      <c r="E255" s="16"/>
      <c r="F255" s="16"/>
      <c r="G255" s="16"/>
      <c r="H255" s="43"/>
      <c r="I255" s="43"/>
      <c r="J255" s="16"/>
    </row>
    <row r="256" spans="1:10" x14ac:dyDescent="0.25">
      <c r="A256" s="120">
        <v>45866</v>
      </c>
      <c r="B256" s="38" t="s">
        <v>30</v>
      </c>
      <c r="C256" s="17">
        <v>11936</v>
      </c>
      <c r="D256" s="16"/>
      <c r="E256" s="16" t="s">
        <v>449</v>
      </c>
      <c r="F256" s="16"/>
      <c r="G256" s="16"/>
      <c r="H256" s="148">
        <v>45866.628472222219</v>
      </c>
      <c r="I256" s="148">
        <v>45866.640277777777</v>
      </c>
      <c r="J256" s="149">
        <f t="shared" ref="J256" si="17">I256-H256</f>
        <v>1.1805555557657499E-2</v>
      </c>
    </row>
    <row r="257" spans="1:10" x14ac:dyDescent="0.25">
      <c r="A257" s="120">
        <v>45867</v>
      </c>
      <c r="B257" s="38" t="s">
        <v>30</v>
      </c>
      <c r="C257" s="17">
        <f>C256+24</f>
        <v>11960</v>
      </c>
      <c r="D257" s="16"/>
      <c r="E257" s="16"/>
      <c r="F257" s="16"/>
      <c r="G257" s="16"/>
      <c r="H257" s="43"/>
      <c r="I257" s="43"/>
      <c r="J257" s="16"/>
    </row>
    <row r="258" spans="1:10" x14ac:dyDescent="0.25">
      <c r="A258" s="120">
        <v>45868</v>
      </c>
      <c r="B258" s="38" t="s">
        <v>30</v>
      </c>
      <c r="C258" s="17">
        <f>C257+24</f>
        <v>11984</v>
      </c>
      <c r="D258" s="16"/>
      <c r="E258" s="16"/>
      <c r="F258" s="16"/>
      <c r="G258" s="16"/>
      <c r="H258" s="43"/>
      <c r="I258" s="43"/>
      <c r="J258" s="16"/>
    </row>
    <row r="259" spans="1:10" ht="30" x14ac:dyDescent="0.25">
      <c r="A259" s="120">
        <v>45869</v>
      </c>
      <c r="B259" s="38" t="s">
        <v>30</v>
      </c>
      <c r="C259" s="17">
        <v>12001</v>
      </c>
      <c r="D259" s="16"/>
      <c r="E259" s="9" t="s">
        <v>1455</v>
      </c>
      <c r="F259" s="16"/>
      <c r="G259" s="16"/>
      <c r="H259" s="150">
        <v>45869.361111111109</v>
      </c>
      <c r="I259" s="150">
        <v>45869.594444444447</v>
      </c>
      <c r="J259" s="151">
        <f t="shared" ref="J259:J260" si="18">I259-H259</f>
        <v>0.23333333333721384</v>
      </c>
    </row>
    <row r="260" spans="1:10" x14ac:dyDescent="0.25">
      <c r="A260" s="120">
        <v>45870</v>
      </c>
      <c r="B260" s="38" t="s">
        <v>30</v>
      </c>
      <c r="C260" s="17">
        <v>12039</v>
      </c>
      <c r="D260" s="16"/>
      <c r="E260" s="16" t="s">
        <v>1463</v>
      </c>
      <c r="F260" s="16"/>
      <c r="G260" s="16"/>
      <c r="H260" s="150">
        <v>45871.166666666664</v>
      </c>
      <c r="I260" s="150">
        <v>45871.90902777778</v>
      </c>
      <c r="J260" s="151">
        <f t="shared" si="18"/>
        <v>0.742361111115315</v>
      </c>
    </row>
    <row r="261" spans="1:10" x14ac:dyDescent="0.25">
      <c r="A261" s="120">
        <v>45871</v>
      </c>
      <c r="B261" s="38" t="s">
        <v>30</v>
      </c>
      <c r="C261" s="17">
        <v>12045</v>
      </c>
      <c r="D261" s="16"/>
      <c r="E261" s="16"/>
      <c r="F261" s="16"/>
      <c r="G261" s="16"/>
      <c r="H261" s="43"/>
      <c r="I261" s="43"/>
      <c r="J261" s="16"/>
    </row>
    <row r="262" spans="1:10" ht="30" x14ac:dyDescent="0.25">
      <c r="A262" s="120">
        <v>45872</v>
      </c>
      <c r="B262" s="38" t="s">
        <v>30</v>
      </c>
      <c r="C262" s="17">
        <v>12054</v>
      </c>
      <c r="D262" s="16"/>
      <c r="E262" s="28" t="s">
        <v>1474</v>
      </c>
      <c r="F262" s="16"/>
      <c r="G262" s="16"/>
      <c r="H262" s="150">
        <v>45872.659722222219</v>
      </c>
      <c r="I262" s="150">
        <v>45872.673611111109</v>
      </c>
      <c r="J262" s="151">
        <f t="shared" ref="J262:J263" si="19">I262-H262</f>
        <v>1.3888888890505768E-2</v>
      </c>
    </row>
    <row r="263" spans="1:10" ht="30" x14ac:dyDescent="0.25">
      <c r="A263" s="120">
        <v>45872</v>
      </c>
      <c r="B263" s="38" t="s">
        <v>30</v>
      </c>
      <c r="C263" s="17">
        <v>12057</v>
      </c>
      <c r="D263" s="16"/>
      <c r="E263" s="28" t="s">
        <v>1478</v>
      </c>
      <c r="F263" s="16"/>
      <c r="G263" s="16"/>
      <c r="H263" s="150">
        <v>45872.870138888888</v>
      </c>
      <c r="I263" s="150">
        <v>45872.899305555555</v>
      </c>
      <c r="J263" s="151">
        <f t="shared" si="19"/>
        <v>2.9166666667151731E-2</v>
      </c>
    </row>
    <row r="264" spans="1:10" x14ac:dyDescent="0.25">
      <c r="A264" s="120">
        <v>45873</v>
      </c>
      <c r="B264" s="38" t="s">
        <v>30</v>
      </c>
      <c r="C264" s="17">
        <f>C263+24</f>
        <v>12081</v>
      </c>
      <c r="D264" s="16"/>
      <c r="E264" s="16"/>
      <c r="F264" s="16"/>
      <c r="G264" s="16"/>
      <c r="H264" s="43"/>
      <c r="I264" s="43"/>
      <c r="J264" s="16"/>
    </row>
    <row r="265" spans="1:10" x14ac:dyDescent="0.25">
      <c r="A265" s="120">
        <v>45874</v>
      </c>
      <c r="B265" s="38" t="s">
        <v>30</v>
      </c>
      <c r="C265" s="17">
        <v>12112</v>
      </c>
      <c r="D265" s="16"/>
      <c r="E265" s="16" t="s">
        <v>1499</v>
      </c>
      <c r="F265" s="16"/>
      <c r="G265" s="16"/>
      <c r="H265" s="102">
        <v>45875.095138888886</v>
      </c>
      <c r="I265" s="102">
        <v>45875.138888888891</v>
      </c>
      <c r="J265" s="103">
        <f t="shared" ref="J265" si="20">I265-H265</f>
        <v>4.3750000004365575E-2</v>
      </c>
    </row>
    <row r="266" spans="1:10" x14ac:dyDescent="0.25">
      <c r="A266" s="120">
        <v>45875</v>
      </c>
      <c r="B266" s="38" t="s">
        <v>30</v>
      </c>
      <c r="C266" s="17">
        <f>C265+24</f>
        <v>12136</v>
      </c>
      <c r="D266" s="16"/>
      <c r="E266" s="16"/>
      <c r="F266" s="16"/>
      <c r="G266" s="16"/>
      <c r="H266" s="43"/>
      <c r="I266" s="43"/>
      <c r="J266" s="16"/>
    </row>
    <row r="267" spans="1:10" x14ac:dyDescent="0.25">
      <c r="A267" s="120">
        <v>45876</v>
      </c>
      <c r="B267" s="38" t="s">
        <v>30</v>
      </c>
      <c r="C267" s="17">
        <f>C266+24</f>
        <v>12160</v>
      </c>
      <c r="D267" s="16"/>
      <c r="E267" s="16"/>
      <c r="F267" s="16"/>
      <c r="G267" s="16"/>
      <c r="H267" s="43"/>
      <c r="I267" s="43"/>
      <c r="J267" s="16"/>
    </row>
    <row r="268" spans="1:10" x14ac:dyDescent="0.25">
      <c r="A268" s="120">
        <v>45877</v>
      </c>
      <c r="B268" s="38" t="s">
        <v>30</v>
      </c>
      <c r="C268" s="17">
        <v>12168</v>
      </c>
      <c r="D268" s="16"/>
      <c r="E268" s="16" t="s">
        <v>1287</v>
      </c>
      <c r="F268" s="16"/>
      <c r="G268" s="16"/>
      <c r="H268" s="150">
        <v>45877.476388888892</v>
      </c>
      <c r="I268" s="150">
        <v>45877.488194444442</v>
      </c>
      <c r="J268" s="151">
        <f t="shared" ref="J268" si="21">I268-H268</f>
        <v>1.1805555550381541E-2</v>
      </c>
    </row>
    <row r="269" spans="1:10" x14ac:dyDescent="0.25">
      <c r="A269" s="120">
        <v>45878</v>
      </c>
      <c r="B269" s="38" t="s">
        <v>30</v>
      </c>
      <c r="C269" s="17">
        <f>C268+24</f>
        <v>12192</v>
      </c>
      <c r="D269" s="16"/>
      <c r="E269" s="16"/>
      <c r="F269" s="16"/>
      <c r="G269" s="16"/>
      <c r="H269" s="43"/>
      <c r="I269" s="43"/>
      <c r="J269" s="16"/>
    </row>
    <row r="270" spans="1:10" x14ac:dyDescent="0.25">
      <c r="A270" s="120">
        <v>45879</v>
      </c>
      <c r="B270" s="38" t="s">
        <v>30</v>
      </c>
      <c r="C270" s="17">
        <f>C269+24</f>
        <v>12216</v>
      </c>
      <c r="D270" s="16"/>
      <c r="E270" s="16"/>
      <c r="F270" s="16"/>
      <c r="G270" s="16"/>
      <c r="H270" s="43"/>
      <c r="I270" s="43"/>
      <c r="J270" s="16"/>
    </row>
    <row r="271" spans="1:10" x14ac:dyDescent="0.25">
      <c r="A271" s="120">
        <v>45880</v>
      </c>
      <c r="B271" s="38" t="s">
        <v>30</v>
      </c>
      <c r="C271" s="17">
        <v>12254</v>
      </c>
      <c r="D271" s="16"/>
      <c r="E271" s="17" t="s">
        <v>48</v>
      </c>
      <c r="F271" s="16"/>
      <c r="G271" s="16"/>
      <c r="H271" s="150">
        <v>45881.085416666669</v>
      </c>
      <c r="I271" s="150">
        <v>45881.223611111112</v>
      </c>
      <c r="J271" s="151">
        <f t="shared" ref="J271" si="22">I271-H271</f>
        <v>0.13819444444379769</v>
      </c>
    </row>
    <row r="272" spans="1:10" x14ac:dyDescent="0.25">
      <c r="A272" s="120">
        <v>45881</v>
      </c>
      <c r="B272" s="38" t="s">
        <v>30</v>
      </c>
      <c r="C272" s="17">
        <f>C271+24</f>
        <v>12278</v>
      </c>
      <c r="D272" s="16"/>
      <c r="E272" s="16"/>
      <c r="F272" s="16"/>
      <c r="G272" s="16"/>
      <c r="H272" s="43"/>
      <c r="I272" s="43"/>
      <c r="J272" s="16"/>
    </row>
    <row r="273" spans="1:10" x14ac:dyDescent="0.25">
      <c r="A273" s="120">
        <v>45882</v>
      </c>
      <c r="B273" s="38" t="s">
        <v>30</v>
      </c>
      <c r="C273" s="17">
        <f>C272+24</f>
        <v>12302</v>
      </c>
      <c r="D273" s="16"/>
      <c r="E273" s="16"/>
      <c r="F273" s="16"/>
      <c r="G273" s="16"/>
      <c r="H273" s="43"/>
      <c r="I273" s="43"/>
      <c r="J273" s="16"/>
    </row>
    <row r="274" spans="1:10" x14ac:dyDescent="0.25">
      <c r="A274" s="120">
        <v>45883</v>
      </c>
      <c r="B274" s="38" t="s">
        <v>30</v>
      </c>
      <c r="C274" s="17">
        <f>C273+24</f>
        <v>12326</v>
      </c>
      <c r="D274" s="16"/>
      <c r="E274" s="16"/>
      <c r="F274" s="16"/>
      <c r="G274" s="16"/>
      <c r="H274" s="43"/>
      <c r="I274" s="43"/>
      <c r="J274" s="16"/>
    </row>
    <row r="275" spans="1:10" x14ac:dyDescent="0.25">
      <c r="A275" s="120">
        <v>45884</v>
      </c>
      <c r="B275" s="38" t="s">
        <v>30</v>
      </c>
      <c r="C275" s="17">
        <v>12329</v>
      </c>
      <c r="D275" s="16"/>
      <c r="E275" s="16"/>
      <c r="F275" s="16"/>
      <c r="G275" s="16"/>
      <c r="H275" s="43"/>
      <c r="I275" s="43"/>
      <c r="J275" s="16"/>
    </row>
    <row r="276" spans="1:10" x14ac:dyDescent="0.25">
      <c r="A276" s="120">
        <v>45885</v>
      </c>
      <c r="B276" s="38" t="s">
        <v>30</v>
      </c>
      <c r="C276" s="17">
        <v>12353</v>
      </c>
      <c r="D276" s="16"/>
      <c r="E276" s="16"/>
      <c r="F276" s="16"/>
      <c r="G276" s="16"/>
      <c r="H276" s="43"/>
      <c r="I276" s="43"/>
      <c r="J276" s="16"/>
    </row>
    <row r="277" spans="1:10" x14ac:dyDescent="0.25">
      <c r="A277" s="120">
        <v>45886</v>
      </c>
      <c r="B277" s="38" t="s">
        <v>30</v>
      </c>
      <c r="C277" s="17">
        <v>12377</v>
      </c>
      <c r="D277" s="16"/>
      <c r="E277" s="16"/>
      <c r="F277" s="16"/>
      <c r="G277" s="16"/>
      <c r="H277" s="43"/>
      <c r="I277" s="43"/>
      <c r="J277" s="16"/>
    </row>
    <row r="278" spans="1:10" x14ac:dyDescent="0.25">
      <c r="A278" s="120">
        <v>45887</v>
      </c>
      <c r="B278" s="38" t="s">
        <v>30</v>
      </c>
      <c r="C278" s="17">
        <v>12401</v>
      </c>
      <c r="D278" s="16"/>
      <c r="E278" s="16"/>
      <c r="F278" s="16"/>
      <c r="G278" s="16"/>
      <c r="H278" s="43"/>
      <c r="I278" s="43"/>
      <c r="J278" s="16"/>
    </row>
    <row r="279" spans="1:10" x14ac:dyDescent="0.25">
      <c r="A279" s="120">
        <v>45888</v>
      </c>
      <c r="B279" s="38" t="s">
        <v>30</v>
      </c>
      <c r="C279" s="17">
        <v>12425</v>
      </c>
      <c r="D279" s="16"/>
      <c r="E279" s="16"/>
      <c r="F279" s="16"/>
      <c r="G279" s="16"/>
      <c r="H279" s="43"/>
      <c r="I279" s="43"/>
      <c r="J279" s="16"/>
    </row>
    <row r="280" spans="1:10" x14ac:dyDescent="0.25">
      <c r="A280" s="120">
        <v>45889</v>
      </c>
      <c r="B280" s="38" t="s">
        <v>30</v>
      </c>
      <c r="C280" s="17">
        <v>12449</v>
      </c>
      <c r="D280" s="16"/>
      <c r="E280" s="16"/>
      <c r="F280" s="16"/>
      <c r="G280" s="16"/>
      <c r="H280" s="43"/>
      <c r="I280" s="43"/>
      <c r="J280" s="16"/>
    </row>
    <row r="281" spans="1:10" x14ac:dyDescent="0.25">
      <c r="A281" s="120">
        <v>45890</v>
      </c>
      <c r="B281" s="38" t="s">
        <v>30</v>
      </c>
      <c r="C281" s="17">
        <v>12472</v>
      </c>
      <c r="D281" s="16"/>
      <c r="E281" s="16"/>
      <c r="F281" s="16"/>
      <c r="G281" s="16"/>
      <c r="H281" s="43"/>
      <c r="I281" s="43"/>
      <c r="J281" s="16"/>
    </row>
    <row r="282" spans="1:10" x14ac:dyDescent="0.25">
      <c r="A282" s="120">
        <v>45891</v>
      </c>
      <c r="B282" s="38" t="s">
        <v>30</v>
      </c>
      <c r="C282" s="17">
        <v>12496</v>
      </c>
      <c r="D282" s="16"/>
      <c r="E282" s="16" t="s">
        <v>163</v>
      </c>
      <c r="F282" s="16"/>
      <c r="G282" s="16"/>
      <c r="H282" s="150">
        <v>45891.857638888891</v>
      </c>
      <c r="I282" s="150">
        <v>45891.961111111108</v>
      </c>
      <c r="J282" s="151">
        <f t="shared" ref="J282" si="23">I282-H282</f>
        <v>0.10347222221753327</v>
      </c>
    </row>
    <row r="283" spans="1:10" x14ac:dyDescent="0.25">
      <c r="A283" s="120">
        <v>45892</v>
      </c>
      <c r="B283" s="38" t="s">
        <v>30</v>
      </c>
      <c r="C283" s="17">
        <v>12520</v>
      </c>
      <c r="D283" s="16"/>
      <c r="E283" s="16"/>
      <c r="F283" s="16"/>
      <c r="G283" s="16"/>
      <c r="H283" s="43"/>
      <c r="I283" s="43"/>
      <c r="J283" s="16"/>
    </row>
    <row r="284" spans="1:10" x14ac:dyDescent="0.25">
      <c r="A284" s="120">
        <v>45893</v>
      </c>
      <c r="B284" s="38" t="s">
        <v>30</v>
      </c>
      <c r="C284" s="17">
        <v>12544</v>
      </c>
      <c r="D284" s="16"/>
      <c r="E284" s="16"/>
      <c r="F284" s="16"/>
      <c r="G284" s="16"/>
      <c r="H284" s="43"/>
      <c r="I284" s="43"/>
      <c r="J284" s="16"/>
    </row>
    <row r="285" spans="1:10" x14ac:dyDescent="0.25">
      <c r="A285" s="120">
        <v>45894</v>
      </c>
      <c r="B285" s="38" t="s">
        <v>30</v>
      </c>
      <c r="C285" s="17">
        <v>12568</v>
      </c>
      <c r="D285" s="16"/>
      <c r="E285" s="16"/>
      <c r="F285" s="16"/>
      <c r="G285" s="16"/>
      <c r="H285" s="43"/>
      <c r="I285" s="43"/>
      <c r="J285" s="16"/>
    </row>
    <row r="286" spans="1:10" x14ac:dyDescent="0.25">
      <c r="A286" s="120">
        <v>45895</v>
      </c>
      <c r="B286" s="38" t="s">
        <v>30</v>
      </c>
      <c r="C286" s="17">
        <v>12592</v>
      </c>
      <c r="D286" s="16"/>
      <c r="E286" s="16"/>
      <c r="F286" s="16"/>
      <c r="G286" s="16"/>
      <c r="H286" s="43"/>
      <c r="I286" s="43"/>
      <c r="J286" s="16"/>
    </row>
    <row r="287" spans="1:10" x14ac:dyDescent="0.25">
      <c r="A287" s="120">
        <v>45896</v>
      </c>
      <c r="B287" s="38" t="s">
        <v>30</v>
      </c>
      <c r="C287" s="17">
        <v>12616</v>
      </c>
      <c r="D287" s="16"/>
      <c r="E287" s="16"/>
      <c r="F287" s="16"/>
      <c r="G287" s="16"/>
      <c r="H287" s="43"/>
      <c r="I287" s="43"/>
      <c r="J287" s="16"/>
    </row>
    <row r="288" spans="1:10" x14ac:dyDescent="0.25">
      <c r="A288" s="120">
        <v>45897</v>
      </c>
      <c r="B288" s="38" t="s">
        <v>30</v>
      </c>
      <c r="C288" s="17">
        <v>12640</v>
      </c>
      <c r="D288" s="16"/>
      <c r="E288" s="16"/>
      <c r="F288" s="16"/>
      <c r="G288" s="16"/>
      <c r="H288" s="43"/>
      <c r="I288" s="43"/>
      <c r="J288" s="16"/>
    </row>
    <row r="289" spans="1:10" x14ac:dyDescent="0.25">
      <c r="A289" s="120">
        <v>45898</v>
      </c>
      <c r="B289" s="38" t="s">
        <v>30</v>
      </c>
      <c r="C289" s="17">
        <v>12664</v>
      </c>
      <c r="D289" s="16"/>
      <c r="E289" s="16"/>
      <c r="F289" s="16"/>
      <c r="G289" s="16"/>
      <c r="H289" s="43"/>
      <c r="I289" s="43"/>
      <c r="J289" s="16"/>
    </row>
    <row r="290" spans="1:10" x14ac:dyDescent="0.25">
      <c r="A290" s="120">
        <v>45899</v>
      </c>
      <c r="B290" s="38" t="s">
        <v>30</v>
      </c>
      <c r="C290" s="17">
        <v>12688</v>
      </c>
      <c r="D290" s="16"/>
      <c r="E290" s="16" t="s">
        <v>658</v>
      </c>
      <c r="F290" s="16"/>
      <c r="G290" s="16"/>
      <c r="H290" s="150">
        <v>45899.6875</v>
      </c>
      <c r="I290" s="150">
        <v>45899.690972222219</v>
      </c>
      <c r="J290" s="151">
        <f t="shared" ref="J290" si="24">I290-H290</f>
        <v>3.4722222189884633E-3</v>
      </c>
    </row>
    <row r="291" spans="1:10" x14ac:dyDescent="0.25">
      <c r="A291" s="120">
        <v>45900</v>
      </c>
      <c r="B291" s="38" t="s">
        <v>30</v>
      </c>
      <c r="C291" s="17">
        <v>12706</v>
      </c>
      <c r="D291" s="16"/>
      <c r="E291" s="16"/>
      <c r="F291" s="16"/>
      <c r="G291" s="16"/>
      <c r="H291" s="43"/>
      <c r="I291" s="43"/>
      <c r="J291" s="16"/>
    </row>
    <row r="292" spans="1:10" x14ac:dyDescent="0.25">
      <c r="A292" s="120">
        <v>45901</v>
      </c>
      <c r="B292" s="38" t="s">
        <v>30</v>
      </c>
      <c r="C292" s="17">
        <v>12730</v>
      </c>
      <c r="D292" s="16"/>
      <c r="E292" s="16"/>
      <c r="F292" s="16"/>
      <c r="G292" s="16"/>
      <c r="H292" s="43"/>
      <c r="I292" s="43"/>
      <c r="J292" s="16"/>
    </row>
    <row r="293" spans="1:10" x14ac:dyDescent="0.25">
      <c r="A293" s="120">
        <v>45902</v>
      </c>
      <c r="B293" s="38" t="s">
        <v>30</v>
      </c>
      <c r="C293" s="17">
        <v>12754</v>
      </c>
      <c r="D293" s="16"/>
      <c r="E293" s="16" t="s">
        <v>48</v>
      </c>
      <c r="F293" s="16"/>
      <c r="G293" s="16"/>
      <c r="H293" s="150">
        <v>45902.470833333333</v>
      </c>
      <c r="I293" s="150">
        <v>45902.583333333336</v>
      </c>
      <c r="J293" s="151">
        <f t="shared" ref="J293" si="25">I293-H293</f>
        <v>0.11250000000291038</v>
      </c>
    </row>
    <row r="294" spans="1:10" x14ac:dyDescent="0.25">
      <c r="A294" s="120">
        <v>45903</v>
      </c>
      <c r="B294" s="38" t="s">
        <v>30</v>
      </c>
      <c r="C294" s="17">
        <v>12778</v>
      </c>
      <c r="D294" s="16"/>
      <c r="E294" s="16"/>
      <c r="F294" s="16"/>
      <c r="G294" s="16"/>
      <c r="H294" s="43"/>
      <c r="I294" s="43"/>
      <c r="J294" s="16"/>
    </row>
    <row r="295" spans="1:10" x14ac:dyDescent="0.25">
      <c r="A295" s="120">
        <v>45904</v>
      </c>
      <c r="B295" s="38" t="s">
        <v>30</v>
      </c>
      <c r="C295" s="17">
        <v>12802</v>
      </c>
      <c r="D295" s="16"/>
      <c r="E295" s="16"/>
      <c r="F295" s="16"/>
      <c r="G295" s="16"/>
      <c r="H295" s="43"/>
      <c r="I295" s="43"/>
      <c r="J295" s="16"/>
    </row>
    <row r="296" spans="1:10" x14ac:dyDescent="0.25">
      <c r="A296" s="120">
        <v>45905</v>
      </c>
      <c r="B296" s="38" t="s">
        <v>30</v>
      </c>
      <c r="C296" s="17">
        <v>12826</v>
      </c>
      <c r="D296" s="16"/>
      <c r="E296" s="16"/>
      <c r="F296" s="16"/>
      <c r="G296" s="16"/>
      <c r="H296" s="43"/>
      <c r="I296" s="43"/>
      <c r="J296" s="16"/>
    </row>
    <row r="297" spans="1:10" x14ac:dyDescent="0.25">
      <c r="A297" s="120">
        <v>45906</v>
      </c>
      <c r="B297" s="38" t="s">
        <v>30</v>
      </c>
      <c r="C297" s="17">
        <v>12850</v>
      </c>
      <c r="D297" s="16"/>
      <c r="E297" s="16"/>
      <c r="F297" s="16"/>
      <c r="G297" s="16"/>
      <c r="H297" s="43"/>
      <c r="I297" s="43"/>
      <c r="J297" s="16"/>
    </row>
    <row r="298" spans="1:10" x14ac:dyDescent="0.25">
      <c r="A298" s="120">
        <v>45907</v>
      </c>
      <c r="B298" s="38" t="s">
        <v>30</v>
      </c>
      <c r="C298" s="17">
        <v>12868</v>
      </c>
      <c r="D298" s="16"/>
      <c r="E298" s="16"/>
      <c r="F298" s="16"/>
      <c r="G298" s="16"/>
      <c r="H298" s="43"/>
      <c r="I298" s="43"/>
      <c r="J298" s="16"/>
    </row>
    <row r="299" spans="1:10" x14ac:dyDescent="0.25">
      <c r="A299" s="120">
        <v>45908</v>
      </c>
      <c r="B299" s="38" t="s">
        <v>30</v>
      </c>
      <c r="C299" s="17">
        <v>12892</v>
      </c>
      <c r="D299" s="16"/>
      <c r="E299" s="16"/>
      <c r="F299" s="16"/>
      <c r="G299" s="16"/>
      <c r="H299" s="43"/>
      <c r="I299" s="43"/>
      <c r="J299" s="16"/>
    </row>
    <row r="300" spans="1:10" x14ac:dyDescent="0.25">
      <c r="A300" s="120">
        <v>45909</v>
      </c>
      <c r="B300" s="38" t="s">
        <v>30</v>
      </c>
      <c r="C300" s="17">
        <v>12916</v>
      </c>
      <c r="D300" s="16"/>
      <c r="E300" s="16"/>
      <c r="F300" s="16"/>
      <c r="G300" s="16"/>
      <c r="H300" s="43"/>
      <c r="I300" s="43"/>
      <c r="J300" s="16"/>
    </row>
    <row r="301" spans="1:10" x14ac:dyDescent="0.25">
      <c r="A301" s="120">
        <v>45910</v>
      </c>
      <c r="B301" s="38" t="s">
        <v>30</v>
      </c>
      <c r="C301" s="17">
        <v>12940</v>
      </c>
      <c r="D301" s="16"/>
      <c r="E301" s="16" t="s">
        <v>658</v>
      </c>
      <c r="F301" s="16"/>
      <c r="G301" s="16"/>
      <c r="H301" s="150">
        <v>45910.747916666667</v>
      </c>
      <c r="I301" s="150">
        <v>45910.754861111112</v>
      </c>
      <c r="J301" s="151">
        <f t="shared" ref="J301" si="26">I301-H301</f>
        <v>6.9444444452528842E-3</v>
      </c>
    </row>
    <row r="302" spans="1:10" x14ac:dyDescent="0.25">
      <c r="A302" s="120">
        <v>45911</v>
      </c>
      <c r="B302" s="38" t="s">
        <v>30</v>
      </c>
      <c r="C302" s="17">
        <v>12964</v>
      </c>
      <c r="D302" s="16"/>
      <c r="E302" s="16"/>
      <c r="F302" s="16"/>
      <c r="G302" s="16"/>
      <c r="H302" s="43"/>
      <c r="I302" s="43"/>
      <c r="J302" s="16"/>
    </row>
    <row r="303" spans="1:10" x14ac:dyDescent="0.25">
      <c r="A303" s="120">
        <v>45912</v>
      </c>
      <c r="B303" s="38" t="s">
        <v>30</v>
      </c>
      <c r="C303" s="17">
        <v>12988</v>
      </c>
      <c r="D303" s="16"/>
      <c r="E303" s="16" t="s">
        <v>65</v>
      </c>
      <c r="F303" s="16"/>
      <c r="G303" s="16"/>
      <c r="H303" s="150">
        <v>45912.995138888888</v>
      </c>
      <c r="I303" s="150">
        <v>45913.077777777777</v>
      </c>
      <c r="J303" s="151">
        <v>8.2638888889050577E-2</v>
      </c>
    </row>
    <row r="304" spans="1:10" x14ac:dyDescent="0.25">
      <c r="A304" s="120">
        <v>45913</v>
      </c>
      <c r="B304" s="38" t="s">
        <v>30</v>
      </c>
      <c r="C304" s="17">
        <v>13012</v>
      </c>
      <c r="D304" s="16"/>
      <c r="E304" s="16"/>
      <c r="F304" s="16"/>
      <c r="G304" s="16"/>
      <c r="H304" s="150"/>
      <c r="I304" s="150"/>
      <c r="J304" s="151"/>
    </row>
    <row r="305" spans="1:10" x14ac:dyDescent="0.25">
      <c r="A305" s="120">
        <v>45914</v>
      </c>
      <c r="B305" s="38" t="s">
        <v>30</v>
      </c>
      <c r="C305" s="17">
        <v>13028</v>
      </c>
      <c r="D305" s="16"/>
      <c r="E305" s="16"/>
      <c r="F305" s="16"/>
      <c r="G305" s="16"/>
      <c r="H305" s="43"/>
      <c r="I305" s="43"/>
      <c r="J305" s="16"/>
    </row>
    <row r="306" spans="1:10" x14ac:dyDescent="0.25">
      <c r="A306" s="120">
        <v>45915</v>
      </c>
      <c r="B306" s="38" t="s">
        <v>30</v>
      </c>
      <c r="C306" s="17">
        <v>13052</v>
      </c>
      <c r="D306" s="16"/>
      <c r="E306" s="16"/>
      <c r="F306" s="16"/>
      <c r="G306" s="16"/>
      <c r="H306" s="43"/>
      <c r="I306" s="43"/>
      <c r="J306" s="16"/>
    </row>
    <row r="307" spans="1:10" x14ac:dyDescent="0.25">
      <c r="A307" s="120">
        <v>45916</v>
      </c>
      <c r="B307" s="38" t="s">
        <v>30</v>
      </c>
      <c r="C307" s="17">
        <f t="shared" ref="C307:C312" si="27">C306+24</f>
        <v>13076</v>
      </c>
      <c r="D307" s="16"/>
      <c r="E307" s="16"/>
      <c r="F307" s="16"/>
      <c r="G307" s="16"/>
      <c r="H307" s="43"/>
      <c r="I307" s="43"/>
      <c r="J307" s="16"/>
    </row>
    <row r="308" spans="1:10" x14ac:dyDescent="0.25">
      <c r="A308" s="120">
        <v>45917</v>
      </c>
      <c r="B308" s="38" t="s">
        <v>30</v>
      </c>
      <c r="C308" s="17">
        <f t="shared" si="27"/>
        <v>13100</v>
      </c>
      <c r="D308" s="16"/>
      <c r="E308" s="16"/>
      <c r="F308" s="16"/>
      <c r="G308" s="16"/>
      <c r="H308" s="43"/>
      <c r="I308" s="43"/>
      <c r="J308" s="16"/>
    </row>
    <row r="309" spans="1:10" x14ac:dyDescent="0.25">
      <c r="A309" s="120">
        <v>45918</v>
      </c>
      <c r="B309" s="38" t="s">
        <v>30</v>
      </c>
      <c r="C309" s="17">
        <f t="shared" si="27"/>
        <v>13124</v>
      </c>
      <c r="D309" s="16"/>
      <c r="E309" s="16"/>
      <c r="F309" s="16"/>
      <c r="G309" s="16"/>
      <c r="H309" s="43"/>
      <c r="I309" s="43"/>
      <c r="J309" s="16"/>
    </row>
    <row r="310" spans="1:10" x14ac:dyDescent="0.25">
      <c r="A310" s="120">
        <v>45919</v>
      </c>
      <c r="B310" s="38" t="s">
        <v>30</v>
      </c>
      <c r="C310" s="17">
        <f t="shared" si="27"/>
        <v>13148</v>
      </c>
      <c r="D310" s="16"/>
      <c r="E310" s="16"/>
      <c r="F310" s="16"/>
      <c r="G310" s="16"/>
      <c r="H310" s="43"/>
      <c r="I310" s="43"/>
      <c r="J310" s="16"/>
    </row>
    <row r="311" spans="1:10" x14ac:dyDescent="0.25">
      <c r="A311" s="120">
        <v>45920</v>
      </c>
      <c r="B311" s="38" t="s">
        <v>30</v>
      </c>
      <c r="C311" s="17">
        <f t="shared" si="27"/>
        <v>13172</v>
      </c>
      <c r="D311" s="16"/>
      <c r="E311" s="16"/>
      <c r="F311" s="16"/>
      <c r="G311" s="16"/>
      <c r="H311" s="43"/>
      <c r="I311" s="43"/>
      <c r="J311" s="16"/>
    </row>
    <row r="312" spans="1:10" x14ac:dyDescent="0.25">
      <c r="A312" s="120">
        <v>45921</v>
      </c>
      <c r="B312" s="38" t="s">
        <v>30</v>
      </c>
      <c r="C312" s="17">
        <f t="shared" si="27"/>
        <v>13196</v>
      </c>
      <c r="D312" s="16"/>
      <c r="E312" s="16"/>
      <c r="F312" s="16"/>
      <c r="G312" s="16"/>
      <c r="H312" s="43"/>
      <c r="I312" s="43"/>
      <c r="J312" s="16"/>
    </row>
    <row r="313" spans="1:10" x14ac:dyDescent="0.25">
      <c r="A313" s="120">
        <v>45922</v>
      </c>
      <c r="B313" s="38" t="s">
        <v>30</v>
      </c>
      <c r="C313" s="17">
        <v>13220</v>
      </c>
      <c r="D313" s="16"/>
      <c r="E313" s="16" t="s">
        <v>658</v>
      </c>
      <c r="F313" s="16"/>
      <c r="G313" s="16"/>
      <c r="H313" s="150">
        <v>45922.362500000003</v>
      </c>
      <c r="I313" s="150">
        <v>45922.366666666669</v>
      </c>
      <c r="J313" s="151">
        <f t="shared" ref="J313" si="28">I313-H313</f>
        <v>4.166666665696539E-3</v>
      </c>
    </row>
    <row r="314" spans="1:10" x14ac:dyDescent="0.25">
      <c r="A314" s="120">
        <v>45923</v>
      </c>
      <c r="B314" s="38" t="s">
        <v>30</v>
      </c>
      <c r="C314" s="17">
        <v>13250</v>
      </c>
      <c r="D314" s="16"/>
      <c r="E314" s="16" t="s">
        <v>48</v>
      </c>
      <c r="F314" s="16"/>
      <c r="G314" s="16"/>
      <c r="H314" s="43"/>
      <c r="I314" s="43"/>
      <c r="J314" s="16"/>
    </row>
    <row r="315" spans="1:10" x14ac:dyDescent="0.25">
      <c r="A315" s="120">
        <v>45924</v>
      </c>
      <c r="B315" s="38" t="s">
        <v>30</v>
      </c>
      <c r="C315" s="17">
        <f t="shared" ref="C315:C324" si="29">C314+24</f>
        <v>13274</v>
      </c>
      <c r="D315" s="16"/>
      <c r="E315" s="16"/>
      <c r="F315" s="16"/>
      <c r="G315" s="16"/>
      <c r="H315" s="102">
        <v>45923.622916666667</v>
      </c>
      <c r="I315" s="102">
        <v>45923.752083333333</v>
      </c>
      <c r="J315" s="103">
        <f t="shared" ref="J315" si="30">I315-H315</f>
        <v>0.12916666666569654</v>
      </c>
    </row>
    <row r="316" spans="1:10" x14ac:dyDescent="0.25">
      <c r="A316" s="120">
        <v>45925</v>
      </c>
      <c r="B316" s="38" t="s">
        <v>30</v>
      </c>
      <c r="C316" s="17">
        <f t="shared" si="29"/>
        <v>13298</v>
      </c>
      <c r="D316" s="16"/>
      <c r="E316" s="16"/>
      <c r="F316" s="16"/>
      <c r="G316" s="16"/>
      <c r="H316" s="43"/>
      <c r="I316" s="43"/>
      <c r="J316" s="16"/>
    </row>
    <row r="317" spans="1:10" x14ac:dyDescent="0.25">
      <c r="A317" s="120">
        <v>45926</v>
      </c>
      <c r="B317" s="38" t="s">
        <v>30</v>
      </c>
      <c r="C317" s="17">
        <f t="shared" si="29"/>
        <v>13322</v>
      </c>
      <c r="D317" s="16"/>
      <c r="E317" s="16"/>
      <c r="F317" s="16"/>
      <c r="G317" s="16"/>
      <c r="H317" s="43"/>
      <c r="I317" s="43"/>
      <c r="J317" s="16"/>
    </row>
    <row r="318" spans="1:10" x14ac:dyDescent="0.25">
      <c r="A318" s="120">
        <v>45927</v>
      </c>
      <c r="B318" s="38" t="s">
        <v>30</v>
      </c>
      <c r="C318" s="17">
        <f t="shared" si="29"/>
        <v>13346</v>
      </c>
      <c r="D318" s="16"/>
      <c r="E318" s="16"/>
      <c r="F318" s="16"/>
      <c r="G318" s="16"/>
      <c r="H318" s="43"/>
      <c r="I318" s="43"/>
      <c r="J318" s="16"/>
    </row>
    <row r="319" spans="1:10" x14ac:dyDescent="0.25">
      <c r="A319" s="120">
        <v>45928</v>
      </c>
      <c r="B319" s="38" t="s">
        <v>30</v>
      </c>
      <c r="C319" s="17">
        <f t="shared" si="29"/>
        <v>13370</v>
      </c>
      <c r="D319" s="16"/>
      <c r="E319" s="16"/>
      <c r="F319" s="16"/>
      <c r="G319" s="16"/>
      <c r="H319" s="43"/>
      <c r="I319" s="43"/>
      <c r="J319" s="16"/>
    </row>
    <row r="320" spans="1:10" x14ac:dyDescent="0.25">
      <c r="A320" s="120">
        <v>45929</v>
      </c>
      <c r="B320" s="38" t="s">
        <v>30</v>
      </c>
      <c r="C320" s="17">
        <f t="shared" si="29"/>
        <v>13394</v>
      </c>
      <c r="D320" s="16"/>
      <c r="E320" s="16"/>
      <c r="F320" s="16"/>
      <c r="G320" s="16"/>
      <c r="H320" s="43"/>
      <c r="I320" s="43"/>
      <c r="J320" s="16"/>
    </row>
    <row r="321" spans="1:10" x14ac:dyDescent="0.25">
      <c r="A321" s="120">
        <v>45930</v>
      </c>
      <c r="B321" s="38" t="s">
        <v>30</v>
      </c>
      <c r="C321" s="17">
        <f t="shared" si="29"/>
        <v>13418</v>
      </c>
      <c r="D321" s="16"/>
      <c r="E321" s="16"/>
      <c r="F321" s="16"/>
      <c r="G321" s="16"/>
      <c r="H321" s="43"/>
      <c r="I321" s="43"/>
      <c r="J321" s="16"/>
    </row>
    <row r="322" spans="1:10" x14ac:dyDescent="0.25">
      <c r="A322" s="120">
        <v>45931</v>
      </c>
      <c r="B322" s="38" t="s">
        <v>30</v>
      </c>
      <c r="C322" s="17">
        <f t="shared" si="29"/>
        <v>13442</v>
      </c>
      <c r="D322" s="16"/>
      <c r="E322" s="16"/>
      <c r="F322" s="16"/>
      <c r="G322" s="16"/>
      <c r="H322" s="43"/>
      <c r="I322" s="43"/>
      <c r="J322" s="16"/>
    </row>
    <row r="323" spans="1:10" x14ac:dyDescent="0.25">
      <c r="A323" s="120">
        <v>45932</v>
      </c>
      <c r="B323" s="38" t="s">
        <v>30</v>
      </c>
      <c r="C323" s="17">
        <f t="shared" si="29"/>
        <v>13466</v>
      </c>
      <c r="D323" s="16"/>
      <c r="E323" s="16"/>
      <c r="F323" s="16"/>
      <c r="G323" s="16"/>
      <c r="H323" s="43"/>
      <c r="I323" s="43"/>
      <c r="J323" s="16"/>
    </row>
    <row r="324" spans="1:10" x14ac:dyDescent="0.25">
      <c r="A324" s="120">
        <v>45933</v>
      </c>
      <c r="B324" s="38" t="s">
        <v>30</v>
      </c>
      <c r="C324" s="17">
        <f t="shared" si="29"/>
        <v>13490</v>
      </c>
      <c r="D324" s="16"/>
      <c r="E324" s="16"/>
      <c r="F324" s="16"/>
      <c r="G324" s="16"/>
      <c r="H324" s="43"/>
      <c r="I324" s="43"/>
      <c r="J324" s="304"/>
    </row>
    <row r="325" spans="1:10" x14ac:dyDescent="0.25">
      <c r="A325" s="120">
        <v>45934</v>
      </c>
      <c r="B325" s="38" t="s">
        <v>30</v>
      </c>
      <c r="C325" s="17">
        <v>13497</v>
      </c>
      <c r="D325" s="16"/>
      <c r="E325" s="16" t="s">
        <v>1696</v>
      </c>
      <c r="F325" s="16"/>
      <c r="G325" s="16"/>
      <c r="H325" s="224">
        <v>45934.405555555553</v>
      </c>
      <c r="I325" s="224">
        <v>45934.995833333334</v>
      </c>
      <c r="J325" s="304">
        <v>0.59027777777777779</v>
      </c>
    </row>
    <row r="326" spans="1:10" x14ac:dyDescent="0.25">
      <c r="A326" s="120">
        <v>45935</v>
      </c>
      <c r="B326" s="38" t="s">
        <v>30</v>
      </c>
      <c r="C326" s="306">
        <v>13512</v>
      </c>
      <c r="D326" s="16"/>
      <c r="E326" s="305" t="s">
        <v>1701</v>
      </c>
      <c r="F326" s="16"/>
      <c r="G326" s="16"/>
      <c r="H326" s="224">
        <v>45935.625</v>
      </c>
      <c r="I326" s="224">
        <v>45935.640972222223</v>
      </c>
      <c r="J326" s="225">
        <v>1.5972222223354038E-2</v>
      </c>
    </row>
    <row r="327" spans="1:10" x14ac:dyDescent="0.25">
      <c r="A327" s="120">
        <v>45936</v>
      </c>
      <c r="B327" s="38" t="s">
        <v>30</v>
      </c>
      <c r="C327" s="306">
        <f t="shared" ref="C327:C333" si="31">C326+24</f>
        <v>13536</v>
      </c>
      <c r="D327" s="16"/>
      <c r="E327" s="16"/>
      <c r="F327" s="16"/>
      <c r="G327" s="16"/>
      <c r="H327" s="43"/>
      <c r="I327" s="43"/>
      <c r="J327" s="16"/>
    </row>
    <row r="328" spans="1:10" x14ac:dyDescent="0.25">
      <c r="A328" s="120">
        <v>45937</v>
      </c>
      <c r="B328" s="38" t="s">
        <v>30</v>
      </c>
      <c r="C328" s="306">
        <f t="shared" si="31"/>
        <v>13560</v>
      </c>
      <c r="D328" s="16"/>
      <c r="E328" s="16"/>
      <c r="F328" s="16"/>
      <c r="G328" s="16"/>
      <c r="H328" s="43"/>
      <c r="I328" s="43"/>
      <c r="J328" s="16"/>
    </row>
    <row r="329" spans="1:10" ht="45" x14ac:dyDescent="0.25">
      <c r="A329" s="120">
        <v>45938</v>
      </c>
      <c r="B329" s="38" t="s">
        <v>30</v>
      </c>
      <c r="C329" s="306">
        <f t="shared" si="31"/>
        <v>13584</v>
      </c>
      <c r="D329" s="16"/>
      <c r="E329" s="63" t="s">
        <v>1788</v>
      </c>
      <c r="F329" s="49"/>
      <c r="G329" s="49"/>
      <c r="H329" s="368">
        <v>45960.406944444447</v>
      </c>
      <c r="I329" s="368">
        <v>45960.482638888891</v>
      </c>
      <c r="J329" s="151">
        <f t="shared" ref="J329" si="32">I329-H329</f>
        <v>7.5694444443797693E-2</v>
      </c>
    </row>
    <row r="330" spans="1:10" x14ac:dyDescent="0.25">
      <c r="A330" s="120">
        <v>45939</v>
      </c>
      <c r="B330" s="38" t="s">
        <v>30</v>
      </c>
      <c r="C330" s="306">
        <f t="shared" si="31"/>
        <v>13608</v>
      </c>
      <c r="D330" s="16"/>
      <c r="E330" s="331" t="s">
        <v>1712</v>
      </c>
      <c r="F330" s="16"/>
      <c r="G330" s="16"/>
      <c r="H330" s="333">
        <v>45939.632638888892</v>
      </c>
      <c r="I330" s="333">
        <v>45939.75</v>
      </c>
      <c r="J330" s="332">
        <v>0.11736111110803904</v>
      </c>
    </row>
    <row r="331" spans="1:10" x14ac:dyDescent="0.25">
      <c r="A331" s="120">
        <v>45940</v>
      </c>
      <c r="B331" s="38" t="s">
        <v>30</v>
      </c>
      <c r="C331" s="306">
        <f t="shared" si="31"/>
        <v>13632</v>
      </c>
      <c r="D331" s="16"/>
      <c r="E331" s="16"/>
      <c r="F331" s="16"/>
      <c r="G331" s="16"/>
      <c r="H331" s="43"/>
      <c r="I331" s="43"/>
      <c r="J331" s="16"/>
    </row>
    <row r="332" spans="1:10" x14ac:dyDescent="0.25">
      <c r="A332" s="120">
        <v>45941</v>
      </c>
      <c r="B332" s="38" t="s">
        <v>30</v>
      </c>
      <c r="C332" s="306">
        <f t="shared" si="31"/>
        <v>13656</v>
      </c>
      <c r="D332" s="16"/>
      <c r="E332" s="16"/>
      <c r="F332" s="16"/>
      <c r="G332" s="16"/>
      <c r="H332" s="43"/>
      <c r="I332" s="43"/>
      <c r="J332" s="16"/>
    </row>
    <row r="333" spans="1:10" x14ac:dyDescent="0.25">
      <c r="A333" s="120">
        <v>45942</v>
      </c>
      <c r="B333" s="38" t="s">
        <v>30</v>
      </c>
      <c r="C333" s="306">
        <f t="shared" si="31"/>
        <v>13680</v>
      </c>
      <c r="D333" s="16"/>
      <c r="E333" s="16"/>
      <c r="F333" s="16"/>
      <c r="G333" s="16"/>
      <c r="H333" s="43"/>
      <c r="I333" s="43"/>
      <c r="J333" s="16"/>
    </row>
    <row r="334" spans="1:10" x14ac:dyDescent="0.25">
      <c r="A334" s="120">
        <v>45943</v>
      </c>
      <c r="B334" s="38" t="s">
        <v>30</v>
      </c>
      <c r="C334" s="17">
        <v>13694</v>
      </c>
      <c r="D334" s="16"/>
      <c r="E334" s="16" t="s">
        <v>449</v>
      </c>
      <c r="F334" s="16"/>
      <c r="G334" s="16"/>
      <c r="H334" s="309">
        <v>45943.368750000001</v>
      </c>
      <c r="I334" s="309">
        <v>45943.381944444445</v>
      </c>
      <c r="J334" s="225">
        <v>1.3194444443797693E-2</v>
      </c>
    </row>
    <row r="335" spans="1:10" x14ac:dyDescent="0.25">
      <c r="A335" s="120">
        <v>45944</v>
      </c>
      <c r="B335" s="38" t="s">
        <v>30</v>
      </c>
      <c r="C335" s="17">
        <v>13716</v>
      </c>
      <c r="D335" s="16"/>
      <c r="E335" s="16"/>
      <c r="F335" s="16"/>
      <c r="G335" s="16"/>
      <c r="H335" s="43"/>
      <c r="I335" s="43"/>
      <c r="J335" s="16"/>
    </row>
    <row r="336" spans="1:10" ht="30" x14ac:dyDescent="0.25">
      <c r="A336" s="120">
        <v>45945</v>
      </c>
      <c r="B336" s="38" t="s">
        <v>30</v>
      </c>
      <c r="C336" s="17">
        <v>13740</v>
      </c>
      <c r="D336" s="16"/>
      <c r="E336" s="369" t="s">
        <v>1733</v>
      </c>
      <c r="F336" s="16"/>
      <c r="G336" s="16"/>
      <c r="H336" s="370">
        <v>45945.744444444441</v>
      </c>
      <c r="I336" s="370">
        <v>45945.97152777778</v>
      </c>
      <c r="J336" s="103">
        <f t="shared" ref="J336" si="33">I336-H336</f>
        <v>0.22708333333866904</v>
      </c>
    </row>
    <row r="337" spans="1:10" x14ac:dyDescent="0.25">
      <c r="A337" s="120">
        <v>45946</v>
      </c>
      <c r="B337" s="38" t="s">
        <v>30</v>
      </c>
      <c r="C337" s="17">
        <v>13764</v>
      </c>
      <c r="D337" s="16"/>
      <c r="E337" s="16"/>
      <c r="F337" s="16"/>
      <c r="G337" s="16"/>
      <c r="H337" s="43"/>
      <c r="I337" s="43"/>
      <c r="J337" s="16"/>
    </row>
    <row r="338" spans="1:10" x14ac:dyDescent="0.25">
      <c r="A338" s="120">
        <v>45947</v>
      </c>
      <c r="B338" s="38" t="s">
        <v>30</v>
      </c>
      <c r="C338" s="17">
        <v>13788</v>
      </c>
      <c r="D338" s="16"/>
      <c r="E338" s="16"/>
      <c r="F338" s="16"/>
      <c r="G338" s="16"/>
      <c r="H338" s="43"/>
      <c r="I338" s="43"/>
      <c r="J338" s="16"/>
    </row>
    <row r="339" spans="1:10" x14ac:dyDescent="0.25">
      <c r="A339" s="120">
        <v>45948</v>
      </c>
      <c r="B339" s="38" t="s">
        <v>30</v>
      </c>
      <c r="C339" s="17">
        <v>13812</v>
      </c>
      <c r="D339" s="16"/>
      <c r="E339" s="16"/>
      <c r="F339" s="16"/>
      <c r="G339" s="16"/>
      <c r="H339" s="43"/>
      <c r="I339" s="43"/>
      <c r="J339" s="16"/>
    </row>
    <row r="340" spans="1:10" x14ac:dyDescent="0.25">
      <c r="A340" s="120">
        <v>45949</v>
      </c>
      <c r="B340" s="38" t="s">
        <v>30</v>
      </c>
      <c r="C340" s="17">
        <v>13829</v>
      </c>
      <c r="D340" s="16"/>
      <c r="E340" s="16"/>
      <c r="F340" s="16"/>
      <c r="G340" s="16"/>
      <c r="H340" s="43"/>
      <c r="I340" s="43"/>
      <c r="J340" s="16"/>
    </row>
    <row r="341" spans="1:10" x14ac:dyDescent="0.25">
      <c r="A341" s="120">
        <v>45950</v>
      </c>
      <c r="B341" s="38" t="s">
        <v>30</v>
      </c>
      <c r="C341" s="17">
        <v>13853</v>
      </c>
      <c r="D341" s="16"/>
      <c r="E341" s="16"/>
      <c r="F341" s="16"/>
      <c r="G341" s="16"/>
      <c r="H341" s="43"/>
      <c r="I341" s="43"/>
      <c r="J341" s="16"/>
    </row>
    <row r="342" spans="1:10" x14ac:dyDescent="0.25">
      <c r="A342" s="120">
        <v>45951</v>
      </c>
      <c r="B342" s="38" t="s">
        <v>30</v>
      </c>
      <c r="C342" s="17">
        <v>13877</v>
      </c>
      <c r="D342" s="16"/>
      <c r="E342" s="16"/>
      <c r="F342" s="16"/>
      <c r="G342" s="16"/>
      <c r="H342" s="43"/>
      <c r="I342" s="43"/>
      <c r="J342" s="16"/>
    </row>
    <row r="343" spans="1:10" x14ac:dyDescent="0.25">
      <c r="A343" s="120">
        <v>45952</v>
      </c>
      <c r="B343" s="38" t="s">
        <v>30</v>
      </c>
      <c r="C343" s="17">
        <v>13908</v>
      </c>
      <c r="D343" s="16"/>
      <c r="E343" s="16"/>
      <c r="F343" s="16"/>
      <c r="G343" s="16"/>
      <c r="H343" s="43"/>
      <c r="I343" s="43"/>
      <c r="J343" s="16"/>
    </row>
    <row r="344" spans="1:10" ht="30" x14ac:dyDescent="0.25">
      <c r="A344" s="120">
        <v>45953</v>
      </c>
      <c r="B344" s="38" t="s">
        <v>30</v>
      </c>
      <c r="C344" s="17">
        <v>13925</v>
      </c>
      <c r="D344" s="16"/>
      <c r="E344" s="63" t="s">
        <v>1755</v>
      </c>
      <c r="F344" s="49"/>
      <c r="G344" s="49"/>
      <c r="H344" s="368">
        <v>45953.611111111109</v>
      </c>
      <c r="I344" s="368">
        <v>45953.621527777781</v>
      </c>
      <c r="J344" s="151">
        <f t="shared" ref="J344" si="34">I344-H344</f>
        <v>1.0416666671517305E-2</v>
      </c>
    </row>
    <row r="345" spans="1:10" x14ac:dyDescent="0.25">
      <c r="A345" s="120">
        <v>45954</v>
      </c>
      <c r="B345" s="38" t="s">
        <v>30</v>
      </c>
      <c r="C345" s="17">
        <v>13949</v>
      </c>
      <c r="D345" s="16"/>
      <c r="E345" s="16"/>
      <c r="F345" s="16"/>
      <c r="G345" s="16"/>
      <c r="H345" s="43"/>
      <c r="I345" s="43"/>
      <c r="J345" s="16"/>
    </row>
    <row r="346" spans="1:10" x14ac:dyDescent="0.25">
      <c r="A346" s="120">
        <v>45955</v>
      </c>
      <c r="B346" s="38" t="s">
        <v>30</v>
      </c>
      <c r="C346" s="17">
        <v>13973</v>
      </c>
      <c r="D346" s="16"/>
      <c r="E346" s="16"/>
      <c r="F346" s="16"/>
      <c r="G346" s="16"/>
      <c r="H346" s="43"/>
      <c r="I346" s="43"/>
      <c r="J346" s="16"/>
    </row>
    <row r="347" spans="1:10" x14ac:dyDescent="0.25">
      <c r="A347" s="120">
        <v>45956</v>
      </c>
      <c r="B347" s="38" t="s">
        <v>30</v>
      </c>
      <c r="C347" s="17">
        <v>13997</v>
      </c>
      <c r="D347" s="16"/>
      <c r="E347" s="16" t="s">
        <v>1765</v>
      </c>
      <c r="F347" s="16"/>
      <c r="G347" s="16"/>
      <c r="H347" s="370">
        <v>45956.355555555558</v>
      </c>
      <c r="I347" s="370">
        <v>45956.519444444442</v>
      </c>
      <c r="J347" s="103">
        <f t="shared" ref="J347" si="35">I347-H347</f>
        <v>0.163888888884685</v>
      </c>
    </row>
    <row r="348" spans="1:10" x14ac:dyDescent="0.25">
      <c r="A348" s="120">
        <v>45957</v>
      </c>
      <c r="B348" s="38" t="s">
        <v>30</v>
      </c>
      <c r="C348" s="17">
        <v>14028</v>
      </c>
      <c r="D348" s="16"/>
      <c r="E348" s="16"/>
      <c r="F348" s="16"/>
      <c r="G348" s="16"/>
      <c r="H348" s="43"/>
      <c r="I348" s="43"/>
      <c r="J348" s="16"/>
    </row>
    <row r="349" spans="1:10" ht="30" x14ac:dyDescent="0.25">
      <c r="A349" s="120">
        <v>45958</v>
      </c>
      <c r="B349" s="38" t="s">
        <v>30</v>
      </c>
      <c r="C349" s="17">
        <v>14045</v>
      </c>
      <c r="D349" s="16"/>
      <c r="E349" s="63" t="s">
        <v>1778</v>
      </c>
      <c r="F349" s="49"/>
      <c r="G349" s="49"/>
      <c r="H349" s="368">
        <v>45959.140972222223</v>
      </c>
      <c r="I349" s="368">
        <v>45959.152777777781</v>
      </c>
      <c r="J349" s="151">
        <f t="shared" ref="J349" si="36">I349-H349</f>
        <v>1.1805555557657499E-2</v>
      </c>
    </row>
    <row r="350" spans="1:10" x14ac:dyDescent="0.25">
      <c r="A350" s="120">
        <v>45959</v>
      </c>
      <c r="B350" s="38" t="s">
        <v>30</v>
      </c>
      <c r="C350" s="17">
        <v>14069</v>
      </c>
      <c r="D350" s="16"/>
      <c r="E350" s="49"/>
      <c r="F350" s="49"/>
      <c r="G350" s="49"/>
      <c r="H350" s="50"/>
      <c r="I350" s="50"/>
      <c r="J350" s="49"/>
    </row>
    <row r="351" spans="1:10" x14ac:dyDescent="0.25">
      <c r="A351" s="120">
        <v>45960</v>
      </c>
      <c r="B351" s="38" t="s">
        <v>30</v>
      </c>
      <c r="C351" s="17">
        <v>14093</v>
      </c>
      <c r="D351" s="16"/>
      <c r="E351" s="16"/>
      <c r="F351" s="16"/>
      <c r="G351" s="16"/>
      <c r="H351" s="43"/>
      <c r="I351" s="43"/>
      <c r="J351" s="16"/>
    </row>
    <row r="352" spans="1:10" x14ac:dyDescent="0.25">
      <c r="A352" s="120">
        <v>45961</v>
      </c>
      <c r="B352" s="38" t="s">
        <v>30</v>
      </c>
      <c r="C352" s="17">
        <v>14117</v>
      </c>
      <c r="D352" s="16"/>
      <c r="E352" s="16"/>
      <c r="F352" s="16"/>
      <c r="G352" s="16"/>
      <c r="H352" s="43"/>
      <c r="I352" s="43"/>
      <c r="J352" s="16"/>
    </row>
    <row r="353" spans="1:10" ht="45" x14ac:dyDescent="0.25">
      <c r="A353" s="120">
        <v>45962</v>
      </c>
      <c r="B353" s="38" t="s">
        <v>30</v>
      </c>
      <c r="C353" s="17">
        <v>14141</v>
      </c>
      <c r="D353" s="16"/>
      <c r="E353" s="63" t="s">
        <v>1792</v>
      </c>
      <c r="F353" s="49"/>
      <c r="G353" s="49"/>
      <c r="H353" s="368">
        <v>45962.736111111109</v>
      </c>
      <c r="I353" s="368">
        <v>45962.888888888891</v>
      </c>
      <c r="J353" s="151">
        <f t="shared" ref="J353:J355" si="37">I353-H353</f>
        <v>0.15277777778101154</v>
      </c>
    </row>
    <row r="354" spans="1:10" x14ac:dyDescent="0.25">
      <c r="A354" s="120">
        <v>45963</v>
      </c>
      <c r="B354" s="38" t="s">
        <v>30</v>
      </c>
      <c r="C354" s="17">
        <v>14153</v>
      </c>
      <c r="D354" s="16"/>
      <c r="E354" s="16" t="s">
        <v>658</v>
      </c>
      <c r="F354" s="16"/>
      <c r="G354" s="16"/>
      <c r="H354" s="368">
        <v>45963.642361111109</v>
      </c>
      <c r="I354" s="368">
        <v>45963.649305555555</v>
      </c>
      <c r="J354" s="151">
        <f t="shared" si="37"/>
        <v>6.9444444452528842E-3</v>
      </c>
    </row>
    <row r="355" spans="1:10" x14ac:dyDescent="0.25">
      <c r="A355" s="120">
        <v>45964</v>
      </c>
      <c r="B355" s="38" t="s">
        <v>30</v>
      </c>
      <c r="C355" s="17">
        <v>14177</v>
      </c>
      <c r="D355" s="16"/>
      <c r="E355" s="16" t="s">
        <v>1279</v>
      </c>
      <c r="F355" s="16"/>
      <c r="G355" s="16"/>
      <c r="H355" s="368">
        <v>45964.736111111109</v>
      </c>
      <c r="I355" s="368">
        <v>45964.75</v>
      </c>
      <c r="J355" s="151">
        <f t="shared" si="37"/>
        <v>1.3888888890505768E-2</v>
      </c>
    </row>
    <row r="356" spans="1:10" x14ac:dyDescent="0.25">
      <c r="A356" s="120">
        <v>45965</v>
      </c>
      <c r="B356" s="176" t="s">
        <v>705</v>
      </c>
      <c r="C356" s="17">
        <v>14201</v>
      </c>
      <c r="D356" s="16" t="s">
        <v>1804</v>
      </c>
      <c r="E356" s="16"/>
      <c r="F356" s="16"/>
      <c r="G356" s="16"/>
      <c r="H356" s="368">
        <v>45966.222916666666</v>
      </c>
      <c r="I356" s="43"/>
      <c r="J356" s="16"/>
    </row>
    <row r="357" spans="1:10" x14ac:dyDescent="0.25">
      <c r="A357" s="120">
        <v>45966</v>
      </c>
      <c r="B357" s="38" t="s">
        <v>30</v>
      </c>
      <c r="C357" s="17">
        <v>14225</v>
      </c>
      <c r="D357" s="16"/>
      <c r="E357" s="16" t="s">
        <v>1807</v>
      </c>
      <c r="F357" s="16"/>
      <c r="G357" s="16"/>
      <c r="H357" s="368">
        <v>45966.222916666666</v>
      </c>
      <c r="I357" s="368">
        <v>45966.666666666664</v>
      </c>
      <c r="J357" s="151">
        <f t="shared" ref="J357:J358" si="38">I357-H357</f>
        <v>0.44374999999854481</v>
      </c>
    </row>
    <row r="358" spans="1:10" ht="30" x14ac:dyDescent="0.25">
      <c r="A358" s="120">
        <v>45966</v>
      </c>
      <c r="B358" s="38" t="s">
        <v>30</v>
      </c>
      <c r="C358" s="17">
        <v>14227</v>
      </c>
      <c r="D358" s="16"/>
      <c r="E358" s="63" t="s">
        <v>1806</v>
      </c>
      <c r="F358" s="16"/>
      <c r="G358" s="16"/>
      <c r="H358" s="368">
        <v>45966.722222222219</v>
      </c>
      <c r="I358" s="368">
        <v>45966.923611111109</v>
      </c>
      <c r="J358" s="151">
        <f t="shared" si="38"/>
        <v>0.20138888889050577</v>
      </c>
    </row>
    <row r="359" spans="1:10" x14ac:dyDescent="0.25">
      <c r="A359" s="120">
        <v>45967</v>
      </c>
      <c r="B359" s="38" t="s">
        <v>30</v>
      </c>
      <c r="C359" s="17">
        <v>14249</v>
      </c>
      <c r="D359" s="16"/>
      <c r="E359" s="16" t="s">
        <v>48</v>
      </c>
      <c r="F359" s="16"/>
      <c r="G359" s="16"/>
      <c r="H359" s="368">
        <v>45967.895138888889</v>
      </c>
      <c r="I359" s="368">
        <v>45968.039583333331</v>
      </c>
      <c r="J359" s="151">
        <f>I359-H359</f>
        <v>0.1444444444423425</v>
      </c>
    </row>
    <row r="360" spans="1:10" x14ac:dyDescent="0.25">
      <c r="A360" s="120">
        <v>45968</v>
      </c>
      <c r="B360" s="38" t="s">
        <v>30</v>
      </c>
      <c r="C360" s="17">
        <v>14273</v>
      </c>
      <c r="D360" s="16"/>
      <c r="E360" s="16"/>
      <c r="F360" s="16"/>
      <c r="G360" s="16"/>
      <c r="H360" s="43"/>
      <c r="I360" s="43"/>
      <c r="J360" s="16"/>
    </row>
    <row r="361" spans="1:10" x14ac:dyDescent="0.25">
      <c r="A361" s="120">
        <v>45969</v>
      </c>
      <c r="B361" s="38" t="s">
        <v>30</v>
      </c>
      <c r="C361" s="17">
        <v>14297</v>
      </c>
      <c r="D361" s="16"/>
      <c r="E361" s="16"/>
      <c r="F361" s="16"/>
      <c r="G361" s="16"/>
      <c r="H361" s="43"/>
      <c r="I361" s="43"/>
      <c r="J361" s="16"/>
    </row>
    <row r="362" spans="1:10" x14ac:dyDescent="0.25">
      <c r="A362" s="120">
        <v>45970</v>
      </c>
      <c r="B362" s="38" t="s">
        <v>30</v>
      </c>
      <c r="C362" s="17">
        <v>14308</v>
      </c>
      <c r="D362" s="16"/>
      <c r="E362" s="16"/>
      <c r="F362" s="16"/>
      <c r="G362" s="16"/>
      <c r="H362" s="43"/>
      <c r="I362" s="43"/>
      <c r="J362" s="16"/>
    </row>
    <row r="363" spans="1:10" x14ac:dyDescent="0.25">
      <c r="A363" s="120">
        <v>45971</v>
      </c>
      <c r="B363" s="38" t="s">
        <v>30</v>
      </c>
      <c r="C363" s="17">
        <v>14332</v>
      </c>
      <c r="D363" s="16"/>
      <c r="E363" s="16"/>
      <c r="F363" s="16"/>
      <c r="G363" s="16"/>
      <c r="H363" s="43"/>
      <c r="I363" s="43"/>
      <c r="J363" s="16"/>
    </row>
    <row r="364" spans="1:10" x14ac:dyDescent="0.25">
      <c r="A364" s="120">
        <v>45972</v>
      </c>
      <c r="B364" s="38" t="s">
        <v>30</v>
      </c>
      <c r="C364" s="17">
        <v>14356</v>
      </c>
      <c r="D364" s="16"/>
      <c r="E364" s="16"/>
      <c r="F364" s="16"/>
      <c r="G364" s="16"/>
      <c r="H364" s="43"/>
      <c r="I364" s="43"/>
      <c r="J364" s="16"/>
    </row>
    <row r="365" spans="1:10" x14ac:dyDescent="0.25">
      <c r="A365" s="120">
        <v>45973</v>
      </c>
      <c r="B365" s="38" t="s">
        <v>30</v>
      </c>
      <c r="C365" s="17">
        <v>13480</v>
      </c>
      <c r="D365" s="16"/>
      <c r="E365" s="16" t="s">
        <v>1827</v>
      </c>
      <c r="F365" s="16"/>
      <c r="G365" s="16"/>
      <c r="H365" s="368">
        <v>45973.548611111109</v>
      </c>
      <c r="I365" s="368">
        <v>45973.552083333336</v>
      </c>
      <c r="J365" s="151">
        <f t="shared" ref="J365:J366" si="39">I365-H365</f>
        <v>3.4722222262644209E-3</v>
      </c>
    </row>
    <row r="366" spans="1:10" x14ac:dyDescent="0.25">
      <c r="A366" s="120">
        <v>45973</v>
      </c>
      <c r="B366" s="38" t="s">
        <v>30</v>
      </c>
      <c r="C366" s="17">
        <v>14374</v>
      </c>
      <c r="D366" s="16"/>
      <c r="E366" s="16" t="s">
        <v>1835</v>
      </c>
      <c r="F366" s="16"/>
      <c r="G366" s="16"/>
      <c r="H366" s="368">
        <v>45973.679861111108</v>
      </c>
      <c r="I366" s="368">
        <v>45973.881249999999</v>
      </c>
      <c r="J366" s="151">
        <f t="shared" si="39"/>
        <v>0.20138888889050577</v>
      </c>
    </row>
    <row r="367" spans="1:10" x14ac:dyDescent="0.25">
      <c r="A367" s="120">
        <v>45974</v>
      </c>
      <c r="B367" s="38" t="s">
        <v>30</v>
      </c>
      <c r="C367" s="17">
        <v>14404</v>
      </c>
      <c r="D367" s="16"/>
      <c r="E367" s="16"/>
      <c r="F367" s="16"/>
      <c r="G367" s="16"/>
      <c r="H367" s="43"/>
      <c r="I367" s="43"/>
      <c r="J367" s="16"/>
    </row>
    <row r="368" spans="1:10" x14ac:dyDescent="0.25">
      <c r="A368" s="120">
        <v>45975</v>
      </c>
      <c r="B368" s="38" t="s">
        <v>30</v>
      </c>
      <c r="C368" s="17">
        <v>14428</v>
      </c>
      <c r="D368" s="16"/>
      <c r="E368" s="16" t="s">
        <v>658</v>
      </c>
      <c r="F368" s="16"/>
      <c r="G368" s="16"/>
      <c r="H368" s="368">
        <v>45975.607638888891</v>
      </c>
      <c r="I368" s="368">
        <v>45975.614583333336</v>
      </c>
      <c r="J368" s="151">
        <f t="shared" ref="J368" si="40">I368-H368</f>
        <v>6.9444444452528842E-3</v>
      </c>
    </row>
    <row r="369" spans="1:10" x14ac:dyDescent="0.25">
      <c r="A369" s="120">
        <v>45976</v>
      </c>
      <c r="B369" s="38" t="s">
        <v>30</v>
      </c>
      <c r="C369" s="17">
        <v>14432</v>
      </c>
      <c r="D369" s="16"/>
      <c r="E369" s="16"/>
      <c r="F369" s="16"/>
      <c r="G369" s="16"/>
      <c r="H369" s="43"/>
      <c r="I369" s="43"/>
      <c r="J369" s="16"/>
    </row>
    <row r="370" spans="1:10" x14ac:dyDescent="0.25">
      <c r="A370" s="120">
        <v>45977</v>
      </c>
      <c r="B370" s="38" t="s">
        <v>30</v>
      </c>
      <c r="C370" s="17">
        <v>14456</v>
      </c>
      <c r="D370" s="16"/>
      <c r="E370" s="16"/>
      <c r="F370" s="16"/>
      <c r="G370" s="16"/>
      <c r="H370" s="43"/>
      <c r="I370" s="43"/>
      <c r="J370" s="16"/>
    </row>
    <row r="371" spans="1:10" x14ac:dyDescent="0.25">
      <c r="A371" s="120">
        <v>45978</v>
      </c>
      <c r="B371" s="38" t="s">
        <v>30</v>
      </c>
      <c r="C371" s="17">
        <v>14480</v>
      </c>
      <c r="D371" s="16"/>
      <c r="E371" s="16"/>
      <c r="F371" s="16"/>
      <c r="G371" s="16"/>
      <c r="H371" s="43"/>
      <c r="I371" s="43"/>
      <c r="J371" s="16"/>
    </row>
    <row r="372" spans="1:10" x14ac:dyDescent="0.25">
      <c r="A372" s="120">
        <v>45979</v>
      </c>
      <c r="B372" s="38" t="s">
        <v>30</v>
      </c>
      <c r="C372" s="17">
        <v>14505</v>
      </c>
      <c r="D372" s="16"/>
      <c r="E372" s="16" t="s">
        <v>40</v>
      </c>
      <c r="F372" s="16"/>
      <c r="G372" s="16"/>
      <c r="H372" s="378">
        <v>45979.413888888892</v>
      </c>
      <c r="I372" s="378">
        <v>45979.522916666669</v>
      </c>
      <c r="J372" s="225">
        <v>0.10902777777664596</v>
      </c>
    </row>
    <row r="373" spans="1:10" ht="30" x14ac:dyDescent="0.25">
      <c r="A373" s="120">
        <v>45980</v>
      </c>
      <c r="B373" s="38" t="s">
        <v>30</v>
      </c>
      <c r="C373" s="17">
        <v>14527</v>
      </c>
      <c r="D373" s="16"/>
      <c r="E373" s="307" t="s">
        <v>1854</v>
      </c>
      <c r="F373" s="16"/>
      <c r="G373" s="16"/>
      <c r="H373" s="378">
        <v>45980.479166666664</v>
      </c>
      <c r="I373" s="378">
        <v>45980.488194444442</v>
      </c>
      <c r="J373" s="225">
        <v>9.0277777781011537E-3</v>
      </c>
    </row>
    <row r="374" spans="1:10" x14ac:dyDescent="0.25">
      <c r="A374" s="120">
        <v>45981</v>
      </c>
      <c r="B374" s="38" t="s">
        <v>30</v>
      </c>
      <c r="C374" s="17">
        <v>14551</v>
      </c>
      <c r="D374" s="16"/>
      <c r="E374" s="16"/>
      <c r="F374" s="16"/>
      <c r="G374" s="16"/>
      <c r="H374" s="43"/>
      <c r="I374" s="43"/>
      <c r="J374" s="16"/>
    </row>
    <row r="375" spans="1:10" x14ac:dyDescent="0.25">
      <c r="A375" s="120">
        <v>45982</v>
      </c>
      <c r="B375" s="38" t="s">
        <v>30</v>
      </c>
      <c r="C375" s="17">
        <v>14575</v>
      </c>
      <c r="D375" s="16"/>
      <c r="E375" s="388" t="s">
        <v>1861</v>
      </c>
      <c r="F375" s="16"/>
      <c r="G375" s="16"/>
      <c r="H375" s="378">
        <v>45982.601388888892</v>
      </c>
      <c r="I375" s="378">
        <v>45982.743750000001</v>
      </c>
      <c r="J375" s="225">
        <v>0.14236111110949423</v>
      </c>
    </row>
    <row r="376" spans="1:10" x14ac:dyDescent="0.25">
      <c r="A376" s="120">
        <v>45983</v>
      </c>
      <c r="B376" s="38" t="s">
        <v>30</v>
      </c>
      <c r="C376" s="17">
        <v>14592</v>
      </c>
      <c r="D376" s="16"/>
      <c r="E376" s="16"/>
      <c r="F376" s="16"/>
      <c r="G376" s="16"/>
      <c r="H376" s="43"/>
      <c r="I376" s="43"/>
      <c r="J376" s="16"/>
    </row>
    <row r="377" spans="1:10" x14ac:dyDescent="0.25">
      <c r="A377" s="120">
        <v>45984</v>
      </c>
      <c r="B377" s="38" t="s">
        <v>30</v>
      </c>
      <c r="C377" s="17">
        <v>14616</v>
      </c>
      <c r="D377" s="16"/>
      <c r="E377" s="391" t="s">
        <v>1870</v>
      </c>
      <c r="F377" s="16"/>
      <c r="G377" s="16"/>
      <c r="H377" s="378">
        <v>45984.621527777781</v>
      </c>
      <c r="I377" s="378">
        <v>45984.636111111111</v>
      </c>
      <c r="J377" s="225">
        <v>1.4583333329937886E-2</v>
      </c>
    </row>
    <row r="378" spans="1:10" x14ac:dyDescent="0.25">
      <c r="A378" s="120">
        <v>45985</v>
      </c>
      <c r="B378" s="38" t="s">
        <v>30</v>
      </c>
      <c r="C378" s="17">
        <v>14640</v>
      </c>
      <c r="D378" s="16"/>
      <c r="E378" s="16"/>
      <c r="F378" s="16"/>
      <c r="G378" s="16"/>
      <c r="H378" s="43"/>
      <c r="I378" s="43"/>
      <c r="J378" s="16"/>
    </row>
    <row r="379" spans="1:10" x14ac:dyDescent="0.25">
      <c r="A379" s="120">
        <v>45986</v>
      </c>
      <c r="B379" s="38" t="s">
        <v>30</v>
      </c>
      <c r="C379" s="17">
        <v>14663</v>
      </c>
      <c r="D379" s="16"/>
      <c r="E379" s="16"/>
      <c r="F379" s="16"/>
      <c r="G379" s="16"/>
      <c r="H379" s="43"/>
      <c r="I379" s="43"/>
      <c r="J379" s="16"/>
    </row>
    <row r="380" spans="1:10" x14ac:dyDescent="0.25">
      <c r="A380" s="120">
        <v>45987</v>
      </c>
      <c r="B380" s="38" t="s">
        <v>30</v>
      </c>
      <c r="C380" s="17">
        <v>14687</v>
      </c>
      <c r="D380" s="16"/>
      <c r="E380" s="16"/>
      <c r="F380" s="16"/>
      <c r="G380" s="16"/>
      <c r="H380" s="43"/>
      <c r="I380" s="43"/>
      <c r="J380" s="16"/>
    </row>
    <row r="381" spans="1:10" x14ac:dyDescent="0.25">
      <c r="A381" s="120">
        <v>45988</v>
      </c>
      <c r="B381" s="38" t="s">
        <v>30</v>
      </c>
      <c r="C381" s="17">
        <v>14711</v>
      </c>
      <c r="D381" s="16"/>
      <c r="E381" s="16"/>
      <c r="F381" s="16"/>
      <c r="G381" s="16"/>
      <c r="H381" s="43"/>
      <c r="I381" s="43"/>
      <c r="J381" s="16"/>
    </row>
    <row r="382" spans="1:10" x14ac:dyDescent="0.25">
      <c r="A382" s="120">
        <v>45989</v>
      </c>
      <c r="B382" s="38" t="s">
        <v>30</v>
      </c>
      <c r="C382" s="17">
        <v>14735</v>
      </c>
      <c r="D382" s="16"/>
      <c r="E382" s="16" t="s">
        <v>48</v>
      </c>
      <c r="F382" s="16"/>
      <c r="G382" s="16"/>
      <c r="H382" s="378">
        <v>45990.201388888891</v>
      </c>
      <c r="I382" s="378">
        <v>45990.427083333336</v>
      </c>
      <c r="J382" s="225">
        <v>0.22569444444525288</v>
      </c>
    </row>
    <row r="383" spans="1:10" x14ac:dyDescent="0.25">
      <c r="A383" s="120">
        <v>45990</v>
      </c>
      <c r="B383" s="38" t="s">
        <v>30</v>
      </c>
      <c r="C383" s="17">
        <v>14748</v>
      </c>
      <c r="D383" s="16"/>
      <c r="E383" s="16"/>
      <c r="F383" s="16"/>
      <c r="G383" s="16"/>
      <c r="H383" s="43"/>
      <c r="I383" s="43"/>
      <c r="J383" s="16"/>
    </row>
    <row r="384" spans="1:10" x14ac:dyDescent="0.25">
      <c r="A384" s="120">
        <v>45991</v>
      </c>
      <c r="B384" s="38" t="s">
        <v>30</v>
      </c>
      <c r="C384" s="17">
        <v>14772</v>
      </c>
      <c r="D384" s="16"/>
      <c r="E384" s="16"/>
      <c r="F384" s="16"/>
      <c r="G384" s="16"/>
      <c r="H384" s="43"/>
      <c r="I384" s="43"/>
      <c r="J384" s="16"/>
    </row>
    <row r="385" spans="1:10" x14ac:dyDescent="0.25">
      <c r="A385" s="120">
        <v>45992</v>
      </c>
      <c r="B385" s="38" t="s">
        <v>30</v>
      </c>
      <c r="C385" s="17">
        <v>14796</v>
      </c>
      <c r="D385" s="16"/>
      <c r="E385" s="16"/>
      <c r="F385" s="16"/>
      <c r="G385" s="16"/>
      <c r="H385" s="43"/>
      <c r="I385" s="43"/>
      <c r="J385" s="16"/>
    </row>
    <row r="386" spans="1:10" x14ac:dyDescent="0.25">
      <c r="A386" s="120">
        <v>45993</v>
      </c>
      <c r="B386" s="38" t="s">
        <v>30</v>
      </c>
      <c r="C386" s="17">
        <v>14818</v>
      </c>
      <c r="D386" s="16" t="s">
        <v>867</v>
      </c>
      <c r="E386" s="16" t="s">
        <v>1911</v>
      </c>
      <c r="F386" s="16"/>
      <c r="G386" s="16"/>
      <c r="H386" s="368">
        <v>45993.948611111111</v>
      </c>
      <c r="I386" s="368">
        <v>45993.953472222223</v>
      </c>
      <c r="J386" s="151">
        <f t="shared" ref="J386" si="41">I386-H386</f>
        <v>4.8611111124046147E-3</v>
      </c>
    </row>
    <row r="387" spans="1:10" x14ac:dyDescent="0.25">
      <c r="A387" s="120">
        <v>45994</v>
      </c>
      <c r="B387" s="38" t="s">
        <v>30</v>
      </c>
      <c r="C387" s="17">
        <v>14882</v>
      </c>
      <c r="D387" s="16"/>
      <c r="E387" s="16"/>
      <c r="F387" s="16"/>
      <c r="G387" s="16"/>
      <c r="H387" s="43"/>
      <c r="I387" s="43"/>
      <c r="J387" s="16"/>
    </row>
    <row r="388" spans="1:10" x14ac:dyDescent="0.25">
      <c r="A388" s="120">
        <v>45995</v>
      </c>
      <c r="B388" s="38" t="s">
        <v>30</v>
      </c>
      <c r="C388" s="17">
        <v>14866</v>
      </c>
      <c r="D388" s="16"/>
      <c r="E388" s="16"/>
      <c r="F388" s="16"/>
      <c r="G388" s="16"/>
      <c r="H388" s="43"/>
      <c r="I388" s="43"/>
      <c r="J388" s="16"/>
    </row>
    <row r="389" spans="1:10" x14ac:dyDescent="0.25">
      <c r="A389" s="120">
        <v>45996</v>
      </c>
      <c r="B389" s="38" t="s">
        <v>30</v>
      </c>
      <c r="C389" s="17">
        <v>14890</v>
      </c>
      <c r="D389" s="16"/>
      <c r="E389" s="16"/>
      <c r="F389" s="16"/>
      <c r="G389" s="16"/>
      <c r="H389" s="43"/>
      <c r="I389" s="43"/>
      <c r="J389" s="16"/>
    </row>
    <row r="390" spans="1:10" x14ac:dyDescent="0.25">
      <c r="A390" s="120">
        <v>45997</v>
      </c>
      <c r="B390" s="38" t="s">
        <v>30</v>
      </c>
      <c r="C390" s="17">
        <v>14912</v>
      </c>
      <c r="D390" s="16" t="s">
        <v>766</v>
      </c>
      <c r="E390" s="16" t="s">
        <v>743</v>
      </c>
      <c r="F390" s="16"/>
      <c r="G390" s="16"/>
      <c r="H390" s="401">
        <v>45997.420138888891</v>
      </c>
      <c r="I390" s="401">
        <v>45997.452777777777</v>
      </c>
      <c r="J390" s="471">
        <v>3.2638888886140194E-2</v>
      </c>
    </row>
    <row r="391" spans="1:10" x14ac:dyDescent="0.25">
      <c r="A391" s="120">
        <v>45997</v>
      </c>
      <c r="B391" s="38" t="s">
        <v>30</v>
      </c>
      <c r="C391" s="17">
        <v>14920</v>
      </c>
      <c r="D391" s="16"/>
      <c r="E391" s="16" t="s">
        <v>1940</v>
      </c>
      <c r="F391" s="16"/>
      <c r="G391" s="16"/>
      <c r="H391" s="401">
        <v>45997.694444444445</v>
      </c>
      <c r="I391" s="401">
        <v>45997.706944444442</v>
      </c>
      <c r="J391" s="475">
        <v>1.2499999997089617E-2</v>
      </c>
    </row>
    <row r="392" spans="1:10" x14ac:dyDescent="0.25">
      <c r="A392" s="120">
        <v>45998</v>
      </c>
      <c r="B392" s="38" t="s">
        <v>30</v>
      </c>
      <c r="C392" s="17">
        <v>14936</v>
      </c>
      <c r="D392" s="16"/>
      <c r="E392" s="16"/>
      <c r="F392" s="16"/>
      <c r="G392" s="16"/>
      <c r="H392" s="43"/>
      <c r="I392" s="43"/>
      <c r="J392" s="16"/>
    </row>
    <row r="393" spans="1:10" x14ac:dyDescent="0.25">
      <c r="A393" s="120">
        <v>45999</v>
      </c>
      <c r="B393" s="38" t="s">
        <v>30</v>
      </c>
      <c r="C393" s="17">
        <v>14958</v>
      </c>
      <c r="D393" s="16"/>
      <c r="E393" s="16"/>
      <c r="F393" s="16"/>
      <c r="G393" s="16"/>
      <c r="H393" s="43"/>
      <c r="I393" s="43"/>
      <c r="J393" s="16"/>
    </row>
    <row r="394" spans="1:10" x14ac:dyDescent="0.25">
      <c r="A394" s="120">
        <v>46000</v>
      </c>
      <c r="B394" s="38" t="s">
        <v>30</v>
      </c>
      <c r="C394" s="17">
        <v>14982</v>
      </c>
      <c r="D394" s="16"/>
      <c r="E394" s="16" t="s">
        <v>70</v>
      </c>
      <c r="F394" s="16"/>
      <c r="G394" s="16"/>
      <c r="H394" s="401">
        <v>46000.488888888889</v>
      </c>
      <c r="I394" s="401">
        <v>46001.284722222219</v>
      </c>
      <c r="J394" s="504">
        <v>0.79583333332993789</v>
      </c>
    </row>
    <row r="395" spans="1:10" x14ac:dyDescent="0.25">
      <c r="A395" s="120">
        <v>46001</v>
      </c>
      <c r="B395" s="38" t="s">
        <v>30</v>
      </c>
      <c r="C395" s="17">
        <v>15006</v>
      </c>
      <c r="D395" s="16"/>
      <c r="E395" s="16" t="s">
        <v>1960</v>
      </c>
      <c r="F395" s="16"/>
      <c r="G395" s="16"/>
      <c r="H395" s="401">
        <v>46001.388888888891</v>
      </c>
      <c r="I395" s="401">
        <v>46001.399305555555</v>
      </c>
      <c r="J395" s="516">
        <v>1.0416666664241347E-2</v>
      </c>
    </row>
    <row r="396" spans="1:10" x14ac:dyDescent="0.25">
      <c r="A396" s="120">
        <v>46002</v>
      </c>
      <c r="B396" s="38" t="s">
        <v>30</v>
      </c>
      <c r="C396" s="17">
        <v>15030</v>
      </c>
      <c r="D396" s="16"/>
      <c r="E396" s="16" t="s">
        <v>1969</v>
      </c>
      <c r="F396" s="16"/>
      <c r="G396" s="16"/>
      <c r="H396" s="401">
        <v>46002.64166666667</v>
      </c>
      <c r="I396" s="401">
        <v>46002.918055555558</v>
      </c>
      <c r="J396" s="535">
        <v>0.27638888888759539</v>
      </c>
    </row>
    <row r="397" spans="1:10" x14ac:dyDescent="0.25">
      <c r="A397" s="120">
        <v>46003</v>
      </c>
      <c r="B397" s="38" t="s">
        <v>30</v>
      </c>
      <c r="C397" s="17">
        <v>15054</v>
      </c>
      <c r="D397" s="16"/>
      <c r="E397" s="16" t="s">
        <v>881</v>
      </c>
      <c r="F397" s="16"/>
      <c r="G397" s="16"/>
      <c r="H397" s="401">
        <v>46003.409722222219</v>
      </c>
      <c r="I397" s="401">
        <v>46003.502083333333</v>
      </c>
      <c r="J397" s="546">
        <v>9.2361111113859806E-2</v>
      </c>
    </row>
    <row r="398" spans="1:10" x14ac:dyDescent="0.25">
      <c r="A398" s="120">
        <v>46004</v>
      </c>
      <c r="B398" s="38" t="s">
        <v>30</v>
      </c>
      <c r="C398" s="17">
        <v>15051</v>
      </c>
      <c r="D398" s="16"/>
      <c r="E398" s="16"/>
      <c r="F398" s="16"/>
      <c r="G398" s="16"/>
      <c r="H398" s="43"/>
      <c r="I398" s="43"/>
      <c r="J398" s="16"/>
    </row>
    <row r="399" spans="1:10" x14ac:dyDescent="0.25">
      <c r="A399" s="120">
        <v>46005</v>
      </c>
      <c r="B399" s="38" t="s">
        <v>30</v>
      </c>
      <c r="C399" s="17">
        <v>15075</v>
      </c>
      <c r="D399" s="16"/>
      <c r="E399" s="16" t="s">
        <v>1989</v>
      </c>
      <c r="F399" s="16"/>
      <c r="G399" s="16"/>
      <c r="H399" s="401">
        <v>46005.633333333331</v>
      </c>
      <c r="I399" s="401">
        <v>46005.768055555556</v>
      </c>
      <c r="J399" s="569">
        <v>0.13472222222480923</v>
      </c>
    </row>
    <row r="400" spans="1:10" x14ac:dyDescent="0.25">
      <c r="A400" s="120">
        <v>46006</v>
      </c>
      <c r="B400" s="176" t="s">
        <v>705</v>
      </c>
      <c r="C400" s="17">
        <v>15099</v>
      </c>
      <c r="D400" s="16"/>
      <c r="E400" s="16" t="s">
        <v>881</v>
      </c>
      <c r="F400" s="16"/>
      <c r="G400" s="16"/>
      <c r="H400" s="401">
        <v>46006.59097222222</v>
      </c>
      <c r="I400" s="43"/>
      <c r="J400" s="16"/>
    </row>
    <row r="401" spans="1:14" x14ac:dyDescent="0.25">
      <c r="A401" s="120">
        <v>46007</v>
      </c>
      <c r="B401" s="176" t="s">
        <v>705</v>
      </c>
      <c r="C401" s="17">
        <v>15103</v>
      </c>
      <c r="D401" s="16"/>
      <c r="E401" s="16" t="s">
        <v>2006</v>
      </c>
      <c r="F401" s="16"/>
      <c r="G401" s="16"/>
      <c r="H401" s="43"/>
      <c r="I401" s="43"/>
      <c r="J401" s="16"/>
    </row>
    <row r="402" spans="1:14" x14ac:dyDescent="0.25">
      <c r="A402" s="120">
        <v>46008</v>
      </c>
      <c r="B402" s="38" t="s">
        <v>30</v>
      </c>
      <c r="C402" s="17">
        <v>15099</v>
      </c>
      <c r="D402" s="16"/>
      <c r="E402" s="16"/>
      <c r="F402" s="16"/>
      <c r="G402" s="16"/>
      <c r="H402" s="401">
        <v>46006.59097222222</v>
      </c>
      <c r="I402" s="401">
        <v>46008.80972222222</v>
      </c>
      <c r="J402" s="615">
        <v>2.21875</v>
      </c>
    </row>
    <row r="403" spans="1:14" x14ac:dyDescent="0.25">
      <c r="A403" s="120">
        <v>46009</v>
      </c>
      <c r="B403" s="38" t="s">
        <v>30</v>
      </c>
      <c r="C403" s="17">
        <v>15110</v>
      </c>
      <c r="D403" s="16"/>
      <c r="E403" s="16"/>
      <c r="F403" s="16"/>
      <c r="G403" s="16"/>
      <c r="H403" s="43"/>
      <c r="I403" s="43"/>
      <c r="J403" s="16"/>
    </row>
    <row r="404" spans="1:14" x14ac:dyDescent="0.25">
      <c r="A404" s="120">
        <v>46010</v>
      </c>
      <c r="B404" s="38" t="s">
        <v>30</v>
      </c>
      <c r="C404" s="17">
        <v>15147</v>
      </c>
      <c r="D404" s="16"/>
      <c r="E404" s="16"/>
      <c r="F404" s="16"/>
      <c r="G404" s="16"/>
      <c r="H404" s="43"/>
      <c r="I404" s="43"/>
      <c r="J404" s="16"/>
    </row>
    <row r="405" spans="1:14" x14ac:dyDescent="0.25">
      <c r="A405" s="120">
        <v>46011</v>
      </c>
      <c r="B405" s="38" t="s">
        <v>30</v>
      </c>
      <c r="C405" s="17">
        <v>15171</v>
      </c>
      <c r="D405" s="16"/>
      <c r="E405" s="16" t="s">
        <v>1961</v>
      </c>
      <c r="F405" s="16"/>
      <c r="G405" s="16"/>
      <c r="H405" s="368">
        <v>46011.652777777781</v>
      </c>
      <c r="I405" s="368">
        <v>46011.659722222219</v>
      </c>
      <c r="J405" s="151">
        <f t="shared" ref="J405" si="42">I405-H405</f>
        <v>6.9444444379769266E-3</v>
      </c>
      <c r="K405" s="16"/>
      <c r="L405" s="16"/>
      <c r="M405" s="16"/>
      <c r="N405" s="16"/>
    </row>
    <row r="406" spans="1:14" x14ac:dyDescent="0.25">
      <c r="A406" s="120">
        <v>46012</v>
      </c>
      <c r="B406" s="38" t="s">
        <v>30</v>
      </c>
      <c r="C406" s="17">
        <v>15186</v>
      </c>
      <c r="D406" s="16"/>
      <c r="E406" s="16"/>
      <c r="F406" s="16"/>
      <c r="G406" s="16"/>
      <c r="H406" s="43"/>
      <c r="I406" s="43"/>
      <c r="J406" s="16"/>
      <c r="K406" s="16"/>
      <c r="L406" s="16"/>
      <c r="M406" s="16"/>
      <c r="N406" s="16"/>
    </row>
    <row r="407" spans="1:14" x14ac:dyDescent="0.25">
      <c r="A407" s="120">
        <v>46013</v>
      </c>
      <c r="B407" s="38" t="s">
        <v>30</v>
      </c>
      <c r="C407" s="17">
        <v>15210</v>
      </c>
      <c r="D407" s="16"/>
      <c r="E407" s="16"/>
      <c r="F407" s="16"/>
      <c r="G407" s="16"/>
      <c r="H407" s="43"/>
      <c r="I407" s="43"/>
      <c r="J407" s="16"/>
      <c r="K407" s="16"/>
      <c r="L407" s="16"/>
      <c r="M407" s="16"/>
      <c r="N407" s="16"/>
    </row>
    <row r="408" spans="1:14" x14ac:dyDescent="0.25">
      <c r="A408" s="120">
        <v>46014</v>
      </c>
      <c r="B408" s="38" t="s">
        <v>30</v>
      </c>
      <c r="C408" s="17">
        <v>15234</v>
      </c>
      <c r="D408" s="16"/>
      <c r="E408" s="16" t="s">
        <v>48</v>
      </c>
      <c r="F408" s="16"/>
      <c r="G408" s="16"/>
      <c r="H408" s="368">
        <v>46015.270833333336</v>
      </c>
      <c r="I408" s="368">
        <v>46015.416666666664</v>
      </c>
      <c r="J408" s="151">
        <f t="shared" ref="J408" si="43">I408-H408</f>
        <v>0.14583333332848269</v>
      </c>
      <c r="K408" s="16"/>
      <c r="L408" s="16"/>
      <c r="M408" s="16"/>
      <c r="N408" s="16"/>
    </row>
    <row r="409" spans="1:14" x14ac:dyDescent="0.25">
      <c r="A409" s="120">
        <v>46015</v>
      </c>
      <c r="B409" s="38" t="s">
        <v>30</v>
      </c>
      <c r="C409" s="17">
        <v>15258</v>
      </c>
      <c r="D409" s="16"/>
      <c r="E409" s="16"/>
      <c r="F409" s="16"/>
      <c r="G409" s="16"/>
      <c r="H409" s="43"/>
      <c r="I409" s="43"/>
      <c r="J409" s="16"/>
      <c r="K409" s="16"/>
      <c r="L409" s="16"/>
      <c r="M409" s="16"/>
      <c r="N409" s="16"/>
    </row>
    <row r="410" spans="1:14" x14ac:dyDescent="0.25">
      <c r="A410" s="120">
        <v>46016</v>
      </c>
      <c r="B410" s="38" t="s">
        <v>30</v>
      </c>
      <c r="C410" s="17">
        <v>15282</v>
      </c>
      <c r="D410" s="16"/>
      <c r="E410" s="16"/>
      <c r="F410" s="16"/>
      <c r="G410" s="16"/>
      <c r="H410" s="43"/>
      <c r="I410" s="43"/>
      <c r="J410" s="16"/>
      <c r="K410" s="16"/>
      <c r="L410" s="16"/>
      <c r="M410" s="16"/>
      <c r="N410" s="16"/>
    </row>
    <row r="411" spans="1:14" x14ac:dyDescent="0.25">
      <c r="A411" s="120">
        <v>46017</v>
      </c>
      <c r="B411" s="38" t="s">
        <v>30</v>
      </c>
      <c r="C411" s="17">
        <v>15306</v>
      </c>
      <c r="D411" s="16"/>
      <c r="E411" s="16"/>
      <c r="F411" s="16"/>
      <c r="G411" s="16"/>
      <c r="H411" s="43"/>
      <c r="I411" s="43"/>
      <c r="J411" s="16"/>
      <c r="K411" s="16"/>
      <c r="L411" s="16"/>
      <c r="M411" s="16"/>
      <c r="N411" s="16"/>
    </row>
    <row r="412" spans="1:14" x14ac:dyDescent="0.25">
      <c r="A412" s="120">
        <v>46018</v>
      </c>
      <c r="B412" s="38" t="s">
        <v>30</v>
      </c>
      <c r="C412" s="17">
        <v>15330</v>
      </c>
      <c r="D412" s="16"/>
      <c r="E412" s="16"/>
      <c r="F412" s="16"/>
      <c r="G412" s="16"/>
      <c r="H412" s="43"/>
      <c r="I412" s="43"/>
      <c r="J412" s="16"/>
      <c r="K412" s="16"/>
      <c r="L412" s="16"/>
      <c r="M412" s="16"/>
      <c r="N412" s="16"/>
    </row>
    <row r="413" spans="1:14" x14ac:dyDescent="0.25">
      <c r="A413" s="120">
        <v>46019</v>
      </c>
      <c r="B413" s="38" t="s">
        <v>30</v>
      </c>
      <c r="C413" s="17">
        <v>15352</v>
      </c>
      <c r="D413" s="16"/>
      <c r="E413" s="16"/>
      <c r="F413" s="16"/>
      <c r="G413" s="16"/>
      <c r="H413" s="43"/>
      <c r="I413" s="43"/>
      <c r="J413" s="16"/>
      <c r="K413" s="16"/>
      <c r="L413" s="16"/>
      <c r="M413" s="16"/>
      <c r="N413" s="16"/>
    </row>
    <row r="414" spans="1:14" x14ac:dyDescent="0.25">
      <c r="A414" s="120">
        <v>46020</v>
      </c>
      <c r="B414" s="38" t="s">
        <v>30</v>
      </c>
      <c r="C414" s="17">
        <v>15376</v>
      </c>
      <c r="D414" s="16"/>
      <c r="E414" s="16"/>
      <c r="F414" s="16"/>
      <c r="G414" s="16"/>
      <c r="H414" s="43"/>
      <c r="I414" s="43"/>
      <c r="J414" s="16"/>
      <c r="K414" s="16"/>
      <c r="L414" s="16"/>
      <c r="M414" s="16"/>
      <c r="N414" s="16"/>
    </row>
    <row r="415" spans="1:14" x14ac:dyDescent="0.25">
      <c r="A415" s="120">
        <v>46021</v>
      </c>
      <c r="B415" s="38" t="s">
        <v>30</v>
      </c>
      <c r="C415" s="17">
        <v>15400</v>
      </c>
      <c r="D415" s="16" t="s">
        <v>823</v>
      </c>
      <c r="E415" s="16" t="s">
        <v>2081</v>
      </c>
      <c r="F415" s="16"/>
      <c r="G415" s="16"/>
      <c r="H415" s="368">
        <v>46022.21875</v>
      </c>
      <c r="I415" s="368">
        <v>46022.256944444445</v>
      </c>
      <c r="J415" s="151">
        <f>I415-H415</f>
        <v>3.8194444445252884E-2</v>
      </c>
      <c r="K415" s="16"/>
      <c r="L415" s="16"/>
      <c r="M415" s="16"/>
      <c r="N415" s="16"/>
    </row>
    <row r="416" spans="1:14" x14ac:dyDescent="0.25">
      <c r="A416" s="120">
        <v>46022</v>
      </c>
      <c r="B416" s="38" t="s">
        <v>30</v>
      </c>
      <c r="C416" s="17">
        <v>15424</v>
      </c>
      <c r="D416" s="16"/>
      <c r="E416" s="16"/>
      <c r="F416" s="16"/>
      <c r="G416" s="16"/>
      <c r="H416" s="43"/>
      <c r="I416" s="43"/>
      <c r="J416" s="16"/>
      <c r="K416" s="16"/>
      <c r="L416" s="16"/>
      <c r="M416" s="16"/>
      <c r="N416" s="16"/>
    </row>
    <row r="417" spans="1:14" x14ac:dyDescent="0.25">
      <c r="A417" s="120">
        <v>46023</v>
      </c>
      <c r="B417" s="38" t="s">
        <v>30</v>
      </c>
      <c r="C417" s="17">
        <v>15448</v>
      </c>
      <c r="D417" s="16"/>
      <c r="E417" s="16" t="s">
        <v>658</v>
      </c>
      <c r="F417" s="16"/>
      <c r="G417" s="16"/>
      <c r="H417" s="368">
        <v>46023.420138888891</v>
      </c>
      <c r="I417" s="368">
        <v>46023.427083333336</v>
      </c>
      <c r="J417" s="151">
        <f t="shared" ref="J417" si="44">I417-H417</f>
        <v>6.9444444452528842E-3</v>
      </c>
      <c r="K417" s="16"/>
      <c r="L417" s="16"/>
      <c r="M417" s="16"/>
      <c r="N417" s="16"/>
    </row>
    <row r="418" spans="1:14" x14ac:dyDescent="0.25">
      <c r="A418" s="120">
        <v>46024</v>
      </c>
      <c r="B418" s="38" t="s">
        <v>30</v>
      </c>
      <c r="C418" s="17">
        <v>15470</v>
      </c>
      <c r="D418" s="16"/>
      <c r="E418" s="16"/>
      <c r="F418" s="16"/>
      <c r="G418" s="16"/>
      <c r="H418" s="43"/>
      <c r="I418" s="43"/>
      <c r="J418" s="16"/>
      <c r="K418" s="16"/>
      <c r="L418" s="16"/>
      <c r="M418" s="16"/>
      <c r="N418" s="16"/>
    </row>
    <row r="419" spans="1:14" x14ac:dyDescent="0.25">
      <c r="A419" s="120">
        <v>46025</v>
      </c>
      <c r="B419" s="38" t="s">
        <v>30</v>
      </c>
      <c r="C419" s="17">
        <v>15494</v>
      </c>
      <c r="D419" s="16"/>
      <c r="E419" s="16" t="s">
        <v>40</v>
      </c>
      <c r="F419" s="16"/>
      <c r="G419" s="16"/>
      <c r="H419" s="368">
        <v>46025.854166666664</v>
      </c>
      <c r="I419" s="368">
        <v>46026.000694444447</v>
      </c>
      <c r="J419" s="151">
        <f t="shared" ref="J419" si="45">I419-H419</f>
        <v>0.14652777778246673</v>
      </c>
      <c r="K419" s="16"/>
      <c r="L419" s="16"/>
      <c r="M419" s="16"/>
      <c r="N419" s="16"/>
    </row>
    <row r="420" spans="1:14" x14ac:dyDescent="0.25">
      <c r="A420" s="120">
        <v>46026</v>
      </c>
      <c r="B420" s="38" t="s">
        <v>30</v>
      </c>
      <c r="C420" s="17">
        <v>15518</v>
      </c>
      <c r="D420" s="16"/>
      <c r="E420" s="16"/>
      <c r="F420" s="16"/>
      <c r="G420" s="16"/>
      <c r="H420" s="43"/>
      <c r="I420" s="43"/>
      <c r="J420" s="16"/>
      <c r="K420" s="16"/>
      <c r="L420" s="16"/>
      <c r="M420" s="16"/>
      <c r="N420" s="16"/>
    </row>
    <row r="421" spans="1:14" x14ac:dyDescent="0.25">
      <c r="A421" s="120">
        <v>46027</v>
      </c>
      <c r="B421" s="38" t="s">
        <v>30</v>
      </c>
      <c r="C421" s="17">
        <v>15542</v>
      </c>
      <c r="D421" s="16"/>
      <c r="E421" s="16" t="s">
        <v>675</v>
      </c>
      <c r="F421" s="16"/>
      <c r="G421" s="16"/>
      <c r="H421" s="43"/>
      <c r="I421" s="43"/>
      <c r="J421" s="16"/>
      <c r="K421" s="16"/>
      <c r="L421" s="16"/>
      <c r="M421" s="16"/>
      <c r="N421" s="16"/>
    </row>
    <row r="422" spans="1:14" x14ac:dyDescent="0.25">
      <c r="A422" s="120">
        <v>46028</v>
      </c>
      <c r="B422" s="38" t="s">
        <v>30</v>
      </c>
      <c r="C422" s="17">
        <v>15566</v>
      </c>
      <c r="D422" s="16"/>
      <c r="E422" s="16"/>
      <c r="F422" s="16"/>
      <c r="G422" s="16"/>
      <c r="H422" s="43"/>
      <c r="I422" s="43"/>
      <c r="J422" s="16"/>
      <c r="K422" s="16"/>
      <c r="L422" s="16"/>
      <c r="M422" s="16"/>
      <c r="N422" s="16"/>
    </row>
    <row r="423" spans="1:14" x14ac:dyDescent="0.25">
      <c r="A423" s="120">
        <v>46029</v>
      </c>
      <c r="B423" s="38" t="s">
        <v>30</v>
      </c>
      <c r="C423" s="17">
        <v>15590</v>
      </c>
      <c r="D423" s="16"/>
      <c r="E423" s="16"/>
      <c r="F423" s="16"/>
      <c r="G423" s="16"/>
      <c r="H423" s="43"/>
      <c r="I423" s="43"/>
      <c r="J423" s="16"/>
      <c r="K423" s="16"/>
      <c r="L423" s="16"/>
      <c r="M423" s="16"/>
      <c r="N423" s="16"/>
    </row>
    <row r="424" spans="1:14" x14ac:dyDescent="0.25">
      <c r="A424" s="120">
        <v>46030</v>
      </c>
      <c r="B424" s="38" t="s">
        <v>30</v>
      </c>
      <c r="C424" s="17">
        <v>15614</v>
      </c>
      <c r="D424" s="16"/>
      <c r="E424" s="16"/>
      <c r="F424" s="16"/>
      <c r="G424" s="16"/>
      <c r="H424" s="43"/>
      <c r="I424" s="43"/>
      <c r="J424" s="16"/>
      <c r="K424" s="16"/>
      <c r="L424" s="16"/>
      <c r="M424" s="16"/>
      <c r="N424" s="16"/>
    </row>
    <row r="425" spans="1:14" x14ac:dyDescent="0.25">
      <c r="A425" s="120">
        <v>46031</v>
      </c>
      <c r="B425" s="38" t="s">
        <v>30</v>
      </c>
      <c r="C425" s="17">
        <v>15638</v>
      </c>
      <c r="D425" s="16"/>
      <c r="E425" s="16"/>
      <c r="F425" s="16"/>
      <c r="G425" s="16"/>
      <c r="H425" s="43"/>
      <c r="I425" s="43"/>
      <c r="J425" s="16"/>
      <c r="K425" s="16"/>
      <c r="L425" s="16"/>
      <c r="M425" s="16"/>
      <c r="N425" s="16"/>
    </row>
    <row r="426" spans="1:14" x14ac:dyDescent="0.25">
      <c r="A426" s="120">
        <v>46032</v>
      </c>
      <c r="B426" s="38" t="s">
        <v>30</v>
      </c>
      <c r="C426" s="17">
        <v>15662</v>
      </c>
      <c r="D426" s="16"/>
      <c r="E426" s="16"/>
      <c r="F426" s="16"/>
      <c r="G426" s="16"/>
      <c r="H426" s="43"/>
      <c r="I426" s="43"/>
      <c r="J426" s="16"/>
      <c r="K426" s="16"/>
      <c r="L426" s="16"/>
      <c r="M426" s="16"/>
      <c r="N426" s="16"/>
    </row>
    <row r="427" spans="1:14" x14ac:dyDescent="0.25">
      <c r="A427" s="120">
        <v>46033</v>
      </c>
      <c r="B427" s="38" t="s">
        <v>30</v>
      </c>
      <c r="C427" s="17">
        <v>15682</v>
      </c>
      <c r="D427" s="16"/>
      <c r="E427" s="16"/>
      <c r="F427" s="16"/>
      <c r="G427" s="16"/>
      <c r="H427" s="43"/>
      <c r="I427" s="43"/>
      <c r="J427" s="16"/>
      <c r="K427" s="16"/>
      <c r="L427" s="16"/>
      <c r="M427" s="16"/>
      <c r="N427" s="16"/>
    </row>
    <row r="428" spans="1:14" x14ac:dyDescent="0.25">
      <c r="A428" s="120">
        <v>46034</v>
      </c>
      <c r="B428" s="38" t="s">
        <v>30</v>
      </c>
      <c r="C428" s="17">
        <v>15706</v>
      </c>
      <c r="D428" s="16"/>
      <c r="E428" s="16" t="s">
        <v>1919</v>
      </c>
      <c r="F428" s="16"/>
      <c r="G428" s="16"/>
      <c r="H428" s="368">
        <v>46034.642361111109</v>
      </c>
      <c r="I428" s="368">
        <v>46034.649305555555</v>
      </c>
      <c r="J428" s="151">
        <f t="shared" ref="J428" si="46">I428-H428</f>
        <v>6.9444444452528842E-3</v>
      </c>
      <c r="K428" s="16"/>
      <c r="L428" s="16"/>
      <c r="M428" s="16"/>
      <c r="N428" s="16"/>
    </row>
    <row r="429" spans="1:14" x14ac:dyDescent="0.25">
      <c r="A429" s="120">
        <v>46035</v>
      </c>
      <c r="B429" s="38" t="s">
        <v>30</v>
      </c>
      <c r="C429" s="17">
        <v>15730</v>
      </c>
      <c r="D429" s="16"/>
      <c r="E429" s="16"/>
      <c r="F429" s="16"/>
      <c r="G429" s="16"/>
      <c r="H429" s="43"/>
      <c r="I429" s="43"/>
      <c r="J429" s="16"/>
      <c r="K429" s="16"/>
      <c r="L429" s="16"/>
      <c r="M429" s="16"/>
      <c r="N429" s="16"/>
    </row>
    <row r="430" spans="1:14" x14ac:dyDescent="0.25">
      <c r="A430" s="120">
        <v>46036</v>
      </c>
      <c r="B430" s="38" t="s">
        <v>30</v>
      </c>
      <c r="C430" s="17">
        <v>15754</v>
      </c>
      <c r="D430" s="16"/>
      <c r="E430" s="16" t="s">
        <v>48</v>
      </c>
      <c r="F430" s="16"/>
      <c r="G430" s="16"/>
      <c r="H430" s="368">
        <v>46036.359722222223</v>
      </c>
      <c r="I430" s="368">
        <v>46036.482638888891</v>
      </c>
      <c r="J430" s="151">
        <f t="shared" ref="J430" si="47">I430-H430</f>
        <v>0.12291666666715173</v>
      </c>
      <c r="K430" s="16"/>
      <c r="L430" s="16"/>
      <c r="M430" s="16"/>
      <c r="N430" s="16"/>
    </row>
    <row r="431" spans="1:14" x14ac:dyDescent="0.25">
      <c r="A431" s="120">
        <v>46037</v>
      </c>
      <c r="B431" s="38" t="s">
        <v>30</v>
      </c>
      <c r="C431" s="17">
        <v>15778</v>
      </c>
      <c r="D431" s="16"/>
      <c r="E431" s="16"/>
      <c r="F431" s="16"/>
      <c r="G431" s="16"/>
      <c r="H431" s="43"/>
      <c r="I431" s="43"/>
      <c r="J431" s="16"/>
      <c r="K431" s="16"/>
      <c r="L431" s="16"/>
      <c r="M431" s="16"/>
      <c r="N431" s="16"/>
    </row>
    <row r="432" spans="1:14" x14ac:dyDescent="0.25">
      <c r="A432" s="120">
        <v>46038</v>
      </c>
      <c r="B432" s="38" t="s">
        <v>30</v>
      </c>
      <c r="C432" s="17">
        <v>15802</v>
      </c>
      <c r="D432" s="16"/>
      <c r="E432" s="16"/>
      <c r="F432" s="16"/>
      <c r="G432" s="16"/>
      <c r="H432" s="43"/>
      <c r="I432" s="43"/>
      <c r="J432" s="16"/>
      <c r="K432" s="16"/>
      <c r="L432" s="16"/>
      <c r="M432" s="16"/>
      <c r="N432" s="16"/>
    </row>
    <row r="433" spans="1:14" x14ac:dyDescent="0.25">
      <c r="A433" s="120">
        <v>46039</v>
      </c>
      <c r="B433" s="38" t="s">
        <v>30</v>
      </c>
      <c r="C433" s="17">
        <v>15823</v>
      </c>
      <c r="D433" s="16"/>
      <c r="E433" s="16"/>
      <c r="F433" s="16"/>
      <c r="G433" s="16"/>
      <c r="H433" s="43"/>
      <c r="I433" s="43"/>
      <c r="J433" s="16"/>
      <c r="K433" s="16"/>
      <c r="L433" s="16"/>
      <c r="M433" s="16"/>
      <c r="N433" s="16"/>
    </row>
    <row r="434" spans="1:14" x14ac:dyDescent="0.25">
      <c r="A434" s="120">
        <v>46040</v>
      </c>
      <c r="B434" s="38" t="s">
        <v>30</v>
      </c>
      <c r="C434" s="17">
        <v>15847</v>
      </c>
      <c r="D434" s="16"/>
      <c r="E434" s="16"/>
      <c r="F434" s="16"/>
      <c r="G434" s="16"/>
      <c r="H434" s="43"/>
      <c r="I434" s="43"/>
      <c r="J434" s="16"/>
      <c r="K434" s="16"/>
      <c r="L434" s="16"/>
      <c r="M434" s="16"/>
      <c r="N434" s="16"/>
    </row>
    <row r="435" spans="1:14" x14ac:dyDescent="0.25">
      <c r="A435" s="120">
        <v>46041</v>
      </c>
      <c r="B435" s="38" t="s">
        <v>30</v>
      </c>
      <c r="C435" s="17">
        <v>15871</v>
      </c>
      <c r="D435" s="16"/>
      <c r="E435" s="16"/>
      <c r="F435" s="16"/>
      <c r="G435" s="16"/>
      <c r="H435" s="43"/>
      <c r="I435" s="43"/>
      <c r="J435" s="16"/>
      <c r="K435" s="16"/>
      <c r="L435" s="16"/>
      <c r="M435" s="16"/>
      <c r="N435" s="16"/>
    </row>
    <row r="436" spans="1:14" x14ac:dyDescent="0.25">
      <c r="A436" s="120">
        <v>46042</v>
      </c>
      <c r="B436" s="38" t="s">
        <v>30</v>
      </c>
      <c r="C436" s="17">
        <v>15894</v>
      </c>
      <c r="D436" s="16"/>
      <c r="E436" s="16"/>
      <c r="F436" s="16"/>
      <c r="G436" s="16"/>
      <c r="H436" s="43"/>
      <c r="I436" s="43"/>
      <c r="J436" s="16"/>
      <c r="K436" s="16"/>
      <c r="L436" s="16"/>
      <c r="M436" s="16"/>
      <c r="N436" s="16"/>
    </row>
    <row r="437" spans="1:14" x14ac:dyDescent="0.25">
      <c r="A437" s="120">
        <v>46043</v>
      </c>
      <c r="B437" s="38" t="s">
        <v>30</v>
      </c>
      <c r="C437" s="17">
        <v>15918</v>
      </c>
      <c r="D437" s="16"/>
      <c r="E437" s="49" t="s">
        <v>2174</v>
      </c>
      <c r="F437" s="16"/>
      <c r="G437" s="16"/>
      <c r="H437" s="368">
        <v>46043.598611111112</v>
      </c>
      <c r="I437" s="368">
        <v>46043.613194444442</v>
      </c>
      <c r="J437" s="151">
        <f>I437-H437</f>
        <v>1.4583333329937886E-2</v>
      </c>
      <c r="K437" s="16"/>
      <c r="L437" s="16"/>
      <c r="M437" s="16"/>
      <c r="N437" s="16"/>
    </row>
    <row r="438" spans="1:14" x14ac:dyDescent="0.25">
      <c r="A438" s="120">
        <v>46044</v>
      </c>
      <c r="B438" s="38" t="s">
        <v>30</v>
      </c>
      <c r="C438" s="17">
        <v>15942</v>
      </c>
      <c r="D438" s="16"/>
      <c r="E438" s="16"/>
      <c r="F438" s="16"/>
      <c r="G438" s="16"/>
      <c r="H438" s="43"/>
      <c r="I438" s="43"/>
      <c r="J438" s="16"/>
      <c r="K438" s="16"/>
      <c r="L438" s="16"/>
      <c r="M438" s="16"/>
      <c r="N438" s="16"/>
    </row>
    <row r="439" spans="1:14" x14ac:dyDescent="0.25">
      <c r="A439" s="120">
        <v>46045</v>
      </c>
      <c r="B439" s="38" t="s">
        <v>30</v>
      </c>
      <c r="C439" s="17">
        <v>15966</v>
      </c>
      <c r="D439" s="16"/>
      <c r="E439" s="16"/>
      <c r="F439" s="16"/>
      <c r="G439" s="16"/>
      <c r="H439" s="43"/>
      <c r="I439" s="43"/>
      <c r="J439" s="16"/>
      <c r="K439" s="16"/>
      <c r="L439" s="16"/>
      <c r="M439" s="16"/>
      <c r="N439" s="16"/>
    </row>
    <row r="440" spans="1:14" x14ac:dyDescent="0.25">
      <c r="A440" s="120">
        <v>46046</v>
      </c>
      <c r="B440" s="38" t="s">
        <v>30</v>
      </c>
      <c r="C440" s="17">
        <v>15988</v>
      </c>
      <c r="D440" s="16"/>
      <c r="E440" s="16" t="s">
        <v>163</v>
      </c>
      <c r="F440" s="16"/>
      <c r="G440" s="16"/>
      <c r="H440" s="370">
        <v>46046.929166666669</v>
      </c>
      <c r="I440" s="370">
        <v>46047.140972222223</v>
      </c>
      <c r="J440" s="103">
        <f t="shared" ref="J440" si="48">I440-H440</f>
        <v>0.21180555555474712</v>
      </c>
      <c r="K440" s="16"/>
      <c r="L440" s="16"/>
      <c r="M440" s="16"/>
      <c r="N440" s="16"/>
    </row>
    <row r="441" spans="1:14" x14ac:dyDescent="0.25">
      <c r="A441" s="120">
        <v>46047</v>
      </c>
      <c r="B441" s="38" t="s">
        <v>30</v>
      </c>
      <c r="C441" s="17">
        <v>16012</v>
      </c>
      <c r="D441" s="16"/>
      <c r="E441" s="16"/>
      <c r="F441" s="16"/>
      <c r="G441" s="16"/>
      <c r="H441" s="43"/>
      <c r="I441" s="43"/>
      <c r="J441" s="16"/>
      <c r="K441" s="16"/>
      <c r="L441" s="16"/>
      <c r="M441" s="16"/>
      <c r="N441" s="16"/>
    </row>
    <row r="442" spans="1:14" x14ac:dyDescent="0.25">
      <c r="A442" s="120">
        <v>46048</v>
      </c>
      <c r="B442" s="38" t="s">
        <v>30</v>
      </c>
      <c r="C442" s="17">
        <v>16036</v>
      </c>
      <c r="D442" s="16"/>
      <c r="E442" s="16"/>
      <c r="F442" s="16"/>
      <c r="G442" s="16"/>
      <c r="H442" s="43"/>
      <c r="I442" s="43"/>
      <c r="J442" s="16"/>
      <c r="K442" s="16"/>
      <c r="L442" s="16"/>
      <c r="M442" s="16"/>
      <c r="N442" s="16"/>
    </row>
    <row r="443" spans="1:14" x14ac:dyDescent="0.25">
      <c r="A443" s="120">
        <v>46049</v>
      </c>
      <c r="B443" s="38" t="s">
        <v>30</v>
      </c>
      <c r="C443" s="17">
        <v>16056</v>
      </c>
      <c r="D443" s="16"/>
      <c r="E443" s="16"/>
      <c r="F443" s="16"/>
      <c r="G443" s="16"/>
      <c r="H443" s="43"/>
      <c r="I443" s="43"/>
      <c r="J443" s="16"/>
      <c r="K443" s="16"/>
      <c r="L443" s="16"/>
      <c r="M443" s="16"/>
      <c r="N443" s="16"/>
    </row>
    <row r="444" spans="1:14" ht="45" x14ac:dyDescent="0.25">
      <c r="A444" s="120">
        <v>46050</v>
      </c>
      <c r="B444" s="38" t="s">
        <v>30</v>
      </c>
      <c r="C444" s="17">
        <v>16080</v>
      </c>
      <c r="D444" s="16"/>
      <c r="E444" s="739" t="s">
        <v>2214</v>
      </c>
      <c r="F444" s="16"/>
      <c r="G444" s="16"/>
      <c r="H444" s="720">
        <v>46051.160416666666</v>
      </c>
      <c r="I444" s="720">
        <v>46051.169444444444</v>
      </c>
      <c r="J444" s="740">
        <v>9.0277777781011537E-3</v>
      </c>
      <c r="K444" s="16"/>
      <c r="L444" s="16"/>
      <c r="M444" s="16"/>
      <c r="N444" s="16"/>
    </row>
    <row r="445" spans="1:14" x14ac:dyDescent="0.25">
      <c r="A445" s="120">
        <v>46051</v>
      </c>
      <c r="B445" s="38" t="s">
        <v>30</v>
      </c>
      <c r="C445" s="17">
        <v>16104</v>
      </c>
      <c r="D445" s="16"/>
      <c r="E445" s="16"/>
      <c r="F445" s="16"/>
      <c r="G445" s="16"/>
      <c r="H445" s="43"/>
      <c r="I445" s="43"/>
      <c r="J445" s="16"/>
      <c r="K445" s="16"/>
      <c r="L445" s="16"/>
      <c r="M445" s="16"/>
      <c r="N445" s="16"/>
    </row>
    <row r="446" spans="1:14" x14ac:dyDescent="0.25">
      <c r="A446" s="120">
        <v>46052</v>
      </c>
      <c r="B446" s="38" t="s">
        <v>30</v>
      </c>
      <c r="C446" s="17">
        <v>16128</v>
      </c>
      <c r="D446" s="16"/>
      <c r="E446" s="16"/>
      <c r="F446" s="16"/>
      <c r="G446" s="16"/>
      <c r="H446" s="43"/>
      <c r="I446" s="43"/>
      <c r="J446" s="16"/>
      <c r="K446" s="16"/>
      <c r="L446" s="16"/>
      <c r="M446" s="16"/>
      <c r="N446" s="16"/>
    </row>
    <row r="447" spans="1:14" x14ac:dyDescent="0.25">
      <c r="A447" s="120">
        <v>46053</v>
      </c>
      <c r="B447" s="38" t="s">
        <v>30</v>
      </c>
      <c r="C447" s="17">
        <v>16151</v>
      </c>
      <c r="D447" s="16"/>
      <c r="E447" s="16"/>
      <c r="F447" s="16"/>
      <c r="G447" s="16"/>
      <c r="H447" s="43"/>
      <c r="I447" s="43"/>
      <c r="J447" s="16"/>
      <c r="K447" s="16"/>
      <c r="L447" s="16"/>
      <c r="M447" s="16"/>
      <c r="N447" s="16"/>
    </row>
    <row r="448" spans="1:14" ht="45" x14ac:dyDescent="0.25">
      <c r="A448" s="120">
        <v>46054</v>
      </c>
      <c r="B448" s="38" t="s">
        <v>30</v>
      </c>
      <c r="C448" s="17">
        <v>16175</v>
      </c>
      <c r="D448" s="16"/>
      <c r="E448" s="28" t="s">
        <v>2230</v>
      </c>
      <c r="F448" s="16"/>
      <c r="G448" s="16"/>
      <c r="H448" s="368">
        <v>46054.722916666666</v>
      </c>
      <c r="I448" s="368">
        <v>46054.796527777777</v>
      </c>
      <c r="J448" s="151">
        <f t="shared" ref="J448" si="49">I448-H448</f>
        <v>7.3611111110949423E-2</v>
      </c>
      <c r="K448" s="16"/>
      <c r="L448" s="16"/>
      <c r="M448" s="16"/>
      <c r="N448" s="16"/>
    </row>
    <row r="449" spans="1:14" x14ac:dyDescent="0.25">
      <c r="A449" s="120">
        <v>46055</v>
      </c>
      <c r="B449" s="38" t="s">
        <v>30</v>
      </c>
      <c r="C449" s="17">
        <v>16199</v>
      </c>
      <c r="D449" s="16"/>
      <c r="E449" s="16"/>
      <c r="F449" s="16"/>
      <c r="G449" s="16"/>
      <c r="H449" s="43"/>
      <c r="I449" s="43"/>
      <c r="J449" s="16"/>
      <c r="K449" s="16"/>
      <c r="L449" s="16"/>
      <c r="M449" s="16"/>
      <c r="N449" s="16"/>
    </row>
    <row r="450" spans="1:14" x14ac:dyDescent="0.25">
      <c r="A450" s="120">
        <v>46056</v>
      </c>
      <c r="B450" s="38" t="s">
        <v>30</v>
      </c>
      <c r="C450" s="17">
        <v>16220</v>
      </c>
      <c r="D450" s="16"/>
      <c r="E450" s="16"/>
      <c r="F450" s="16"/>
      <c r="G450" s="16"/>
      <c r="H450" s="43"/>
      <c r="I450" s="43"/>
      <c r="J450" s="16"/>
      <c r="K450" s="16"/>
      <c r="L450" s="16"/>
      <c r="M450" s="16"/>
      <c r="N450" s="16"/>
    </row>
    <row r="451" spans="1:14" x14ac:dyDescent="0.25">
      <c r="A451" s="120">
        <v>46057</v>
      </c>
      <c r="B451" s="38" t="s">
        <v>30</v>
      </c>
      <c r="C451" s="17">
        <v>16244</v>
      </c>
      <c r="D451" s="16"/>
      <c r="E451" s="16" t="s">
        <v>48</v>
      </c>
      <c r="F451" s="16"/>
      <c r="G451" s="16"/>
      <c r="H451" s="720">
        <v>46057.586805555555</v>
      </c>
      <c r="I451" s="720">
        <v>46057.776388888888</v>
      </c>
      <c r="J451" s="792">
        <v>0.18958333333284827</v>
      </c>
      <c r="K451" s="16"/>
      <c r="L451" s="16"/>
      <c r="M451" s="16"/>
      <c r="N451" s="16"/>
    </row>
    <row r="452" spans="1:14" x14ac:dyDescent="0.25">
      <c r="A452" s="120">
        <v>46058</v>
      </c>
      <c r="B452" s="38" t="s">
        <v>30</v>
      </c>
      <c r="C452" s="17">
        <v>16268</v>
      </c>
      <c r="D452" s="16"/>
      <c r="E452" s="16"/>
      <c r="F452" s="16"/>
      <c r="G452" s="16"/>
      <c r="H452" s="43"/>
      <c r="I452" s="43"/>
      <c r="J452" s="16"/>
      <c r="K452" s="16"/>
      <c r="L452" s="16"/>
      <c r="M452" s="16"/>
      <c r="N452" s="16"/>
    </row>
    <row r="453" spans="1:14" x14ac:dyDescent="0.25">
      <c r="A453" s="120">
        <v>46059</v>
      </c>
      <c r="B453" s="38" t="s">
        <v>30</v>
      </c>
      <c r="C453" s="17">
        <v>16292</v>
      </c>
      <c r="D453" s="16"/>
      <c r="E453" s="16"/>
      <c r="F453" s="16"/>
      <c r="G453" s="16"/>
      <c r="H453" s="43"/>
      <c r="I453" s="43"/>
      <c r="J453" s="16"/>
      <c r="K453" s="16"/>
      <c r="L453" s="16"/>
      <c r="M453" s="16"/>
      <c r="N453" s="16"/>
    </row>
    <row r="454" spans="1:14" x14ac:dyDescent="0.25">
      <c r="A454" s="120">
        <v>46060</v>
      </c>
      <c r="B454" s="38" t="s">
        <v>30</v>
      </c>
      <c r="C454" s="17">
        <v>16307</v>
      </c>
      <c r="D454" s="16"/>
      <c r="E454" s="16"/>
      <c r="F454" s="16"/>
      <c r="G454" s="16"/>
      <c r="H454" s="43"/>
      <c r="I454" s="43"/>
      <c r="J454" s="16"/>
      <c r="K454" s="16"/>
      <c r="L454" s="16"/>
      <c r="M454" s="16"/>
      <c r="N454" s="16"/>
    </row>
    <row r="455" spans="1:14" x14ac:dyDescent="0.25">
      <c r="A455" s="120">
        <v>46061</v>
      </c>
      <c r="B455" s="38" t="s">
        <v>30</v>
      </c>
      <c r="C455" s="17">
        <v>16331</v>
      </c>
      <c r="D455" s="16"/>
      <c r="E455" s="16" t="s">
        <v>2264</v>
      </c>
      <c r="F455" s="16"/>
      <c r="G455" s="16"/>
      <c r="H455" s="720">
        <v>46062.270833333336</v>
      </c>
      <c r="I455" s="720">
        <v>46057.397916666669</v>
      </c>
      <c r="J455" s="816">
        <v>0.12708333333333333</v>
      </c>
      <c r="K455" s="16"/>
      <c r="L455" s="16"/>
      <c r="M455" s="16"/>
      <c r="N455" s="16"/>
    </row>
    <row r="456" spans="1:14" x14ac:dyDescent="0.25">
      <c r="A456" s="120">
        <v>46062</v>
      </c>
      <c r="B456" s="38" t="s">
        <v>30</v>
      </c>
      <c r="C456" s="17">
        <v>16355</v>
      </c>
      <c r="D456" s="16"/>
      <c r="E456" s="16"/>
      <c r="F456" s="16"/>
      <c r="G456" s="16"/>
      <c r="H456" s="43"/>
      <c r="I456" s="43"/>
      <c r="J456" s="16"/>
      <c r="K456" s="16"/>
      <c r="L456" s="16"/>
      <c r="M456" s="16"/>
      <c r="N456" s="16"/>
    </row>
    <row r="457" spans="1:14" x14ac:dyDescent="0.25">
      <c r="A457" s="120">
        <v>46063</v>
      </c>
      <c r="B457" s="38" t="s">
        <v>30</v>
      </c>
      <c r="C457" s="17">
        <v>16376</v>
      </c>
      <c r="D457" s="16"/>
      <c r="E457" s="16"/>
      <c r="F457" s="16"/>
      <c r="G457" s="16"/>
      <c r="H457" s="43"/>
      <c r="I457" s="43"/>
      <c r="J457" s="16"/>
      <c r="K457" s="16"/>
      <c r="L457" s="16"/>
      <c r="M457" s="16"/>
      <c r="N457" s="16"/>
    </row>
    <row r="458" spans="1:14" ht="45.75" customHeight="1" x14ac:dyDescent="0.25">
      <c r="A458" s="120">
        <v>46064</v>
      </c>
      <c r="B458" s="38" t="s">
        <v>30</v>
      </c>
      <c r="C458" s="17">
        <v>16400</v>
      </c>
      <c r="D458" s="16"/>
      <c r="E458" s="861" t="s">
        <v>2276</v>
      </c>
      <c r="F458" s="16"/>
      <c r="G458" s="16"/>
      <c r="H458" s="720">
        <v>46064.67291666667</v>
      </c>
      <c r="I458" s="720">
        <v>46064.706944444442</v>
      </c>
      <c r="J458" s="856">
        <v>3.4027777772280388E-2</v>
      </c>
      <c r="K458" s="16"/>
      <c r="L458" s="16"/>
      <c r="M458" s="16"/>
      <c r="N458" s="16"/>
    </row>
    <row r="459" spans="1:14" x14ac:dyDescent="0.25">
      <c r="A459" s="120">
        <v>46065</v>
      </c>
      <c r="B459" s="38" t="s">
        <v>30</v>
      </c>
      <c r="C459" s="17">
        <v>16424</v>
      </c>
      <c r="D459" s="16"/>
      <c r="E459" s="16"/>
      <c r="F459" s="16"/>
      <c r="G459" s="16"/>
      <c r="H459" s="43"/>
      <c r="I459" s="43"/>
      <c r="J459" s="16"/>
      <c r="K459" s="16"/>
      <c r="L459" s="16"/>
      <c r="M459" s="16"/>
      <c r="N459" s="16"/>
    </row>
    <row r="460" spans="1:14" x14ac:dyDescent="0.25">
      <c r="A460" s="120">
        <v>46066</v>
      </c>
      <c r="B460" s="38" t="s">
        <v>30</v>
      </c>
      <c r="C460" s="17">
        <v>16448</v>
      </c>
      <c r="D460" s="16"/>
      <c r="E460" s="16"/>
      <c r="F460" s="16"/>
      <c r="G460" s="16"/>
      <c r="H460" s="43"/>
      <c r="I460" s="43"/>
      <c r="J460" s="16"/>
      <c r="K460" s="16"/>
      <c r="L460" s="16"/>
      <c r="M460" s="16"/>
      <c r="N460" s="16"/>
    </row>
    <row r="461" spans="1:14" x14ac:dyDescent="0.25">
      <c r="A461" s="120">
        <v>46067</v>
      </c>
      <c r="B461" s="38" t="s">
        <v>30</v>
      </c>
      <c r="C461" s="17">
        <v>16471</v>
      </c>
      <c r="D461" s="16"/>
      <c r="E461" s="16"/>
      <c r="F461" s="16"/>
      <c r="G461" s="16"/>
      <c r="H461" s="43"/>
      <c r="I461" s="43"/>
      <c r="J461" s="16"/>
      <c r="K461" s="16"/>
      <c r="L461" s="16"/>
      <c r="M461" s="16"/>
      <c r="N461" s="16"/>
    </row>
    <row r="462" spans="1:14" x14ac:dyDescent="0.25">
      <c r="A462" s="120">
        <v>46068</v>
      </c>
      <c r="B462" s="38" t="s">
        <v>30</v>
      </c>
      <c r="C462" s="17">
        <v>16495</v>
      </c>
      <c r="D462" s="16"/>
      <c r="E462" s="17" t="s">
        <v>40</v>
      </c>
      <c r="F462" s="17"/>
      <c r="G462" s="17"/>
      <c r="H462" s="368">
        <v>46068.463194444441</v>
      </c>
      <c r="I462" s="368">
        <v>46068.727777777778</v>
      </c>
      <c r="J462" s="151">
        <f t="shared" ref="J462" si="50">I462-H462</f>
        <v>0.26458333333721384</v>
      </c>
      <c r="K462" s="16"/>
      <c r="L462" s="16"/>
      <c r="M462" s="16"/>
      <c r="N462" s="16"/>
    </row>
    <row r="463" spans="1:14" x14ac:dyDescent="0.25">
      <c r="A463" s="120">
        <v>46069</v>
      </c>
      <c r="B463" s="38" t="s">
        <v>30</v>
      </c>
      <c r="C463" s="17">
        <v>16519</v>
      </c>
      <c r="D463" s="16"/>
      <c r="E463" s="16"/>
      <c r="F463" s="16"/>
      <c r="G463" s="16"/>
      <c r="H463" s="43"/>
      <c r="I463" s="43"/>
      <c r="J463" s="16"/>
      <c r="K463" s="16"/>
      <c r="L463" s="16"/>
      <c r="M463" s="16"/>
      <c r="N463" s="16"/>
    </row>
    <row r="464" spans="1:14" x14ac:dyDescent="0.25">
      <c r="A464" s="120">
        <v>46070</v>
      </c>
      <c r="B464" s="38" t="s">
        <v>30</v>
      </c>
      <c r="C464" s="17">
        <v>16543</v>
      </c>
      <c r="D464" s="16"/>
      <c r="E464" s="16"/>
      <c r="F464" s="16"/>
      <c r="G464" s="16"/>
      <c r="H464" s="43"/>
      <c r="I464" s="43"/>
      <c r="J464" s="16"/>
      <c r="K464" s="16"/>
      <c r="L464" s="16"/>
      <c r="M464" s="16"/>
      <c r="N464" s="16"/>
    </row>
    <row r="465" spans="1:14" x14ac:dyDescent="0.25">
      <c r="A465" s="120">
        <v>46071</v>
      </c>
      <c r="B465" s="38" t="s">
        <v>30</v>
      </c>
      <c r="C465" s="17">
        <v>16567</v>
      </c>
      <c r="D465" s="16"/>
      <c r="E465" s="16" t="s">
        <v>2297</v>
      </c>
      <c r="F465" s="16"/>
      <c r="G465" s="16"/>
      <c r="H465" s="368">
        <v>46071.690972222219</v>
      </c>
      <c r="I465" s="368">
        <v>46071.702777777777</v>
      </c>
      <c r="J465" s="151">
        <f>I465-H465</f>
        <v>1.1805555557657499E-2</v>
      </c>
      <c r="K465" s="16"/>
      <c r="L465" s="16"/>
      <c r="M465" s="16"/>
      <c r="N465" s="16"/>
    </row>
    <row r="466" spans="1:14" x14ac:dyDescent="0.25">
      <c r="A466" s="120">
        <v>46072</v>
      </c>
      <c r="B466" s="38" t="s">
        <v>30</v>
      </c>
      <c r="C466" s="17">
        <v>16591</v>
      </c>
      <c r="D466" s="16"/>
      <c r="E466" s="16"/>
      <c r="F466" s="16"/>
      <c r="G466" s="16"/>
      <c r="H466" s="43"/>
      <c r="I466" s="43"/>
      <c r="J466" s="16"/>
      <c r="K466" s="16"/>
      <c r="L466" s="16"/>
      <c r="M466" s="16"/>
      <c r="N466" s="16"/>
    </row>
    <row r="467" spans="1:14" x14ac:dyDescent="0.25">
      <c r="A467" s="120">
        <v>46073</v>
      </c>
      <c r="B467" s="38" t="s">
        <v>30</v>
      </c>
      <c r="C467" s="17">
        <v>16615</v>
      </c>
      <c r="D467" s="16"/>
      <c r="E467" s="16"/>
      <c r="F467" s="16"/>
      <c r="G467" s="16"/>
      <c r="H467" s="43"/>
      <c r="I467" s="43"/>
      <c r="J467" s="16"/>
      <c r="K467" s="16"/>
      <c r="L467" s="16"/>
      <c r="M467" s="16"/>
      <c r="N467" s="16"/>
    </row>
    <row r="468" spans="1:14" x14ac:dyDescent="0.25">
      <c r="A468" s="120">
        <v>46074</v>
      </c>
      <c r="B468" s="38" t="s">
        <v>30</v>
      </c>
      <c r="C468" s="17">
        <v>16639</v>
      </c>
      <c r="D468" s="16" t="s">
        <v>2311</v>
      </c>
      <c r="E468" s="16" t="s">
        <v>2318</v>
      </c>
      <c r="F468" s="16"/>
      <c r="G468" s="16"/>
      <c r="H468" s="368">
        <v>46074.376388888886</v>
      </c>
      <c r="I468" s="368">
        <v>46074.467361111114</v>
      </c>
      <c r="J468" s="151">
        <f t="shared" ref="J468" si="51">I468-H468</f>
        <v>9.0972222227719612E-2</v>
      </c>
      <c r="K468" s="16"/>
      <c r="L468" s="16"/>
      <c r="M468" s="16"/>
      <c r="N468" s="16"/>
    </row>
    <row r="469" spans="1:14" x14ac:dyDescent="0.25">
      <c r="A469" s="120">
        <v>46075</v>
      </c>
      <c r="B469" s="38" t="s">
        <v>30</v>
      </c>
      <c r="C469" s="17">
        <v>16652</v>
      </c>
      <c r="D469" s="16"/>
      <c r="E469" s="16"/>
      <c r="F469" s="16"/>
      <c r="G469" s="16"/>
      <c r="H469" s="43"/>
      <c r="I469" s="43"/>
      <c r="J469" s="16"/>
      <c r="K469" s="16"/>
      <c r="L469" s="16"/>
      <c r="M469" s="16"/>
      <c r="N469" s="16"/>
    </row>
    <row r="470" spans="1:14" x14ac:dyDescent="0.25">
      <c r="A470" s="120">
        <v>46076</v>
      </c>
      <c r="B470" s="38" t="s">
        <v>30</v>
      </c>
      <c r="C470" s="17">
        <v>16676</v>
      </c>
      <c r="D470" s="16"/>
      <c r="E470" s="16" t="s">
        <v>2342</v>
      </c>
      <c r="F470" s="16"/>
      <c r="G470" s="16"/>
      <c r="H470" s="368">
        <v>46076.708333333336</v>
      </c>
      <c r="I470" s="368">
        <v>46076.894444444442</v>
      </c>
      <c r="J470" s="151">
        <f t="shared" ref="J470" si="52">I470-H470</f>
        <v>0.18611111110658385</v>
      </c>
      <c r="K470" s="16"/>
      <c r="L470" s="16"/>
      <c r="M470" s="16"/>
      <c r="N470" s="16"/>
    </row>
    <row r="471" spans="1:14" x14ac:dyDescent="0.25">
      <c r="A471" s="120">
        <v>46077</v>
      </c>
      <c r="B471" s="38" t="s">
        <v>30</v>
      </c>
      <c r="C471" s="17">
        <v>16700</v>
      </c>
      <c r="D471" s="16"/>
      <c r="E471" s="16"/>
      <c r="F471" s="16"/>
      <c r="G471" s="16"/>
      <c r="H471" s="43"/>
      <c r="I471" s="43"/>
      <c r="J471" s="16"/>
      <c r="K471" s="16"/>
      <c r="L471" s="16"/>
      <c r="M471" s="16"/>
      <c r="N471" s="16"/>
    </row>
    <row r="472" spans="1:14" x14ac:dyDescent="0.25">
      <c r="A472" s="120">
        <v>46078</v>
      </c>
      <c r="B472" s="38" t="s">
        <v>30</v>
      </c>
      <c r="C472" s="17">
        <v>16722</v>
      </c>
      <c r="D472" s="16"/>
      <c r="E472" s="16"/>
      <c r="F472" s="16"/>
      <c r="G472" s="16"/>
      <c r="H472" s="43"/>
      <c r="I472" s="43"/>
      <c r="J472" s="16"/>
      <c r="K472" s="16"/>
      <c r="L472" s="16"/>
      <c r="M472" s="16"/>
      <c r="N472" s="16"/>
    </row>
    <row r="473" spans="1:14" x14ac:dyDescent="0.25">
      <c r="A473" s="120">
        <v>46079</v>
      </c>
      <c r="B473" s="38" t="s">
        <v>30</v>
      </c>
      <c r="C473" s="17">
        <v>10747</v>
      </c>
      <c r="D473" s="16"/>
      <c r="E473" s="16" t="s">
        <v>48</v>
      </c>
      <c r="F473" s="16"/>
      <c r="G473" s="16"/>
      <c r="H473" s="368">
        <v>46079.354166666664</v>
      </c>
      <c r="I473" s="368">
        <v>46079.57708333333</v>
      </c>
      <c r="J473" s="151">
        <f t="shared" ref="J473" si="53">I473-H473</f>
        <v>0.22291666666569654</v>
      </c>
      <c r="K473" s="16"/>
      <c r="L473" s="16"/>
      <c r="M473" s="16"/>
      <c r="N473" s="16"/>
    </row>
    <row r="474" spans="1:14" x14ac:dyDescent="0.25">
      <c r="A474" s="120">
        <v>46080</v>
      </c>
      <c r="B474" s="38" t="s">
        <v>30</v>
      </c>
      <c r="C474" s="17">
        <v>16772</v>
      </c>
      <c r="D474" s="16"/>
      <c r="E474" s="16"/>
      <c r="F474" s="16"/>
      <c r="G474" s="16"/>
      <c r="H474" s="43"/>
      <c r="I474" s="43"/>
      <c r="J474" s="16"/>
      <c r="K474" s="16"/>
      <c r="L474" s="16"/>
      <c r="M474" s="16"/>
      <c r="N474" s="16"/>
    </row>
    <row r="475" spans="1:14" ht="30" x14ac:dyDescent="0.25">
      <c r="A475" s="120">
        <v>46081</v>
      </c>
      <c r="B475" s="38" t="s">
        <v>30</v>
      </c>
      <c r="C475" s="17">
        <v>16796</v>
      </c>
      <c r="D475" s="16"/>
      <c r="E475" s="28" t="s">
        <v>2365</v>
      </c>
      <c r="F475" s="16"/>
      <c r="G475" s="16"/>
      <c r="H475" s="368">
        <v>46081.361111111109</v>
      </c>
      <c r="I475" s="368">
        <v>46081.375</v>
      </c>
      <c r="J475" s="151">
        <f t="shared" ref="J475" si="54">I475-H475</f>
        <v>1.3888888890505768E-2</v>
      </c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43"/>
      <c r="I476" s="43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43"/>
      <c r="I477" s="43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43"/>
      <c r="I478" s="43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43"/>
      <c r="I479" s="43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43"/>
      <c r="I480" s="43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43"/>
      <c r="I481" s="43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43"/>
      <c r="I482" s="43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43"/>
      <c r="I483" s="43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43"/>
      <c r="I484" s="43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43"/>
      <c r="I485" s="43"/>
      <c r="J485" s="16"/>
      <c r="K485" s="16"/>
      <c r="L485" s="16"/>
      <c r="M485" s="16"/>
      <c r="N485" s="16"/>
    </row>
    <row r="486" spans="1:14" x14ac:dyDescent="0.25">
      <c r="H486" s="45"/>
      <c r="I486" s="45"/>
    </row>
    <row r="487" spans="1:14" x14ac:dyDescent="0.25">
      <c r="H487" s="45"/>
      <c r="I487" s="45"/>
    </row>
    <row r="488" spans="1:14" x14ac:dyDescent="0.25">
      <c r="H488" s="45"/>
      <c r="I488" s="45"/>
    </row>
    <row r="489" spans="1:14" x14ac:dyDescent="0.25">
      <c r="H489" s="45"/>
      <c r="I489" s="45"/>
    </row>
    <row r="490" spans="1:14" x14ac:dyDescent="0.25">
      <c r="H490" s="45"/>
      <c r="I490" s="45"/>
    </row>
    <row r="491" spans="1:14" x14ac:dyDescent="0.25">
      <c r="H491" s="45"/>
      <c r="I491" s="45"/>
    </row>
    <row r="492" spans="1:14" x14ac:dyDescent="0.25">
      <c r="H492" s="45"/>
      <c r="I492" s="45"/>
    </row>
    <row r="493" spans="1:14" x14ac:dyDescent="0.25">
      <c r="H493" s="45"/>
      <c r="I493" s="45"/>
    </row>
    <row r="494" spans="1:14" x14ac:dyDescent="0.25">
      <c r="H494" s="45"/>
      <c r="I494" s="45"/>
    </row>
    <row r="495" spans="1:14" x14ac:dyDescent="0.25">
      <c r="H495" s="45"/>
      <c r="I495" s="45"/>
    </row>
    <row r="496" spans="1:14" x14ac:dyDescent="0.25">
      <c r="H496" s="45"/>
      <c r="I496" s="45"/>
    </row>
    <row r="497" spans="8:9" x14ac:dyDescent="0.25">
      <c r="H497" s="45"/>
      <c r="I497" s="45"/>
    </row>
    <row r="498" spans="8:9" x14ac:dyDescent="0.25">
      <c r="H498" s="45"/>
      <c r="I498" s="45"/>
    </row>
    <row r="499" spans="8:9" x14ac:dyDescent="0.25">
      <c r="H499" s="45"/>
      <c r="I499" s="45"/>
    </row>
    <row r="500" spans="8:9" x14ac:dyDescent="0.25">
      <c r="H500" s="45"/>
      <c r="I500" s="45"/>
    </row>
    <row r="501" spans="8:9" x14ac:dyDescent="0.25">
      <c r="H501" s="45"/>
      <c r="I501" s="45"/>
    </row>
    <row r="502" spans="8:9" x14ac:dyDescent="0.25">
      <c r="H502" s="45"/>
      <c r="I502" s="45"/>
    </row>
    <row r="503" spans="8:9" x14ac:dyDescent="0.25">
      <c r="H503" s="45"/>
      <c r="I503" s="45"/>
    </row>
    <row r="504" spans="8:9" x14ac:dyDescent="0.25">
      <c r="H504" s="45"/>
      <c r="I504" s="45"/>
    </row>
    <row r="505" spans="8:9" x14ac:dyDescent="0.25">
      <c r="H505" s="45"/>
      <c r="I505" s="45"/>
    </row>
    <row r="506" spans="8:9" x14ac:dyDescent="0.25">
      <c r="H506" s="45"/>
      <c r="I506" s="45"/>
    </row>
    <row r="507" spans="8:9" x14ac:dyDescent="0.25">
      <c r="H507" s="45"/>
      <c r="I507" s="45"/>
    </row>
    <row r="508" spans="8:9" x14ac:dyDescent="0.25">
      <c r="H508" s="45"/>
      <c r="I508" s="45"/>
    </row>
    <row r="509" spans="8:9" x14ac:dyDescent="0.25">
      <c r="H509" s="45"/>
      <c r="I509" s="45"/>
    </row>
    <row r="510" spans="8:9" x14ac:dyDescent="0.25">
      <c r="H510" s="45"/>
      <c r="I510" s="45"/>
    </row>
    <row r="511" spans="8:9" x14ac:dyDescent="0.25">
      <c r="H511" s="45"/>
      <c r="I511" s="45"/>
    </row>
    <row r="512" spans="8:9" x14ac:dyDescent="0.25">
      <c r="H512" s="45"/>
      <c r="I512" s="45"/>
    </row>
    <row r="513" spans="8:9" x14ac:dyDescent="0.25">
      <c r="H513" s="45"/>
      <c r="I513" s="45"/>
    </row>
    <row r="514" spans="8:9" x14ac:dyDescent="0.25">
      <c r="H514" s="45"/>
      <c r="I514" s="45"/>
    </row>
    <row r="515" spans="8:9" x14ac:dyDescent="0.25">
      <c r="H515" s="45"/>
      <c r="I515" s="45"/>
    </row>
    <row r="516" spans="8:9" x14ac:dyDescent="0.25">
      <c r="H516" s="45"/>
      <c r="I516" s="45"/>
    </row>
    <row r="517" spans="8:9" x14ac:dyDescent="0.25">
      <c r="H517" s="45"/>
      <c r="I517" s="45"/>
    </row>
    <row r="518" spans="8:9" x14ac:dyDescent="0.25">
      <c r="H518" s="45"/>
      <c r="I518" s="45"/>
    </row>
    <row r="519" spans="8:9" x14ac:dyDescent="0.25">
      <c r="H519" s="45"/>
      <c r="I519" s="45"/>
    </row>
    <row r="520" spans="8:9" x14ac:dyDescent="0.25">
      <c r="H520" s="45"/>
      <c r="I520" s="45"/>
    </row>
    <row r="521" spans="8:9" x14ac:dyDescent="0.25">
      <c r="H521" s="45"/>
      <c r="I521" s="45"/>
    </row>
    <row r="522" spans="8:9" x14ac:dyDescent="0.25">
      <c r="H522" s="45"/>
      <c r="I522" s="45"/>
    </row>
    <row r="523" spans="8:9" x14ac:dyDescent="0.25">
      <c r="H523" s="45"/>
      <c r="I523" s="45"/>
    </row>
    <row r="524" spans="8:9" x14ac:dyDescent="0.25">
      <c r="H524" s="45"/>
      <c r="I524" s="45"/>
    </row>
    <row r="525" spans="8:9" x14ac:dyDescent="0.25">
      <c r="H525" s="45"/>
      <c r="I525" s="45"/>
    </row>
    <row r="526" spans="8:9" x14ac:dyDescent="0.25">
      <c r="H526" s="45"/>
      <c r="I526" s="45"/>
    </row>
    <row r="527" spans="8:9" x14ac:dyDescent="0.25">
      <c r="H527" s="45"/>
      <c r="I527" s="45"/>
    </row>
    <row r="528" spans="8:9" x14ac:dyDescent="0.25">
      <c r="H528" s="45"/>
      <c r="I528" s="45"/>
    </row>
    <row r="529" spans="8:9" x14ac:dyDescent="0.25">
      <c r="H529" s="45"/>
      <c r="I529" s="45"/>
    </row>
    <row r="530" spans="8:9" x14ac:dyDescent="0.25">
      <c r="H530" s="45"/>
      <c r="I530" s="45"/>
    </row>
    <row r="531" spans="8:9" x14ac:dyDescent="0.25">
      <c r="H531" s="45"/>
      <c r="I531" s="45"/>
    </row>
    <row r="532" spans="8:9" x14ac:dyDescent="0.25">
      <c r="H532" s="45"/>
      <c r="I532" s="45"/>
    </row>
    <row r="533" spans="8:9" x14ac:dyDescent="0.25">
      <c r="H533" s="45"/>
      <c r="I533" s="45"/>
    </row>
    <row r="534" spans="8:9" x14ac:dyDescent="0.25">
      <c r="H534" s="45"/>
      <c r="I534" s="45"/>
    </row>
    <row r="535" spans="8:9" x14ac:dyDescent="0.25">
      <c r="H535" s="45"/>
      <c r="I535" s="45"/>
    </row>
    <row r="536" spans="8:9" x14ac:dyDescent="0.25">
      <c r="H536" s="45"/>
      <c r="I536" s="45"/>
    </row>
    <row r="537" spans="8:9" x14ac:dyDescent="0.25">
      <c r="H537" s="45"/>
      <c r="I537" s="45"/>
    </row>
    <row r="538" spans="8:9" x14ac:dyDescent="0.25">
      <c r="H538" s="45"/>
      <c r="I538" s="45"/>
    </row>
    <row r="539" spans="8:9" x14ac:dyDescent="0.25">
      <c r="H539" s="45"/>
      <c r="I539" s="45"/>
    </row>
    <row r="540" spans="8:9" x14ac:dyDescent="0.25">
      <c r="H540" s="45"/>
      <c r="I540" s="45"/>
    </row>
    <row r="541" spans="8:9" x14ac:dyDescent="0.25">
      <c r="H541" s="45"/>
      <c r="I541" s="45"/>
    </row>
    <row r="542" spans="8:9" x14ac:dyDescent="0.25">
      <c r="H542" s="45"/>
      <c r="I542" s="45"/>
    </row>
    <row r="543" spans="8:9" x14ac:dyDescent="0.25">
      <c r="H543" s="45"/>
      <c r="I543" s="45"/>
    </row>
    <row r="544" spans="8:9" x14ac:dyDescent="0.25">
      <c r="H544" s="45"/>
      <c r="I544" s="45"/>
    </row>
    <row r="545" spans="8:9" x14ac:dyDescent="0.25">
      <c r="H545" s="45"/>
      <c r="I545" s="45"/>
    </row>
    <row r="546" spans="8:9" x14ac:dyDescent="0.25">
      <c r="H546" s="45"/>
      <c r="I546" s="45"/>
    </row>
    <row r="547" spans="8:9" x14ac:dyDescent="0.25">
      <c r="H547" s="45"/>
      <c r="I547" s="45"/>
    </row>
    <row r="548" spans="8:9" x14ac:dyDescent="0.25">
      <c r="H548" s="45"/>
      <c r="I548" s="45"/>
    </row>
    <row r="549" spans="8:9" x14ac:dyDescent="0.25">
      <c r="H549" s="45"/>
      <c r="I549" s="45"/>
    </row>
    <row r="550" spans="8:9" x14ac:dyDescent="0.25">
      <c r="H550" s="45"/>
      <c r="I550" s="45"/>
    </row>
    <row r="551" spans="8:9" x14ac:dyDescent="0.25">
      <c r="H551" s="45"/>
      <c r="I551" s="45"/>
    </row>
    <row r="552" spans="8:9" x14ac:dyDescent="0.25">
      <c r="H552" s="45"/>
      <c r="I552" s="45"/>
    </row>
    <row r="553" spans="8:9" x14ac:dyDescent="0.25">
      <c r="H553" s="45"/>
      <c r="I553" s="45"/>
    </row>
    <row r="554" spans="8:9" x14ac:dyDescent="0.25">
      <c r="H554" s="45"/>
      <c r="I554" s="45"/>
    </row>
    <row r="555" spans="8:9" x14ac:dyDescent="0.25">
      <c r="H555" s="45"/>
      <c r="I555" s="45"/>
    </row>
    <row r="556" spans="8:9" x14ac:dyDescent="0.25">
      <c r="H556" s="45"/>
      <c r="I556" s="45"/>
    </row>
    <row r="557" spans="8:9" x14ac:dyDescent="0.25">
      <c r="H557" s="45"/>
      <c r="I557" s="45"/>
    </row>
    <row r="558" spans="8:9" x14ac:dyDescent="0.25">
      <c r="H558" s="45"/>
      <c r="I558" s="45"/>
    </row>
    <row r="559" spans="8:9" x14ac:dyDescent="0.25">
      <c r="H559" s="45"/>
      <c r="I559" s="45"/>
    </row>
    <row r="560" spans="8:9" x14ac:dyDescent="0.25">
      <c r="H560" s="45"/>
      <c r="I560" s="45"/>
    </row>
    <row r="561" spans="8:9" x14ac:dyDescent="0.25">
      <c r="H561" s="45"/>
      <c r="I561" s="45"/>
    </row>
    <row r="562" spans="8:9" x14ac:dyDescent="0.25">
      <c r="H562" s="45"/>
      <c r="I562" s="45"/>
    </row>
    <row r="563" spans="8:9" x14ac:dyDescent="0.25">
      <c r="H563" s="45"/>
      <c r="I563" s="45"/>
    </row>
    <row r="564" spans="8:9" x14ac:dyDescent="0.25">
      <c r="H564" s="45"/>
      <c r="I564" s="45"/>
    </row>
    <row r="565" spans="8:9" x14ac:dyDescent="0.25">
      <c r="H565" s="45"/>
      <c r="I565" s="45"/>
    </row>
    <row r="566" spans="8:9" x14ac:dyDescent="0.25">
      <c r="H566" s="45"/>
      <c r="I566" s="45"/>
    </row>
    <row r="567" spans="8:9" x14ac:dyDescent="0.25">
      <c r="H567" s="45"/>
      <c r="I567" s="45"/>
    </row>
    <row r="568" spans="8:9" x14ac:dyDescent="0.25">
      <c r="H568" s="45"/>
      <c r="I568" s="45"/>
    </row>
    <row r="569" spans="8:9" x14ac:dyDescent="0.25">
      <c r="H569" s="45"/>
      <c r="I569" s="45"/>
    </row>
    <row r="570" spans="8:9" x14ac:dyDescent="0.25">
      <c r="H570" s="45"/>
      <c r="I570" s="45"/>
    </row>
    <row r="571" spans="8:9" x14ac:dyDescent="0.25">
      <c r="H571" s="45"/>
      <c r="I571" s="45"/>
    </row>
    <row r="572" spans="8:9" x14ac:dyDescent="0.25">
      <c r="H572" s="45"/>
      <c r="I572" s="45"/>
    </row>
    <row r="573" spans="8:9" x14ac:dyDescent="0.25">
      <c r="H573" s="45"/>
      <c r="I573" s="45"/>
    </row>
    <row r="574" spans="8:9" x14ac:dyDescent="0.25">
      <c r="H574" s="45"/>
      <c r="I574" s="45"/>
    </row>
    <row r="575" spans="8:9" x14ac:dyDescent="0.25">
      <c r="H575" s="45"/>
      <c r="I575" s="45"/>
    </row>
    <row r="576" spans="8:9" x14ac:dyDescent="0.25">
      <c r="H576" s="45"/>
      <c r="I576" s="45"/>
    </row>
    <row r="577" spans="8:9" x14ac:dyDescent="0.25">
      <c r="H577" s="45"/>
      <c r="I577" s="45"/>
    </row>
    <row r="578" spans="8:9" x14ac:dyDescent="0.25">
      <c r="H578" s="45"/>
      <c r="I578" s="45"/>
    </row>
    <row r="579" spans="8:9" x14ac:dyDescent="0.25">
      <c r="H579" s="45"/>
      <c r="I579" s="45"/>
    </row>
    <row r="580" spans="8:9" x14ac:dyDescent="0.25">
      <c r="H580" s="45"/>
      <c r="I580" s="45"/>
    </row>
    <row r="581" spans="8:9" x14ac:dyDescent="0.25">
      <c r="H581" s="45"/>
      <c r="I581" s="45"/>
    </row>
    <row r="582" spans="8:9" x14ac:dyDescent="0.25">
      <c r="H582" s="45"/>
      <c r="I582" s="45"/>
    </row>
    <row r="583" spans="8:9" x14ac:dyDescent="0.25">
      <c r="H583" s="45"/>
      <c r="I583" s="45"/>
    </row>
    <row r="584" spans="8:9" x14ac:dyDescent="0.25">
      <c r="H584" s="45"/>
      <c r="I584" s="45"/>
    </row>
    <row r="585" spans="8:9" x14ac:dyDescent="0.25">
      <c r="H585" s="45"/>
      <c r="I585" s="45"/>
    </row>
    <row r="586" spans="8:9" x14ac:dyDescent="0.25">
      <c r="H586" s="45"/>
      <c r="I586" s="45"/>
    </row>
    <row r="587" spans="8:9" x14ac:dyDescent="0.25">
      <c r="H587" s="45"/>
      <c r="I587" s="45"/>
    </row>
    <row r="588" spans="8:9" x14ac:dyDescent="0.25">
      <c r="H588" s="45"/>
      <c r="I588" s="45"/>
    </row>
    <row r="589" spans="8:9" x14ac:dyDescent="0.25">
      <c r="H589" s="45"/>
      <c r="I589" s="45"/>
    </row>
    <row r="590" spans="8:9" x14ac:dyDescent="0.25">
      <c r="H590" s="45"/>
      <c r="I590" s="45"/>
    </row>
    <row r="591" spans="8:9" x14ac:dyDescent="0.25">
      <c r="H591" s="45"/>
      <c r="I591" s="45"/>
    </row>
    <row r="592" spans="8:9" x14ac:dyDescent="0.25">
      <c r="H592" s="45"/>
      <c r="I592" s="45"/>
    </row>
    <row r="593" spans="8:9" x14ac:dyDescent="0.25">
      <c r="H593" s="45"/>
      <c r="I593" s="45"/>
    </row>
    <row r="594" spans="8:9" x14ac:dyDescent="0.25">
      <c r="H594" s="45"/>
      <c r="I594" s="45"/>
    </row>
    <row r="595" spans="8:9" x14ac:dyDescent="0.25">
      <c r="H595" s="45"/>
      <c r="I595" s="45"/>
    </row>
    <row r="596" spans="8:9" x14ac:dyDescent="0.25">
      <c r="H596" s="45"/>
      <c r="I596" s="45"/>
    </row>
    <row r="597" spans="8:9" x14ac:dyDescent="0.25">
      <c r="H597" s="45"/>
      <c r="I597" s="45"/>
    </row>
    <row r="598" spans="8:9" x14ac:dyDescent="0.25">
      <c r="H598" s="45"/>
      <c r="I598" s="45"/>
    </row>
    <row r="599" spans="8:9" x14ac:dyDescent="0.25">
      <c r="H599" s="45"/>
      <c r="I599" s="45"/>
    </row>
    <row r="600" spans="8:9" x14ac:dyDescent="0.25">
      <c r="H600" s="45"/>
      <c r="I600" s="45"/>
    </row>
    <row r="601" spans="8:9" x14ac:dyDescent="0.25">
      <c r="H601" s="45"/>
      <c r="I601" s="45"/>
    </row>
    <row r="602" spans="8:9" x14ac:dyDescent="0.25">
      <c r="H602" s="45"/>
      <c r="I602" s="45"/>
    </row>
    <row r="603" spans="8:9" x14ac:dyDescent="0.25">
      <c r="H603" s="45"/>
      <c r="I603" s="45"/>
    </row>
    <row r="604" spans="8:9" x14ac:dyDescent="0.25">
      <c r="H604" s="45"/>
      <c r="I604" s="45"/>
    </row>
    <row r="605" spans="8:9" x14ac:dyDescent="0.25">
      <c r="H605" s="45"/>
      <c r="I605" s="45"/>
    </row>
    <row r="606" spans="8:9" x14ac:dyDescent="0.25">
      <c r="H606" s="45"/>
      <c r="I606" s="45"/>
    </row>
    <row r="607" spans="8:9" x14ac:dyDescent="0.25">
      <c r="H607" s="45"/>
      <c r="I607" s="45"/>
    </row>
    <row r="608" spans="8:9" x14ac:dyDescent="0.25">
      <c r="H608" s="45"/>
      <c r="I608" s="45"/>
    </row>
    <row r="609" spans="8:9" x14ac:dyDescent="0.25">
      <c r="H609" s="45"/>
      <c r="I609" s="45"/>
    </row>
    <row r="610" spans="8:9" x14ac:dyDescent="0.25">
      <c r="H610" s="45"/>
      <c r="I610" s="45"/>
    </row>
    <row r="611" spans="8:9" x14ac:dyDescent="0.25">
      <c r="H611" s="45"/>
      <c r="I611" s="45"/>
    </row>
    <row r="612" spans="8:9" x14ac:dyDescent="0.25">
      <c r="H612" s="45"/>
      <c r="I612" s="45"/>
    </row>
    <row r="613" spans="8:9" x14ac:dyDescent="0.25">
      <c r="H613" s="45"/>
      <c r="I613" s="45"/>
    </row>
    <row r="614" spans="8:9" x14ac:dyDescent="0.25">
      <c r="H614" s="45"/>
      <c r="I614" s="45"/>
    </row>
    <row r="615" spans="8:9" x14ac:dyDescent="0.25">
      <c r="H615" s="45"/>
      <c r="I615" s="45"/>
    </row>
    <row r="616" spans="8:9" x14ac:dyDescent="0.25">
      <c r="H616" s="45"/>
      <c r="I616" s="45"/>
    </row>
    <row r="617" spans="8:9" x14ac:dyDescent="0.25">
      <c r="H617" s="45"/>
      <c r="I617" s="45"/>
    </row>
    <row r="618" spans="8:9" x14ac:dyDescent="0.25">
      <c r="H618" s="45"/>
      <c r="I618" s="45"/>
    </row>
    <row r="619" spans="8:9" x14ac:dyDescent="0.25">
      <c r="H619" s="45"/>
      <c r="I619" s="45"/>
    </row>
    <row r="620" spans="8:9" x14ac:dyDescent="0.25">
      <c r="H620" s="45"/>
      <c r="I620" s="45"/>
    </row>
    <row r="621" spans="8:9" x14ac:dyDescent="0.25">
      <c r="H621" s="45"/>
      <c r="I621" s="45"/>
    </row>
    <row r="622" spans="8:9" x14ac:dyDescent="0.25">
      <c r="H622" s="45"/>
      <c r="I622" s="45"/>
    </row>
    <row r="623" spans="8:9" x14ac:dyDescent="0.25">
      <c r="H623" s="45"/>
      <c r="I623" s="45"/>
    </row>
    <row r="624" spans="8:9" x14ac:dyDescent="0.25">
      <c r="H624" s="45"/>
      <c r="I624" s="45"/>
    </row>
    <row r="625" spans="8:9" x14ac:dyDescent="0.25">
      <c r="H625" s="45"/>
      <c r="I625" s="45"/>
    </row>
    <row r="626" spans="8:9" x14ac:dyDescent="0.25">
      <c r="H626" s="45"/>
      <c r="I626" s="45"/>
    </row>
    <row r="627" spans="8:9" x14ac:dyDescent="0.25">
      <c r="H627" s="45"/>
      <c r="I627" s="45"/>
    </row>
    <row r="628" spans="8:9" x14ac:dyDescent="0.25">
      <c r="H628" s="45"/>
      <c r="I628" s="45"/>
    </row>
    <row r="629" spans="8:9" x14ac:dyDescent="0.25">
      <c r="H629" s="45"/>
      <c r="I629" s="45"/>
    </row>
    <row r="630" spans="8:9" x14ac:dyDescent="0.25">
      <c r="H630" s="45"/>
      <c r="I630" s="45"/>
    </row>
    <row r="631" spans="8:9" x14ac:dyDescent="0.25">
      <c r="H631" s="45"/>
      <c r="I631" s="45"/>
    </row>
    <row r="632" spans="8:9" x14ac:dyDescent="0.25">
      <c r="H632" s="45"/>
      <c r="I632" s="45"/>
    </row>
    <row r="633" spans="8:9" x14ac:dyDescent="0.25">
      <c r="H633" s="45"/>
      <c r="I633" s="45"/>
    </row>
    <row r="634" spans="8:9" x14ac:dyDescent="0.25">
      <c r="H634" s="45"/>
      <c r="I634" s="45"/>
    </row>
    <row r="635" spans="8:9" x14ac:dyDescent="0.25">
      <c r="H635" s="45"/>
      <c r="I635" s="45"/>
    </row>
    <row r="636" spans="8:9" x14ac:dyDescent="0.25">
      <c r="H636" s="45"/>
      <c r="I636" s="45"/>
    </row>
    <row r="637" spans="8:9" x14ac:dyDescent="0.25">
      <c r="H637" s="45"/>
      <c r="I637" s="45"/>
    </row>
    <row r="638" spans="8:9" x14ac:dyDescent="0.25">
      <c r="H638" s="45"/>
      <c r="I638" s="45"/>
    </row>
    <row r="639" spans="8:9" x14ac:dyDescent="0.25">
      <c r="H639" s="45"/>
      <c r="I639" s="45"/>
    </row>
    <row r="640" spans="8:9" x14ac:dyDescent="0.25">
      <c r="H640" s="45"/>
      <c r="I640" s="45"/>
    </row>
    <row r="641" spans="8:9" x14ac:dyDescent="0.25">
      <c r="H641" s="45"/>
      <c r="I641" s="45"/>
    </row>
    <row r="642" spans="8:9" x14ac:dyDescent="0.25">
      <c r="H642" s="45"/>
      <c r="I642" s="45"/>
    </row>
    <row r="643" spans="8:9" x14ac:dyDescent="0.25">
      <c r="H643" s="45"/>
      <c r="I643" s="45"/>
    </row>
    <row r="644" spans="8:9" x14ac:dyDescent="0.25">
      <c r="H644" s="45"/>
      <c r="I644" s="45"/>
    </row>
    <row r="645" spans="8:9" x14ac:dyDescent="0.25">
      <c r="H645" s="45"/>
      <c r="I645" s="45"/>
    </row>
    <row r="646" spans="8:9" x14ac:dyDescent="0.25">
      <c r="H646" s="45"/>
      <c r="I646" s="45"/>
    </row>
    <row r="647" spans="8:9" x14ac:dyDescent="0.25">
      <c r="H647" s="45"/>
      <c r="I647" s="45"/>
    </row>
    <row r="648" spans="8:9" x14ac:dyDescent="0.25">
      <c r="H648" s="45"/>
      <c r="I648" s="45"/>
    </row>
    <row r="649" spans="8:9" x14ac:dyDescent="0.25">
      <c r="H649" s="45"/>
      <c r="I649" s="45"/>
    </row>
    <row r="650" spans="8:9" x14ac:dyDescent="0.25">
      <c r="H650" s="45"/>
      <c r="I650" s="45"/>
    </row>
    <row r="651" spans="8:9" x14ac:dyDescent="0.25">
      <c r="H651" s="45"/>
      <c r="I651" s="45"/>
    </row>
    <row r="652" spans="8:9" x14ac:dyDescent="0.25">
      <c r="H652" s="45"/>
      <c r="I652" s="45"/>
    </row>
    <row r="653" spans="8:9" x14ac:dyDescent="0.25">
      <c r="H653" s="45"/>
      <c r="I653" s="45"/>
    </row>
    <row r="654" spans="8:9" x14ac:dyDescent="0.25">
      <c r="H654" s="45"/>
      <c r="I654" s="45"/>
    </row>
    <row r="655" spans="8:9" x14ac:dyDescent="0.25">
      <c r="H655" s="45"/>
      <c r="I655" s="45"/>
    </row>
    <row r="656" spans="8:9" x14ac:dyDescent="0.25">
      <c r="H656" s="45"/>
      <c r="I656" s="45"/>
    </row>
    <row r="657" spans="8:9" x14ac:dyDescent="0.25">
      <c r="H657" s="45"/>
      <c r="I657" s="45"/>
    </row>
    <row r="658" spans="8:9" x14ac:dyDescent="0.25">
      <c r="H658" s="45"/>
      <c r="I658" s="45"/>
    </row>
    <row r="659" spans="8:9" x14ac:dyDescent="0.25">
      <c r="H659" s="45"/>
      <c r="I659" s="45"/>
    </row>
    <row r="660" spans="8:9" x14ac:dyDescent="0.25">
      <c r="H660" s="45"/>
      <c r="I660" s="45"/>
    </row>
    <row r="661" spans="8:9" x14ac:dyDescent="0.25">
      <c r="H661" s="45"/>
      <c r="I661" s="45"/>
    </row>
    <row r="662" spans="8:9" x14ac:dyDescent="0.25">
      <c r="H662" s="45"/>
      <c r="I662" s="45"/>
    </row>
    <row r="663" spans="8:9" x14ac:dyDescent="0.25">
      <c r="H663" s="45"/>
      <c r="I663" s="45"/>
    </row>
    <row r="664" spans="8:9" x14ac:dyDescent="0.25">
      <c r="H664" s="45"/>
      <c r="I664" s="45"/>
    </row>
    <row r="665" spans="8:9" x14ac:dyDescent="0.25">
      <c r="H665" s="45"/>
      <c r="I665" s="45"/>
    </row>
    <row r="666" spans="8:9" x14ac:dyDescent="0.25">
      <c r="H666" s="45"/>
      <c r="I666" s="45"/>
    </row>
    <row r="667" spans="8:9" x14ac:dyDescent="0.25">
      <c r="H667" s="45"/>
      <c r="I667" s="45"/>
    </row>
    <row r="668" spans="8:9" x14ac:dyDescent="0.25">
      <c r="H668" s="45"/>
      <c r="I668" s="45"/>
    </row>
    <row r="669" spans="8:9" x14ac:dyDescent="0.25">
      <c r="H669" s="45"/>
      <c r="I669" s="45"/>
    </row>
    <row r="670" spans="8:9" x14ac:dyDescent="0.25">
      <c r="H670" s="45"/>
      <c r="I670" s="45"/>
    </row>
    <row r="671" spans="8:9" x14ac:dyDescent="0.25">
      <c r="H671" s="45"/>
      <c r="I671" s="45"/>
    </row>
    <row r="672" spans="8:9" x14ac:dyDescent="0.25">
      <c r="H672" s="45"/>
      <c r="I672" s="45"/>
    </row>
    <row r="673" spans="8:9" x14ac:dyDescent="0.25">
      <c r="H673" s="45"/>
      <c r="I673" s="45"/>
    </row>
    <row r="674" spans="8:9" x14ac:dyDescent="0.25">
      <c r="H674" s="45"/>
      <c r="I674" s="45"/>
    </row>
    <row r="675" spans="8:9" x14ac:dyDescent="0.25">
      <c r="H675" s="45"/>
      <c r="I675" s="45"/>
    </row>
    <row r="676" spans="8:9" x14ac:dyDescent="0.25">
      <c r="H676" s="45"/>
      <c r="I676" s="45"/>
    </row>
    <row r="677" spans="8:9" x14ac:dyDescent="0.25">
      <c r="H677" s="45"/>
      <c r="I677" s="45"/>
    </row>
    <row r="678" spans="8:9" x14ac:dyDescent="0.25">
      <c r="H678" s="45"/>
      <c r="I678" s="45"/>
    </row>
    <row r="679" spans="8:9" x14ac:dyDescent="0.25">
      <c r="H679" s="45"/>
      <c r="I679" s="45"/>
    </row>
    <row r="680" spans="8:9" x14ac:dyDescent="0.25">
      <c r="H680" s="45"/>
      <c r="I680" s="45"/>
    </row>
    <row r="681" spans="8:9" x14ac:dyDescent="0.25">
      <c r="H681" s="45"/>
      <c r="I681" s="45"/>
    </row>
    <row r="682" spans="8:9" x14ac:dyDescent="0.25">
      <c r="H682" s="45"/>
      <c r="I682" s="45"/>
    </row>
    <row r="683" spans="8:9" x14ac:dyDescent="0.25">
      <c r="H683" s="45"/>
      <c r="I683" s="45"/>
    </row>
    <row r="684" spans="8:9" x14ac:dyDescent="0.25">
      <c r="H684" s="45"/>
      <c r="I684" s="45"/>
    </row>
    <row r="685" spans="8:9" x14ac:dyDescent="0.25">
      <c r="H685" s="45"/>
      <c r="I685" s="45"/>
    </row>
    <row r="686" spans="8:9" x14ac:dyDescent="0.25">
      <c r="H686" s="45"/>
      <c r="I686" s="45"/>
    </row>
    <row r="687" spans="8:9" x14ac:dyDescent="0.25">
      <c r="H687" s="45"/>
      <c r="I687" s="45"/>
    </row>
    <row r="688" spans="8:9" x14ac:dyDescent="0.25">
      <c r="H688" s="45"/>
      <c r="I688" s="45"/>
    </row>
    <row r="689" spans="8:9" x14ac:dyDescent="0.25">
      <c r="H689" s="45"/>
      <c r="I689" s="45"/>
    </row>
    <row r="690" spans="8:9" x14ac:dyDescent="0.25">
      <c r="H690" s="45"/>
      <c r="I690" s="45"/>
    </row>
    <row r="691" spans="8:9" x14ac:dyDescent="0.25">
      <c r="H691" s="45"/>
      <c r="I691" s="45"/>
    </row>
    <row r="692" spans="8:9" x14ac:dyDescent="0.25">
      <c r="H692" s="45"/>
      <c r="I692" s="45"/>
    </row>
    <row r="693" spans="8:9" x14ac:dyDescent="0.25">
      <c r="H693" s="45"/>
      <c r="I693" s="45"/>
    </row>
    <row r="694" spans="8:9" x14ac:dyDescent="0.25">
      <c r="H694" s="45"/>
      <c r="I694" s="45"/>
    </row>
    <row r="695" spans="8:9" x14ac:dyDescent="0.25">
      <c r="H695" s="45"/>
      <c r="I695" s="45"/>
    </row>
    <row r="696" spans="8:9" x14ac:dyDescent="0.25">
      <c r="H696" s="45"/>
      <c r="I696" s="45"/>
    </row>
    <row r="697" spans="8:9" x14ac:dyDescent="0.25">
      <c r="H697" s="45"/>
      <c r="I697" s="45"/>
    </row>
    <row r="698" spans="8:9" x14ac:dyDescent="0.25">
      <c r="H698" s="45"/>
      <c r="I698" s="45"/>
    </row>
    <row r="699" spans="8:9" x14ac:dyDescent="0.25">
      <c r="H699" s="45"/>
      <c r="I699" s="45"/>
    </row>
    <row r="700" spans="8:9" x14ac:dyDescent="0.25">
      <c r="H700" s="45"/>
      <c r="I700" s="45"/>
    </row>
    <row r="701" spans="8:9" x14ac:dyDescent="0.25">
      <c r="H701" s="45"/>
      <c r="I701" s="45"/>
    </row>
    <row r="702" spans="8:9" x14ac:dyDescent="0.25">
      <c r="H702" s="45"/>
      <c r="I702" s="45"/>
    </row>
    <row r="703" spans="8:9" x14ac:dyDescent="0.25">
      <c r="H703" s="45"/>
      <c r="I703" s="45"/>
    </row>
    <row r="704" spans="8:9" x14ac:dyDescent="0.25">
      <c r="H704" s="45"/>
      <c r="I704" s="45"/>
    </row>
    <row r="705" spans="8:9" x14ac:dyDescent="0.25">
      <c r="H705" s="45"/>
      <c r="I705" s="45"/>
    </row>
    <row r="706" spans="8:9" x14ac:dyDescent="0.25">
      <c r="H706" s="45"/>
      <c r="I706" s="45"/>
    </row>
    <row r="707" spans="8:9" x14ac:dyDescent="0.25">
      <c r="H707" s="45"/>
      <c r="I707" s="45"/>
    </row>
    <row r="708" spans="8:9" x14ac:dyDescent="0.25">
      <c r="H708" s="45"/>
      <c r="I708" s="45"/>
    </row>
    <row r="709" spans="8:9" x14ac:dyDescent="0.25">
      <c r="H709" s="45"/>
      <c r="I709" s="45"/>
    </row>
    <row r="710" spans="8:9" x14ac:dyDescent="0.25">
      <c r="H710" s="45"/>
      <c r="I710" s="45"/>
    </row>
    <row r="711" spans="8:9" x14ac:dyDescent="0.25">
      <c r="H711" s="45"/>
      <c r="I711" s="45"/>
    </row>
    <row r="712" spans="8:9" x14ac:dyDescent="0.25">
      <c r="H712" s="45"/>
      <c r="I712" s="45"/>
    </row>
    <row r="713" spans="8:9" x14ac:dyDescent="0.25">
      <c r="H713" s="45"/>
      <c r="I713" s="45"/>
    </row>
    <row r="714" spans="8:9" x14ac:dyDescent="0.25">
      <c r="H714" s="45"/>
      <c r="I714" s="45"/>
    </row>
    <row r="715" spans="8:9" x14ac:dyDescent="0.25">
      <c r="H715" s="45"/>
      <c r="I715" s="45"/>
    </row>
    <row r="716" spans="8:9" x14ac:dyDescent="0.25">
      <c r="H716" s="45"/>
      <c r="I716" s="45"/>
    </row>
    <row r="717" spans="8:9" x14ac:dyDescent="0.25">
      <c r="H717" s="45"/>
      <c r="I717" s="45"/>
    </row>
    <row r="718" spans="8:9" x14ac:dyDescent="0.25">
      <c r="H718" s="45"/>
      <c r="I718" s="45"/>
    </row>
    <row r="719" spans="8:9" x14ac:dyDescent="0.25">
      <c r="H719" s="45"/>
      <c r="I719" s="45"/>
    </row>
    <row r="720" spans="8:9" x14ac:dyDescent="0.25">
      <c r="H720" s="45"/>
      <c r="I720" s="45"/>
    </row>
    <row r="721" spans="8:9" x14ac:dyDescent="0.25">
      <c r="H721" s="45"/>
      <c r="I721" s="45"/>
    </row>
    <row r="722" spans="8:9" x14ac:dyDescent="0.25">
      <c r="H722" s="45"/>
      <c r="I722" s="45"/>
    </row>
    <row r="723" spans="8:9" x14ac:dyDescent="0.25">
      <c r="H723" s="45"/>
      <c r="I723" s="45"/>
    </row>
    <row r="724" spans="8:9" x14ac:dyDescent="0.25">
      <c r="H724" s="45"/>
      <c r="I724" s="45"/>
    </row>
    <row r="725" spans="8:9" x14ac:dyDescent="0.25">
      <c r="H725" s="45"/>
      <c r="I725" s="45"/>
    </row>
    <row r="726" spans="8:9" x14ac:dyDescent="0.25">
      <c r="H726" s="45"/>
      <c r="I726" s="45"/>
    </row>
    <row r="727" spans="8:9" x14ac:dyDescent="0.25">
      <c r="H727" s="45"/>
      <c r="I727" s="45"/>
    </row>
    <row r="728" spans="8:9" x14ac:dyDescent="0.25">
      <c r="H728" s="45"/>
      <c r="I728" s="45"/>
    </row>
    <row r="729" spans="8:9" x14ac:dyDescent="0.25">
      <c r="H729" s="45"/>
      <c r="I729" s="45"/>
    </row>
    <row r="730" spans="8:9" x14ac:dyDescent="0.25">
      <c r="H730" s="45"/>
      <c r="I730" s="45"/>
    </row>
    <row r="731" spans="8:9" x14ac:dyDescent="0.25">
      <c r="H731" s="45"/>
      <c r="I731" s="45"/>
    </row>
    <row r="732" spans="8:9" x14ac:dyDescent="0.25">
      <c r="H732" s="45"/>
      <c r="I732" s="45"/>
    </row>
    <row r="733" spans="8:9" x14ac:dyDescent="0.25">
      <c r="H733" s="45"/>
      <c r="I733" s="45"/>
    </row>
    <row r="734" spans="8:9" x14ac:dyDescent="0.25">
      <c r="H734" s="45"/>
      <c r="I734" s="45"/>
    </row>
    <row r="735" spans="8:9" x14ac:dyDescent="0.25">
      <c r="H735" s="45"/>
      <c r="I735" s="45"/>
    </row>
    <row r="736" spans="8:9" x14ac:dyDescent="0.25">
      <c r="H736" s="45"/>
      <c r="I736" s="45"/>
    </row>
  </sheetData>
  <mergeCells count="1">
    <mergeCell ref="A2:K3"/>
  </mergeCells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712"/>
  <sheetViews>
    <sheetView workbookViewId="0">
      <pane xSplit="1" ySplit="4" topLeftCell="B474" activePane="bottomRight" state="frozen"/>
      <selection pane="topRight" activeCell="B1" sqref="B1"/>
      <selection pane="bottomLeft" activeCell="A5" sqref="A5"/>
      <selection pane="bottomRight" activeCell="F478" sqref="F478"/>
    </sheetView>
  </sheetViews>
  <sheetFormatPr defaultRowHeight="15" x14ac:dyDescent="0.25"/>
  <cols>
    <col min="1" max="1" width="13" customWidth="1"/>
    <col min="2" max="2" width="13.140625" customWidth="1"/>
    <col min="3" max="3" width="11.7109375" customWidth="1"/>
    <col min="4" max="4" width="26.7109375" customWidth="1"/>
    <col min="5" max="5" width="38.140625" customWidth="1"/>
    <col min="6" max="6" width="26.85546875" customWidth="1"/>
    <col min="7" max="7" width="16.7109375" customWidth="1"/>
    <col min="8" max="9" width="15.28515625" bestFit="1" customWidth="1"/>
    <col min="10" max="10" width="11.7109375" customWidth="1"/>
    <col min="11" max="11" width="25.5703125" customWidth="1"/>
    <col min="12" max="13" width="15.5703125" customWidth="1"/>
    <col min="14" max="14" width="18.28515625" customWidth="1"/>
  </cols>
  <sheetData>
    <row r="2" spans="1:14" ht="18.75" x14ac:dyDescent="0.25">
      <c r="A2" s="885" t="s">
        <v>14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18.75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5">
        <v>45617</v>
      </c>
      <c r="B5" s="23" t="s">
        <v>30</v>
      </c>
      <c r="C5" s="17">
        <v>6831</v>
      </c>
      <c r="D5" s="17"/>
      <c r="E5" s="17"/>
      <c r="F5" s="17"/>
      <c r="G5" s="17"/>
      <c r="H5" s="17"/>
      <c r="I5" s="17"/>
      <c r="J5" s="17"/>
      <c r="K5" s="16"/>
      <c r="L5" s="16"/>
      <c r="M5" s="16"/>
      <c r="N5" s="16"/>
    </row>
    <row r="6" spans="1:14" x14ac:dyDescent="0.25">
      <c r="A6" s="25">
        <v>45618</v>
      </c>
      <c r="B6" s="23" t="s">
        <v>30</v>
      </c>
      <c r="C6" s="17">
        <v>6855</v>
      </c>
      <c r="D6" s="17"/>
      <c r="E6" s="17"/>
      <c r="F6" s="17"/>
      <c r="G6" s="17"/>
      <c r="H6" s="17"/>
      <c r="I6" s="17"/>
      <c r="J6" s="17"/>
      <c r="K6" s="16"/>
      <c r="L6" s="16"/>
      <c r="M6" s="16"/>
      <c r="N6" s="16"/>
    </row>
    <row r="7" spans="1:14" x14ac:dyDescent="0.25">
      <c r="A7" s="25">
        <v>45619</v>
      </c>
      <c r="B7" s="23" t="s">
        <v>30</v>
      </c>
      <c r="C7" s="17">
        <v>6872</v>
      </c>
      <c r="D7" s="17"/>
      <c r="E7" s="17"/>
      <c r="F7" s="17"/>
      <c r="G7" s="17"/>
      <c r="H7" s="17"/>
      <c r="I7" s="17"/>
      <c r="J7" s="17"/>
      <c r="K7" s="16"/>
      <c r="L7" s="16"/>
      <c r="M7" s="16"/>
      <c r="N7" s="16"/>
    </row>
    <row r="8" spans="1:14" x14ac:dyDescent="0.25">
      <c r="A8" s="25">
        <v>45620</v>
      </c>
      <c r="B8" s="23" t="s">
        <v>30</v>
      </c>
      <c r="C8" s="17">
        <v>6896</v>
      </c>
      <c r="D8" s="17"/>
      <c r="E8" s="17"/>
      <c r="F8" s="17"/>
      <c r="G8" s="17"/>
      <c r="H8" s="17"/>
      <c r="I8" s="17"/>
      <c r="J8" s="17"/>
      <c r="K8" s="16"/>
      <c r="L8" s="17"/>
      <c r="M8" s="17"/>
      <c r="N8" s="16"/>
    </row>
    <row r="9" spans="1:14" x14ac:dyDescent="0.25">
      <c r="A9" s="25">
        <v>45621</v>
      </c>
      <c r="B9" s="23" t="s">
        <v>30</v>
      </c>
      <c r="C9" s="17">
        <v>6920</v>
      </c>
      <c r="D9" s="17"/>
      <c r="E9" s="17"/>
      <c r="F9" s="17"/>
      <c r="G9" s="17"/>
      <c r="H9" s="17"/>
      <c r="I9" s="17"/>
      <c r="J9" s="17"/>
      <c r="K9" s="16"/>
      <c r="L9" s="17"/>
      <c r="M9" s="17"/>
      <c r="N9" s="16"/>
    </row>
    <row r="10" spans="1:14" x14ac:dyDescent="0.25">
      <c r="A10" s="25">
        <v>45622</v>
      </c>
      <c r="B10" s="23" t="s">
        <v>30</v>
      </c>
      <c r="C10" s="17">
        <v>6944</v>
      </c>
      <c r="D10" s="17"/>
      <c r="E10" s="17"/>
      <c r="F10" s="17"/>
      <c r="G10" s="17"/>
      <c r="H10" s="17"/>
      <c r="I10" s="17"/>
      <c r="J10" s="17"/>
      <c r="K10" s="16"/>
      <c r="L10" s="17"/>
      <c r="M10" s="17"/>
      <c r="N10" s="16"/>
    </row>
    <row r="11" spans="1:14" x14ac:dyDescent="0.25">
      <c r="A11" s="25">
        <v>45623</v>
      </c>
      <c r="B11" s="23" t="s">
        <v>30</v>
      </c>
      <c r="C11" s="17">
        <v>6968</v>
      </c>
      <c r="D11" s="17"/>
      <c r="E11" s="17"/>
      <c r="F11" s="17"/>
      <c r="G11" s="17"/>
      <c r="H11" s="17"/>
      <c r="I11" s="17"/>
      <c r="J11" s="17"/>
      <c r="K11" s="16"/>
      <c r="L11" s="17"/>
      <c r="M11" s="17"/>
      <c r="N11" s="16"/>
    </row>
    <row r="12" spans="1:14" x14ac:dyDescent="0.25">
      <c r="A12" s="25">
        <v>45624</v>
      </c>
      <c r="B12" s="23" t="s">
        <v>30</v>
      </c>
      <c r="C12" s="17">
        <v>6992</v>
      </c>
      <c r="D12" s="17"/>
      <c r="E12" s="17" t="s">
        <v>65</v>
      </c>
      <c r="F12" s="17"/>
      <c r="G12" s="17"/>
      <c r="H12" s="17"/>
      <c r="I12" s="17"/>
      <c r="J12" s="17" t="s">
        <v>66</v>
      </c>
      <c r="K12" s="17"/>
      <c r="L12" s="17"/>
      <c r="M12" s="17"/>
      <c r="N12" s="17"/>
    </row>
    <row r="13" spans="1:14" x14ac:dyDescent="0.25">
      <c r="A13" s="25">
        <v>45625</v>
      </c>
      <c r="B13" s="23" t="s">
        <v>30</v>
      </c>
      <c r="C13" s="17">
        <v>7016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5">
      <c r="A14" s="25">
        <v>45626</v>
      </c>
      <c r="B14" s="23" t="s">
        <v>30</v>
      </c>
      <c r="C14" s="17">
        <v>7040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25">
      <c r="A15" s="25">
        <v>45627</v>
      </c>
      <c r="B15" s="23" t="s">
        <v>30</v>
      </c>
      <c r="C15" s="17">
        <v>7061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5">
      <c r="A16" s="25">
        <v>45628</v>
      </c>
      <c r="B16" s="23" t="s">
        <v>30</v>
      </c>
      <c r="C16" s="17">
        <v>7085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5">
      <c r="A17" s="25">
        <v>45629</v>
      </c>
      <c r="B17" s="23" t="s">
        <v>30</v>
      </c>
      <c r="C17" s="17">
        <v>7109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x14ac:dyDescent="0.25">
      <c r="A18" s="25">
        <v>45630</v>
      </c>
      <c r="B18" s="23" t="s">
        <v>30</v>
      </c>
      <c r="C18" s="17">
        <v>7133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x14ac:dyDescent="0.25">
      <c r="A19" s="25">
        <v>45631</v>
      </c>
      <c r="B19" s="23" t="s">
        <v>30</v>
      </c>
      <c r="C19" s="17">
        <v>7157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x14ac:dyDescent="0.25">
      <c r="A20" s="25">
        <v>45632</v>
      </c>
      <c r="B20" s="23" t="s">
        <v>30</v>
      </c>
      <c r="C20" s="17">
        <v>7181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x14ac:dyDescent="0.25">
      <c r="A21" s="25">
        <v>45633</v>
      </c>
      <c r="B21" s="23" t="s">
        <v>30</v>
      </c>
      <c r="C21" s="17">
        <v>7205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x14ac:dyDescent="0.25">
      <c r="A22" s="25">
        <v>45634</v>
      </c>
      <c r="B22" s="23" t="s">
        <v>30</v>
      </c>
      <c r="C22" s="17">
        <v>7229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x14ac:dyDescent="0.25">
      <c r="A23" s="25">
        <v>45635</v>
      </c>
      <c r="B23" s="23" t="s">
        <v>30</v>
      </c>
      <c r="C23" s="17">
        <v>7253</v>
      </c>
      <c r="D23" s="17"/>
      <c r="E23" s="17" t="s">
        <v>48</v>
      </c>
      <c r="F23" s="17"/>
      <c r="G23" s="17"/>
      <c r="H23" s="17"/>
      <c r="I23" s="17"/>
      <c r="J23" s="17" t="s">
        <v>94</v>
      </c>
      <c r="K23" s="17"/>
      <c r="L23" s="16"/>
      <c r="M23" s="16"/>
      <c r="N23" s="17"/>
    </row>
    <row r="24" spans="1:14" x14ac:dyDescent="0.25">
      <c r="A24" s="25">
        <v>45636</v>
      </c>
      <c r="B24" s="23" t="s">
        <v>30</v>
      </c>
      <c r="C24" s="17">
        <v>7277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x14ac:dyDescent="0.25">
      <c r="A25" s="25">
        <v>45637</v>
      </c>
      <c r="B25" s="23" t="s">
        <v>30</v>
      </c>
      <c r="C25" s="17">
        <v>7301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x14ac:dyDescent="0.25">
      <c r="A26" s="25">
        <v>45638</v>
      </c>
      <c r="B26" s="23" t="s">
        <v>30</v>
      </c>
      <c r="C26" s="17">
        <v>7325</v>
      </c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17"/>
    </row>
    <row r="27" spans="1:14" x14ac:dyDescent="0.25">
      <c r="A27" s="25">
        <v>45639</v>
      </c>
      <c r="B27" s="23" t="s">
        <v>30</v>
      </c>
      <c r="C27" s="17">
        <v>7349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x14ac:dyDescent="0.25">
      <c r="A28" s="25">
        <v>45640</v>
      </c>
      <c r="B28" s="23" t="s">
        <v>30</v>
      </c>
      <c r="C28" s="17">
        <v>7370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5" customHeight="1" x14ac:dyDescent="0.25">
      <c r="A29" s="25">
        <v>45641</v>
      </c>
      <c r="B29" s="23" t="s">
        <v>30</v>
      </c>
      <c r="C29" s="17">
        <v>7394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5" customHeight="1" x14ac:dyDescent="0.25">
      <c r="A30" s="25">
        <v>45642</v>
      </c>
      <c r="B30" s="23" t="s">
        <v>30</v>
      </c>
      <c r="C30" s="17">
        <v>7418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5" customHeight="1" x14ac:dyDescent="0.25">
      <c r="A31" s="25">
        <v>45643</v>
      </c>
      <c r="B31" s="23" t="s">
        <v>30</v>
      </c>
      <c r="C31" s="17">
        <v>7422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5" customHeight="1" x14ac:dyDescent="0.25">
      <c r="A32" s="25">
        <v>45644</v>
      </c>
      <c r="B32" s="23" t="s">
        <v>30</v>
      </c>
      <c r="C32" s="17">
        <v>7466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5" customHeight="1" x14ac:dyDescent="0.25">
      <c r="A33" s="25">
        <v>45645</v>
      </c>
      <c r="B33" s="23" t="s">
        <v>30</v>
      </c>
      <c r="C33" s="17">
        <v>7501</v>
      </c>
      <c r="D33" s="17" t="s">
        <v>40</v>
      </c>
      <c r="E33" s="17"/>
      <c r="F33" s="17"/>
      <c r="G33" s="17"/>
      <c r="H33" s="17"/>
      <c r="I33" s="17"/>
      <c r="J33" s="17" t="s">
        <v>113</v>
      </c>
      <c r="K33" s="17"/>
      <c r="L33" s="16"/>
      <c r="M33" s="16"/>
      <c r="N33" s="17"/>
    </row>
    <row r="34" spans="1:14" ht="15" customHeight="1" x14ac:dyDescent="0.25">
      <c r="A34" s="25">
        <v>45646</v>
      </c>
      <c r="B34" s="23" t="s">
        <v>30</v>
      </c>
      <c r="C34" s="17">
        <f>C33+24</f>
        <v>7525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7"/>
    </row>
    <row r="35" spans="1:14" ht="15" customHeight="1" x14ac:dyDescent="0.25">
      <c r="A35" s="25">
        <v>45647</v>
      </c>
      <c r="B35" s="23" t="s">
        <v>30</v>
      </c>
      <c r="C35" s="17">
        <f t="shared" ref="C35:C54" si="0">C34+24</f>
        <v>7549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7"/>
    </row>
    <row r="36" spans="1:14" ht="15" customHeight="1" x14ac:dyDescent="0.25">
      <c r="A36" s="25">
        <v>45648</v>
      </c>
      <c r="B36" s="23" t="s">
        <v>30</v>
      </c>
      <c r="C36" s="17">
        <f t="shared" si="0"/>
        <v>7573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</row>
    <row r="37" spans="1:14" ht="15" customHeight="1" x14ac:dyDescent="0.25">
      <c r="A37" s="25">
        <v>45649</v>
      </c>
      <c r="B37" s="23" t="s">
        <v>30</v>
      </c>
      <c r="C37" s="17">
        <f t="shared" si="0"/>
        <v>7597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7"/>
    </row>
    <row r="38" spans="1:14" ht="15" customHeight="1" x14ac:dyDescent="0.25">
      <c r="A38" s="25">
        <v>45650</v>
      </c>
      <c r="B38" s="23" t="s">
        <v>30</v>
      </c>
      <c r="C38" s="17">
        <f t="shared" si="0"/>
        <v>7621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7"/>
    </row>
    <row r="39" spans="1:14" ht="15" customHeight="1" x14ac:dyDescent="0.25">
      <c r="A39" s="25">
        <v>45651</v>
      </c>
      <c r="B39" s="23" t="s">
        <v>30</v>
      </c>
      <c r="C39" s="17">
        <f t="shared" si="0"/>
        <v>7645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7"/>
    </row>
    <row r="40" spans="1:14" ht="15" customHeight="1" x14ac:dyDescent="0.25">
      <c r="A40" s="25">
        <v>45652</v>
      </c>
      <c r="B40" s="23" t="s">
        <v>30</v>
      </c>
      <c r="C40" s="17">
        <f t="shared" si="0"/>
        <v>7669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</row>
    <row r="41" spans="1:14" ht="15" customHeight="1" x14ac:dyDescent="0.25">
      <c r="A41" s="25">
        <v>45653</v>
      </c>
      <c r="B41" s="23" t="s">
        <v>30</v>
      </c>
      <c r="C41" s="17">
        <f t="shared" si="0"/>
        <v>7693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7"/>
    </row>
    <row r="42" spans="1:14" ht="15" customHeight="1" x14ac:dyDescent="0.25">
      <c r="A42" s="25">
        <v>45654</v>
      </c>
      <c r="B42" s="23" t="s">
        <v>30</v>
      </c>
      <c r="C42" s="17">
        <f t="shared" si="0"/>
        <v>7717</v>
      </c>
      <c r="D42" s="17"/>
      <c r="E42" s="17"/>
      <c r="F42" s="17"/>
      <c r="G42" s="17"/>
      <c r="H42" s="17"/>
      <c r="I42" s="17"/>
      <c r="J42" s="17"/>
      <c r="K42" s="17"/>
      <c r="L42" s="16"/>
      <c r="M42" s="16"/>
      <c r="N42" s="17"/>
    </row>
    <row r="43" spans="1:14" ht="15" customHeight="1" x14ac:dyDescent="0.25">
      <c r="A43" s="25">
        <v>45655</v>
      </c>
      <c r="B43" s="23" t="s">
        <v>30</v>
      </c>
      <c r="C43" s="17">
        <f t="shared" si="0"/>
        <v>7741</v>
      </c>
      <c r="D43" s="17"/>
      <c r="E43" s="17"/>
      <c r="F43" s="17"/>
      <c r="G43" s="17"/>
      <c r="H43" s="17"/>
      <c r="I43" s="17"/>
      <c r="J43" s="17"/>
      <c r="K43" s="17"/>
      <c r="L43" s="16"/>
      <c r="M43" s="16"/>
      <c r="N43" s="17"/>
    </row>
    <row r="44" spans="1:14" ht="15" customHeight="1" x14ac:dyDescent="0.25">
      <c r="A44" s="25">
        <v>45656</v>
      </c>
      <c r="B44" s="23" t="s">
        <v>30</v>
      </c>
      <c r="C44" s="17">
        <v>7751</v>
      </c>
      <c r="D44" s="17" t="s">
        <v>48</v>
      </c>
      <c r="E44" s="17"/>
      <c r="F44" s="17"/>
      <c r="G44" s="17"/>
      <c r="H44" s="17"/>
      <c r="I44" s="17"/>
      <c r="J44" s="17" t="s">
        <v>137</v>
      </c>
      <c r="K44" s="17"/>
      <c r="L44" s="16"/>
      <c r="M44" s="16"/>
      <c r="N44" s="17"/>
    </row>
    <row r="45" spans="1:14" ht="15" customHeight="1" x14ac:dyDescent="0.25">
      <c r="A45" s="25">
        <v>45657</v>
      </c>
      <c r="B45" s="23" t="s">
        <v>30</v>
      </c>
      <c r="C45" s="17">
        <f t="shared" si="0"/>
        <v>7775</v>
      </c>
      <c r="D45" s="17"/>
      <c r="E45" s="17"/>
      <c r="F45" s="17"/>
      <c r="G45" s="17"/>
      <c r="H45" s="17"/>
      <c r="I45" s="17"/>
      <c r="J45" s="17"/>
      <c r="K45" s="17"/>
      <c r="L45" s="16"/>
      <c r="M45" s="16"/>
      <c r="N45" s="17"/>
    </row>
    <row r="46" spans="1:14" ht="15" customHeight="1" x14ac:dyDescent="0.25">
      <c r="A46" s="25">
        <v>45658</v>
      </c>
      <c r="B46" s="23" t="s">
        <v>30</v>
      </c>
      <c r="C46" s="17">
        <f t="shared" si="0"/>
        <v>7799</v>
      </c>
      <c r="D46" s="17"/>
      <c r="E46" s="17"/>
      <c r="F46" s="17"/>
      <c r="G46" s="17"/>
      <c r="H46" s="17"/>
      <c r="I46" s="17"/>
      <c r="J46" s="17"/>
      <c r="K46" s="17"/>
      <c r="L46" s="16"/>
      <c r="M46" s="16"/>
      <c r="N46" s="17"/>
    </row>
    <row r="47" spans="1:14" ht="15" customHeight="1" x14ac:dyDescent="0.25">
      <c r="A47" s="25">
        <v>45659</v>
      </c>
      <c r="B47" s="23" t="s">
        <v>30</v>
      </c>
      <c r="C47" s="17">
        <f t="shared" si="0"/>
        <v>7823</v>
      </c>
      <c r="D47" s="17"/>
      <c r="E47" s="17"/>
      <c r="F47" s="17"/>
      <c r="G47" s="17"/>
      <c r="H47" s="17"/>
      <c r="I47" s="17"/>
      <c r="J47" s="17"/>
      <c r="K47" s="17"/>
      <c r="L47" s="16"/>
      <c r="M47" s="16"/>
      <c r="N47" s="17"/>
    </row>
    <row r="48" spans="1:14" ht="15" customHeight="1" x14ac:dyDescent="0.25">
      <c r="A48" s="25">
        <v>45660</v>
      </c>
      <c r="B48" s="23" t="s">
        <v>30</v>
      </c>
      <c r="C48" s="17">
        <f t="shared" si="0"/>
        <v>7847</v>
      </c>
      <c r="D48" s="17"/>
      <c r="E48" s="17"/>
      <c r="F48" s="17"/>
      <c r="G48" s="17"/>
      <c r="H48" s="17"/>
      <c r="I48" s="17"/>
      <c r="J48" s="17"/>
      <c r="K48" s="17"/>
      <c r="L48" s="16"/>
      <c r="M48" s="16"/>
      <c r="N48" s="17"/>
    </row>
    <row r="49" spans="1:14" ht="15" customHeight="1" x14ac:dyDescent="0.25">
      <c r="A49" s="25">
        <v>45661</v>
      </c>
      <c r="B49" s="23" t="s">
        <v>30</v>
      </c>
      <c r="C49" s="17">
        <f t="shared" si="0"/>
        <v>7871</v>
      </c>
      <c r="D49" s="17"/>
      <c r="E49" s="17"/>
      <c r="F49" s="17"/>
      <c r="G49" s="17"/>
      <c r="H49" s="17"/>
      <c r="I49" s="17"/>
      <c r="J49" s="17"/>
      <c r="K49" s="17"/>
      <c r="L49" s="16"/>
      <c r="M49" s="16"/>
      <c r="N49" s="17"/>
    </row>
    <row r="50" spans="1:14" ht="15" customHeight="1" x14ac:dyDescent="0.25">
      <c r="A50" s="25">
        <v>45662</v>
      </c>
      <c r="B50" s="23" t="s">
        <v>30</v>
      </c>
      <c r="C50" s="17">
        <f t="shared" si="0"/>
        <v>7895</v>
      </c>
      <c r="D50" s="17"/>
      <c r="E50" s="17"/>
      <c r="F50" s="17"/>
      <c r="G50" s="17"/>
      <c r="H50" s="17"/>
      <c r="I50" s="17"/>
      <c r="J50" s="17"/>
      <c r="K50" s="17"/>
      <c r="L50" s="16"/>
      <c r="M50" s="16"/>
      <c r="N50" s="17"/>
    </row>
    <row r="51" spans="1:14" ht="15" customHeight="1" x14ac:dyDescent="0.25">
      <c r="A51" s="25">
        <v>45663</v>
      </c>
      <c r="B51" s="23" t="s">
        <v>30</v>
      </c>
      <c r="C51" s="17">
        <f t="shared" si="0"/>
        <v>7919</v>
      </c>
      <c r="D51" s="17"/>
      <c r="E51" s="17"/>
      <c r="F51" s="17"/>
      <c r="G51" s="17"/>
      <c r="H51" s="17"/>
      <c r="I51" s="17"/>
      <c r="J51" s="17"/>
      <c r="K51" s="17"/>
      <c r="L51" s="16"/>
      <c r="M51" s="16"/>
      <c r="N51" s="17"/>
    </row>
    <row r="52" spans="1:14" ht="15" customHeight="1" x14ac:dyDescent="0.25">
      <c r="A52" s="25">
        <v>45664</v>
      </c>
      <c r="B52" s="23" t="s">
        <v>30</v>
      </c>
      <c r="C52" s="17">
        <f t="shared" si="0"/>
        <v>7943</v>
      </c>
      <c r="D52" s="17"/>
      <c r="E52" s="17"/>
      <c r="F52" s="17"/>
      <c r="G52" s="17"/>
      <c r="H52" s="17"/>
      <c r="I52" s="17"/>
      <c r="J52" s="17"/>
      <c r="K52" s="17"/>
      <c r="L52" s="16"/>
      <c r="M52" s="16"/>
      <c r="N52" s="17"/>
    </row>
    <row r="53" spans="1:14" ht="15" customHeight="1" x14ac:dyDescent="0.25">
      <c r="A53" s="25">
        <v>45665</v>
      </c>
      <c r="B53" s="23" t="s">
        <v>30</v>
      </c>
      <c r="C53" s="17">
        <f t="shared" si="0"/>
        <v>7967</v>
      </c>
      <c r="D53" s="17"/>
      <c r="E53" s="17"/>
      <c r="F53" s="17"/>
      <c r="G53" s="17"/>
      <c r="H53" s="17"/>
      <c r="I53" s="17"/>
      <c r="J53" s="17"/>
      <c r="K53" s="17"/>
      <c r="L53" s="16"/>
      <c r="M53" s="16"/>
      <c r="N53" s="17"/>
    </row>
    <row r="54" spans="1:14" ht="15" customHeight="1" x14ac:dyDescent="0.25">
      <c r="A54" s="25">
        <v>45666</v>
      </c>
      <c r="B54" s="23" t="s">
        <v>30</v>
      </c>
      <c r="C54" s="17">
        <f t="shared" si="0"/>
        <v>7991</v>
      </c>
      <c r="D54" s="17"/>
      <c r="E54" s="17"/>
      <c r="F54" s="17"/>
      <c r="G54" s="17"/>
      <c r="H54" s="17"/>
      <c r="I54" s="17"/>
      <c r="J54" s="17"/>
      <c r="K54" s="17"/>
      <c r="L54" s="16"/>
      <c r="M54" s="16"/>
      <c r="N54" s="17"/>
    </row>
    <row r="55" spans="1:14" ht="15" customHeight="1" x14ac:dyDescent="0.25">
      <c r="A55" s="25">
        <v>45667</v>
      </c>
      <c r="B55" s="23" t="s">
        <v>30</v>
      </c>
      <c r="C55" s="17">
        <v>8001</v>
      </c>
      <c r="D55" s="17" t="s">
        <v>65</v>
      </c>
      <c r="E55" s="17"/>
      <c r="F55" s="17"/>
      <c r="G55" s="17"/>
      <c r="H55" s="17"/>
      <c r="I55" s="17"/>
      <c r="J55" s="17" t="s">
        <v>141</v>
      </c>
      <c r="K55" s="17"/>
      <c r="L55" s="16"/>
      <c r="M55" s="16"/>
      <c r="N55" s="17"/>
    </row>
    <row r="56" spans="1:14" ht="15" customHeight="1" x14ac:dyDescent="0.25">
      <c r="A56" s="25">
        <v>45668</v>
      </c>
      <c r="B56" s="23" t="s">
        <v>30</v>
      </c>
      <c r="C56" s="17">
        <f t="shared" ref="C56:C61" si="1">C55+24</f>
        <v>8025</v>
      </c>
      <c r="D56" s="17"/>
      <c r="E56" s="17"/>
      <c r="F56" s="17"/>
      <c r="G56" s="17"/>
      <c r="H56" s="17"/>
      <c r="I56" s="17"/>
      <c r="J56" s="17"/>
      <c r="K56" s="16"/>
      <c r="L56" s="16"/>
      <c r="M56" s="16"/>
      <c r="N56" s="16"/>
    </row>
    <row r="57" spans="1:14" ht="15" customHeight="1" x14ac:dyDescent="0.25">
      <c r="A57" s="25">
        <v>45669</v>
      </c>
      <c r="B57" s="23" t="s">
        <v>30</v>
      </c>
      <c r="C57" s="17">
        <f t="shared" si="1"/>
        <v>8049</v>
      </c>
      <c r="D57" s="17"/>
      <c r="E57" s="17"/>
      <c r="F57" s="17"/>
      <c r="G57" s="17"/>
      <c r="H57" s="17"/>
      <c r="I57" s="17"/>
      <c r="J57" s="17"/>
      <c r="K57" s="16"/>
      <c r="L57" s="16"/>
      <c r="M57" s="16"/>
      <c r="N57" s="16"/>
    </row>
    <row r="58" spans="1:14" ht="15" customHeight="1" x14ac:dyDescent="0.25">
      <c r="A58" s="25">
        <v>45670</v>
      </c>
      <c r="B58" s="23" t="s">
        <v>30</v>
      </c>
      <c r="C58" s="17">
        <f t="shared" si="1"/>
        <v>8073</v>
      </c>
      <c r="D58" s="17"/>
      <c r="E58" s="17"/>
      <c r="F58" s="17"/>
      <c r="G58" s="17"/>
      <c r="H58" s="17"/>
      <c r="I58" s="17"/>
      <c r="J58" s="17"/>
      <c r="K58" s="16"/>
      <c r="L58" s="16"/>
      <c r="M58" s="16"/>
      <c r="N58" s="16"/>
    </row>
    <row r="59" spans="1:14" ht="15" customHeight="1" x14ac:dyDescent="0.25">
      <c r="A59" s="25">
        <v>45671</v>
      </c>
      <c r="B59" s="23" t="s">
        <v>30</v>
      </c>
      <c r="C59" s="17">
        <f t="shared" si="1"/>
        <v>8097</v>
      </c>
      <c r="D59" s="17"/>
      <c r="E59" s="17"/>
      <c r="F59" s="17"/>
      <c r="G59" s="17"/>
      <c r="H59" s="17"/>
      <c r="I59" s="17"/>
      <c r="J59" s="17"/>
      <c r="K59" s="16"/>
      <c r="L59" s="16"/>
      <c r="M59" s="16"/>
      <c r="N59" s="16"/>
    </row>
    <row r="60" spans="1:14" ht="15" customHeight="1" x14ac:dyDescent="0.25">
      <c r="A60" s="25">
        <v>45672</v>
      </c>
      <c r="B60" s="23" t="s">
        <v>30</v>
      </c>
      <c r="C60" s="17">
        <f t="shared" si="1"/>
        <v>8121</v>
      </c>
      <c r="D60" s="17"/>
      <c r="E60" s="17"/>
      <c r="F60" s="17"/>
      <c r="G60" s="17"/>
      <c r="H60" s="17"/>
      <c r="I60" s="17"/>
      <c r="J60" s="17"/>
      <c r="K60" s="16"/>
      <c r="L60" s="16"/>
      <c r="M60" s="16"/>
      <c r="N60" s="16"/>
    </row>
    <row r="61" spans="1:14" ht="15" customHeight="1" x14ac:dyDescent="0.25">
      <c r="A61" s="25">
        <v>45673</v>
      </c>
      <c r="B61" s="23" t="s">
        <v>30</v>
      </c>
      <c r="C61" s="17">
        <f t="shared" si="1"/>
        <v>8145</v>
      </c>
      <c r="D61" s="17"/>
      <c r="E61" s="17"/>
      <c r="F61" s="17"/>
      <c r="G61" s="17"/>
      <c r="H61" s="17"/>
      <c r="I61" s="17"/>
      <c r="J61" s="17"/>
      <c r="K61" s="16"/>
      <c r="L61" s="16"/>
      <c r="M61" s="16"/>
      <c r="N61" s="16"/>
    </row>
    <row r="62" spans="1:14" ht="15" customHeight="1" x14ac:dyDescent="0.25">
      <c r="A62" s="25">
        <v>45674</v>
      </c>
      <c r="B62" s="23" t="s">
        <v>30</v>
      </c>
      <c r="C62" s="17">
        <v>8162</v>
      </c>
      <c r="D62" s="17" t="s">
        <v>182</v>
      </c>
      <c r="E62" s="17" t="s">
        <v>183</v>
      </c>
      <c r="F62" s="17"/>
      <c r="G62" s="17"/>
      <c r="H62" s="17"/>
      <c r="I62" s="17"/>
      <c r="J62" s="17" t="s">
        <v>184</v>
      </c>
      <c r="K62" s="16"/>
      <c r="L62" s="16"/>
      <c r="M62" s="16"/>
      <c r="N62" s="16"/>
    </row>
    <row r="63" spans="1:14" ht="15" customHeight="1" x14ac:dyDescent="0.25">
      <c r="A63" s="25">
        <v>45675</v>
      </c>
      <c r="B63" s="23" t="s">
        <v>30</v>
      </c>
      <c r="C63" s="17">
        <v>8186</v>
      </c>
      <c r="D63" s="17"/>
      <c r="E63" s="17"/>
      <c r="F63" s="17"/>
      <c r="G63" s="17"/>
      <c r="H63" s="17"/>
      <c r="I63" s="17"/>
      <c r="J63" s="17"/>
      <c r="K63" s="16"/>
      <c r="L63" s="16"/>
      <c r="M63" s="16"/>
      <c r="N63" s="16"/>
    </row>
    <row r="64" spans="1:14" ht="15" customHeight="1" x14ac:dyDescent="0.25">
      <c r="A64" s="25">
        <v>45676</v>
      </c>
      <c r="B64" s="23" t="s">
        <v>30</v>
      </c>
      <c r="C64" s="17">
        <v>8210</v>
      </c>
      <c r="D64" s="17"/>
      <c r="E64" s="17"/>
      <c r="F64" s="17"/>
      <c r="G64" s="17"/>
      <c r="H64" s="17"/>
      <c r="I64" s="17"/>
      <c r="J64" s="17"/>
      <c r="K64" s="16"/>
      <c r="L64" s="16"/>
      <c r="M64" s="16"/>
      <c r="N64" s="16"/>
    </row>
    <row r="65" spans="1:14" ht="15" customHeight="1" x14ac:dyDescent="0.25">
      <c r="A65" s="25">
        <v>45677</v>
      </c>
      <c r="B65" s="23" t="s">
        <v>30</v>
      </c>
      <c r="C65" s="17">
        <v>8223</v>
      </c>
      <c r="D65" s="17"/>
      <c r="E65" s="17"/>
      <c r="F65" s="17"/>
      <c r="G65" s="17"/>
      <c r="H65" s="17"/>
      <c r="I65" s="17"/>
      <c r="J65" s="17"/>
      <c r="K65" s="16"/>
      <c r="L65" s="16"/>
      <c r="M65" s="16"/>
      <c r="N65" s="16"/>
    </row>
    <row r="66" spans="1:14" ht="15" customHeight="1" x14ac:dyDescent="0.25">
      <c r="A66" s="25">
        <v>45678</v>
      </c>
      <c r="B66" s="23" t="s">
        <v>30</v>
      </c>
      <c r="C66" s="17">
        <v>8247</v>
      </c>
      <c r="D66" s="17" t="s">
        <v>48</v>
      </c>
      <c r="E66" s="17"/>
      <c r="F66" s="17"/>
      <c r="G66" s="17"/>
      <c r="H66" s="17"/>
      <c r="I66" s="17"/>
      <c r="J66" s="17" t="s">
        <v>208</v>
      </c>
      <c r="K66" s="16"/>
      <c r="L66" s="16"/>
      <c r="M66" s="16"/>
      <c r="N66" s="16"/>
    </row>
    <row r="67" spans="1:14" ht="15" customHeight="1" x14ac:dyDescent="0.25">
      <c r="A67" s="25">
        <v>45679</v>
      </c>
      <c r="B67" s="23" t="s">
        <v>30</v>
      </c>
      <c r="C67" s="17">
        <v>8271</v>
      </c>
      <c r="D67" s="17"/>
      <c r="E67" s="17"/>
      <c r="F67" s="17"/>
      <c r="G67" s="17"/>
      <c r="H67" s="17"/>
      <c r="I67" s="17"/>
      <c r="J67" s="17"/>
      <c r="K67" s="16"/>
      <c r="L67" s="16"/>
      <c r="M67" s="16"/>
      <c r="N67" s="16"/>
    </row>
    <row r="68" spans="1:14" ht="15" customHeight="1" x14ac:dyDescent="0.25">
      <c r="A68" s="25">
        <v>45680</v>
      </c>
      <c r="B68" s="23" t="s">
        <v>30</v>
      </c>
      <c r="C68" s="17">
        <v>8292</v>
      </c>
      <c r="D68" s="17"/>
      <c r="E68" s="17"/>
      <c r="F68" s="17"/>
      <c r="G68" s="17"/>
      <c r="H68" s="17"/>
      <c r="I68" s="17"/>
      <c r="J68" s="17"/>
      <c r="K68" s="16"/>
      <c r="L68" s="16"/>
      <c r="M68" s="16"/>
      <c r="N68" s="16"/>
    </row>
    <row r="69" spans="1:14" ht="15" customHeight="1" x14ac:dyDescent="0.25">
      <c r="A69" s="25">
        <v>45681</v>
      </c>
      <c r="B69" s="23" t="s">
        <v>30</v>
      </c>
      <c r="C69" s="17">
        <v>8316</v>
      </c>
      <c r="D69" s="17"/>
      <c r="E69" s="17"/>
      <c r="F69" s="17"/>
      <c r="G69" s="17"/>
      <c r="H69" s="17"/>
      <c r="I69" s="17"/>
      <c r="J69" s="17"/>
      <c r="K69" s="16"/>
      <c r="L69" s="16"/>
      <c r="M69" s="16"/>
      <c r="N69" s="16"/>
    </row>
    <row r="70" spans="1:14" ht="15" customHeight="1" x14ac:dyDescent="0.25">
      <c r="A70" s="25">
        <v>45682</v>
      </c>
      <c r="B70" s="23" t="s">
        <v>30</v>
      </c>
      <c r="C70" s="17">
        <v>8340</v>
      </c>
      <c r="D70" s="17"/>
      <c r="E70" s="17"/>
      <c r="F70" s="17"/>
      <c r="G70" s="17"/>
      <c r="H70" s="17"/>
      <c r="I70" s="17"/>
      <c r="J70" s="17"/>
      <c r="K70" s="16"/>
      <c r="L70" s="16"/>
      <c r="M70" s="16"/>
      <c r="N70" s="16"/>
    </row>
    <row r="71" spans="1:14" ht="15" customHeight="1" x14ac:dyDescent="0.25">
      <c r="A71" s="25">
        <v>45683</v>
      </c>
      <c r="B71" s="23" t="s">
        <v>30</v>
      </c>
      <c r="C71" s="17">
        <v>8364</v>
      </c>
      <c r="D71" s="17"/>
      <c r="E71" s="17"/>
      <c r="F71" s="17"/>
      <c r="G71" s="17"/>
      <c r="H71" s="17"/>
      <c r="I71" s="17"/>
      <c r="J71" s="17"/>
      <c r="K71" s="16"/>
      <c r="L71" s="16"/>
      <c r="M71" s="16"/>
      <c r="N71" s="16"/>
    </row>
    <row r="72" spans="1:14" ht="15" customHeight="1" x14ac:dyDescent="0.25">
      <c r="A72" s="25">
        <v>45684</v>
      </c>
      <c r="B72" s="23" t="s">
        <v>30</v>
      </c>
      <c r="C72" s="17">
        <v>8388</v>
      </c>
      <c r="D72" s="17"/>
      <c r="E72" s="17"/>
      <c r="F72" s="17"/>
      <c r="G72" s="17"/>
      <c r="H72" s="17"/>
      <c r="I72" s="17"/>
      <c r="J72" s="17"/>
      <c r="K72" s="16"/>
      <c r="L72" s="16"/>
      <c r="M72" s="16"/>
      <c r="N72" s="16"/>
    </row>
    <row r="73" spans="1:14" ht="15" customHeight="1" x14ac:dyDescent="0.25">
      <c r="A73" s="25">
        <v>45685</v>
      </c>
      <c r="B73" s="23" t="s">
        <v>30</v>
      </c>
      <c r="C73" s="17">
        <v>8412</v>
      </c>
      <c r="D73" s="17"/>
      <c r="E73" s="17" t="s">
        <v>241</v>
      </c>
      <c r="F73" s="17"/>
      <c r="G73" s="17"/>
      <c r="H73" s="17"/>
      <c r="I73" s="17"/>
      <c r="J73" s="17" t="s">
        <v>242</v>
      </c>
      <c r="K73" s="16"/>
      <c r="L73" s="16"/>
      <c r="M73" s="16"/>
      <c r="N73" s="16"/>
    </row>
    <row r="74" spans="1:14" ht="15" customHeight="1" x14ac:dyDescent="0.25">
      <c r="A74" s="25">
        <v>45686</v>
      </c>
      <c r="B74" s="23" t="s">
        <v>30</v>
      </c>
      <c r="C74" s="17">
        <v>8436</v>
      </c>
      <c r="D74" s="17"/>
      <c r="E74" s="17"/>
      <c r="F74" s="17"/>
      <c r="G74" s="17"/>
      <c r="H74" s="17"/>
      <c r="I74" s="17"/>
      <c r="J74" s="17"/>
      <c r="K74" s="16"/>
      <c r="L74" s="16"/>
      <c r="M74" s="16"/>
      <c r="N74" s="16"/>
    </row>
    <row r="75" spans="1:14" ht="15" customHeight="1" x14ac:dyDescent="0.25">
      <c r="A75" s="25">
        <v>45687</v>
      </c>
      <c r="B75" s="23" t="s">
        <v>30</v>
      </c>
      <c r="C75" s="17">
        <v>8459</v>
      </c>
      <c r="D75" s="17"/>
      <c r="E75" s="17" t="s">
        <v>254</v>
      </c>
      <c r="F75" s="17"/>
      <c r="G75" s="17"/>
      <c r="H75" s="17"/>
      <c r="I75" s="17"/>
      <c r="J75" s="17" t="s">
        <v>255</v>
      </c>
      <c r="K75" s="16"/>
      <c r="L75" s="16"/>
      <c r="M75" s="16"/>
      <c r="N75" s="16"/>
    </row>
    <row r="76" spans="1:14" ht="15" customHeight="1" x14ac:dyDescent="0.25">
      <c r="A76" s="25">
        <v>45688</v>
      </c>
      <c r="B76" s="23" t="s">
        <v>30</v>
      </c>
      <c r="C76" s="17">
        <v>8483</v>
      </c>
      <c r="D76" s="17"/>
      <c r="E76" s="17"/>
      <c r="F76" s="17"/>
      <c r="G76" s="17"/>
      <c r="H76" s="17"/>
      <c r="I76" s="17"/>
      <c r="J76" s="17"/>
      <c r="K76" s="16"/>
      <c r="L76" s="16"/>
      <c r="M76" s="16"/>
      <c r="N76" s="16"/>
    </row>
    <row r="77" spans="1:14" ht="29.25" customHeight="1" x14ac:dyDescent="0.25">
      <c r="A77" s="25">
        <v>45689</v>
      </c>
      <c r="B77" s="23" t="s">
        <v>30</v>
      </c>
      <c r="C77" s="17">
        <v>8507</v>
      </c>
      <c r="D77" s="17" t="s">
        <v>40</v>
      </c>
      <c r="E77" s="9" t="s">
        <v>266</v>
      </c>
      <c r="F77" s="17"/>
      <c r="G77" s="17"/>
      <c r="H77" s="17"/>
      <c r="I77" s="17"/>
      <c r="J77" s="17" t="s">
        <v>267</v>
      </c>
      <c r="K77" s="16"/>
      <c r="L77" s="16"/>
      <c r="M77" s="16"/>
      <c r="N77" s="16"/>
    </row>
    <row r="78" spans="1:14" ht="15" customHeight="1" x14ac:dyDescent="0.25">
      <c r="A78" s="25">
        <v>45690</v>
      </c>
      <c r="B78" s="23" t="s">
        <v>30</v>
      </c>
      <c r="C78" s="17">
        <v>8531</v>
      </c>
      <c r="D78" s="17"/>
      <c r="E78" s="17"/>
      <c r="F78" s="17"/>
      <c r="G78" s="17"/>
      <c r="H78" s="17"/>
      <c r="I78" s="17"/>
      <c r="J78" s="17"/>
      <c r="K78" s="16"/>
      <c r="L78" s="17"/>
      <c r="M78" s="17"/>
      <c r="N78" s="16"/>
    </row>
    <row r="79" spans="1:14" ht="15" customHeight="1" x14ac:dyDescent="0.25">
      <c r="A79" s="25">
        <v>45691</v>
      </c>
      <c r="B79" s="23" t="s">
        <v>30</v>
      </c>
      <c r="C79" s="17">
        <v>8555</v>
      </c>
      <c r="D79" s="17"/>
      <c r="E79" s="17"/>
      <c r="F79" s="17"/>
      <c r="G79" s="17"/>
      <c r="H79" s="17"/>
      <c r="I79" s="17"/>
      <c r="J79" s="17"/>
      <c r="K79" s="16"/>
      <c r="L79" s="17"/>
      <c r="M79" s="17"/>
      <c r="N79" s="16"/>
    </row>
    <row r="80" spans="1:14" ht="15" customHeight="1" x14ac:dyDescent="0.25">
      <c r="A80" s="25">
        <v>45692</v>
      </c>
      <c r="B80" s="23" t="s">
        <v>30</v>
      </c>
      <c r="C80" s="17">
        <v>8570</v>
      </c>
      <c r="D80" s="17"/>
      <c r="E80" s="17"/>
      <c r="F80" s="17"/>
      <c r="G80" s="17"/>
      <c r="H80" s="17"/>
      <c r="I80" s="17"/>
      <c r="J80" s="17"/>
      <c r="K80" s="16"/>
      <c r="L80" s="17"/>
      <c r="M80" s="17"/>
      <c r="N80" s="16"/>
    </row>
    <row r="81" spans="1:14" ht="15" customHeight="1" x14ac:dyDescent="0.25">
      <c r="A81" s="25">
        <v>45693</v>
      </c>
      <c r="B81" s="23" t="s">
        <v>30</v>
      </c>
      <c r="C81" s="17">
        <v>8594</v>
      </c>
      <c r="D81" s="17"/>
      <c r="E81" s="17"/>
      <c r="F81" s="17"/>
      <c r="G81" s="17"/>
      <c r="H81" s="17"/>
      <c r="I81" s="17"/>
      <c r="J81" s="17"/>
      <c r="K81" s="16"/>
      <c r="L81" s="17"/>
      <c r="M81" s="17"/>
      <c r="N81" s="16"/>
    </row>
    <row r="82" spans="1:14" ht="15" customHeight="1" x14ac:dyDescent="0.25">
      <c r="A82" s="25">
        <v>45694</v>
      </c>
      <c r="B82" s="23" t="s">
        <v>30</v>
      </c>
      <c r="C82" s="17">
        <v>8618</v>
      </c>
      <c r="D82" s="17"/>
      <c r="E82" s="17"/>
      <c r="F82" s="17"/>
      <c r="G82" s="17"/>
      <c r="H82" s="17"/>
      <c r="I82" s="17"/>
      <c r="J82" s="17"/>
      <c r="K82" s="16"/>
      <c r="L82" s="17"/>
      <c r="M82" s="17"/>
      <c r="N82" s="16"/>
    </row>
    <row r="83" spans="1:14" ht="15" customHeight="1" x14ac:dyDescent="0.25">
      <c r="A83" s="25">
        <v>45695</v>
      </c>
      <c r="B83" s="23" t="s">
        <v>30</v>
      </c>
      <c r="C83" s="17">
        <v>8642</v>
      </c>
      <c r="D83" s="17"/>
      <c r="E83" s="17"/>
      <c r="F83" s="17"/>
      <c r="G83" s="17"/>
      <c r="H83" s="17"/>
      <c r="I83" s="17"/>
      <c r="J83" s="17"/>
      <c r="K83" s="16"/>
      <c r="L83" s="17"/>
      <c r="M83" s="17"/>
      <c r="N83" s="16"/>
    </row>
    <row r="84" spans="1:14" ht="30" x14ac:dyDescent="0.25">
      <c r="A84" s="25">
        <v>45696</v>
      </c>
      <c r="B84" s="23" t="s">
        <v>30</v>
      </c>
      <c r="C84" s="17">
        <v>8665</v>
      </c>
      <c r="D84" s="17" t="s">
        <v>256</v>
      </c>
      <c r="E84" s="9" t="s">
        <v>312</v>
      </c>
      <c r="F84" s="17"/>
      <c r="G84" s="17"/>
      <c r="H84" s="17"/>
      <c r="I84" s="17"/>
      <c r="J84" s="17" t="s">
        <v>286</v>
      </c>
      <c r="K84" s="16"/>
      <c r="L84" s="17"/>
      <c r="M84" s="17"/>
      <c r="N84" s="16"/>
    </row>
    <row r="85" spans="1:14" ht="15" customHeight="1" x14ac:dyDescent="0.25">
      <c r="A85" s="25">
        <v>45697</v>
      </c>
      <c r="B85" s="23" t="s">
        <v>30</v>
      </c>
      <c r="C85" s="17">
        <v>8689</v>
      </c>
      <c r="D85" s="17"/>
      <c r="E85" s="17"/>
      <c r="F85" s="17"/>
      <c r="G85" s="17"/>
      <c r="H85" s="17"/>
      <c r="I85" s="17"/>
      <c r="J85" s="17"/>
      <c r="K85" s="16"/>
      <c r="L85" s="17"/>
      <c r="M85" s="17"/>
      <c r="N85" s="16"/>
    </row>
    <row r="86" spans="1:14" ht="15" customHeight="1" x14ac:dyDescent="0.25">
      <c r="A86" s="25">
        <v>45698</v>
      </c>
      <c r="B86" s="23" t="s">
        <v>30</v>
      </c>
      <c r="C86" s="17">
        <v>8713</v>
      </c>
      <c r="D86" s="17"/>
      <c r="E86" s="17"/>
      <c r="F86" s="17"/>
      <c r="G86" s="17"/>
      <c r="H86" s="17"/>
      <c r="I86" s="17"/>
      <c r="J86" s="17"/>
      <c r="K86" s="16"/>
      <c r="L86" s="17"/>
      <c r="M86" s="17"/>
      <c r="N86" s="16"/>
    </row>
    <row r="87" spans="1:14" ht="15" customHeight="1" x14ac:dyDescent="0.25">
      <c r="A87" s="25">
        <v>45699</v>
      </c>
      <c r="B87" s="23" t="s">
        <v>30</v>
      </c>
      <c r="C87" s="17">
        <v>8737</v>
      </c>
      <c r="D87" s="17"/>
      <c r="E87" s="17"/>
      <c r="F87" s="17"/>
      <c r="G87" s="17"/>
      <c r="H87" s="17"/>
      <c r="I87" s="17"/>
      <c r="J87" s="17"/>
      <c r="K87" s="16"/>
      <c r="L87" s="17"/>
      <c r="M87" s="17"/>
      <c r="N87" s="16"/>
    </row>
    <row r="88" spans="1:14" ht="15" customHeight="1" x14ac:dyDescent="0.25">
      <c r="A88" s="25">
        <v>45700</v>
      </c>
      <c r="B88" s="23" t="s">
        <v>30</v>
      </c>
      <c r="C88" s="17">
        <v>8761</v>
      </c>
      <c r="D88" s="17" t="s">
        <v>48</v>
      </c>
      <c r="E88" s="17"/>
      <c r="F88" s="17"/>
      <c r="G88" s="17"/>
      <c r="H88" s="17"/>
      <c r="I88" s="17"/>
      <c r="J88" s="17" t="s">
        <v>301</v>
      </c>
      <c r="K88" s="16"/>
      <c r="L88" s="17"/>
      <c r="M88" s="17"/>
      <c r="N88" s="16"/>
    </row>
    <row r="89" spans="1:14" ht="15" customHeight="1" x14ac:dyDescent="0.25">
      <c r="A89" s="25">
        <v>45701</v>
      </c>
      <c r="B89" s="23" t="s">
        <v>30</v>
      </c>
      <c r="C89" s="17">
        <v>8783</v>
      </c>
      <c r="D89" s="17"/>
      <c r="E89" s="17"/>
      <c r="F89" s="17"/>
      <c r="G89" s="17"/>
      <c r="H89" s="17"/>
      <c r="I89" s="17"/>
      <c r="J89" s="17"/>
      <c r="K89" s="16"/>
      <c r="L89" s="16"/>
      <c r="M89" s="16"/>
      <c r="N89" s="16"/>
    </row>
    <row r="90" spans="1:14" ht="15" customHeight="1" x14ac:dyDescent="0.25">
      <c r="A90" s="25">
        <v>45702</v>
      </c>
      <c r="B90" s="23" t="s">
        <v>30</v>
      </c>
      <c r="C90" s="17">
        <v>8807</v>
      </c>
      <c r="D90" s="17"/>
      <c r="E90" s="17"/>
      <c r="F90" s="17"/>
      <c r="G90" s="17"/>
      <c r="H90" s="17"/>
      <c r="I90" s="17"/>
      <c r="J90" s="17"/>
      <c r="K90" s="16"/>
      <c r="L90" s="16"/>
      <c r="M90" s="16"/>
      <c r="N90" s="16"/>
    </row>
    <row r="91" spans="1:14" ht="15" customHeight="1" x14ac:dyDescent="0.25">
      <c r="A91" s="25">
        <v>45703</v>
      </c>
      <c r="B91" s="23" t="s">
        <v>30</v>
      </c>
      <c r="C91" s="17">
        <f t="shared" ref="C91:C97" si="2">C90+24</f>
        <v>8831</v>
      </c>
      <c r="D91" s="17"/>
      <c r="E91" s="17"/>
      <c r="F91" s="17"/>
      <c r="G91" s="17"/>
      <c r="H91" s="17"/>
      <c r="I91" s="17"/>
      <c r="J91" s="17"/>
      <c r="K91" s="16"/>
      <c r="L91" s="16"/>
      <c r="M91" s="16"/>
      <c r="N91" s="16"/>
    </row>
    <row r="92" spans="1:14" ht="15" customHeight="1" x14ac:dyDescent="0.25">
      <c r="A92" s="25">
        <v>45704</v>
      </c>
      <c r="B92" s="23" t="s">
        <v>30</v>
      </c>
      <c r="C92" s="17">
        <f t="shared" si="2"/>
        <v>8855</v>
      </c>
      <c r="D92" s="17"/>
      <c r="E92" s="17"/>
      <c r="F92" s="17"/>
      <c r="G92" s="17"/>
      <c r="H92" s="17"/>
      <c r="I92" s="17"/>
      <c r="J92" s="17"/>
      <c r="K92" s="16"/>
      <c r="L92" s="16"/>
      <c r="M92" s="16"/>
      <c r="N92" s="16"/>
    </row>
    <row r="93" spans="1:14" ht="15.4" customHeight="1" x14ac:dyDescent="0.25">
      <c r="A93" s="25">
        <v>45705</v>
      </c>
      <c r="B93" s="23" t="s">
        <v>30</v>
      </c>
      <c r="C93" s="17">
        <f t="shared" si="2"/>
        <v>8879</v>
      </c>
      <c r="D93" s="17"/>
      <c r="E93" s="17"/>
      <c r="F93" s="17"/>
      <c r="G93" s="17"/>
      <c r="H93" s="17"/>
      <c r="I93" s="17"/>
      <c r="J93" s="17"/>
      <c r="K93" s="16"/>
      <c r="L93" s="16"/>
      <c r="M93" s="16"/>
      <c r="N93" s="16"/>
    </row>
    <row r="94" spans="1:14" ht="15.4" customHeight="1" x14ac:dyDescent="0.25">
      <c r="A94" s="25">
        <v>45706</v>
      </c>
      <c r="B94" s="23" t="s">
        <v>30</v>
      </c>
      <c r="C94" s="17">
        <f t="shared" si="2"/>
        <v>8903</v>
      </c>
      <c r="D94" s="17"/>
      <c r="E94" s="17"/>
      <c r="F94" s="17"/>
      <c r="G94" s="17"/>
      <c r="H94" s="17"/>
      <c r="I94" s="17"/>
      <c r="J94" s="17"/>
      <c r="K94" s="16"/>
      <c r="L94" s="16"/>
      <c r="M94" s="16"/>
      <c r="N94" s="16"/>
    </row>
    <row r="95" spans="1:14" ht="15.4" customHeight="1" x14ac:dyDescent="0.25">
      <c r="A95" s="25">
        <v>45707</v>
      </c>
      <c r="B95" s="23" t="s">
        <v>30</v>
      </c>
      <c r="C95" s="17">
        <f t="shared" si="2"/>
        <v>8927</v>
      </c>
      <c r="D95" s="17"/>
      <c r="E95" s="17"/>
      <c r="F95" s="17"/>
      <c r="G95" s="17"/>
      <c r="H95" s="17"/>
      <c r="I95" s="17"/>
      <c r="J95" s="17"/>
      <c r="K95" s="16"/>
      <c r="L95" s="16"/>
      <c r="M95" s="16"/>
      <c r="N95" s="16"/>
    </row>
    <row r="96" spans="1:14" ht="15.4" customHeight="1" x14ac:dyDescent="0.25">
      <c r="A96" s="25">
        <v>45708</v>
      </c>
      <c r="B96" s="23" t="s">
        <v>30</v>
      </c>
      <c r="C96" s="17">
        <f t="shared" si="2"/>
        <v>8951</v>
      </c>
      <c r="D96" s="17"/>
      <c r="E96" s="17"/>
      <c r="F96" s="17"/>
      <c r="G96" s="17"/>
      <c r="H96" s="17"/>
      <c r="I96" s="17"/>
      <c r="J96" s="17"/>
      <c r="K96" s="16"/>
      <c r="L96" s="16"/>
      <c r="M96" s="16"/>
      <c r="N96" s="16"/>
    </row>
    <row r="97" spans="1:14" ht="15.4" customHeight="1" x14ac:dyDescent="0.25">
      <c r="A97" s="25">
        <v>45709</v>
      </c>
      <c r="B97" s="23" t="s">
        <v>30</v>
      </c>
      <c r="C97" s="17">
        <f t="shared" si="2"/>
        <v>8975</v>
      </c>
      <c r="D97" s="17"/>
      <c r="E97" s="17"/>
      <c r="F97" s="17"/>
      <c r="G97" s="17"/>
      <c r="H97" s="17"/>
      <c r="I97" s="17"/>
      <c r="J97" s="17"/>
      <c r="K97" s="16"/>
      <c r="L97" s="16"/>
      <c r="M97" s="16"/>
      <c r="N97" s="16"/>
    </row>
    <row r="98" spans="1:14" ht="15.4" customHeight="1" x14ac:dyDescent="0.25">
      <c r="A98" s="25">
        <v>45710</v>
      </c>
      <c r="B98" s="23" t="s">
        <v>30</v>
      </c>
      <c r="C98" s="17">
        <v>8997</v>
      </c>
      <c r="D98" s="17" t="s">
        <v>63</v>
      </c>
      <c r="E98" s="17"/>
      <c r="F98" s="17"/>
      <c r="G98" s="17"/>
      <c r="H98" s="17"/>
      <c r="I98" s="17"/>
      <c r="J98" s="17" t="s">
        <v>350</v>
      </c>
      <c r="K98" s="16"/>
      <c r="L98" s="16"/>
      <c r="M98" s="16"/>
      <c r="N98" s="16"/>
    </row>
    <row r="99" spans="1:14" ht="15.4" customHeight="1" x14ac:dyDescent="0.25">
      <c r="A99" s="25">
        <v>45711</v>
      </c>
      <c r="B99" s="23" t="s">
        <v>30</v>
      </c>
      <c r="C99" s="17">
        <f t="shared" ref="C99:C108" si="3">C98+24</f>
        <v>9021</v>
      </c>
      <c r="D99" s="17"/>
      <c r="E99" s="17"/>
      <c r="F99" s="17"/>
      <c r="G99" s="17"/>
      <c r="H99" s="17"/>
      <c r="I99" s="17"/>
      <c r="J99" s="17"/>
      <c r="K99" s="16"/>
      <c r="L99" s="16"/>
      <c r="M99" s="16"/>
      <c r="N99" s="16"/>
    </row>
    <row r="100" spans="1:14" ht="15.4" customHeight="1" x14ac:dyDescent="0.25">
      <c r="A100" s="25">
        <v>45712</v>
      </c>
      <c r="B100" s="23" t="s">
        <v>30</v>
      </c>
      <c r="C100" s="17">
        <f t="shared" si="3"/>
        <v>9045</v>
      </c>
      <c r="D100" s="17"/>
      <c r="E100" s="17"/>
      <c r="F100" s="17"/>
      <c r="G100" s="17"/>
      <c r="H100" s="17"/>
      <c r="I100" s="17"/>
      <c r="J100" s="17"/>
      <c r="K100" s="16"/>
      <c r="L100" s="16"/>
      <c r="M100" s="16"/>
      <c r="N100" s="16"/>
    </row>
    <row r="101" spans="1:14" ht="15.4" customHeight="1" x14ac:dyDescent="0.25">
      <c r="A101" s="25">
        <v>45713</v>
      </c>
      <c r="B101" s="23" t="s">
        <v>30</v>
      </c>
      <c r="C101" s="17">
        <f t="shared" si="3"/>
        <v>9069</v>
      </c>
      <c r="D101" s="17"/>
      <c r="E101" s="17"/>
      <c r="F101" s="17"/>
      <c r="G101" s="17"/>
      <c r="H101" s="17"/>
      <c r="I101" s="17"/>
      <c r="J101" s="17"/>
      <c r="K101" s="16"/>
      <c r="L101" s="16"/>
      <c r="M101" s="16"/>
      <c r="N101" s="16"/>
    </row>
    <row r="102" spans="1:14" ht="15.4" customHeight="1" x14ac:dyDescent="0.25">
      <c r="A102" s="25">
        <v>45714</v>
      </c>
      <c r="B102" s="23" t="s">
        <v>30</v>
      </c>
      <c r="C102" s="17">
        <f t="shared" si="3"/>
        <v>9093</v>
      </c>
      <c r="D102" s="17"/>
      <c r="E102" s="17"/>
      <c r="F102" s="17"/>
      <c r="G102" s="17"/>
      <c r="H102" s="17"/>
      <c r="I102" s="17"/>
      <c r="J102" s="17"/>
      <c r="K102" s="16"/>
      <c r="L102" s="16"/>
      <c r="M102" s="16"/>
      <c r="N102" s="16"/>
    </row>
    <row r="103" spans="1:14" ht="15.4" customHeight="1" x14ac:dyDescent="0.25">
      <c r="A103" s="25">
        <v>45715</v>
      </c>
      <c r="B103" s="23" t="s">
        <v>30</v>
      </c>
      <c r="C103" s="17">
        <f t="shared" si="3"/>
        <v>9117</v>
      </c>
      <c r="D103" s="17"/>
      <c r="E103" s="17"/>
      <c r="F103" s="17"/>
      <c r="G103" s="17"/>
      <c r="H103" s="17"/>
      <c r="I103" s="17"/>
      <c r="J103" s="17"/>
      <c r="K103" s="16"/>
      <c r="L103" s="16"/>
      <c r="M103" s="16"/>
      <c r="N103" s="16"/>
    </row>
    <row r="104" spans="1:14" ht="15.4" customHeight="1" x14ac:dyDescent="0.25">
      <c r="A104" s="25">
        <v>45716</v>
      </c>
      <c r="B104" s="23" t="s">
        <v>30</v>
      </c>
      <c r="C104" s="17">
        <f t="shared" si="3"/>
        <v>9141</v>
      </c>
      <c r="D104" s="17"/>
      <c r="E104" s="17"/>
      <c r="F104" s="17"/>
      <c r="G104" s="17"/>
      <c r="H104" s="17"/>
      <c r="I104" s="17"/>
      <c r="J104" s="17"/>
      <c r="K104" s="16"/>
      <c r="L104" s="16"/>
      <c r="M104" s="16"/>
      <c r="N104" s="16"/>
    </row>
    <row r="105" spans="1:14" ht="15.4" customHeight="1" x14ac:dyDescent="0.25">
      <c r="A105" s="25">
        <v>45717</v>
      </c>
      <c r="B105" s="23" t="s">
        <v>30</v>
      </c>
      <c r="C105" s="17">
        <f t="shared" si="3"/>
        <v>9165</v>
      </c>
      <c r="D105" s="17"/>
      <c r="E105" s="17"/>
      <c r="F105" s="17"/>
      <c r="G105" s="17"/>
      <c r="H105" s="17"/>
      <c r="I105" s="17"/>
      <c r="J105" s="17"/>
      <c r="K105" s="16"/>
      <c r="L105" s="16"/>
      <c r="M105" s="16"/>
      <c r="N105" s="16"/>
    </row>
    <row r="106" spans="1:14" ht="15.4" customHeight="1" x14ac:dyDescent="0.25">
      <c r="A106" s="25">
        <v>45718</v>
      </c>
      <c r="B106" s="23" t="s">
        <v>30</v>
      </c>
      <c r="C106" s="17">
        <f t="shared" si="3"/>
        <v>9189</v>
      </c>
      <c r="D106" s="17"/>
      <c r="E106" s="17"/>
      <c r="F106" s="17"/>
      <c r="G106" s="17"/>
      <c r="H106" s="17"/>
      <c r="I106" s="17"/>
      <c r="J106" s="17"/>
      <c r="K106" s="16"/>
      <c r="L106" s="16"/>
      <c r="M106" s="16"/>
      <c r="N106" s="16"/>
    </row>
    <row r="107" spans="1:14" ht="15.4" customHeight="1" x14ac:dyDescent="0.25">
      <c r="A107" s="25">
        <v>45719</v>
      </c>
      <c r="B107" s="23" t="s">
        <v>30</v>
      </c>
      <c r="C107" s="17">
        <f t="shared" si="3"/>
        <v>9213</v>
      </c>
      <c r="D107" s="17"/>
      <c r="E107" s="17"/>
      <c r="F107" s="17"/>
      <c r="G107" s="17"/>
      <c r="H107" s="17"/>
      <c r="I107" s="17"/>
      <c r="J107" s="17"/>
      <c r="K107" s="16"/>
      <c r="L107" s="16"/>
      <c r="M107" s="16"/>
      <c r="N107" s="16"/>
    </row>
    <row r="108" spans="1:14" ht="15.4" customHeight="1" x14ac:dyDescent="0.25">
      <c r="A108" s="25">
        <v>45720</v>
      </c>
      <c r="B108" s="23" t="s">
        <v>30</v>
      </c>
      <c r="C108" s="17">
        <f t="shared" si="3"/>
        <v>9237</v>
      </c>
      <c r="D108" s="17"/>
      <c r="E108" s="17"/>
      <c r="F108" s="17"/>
      <c r="G108" s="17"/>
      <c r="H108" s="17"/>
      <c r="I108" s="17"/>
      <c r="J108" s="17"/>
      <c r="K108" s="16"/>
      <c r="L108" s="16"/>
      <c r="M108" s="16"/>
      <c r="N108" s="16"/>
    </row>
    <row r="109" spans="1:14" ht="15.4" customHeight="1" x14ac:dyDescent="0.25">
      <c r="A109" s="25">
        <v>45721</v>
      </c>
      <c r="B109" s="23" t="s">
        <v>30</v>
      </c>
      <c r="C109" s="17">
        <v>9250</v>
      </c>
      <c r="D109" s="17" t="s">
        <v>48</v>
      </c>
      <c r="E109" s="17"/>
      <c r="F109" s="17"/>
      <c r="G109" s="17"/>
      <c r="H109" s="17"/>
      <c r="I109" s="17"/>
      <c r="J109" s="17" t="s">
        <v>381</v>
      </c>
      <c r="K109" s="16"/>
      <c r="L109" s="16"/>
      <c r="M109" s="16"/>
      <c r="N109" s="16"/>
    </row>
    <row r="110" spans="1:14" ht="15.4" customHeight="1" x14ac:dyDescent="0.25">
      <c r="A110" s="25">
        <v>45722</v>
      </c>
      <c r="B110" s="23" t="s">
        <v>30</v>
      </c>
      <c r="C110" s="17">
        <f t="shared" ref="C110:C115" si="4">C109+24</f>
        <v>9274</v>
      </c>
      <c r="D110" s="17"/>
      <c r="E110" s="17"/>
      <c r="F110" s="17"/>
      <c r="G110" s="17"/>
      <c r="H110" s="17"/>
      <c r="I110" s="17"/>
      <c r="J110" s="17"/>
      <c r="K110" s="16"/>
      <c r="L110" s="16"/>
      <c r="M110" s="16"/>
      <c r="N110" s="16"/>
    </row>
    <row r="111" spans="1:14" ht="15.4" customHeight="1" x14ac:dyDescent="0.25">
      <c r="A111" s="25">
        <v>45723</v>
      </c>
      <c r="B111" s="23" t="s">
        <v>30</v>
      </c>
      <c r="C111" s="17">
        <f t="shared" si="4"/>
        <v>9298</v>
      </c>
      <c r="D111" s="17"/>
      <c r="E111" s="17"/>
      <c r="F111" s="17"/>
      <c r="G111" s="17"/>
      <c r="H111" s="17"/>
      <c r="I111" s="17"/>
      <c r="J111" s="17"/>
      <c r="K111" s="16"/>
      <c r="L111" s="16"/>
      <c r="M111" s="16"/>
      <c r="N111" s="16"/>
    </row>
    <row r="112" spans="1:14" ht="15.4" customHeight="1" x14ac:dyDescent="0.25">
      <c r="A112" s="25">
        <v>45724</v>
      </c>
      <c r="B112" s="23" t="s">
        <v>30</v>
      </c>
      <c r="C112" s="17">
        <f t="shared" si="4"/>
        <v>9322</v>
      </c>
      <c r="D112" s="17"/>
      <c r="E112" s="17"/>
      <c r="F112" s="17"/>
      <c r="G112" s="17"/>
      <c r="H112" s="17"/>
      <c r="I112" s="17"/>
      <c r="J112" s="17"/>
      <c r="K112" s="16"/>
      <c r="L112" s="16"/>
      <c r="M112" s="16"/>
      <c r="N112" s="16"/>
    </row>
    <row r="113" spans="1:14" ht="15.4" customHeight="1" x14ac:dyDescent="0.25">
      <c r="A113" s="25">
        <v>45725</v>
      </c>
      <c r="B113" s="23" t="s">
        <v>30</v>
      </c>
      <c r="C113" s="17">
        <f t="shared" si="4"/>
        <v>9346</v>
      </c>
      <c r="D113" s="17"/>
      <c r="E113" s="17"/>
      <c r="F113" s="17"/>
      <c r="G113" s="17"/>
      <c r="H113" s="17"/>
      <c r="I113" s="17"/>
      <c r="J113" s="17"/>
      <c r="K113" s="16"/>
      <c r="L113" s="16"/>
      <c r="M113" s="16"/>
      <c r="N113" s="16"/>
    </row>
    <row r="114" spans="1:14" ht="15.4" customHeight="1" x14ac:dyDescent="0.25">
      <c r="A114" s="25">
        <v>45726</v>
      </c>
      <c r="B114" s="23" t="s">
        <v>30</v>
      </c>
      <c r="C114" s="17">
        <f t="shared" si="4"/>
        <v>9370</v>
      </c>
      <c r="D114" s="17"/>
      <c r="E114" s="17"/>
      <c r="F114" s="17"/>
      <c r="G114" s="17"/>
      <c r="H114" s="17"/>
      <c r="I114" s="17"/>
      <c r="J114" s="17"/>
      <c r="K114" s="16"/>
      <c r="L114" s="16"/>
      <c r="M114" s="16"/>
      <c r="N114" s="16"/>
    </row>
    <row r="115" spans="1:14" ht="15.4" customHeight="1" x14ac:dyDescent="0.25">
      <c r="A115" s="25">
        <v>45727</v>
      </c>
      <c r="B115" s="23" t="s">
        <v>30</v>
      </c>
      <c r="C115" s="17">
        <f t="shared" si="4"/>
        <v>9394</v>
      </c>
      <c r="D115" s="17"/>
      <c r="E115" s="17"/>
      <c r="F115" s="17"/>
      <c r="G115" s="17"/>
      <c r="H115" s="17"/>
      <c r="I115" s="17"/>
      <c r="J115" s="17"/>
      <c r="K115" s="16"/>
      <c r="L115" s="16"/>
      <c r="M115" s="16"/>
      <c r="N115" s="16"/>
    </row>
    <row r="116" spans="1:14" ht="15.4" customHeight="1" x14ac:dyDescent="0.25">
      <c r="A116" s="25">
        <v>45728</v>
      </c>
      <c r="B116" s="35" t="s">
        <v>387</v>
      </c>
      <c r="C116" s="17">
        <v>9430</v>
      </c>
      <c r="D116" s="17" t="s">
        <v>408</v>
      </c>
      <c r="E116" s="17"/>
      <c r="F116" s="17"/>
      <c r="G116" s="17"/>
      <c r="H116" s="17"/>
      <c r="I116" s="17"/>
      <c r="J116" s="17"/>
      <c r="K116" s="16"/>
      <c r="L116" s="16"/>
      <c r="M116" s="16"/>
      <c r="N116" s="16"/>
    </row>
    <row r="117" spans="1:14" ht="15.4" customHeight="1" x14ac:dyDescent="0.25">
      <c r="A117" s="25">
        <v>45729</v>
      </c>
      <c r="B117" s="35" t="s">
        <v>387</v>
      </c>
      <c r="C117" s="17">
        <v>9430</v>
      </c>
      <c r="D117" s="17" t="s">
        <v>408</v>
      </c>
      <c r="E117" s="17"/>
      <c r="F117" s="17"/>
      <c r="G117" s="17"/>
      <c r="H117" s="17"/>
      <c r="I117" s="17"/>
      <c r="J117" s="17"/>
      <c r="K117" s="16"/>
      <c r="L117" s="16"/>
      <c r="M117" s="16"/>
      <c r="N117" s="16"/>
    </row>
    <row r="118" spans="1:14" ht="15.4" customHeight="1" x14ac:dyDescent="0.25">
      <c r="A118" s="25">
        <v>45730</v>
      </c>
      <c r="B118" s="23" t="s">
        <v>30</v>
      </c>
      <c r="C118" s="17">
        <v>9430</v>
      </c>
      <c r="D118" s="17" t="s">
        <v>423</v>
      </c>
      <c r="E118" s="17"/>
      <c r="F118" s="17"/>
      <c r="G118" s="17"/>
      <c r="H118" s="17"/>
      <c r="I118" s="17"/>
      <c r="J118" s="17" t="s">
        <v>424</v>
      </c>
      <c r="K118" s="16"/>
      <c r="L118" s="16"/>
      <c r="M118" s="16"/>
      <c r="N118" s="16"/>
    </row>
    <row r="119" spans="1:14" ht="15.4" customHeight="1" x14ac:dyDescent="0.25">
      <c r="A119" s="25">
        <v>45731</v>
      </c>
      <c r="B119" s="23" t="s">
        <v>30</v>
      </c>
      <c r="C119" s="17">
        <f>C118+24</f>
        <v>9454</v>
      </c>
      <c r="D119" s="17"/>
      <c r="E119" s="17"/>
      <c r="F119" s="17"/>
      <c r="G119" s="17"/>
      <c r="H119" s="17"/>
      <c r="I119" s="17"/>
      <c r="J119" s="17"/>
      <c r="K119" s="16"/>
      <c r="L119" s="16"/>
      <c r="M119" s="16"/>
      <c r="N119" s="16"/>
    </row>
    <row r="120" spans="1:14" ht="15.4" customHeight="1" x14ac:dyDescent="0.25">
      <c r="A120" s="25">
        <v>45732</v>
      </c>
      <c r="B120" s="23" t="s">
        <v>30</v>
      </c>
      <c r="C120" s="17">
        <v>9472</v>
      </c>
      <c r="D120" s="17" t="s">
        <v>442</v>
      </c>
      <c r="E120" s="17"/>
      <c r="F120" s="17"/>
      <c r="G120" s="17"/>
      <c r="H120" s="17"/>
      <c r="I120" s="17"/>
      <c r="J120" s="17" t="s">
        <v>443</v>
      </c>
      <c r="K120" s="16"/>
      <c r="L120" s="16"/>
      <c r="M120" s="16"/>
      <c r="N120" s="16"/>
    </row>
    <row r="121" spans="1:14" ht="15.4" customHeight="1" x14ac:dyDescent="0.25">
      <c r="A121" s="25">
        <v>45733</v>
      </c>
      <c r="B121" s="23" t="s">
        <v>30</v>
      </c>
      <c r="C121" s="17">
        <v>9498</v>
      </c>
      <c r="D121" s="17" t="s">
        <v>40</v>
      </c>
      <c r="E121" s="17"/>
      <c r="F121" s="17"/>
      <c r="G121" s="17"/>
      <c r="H121" s="17"/>
      <c r="I121" s="17"/>
      <c r="J121" s="17" t="s">
        <v>402</v>
      </c>
      <c r="K121" s="16"/>
      <c r="L121" s="16"/>
      <c r="M121" s="16"/>
      <c r="N121" s="16"/>
    </row>
    <row r="122" spans="1:14" ht="15.4" customHeight="1" x14ac:dyDescent="0.25">
      <c r="A122" s="25">
        <v>45734</v>
      </c>
      <c r="B122" s="23" t="s">
        <v>30</v>
      </c>
      <c r="C122" s="17">
        <f>C121+24</f>
        <v>9522</v>
      </c>
      <c r="D122" s="17"/>
      <c r="E122" s="17"/>
      <c r="F122" s="17"/>
      <c r="G122" s="17"/>
      <c r="H122" s="17"/>
      <c r="I122" s="17"/>
      <c r="J122" s="17"/>
      <c r="K122" s="16"/>
      <c r="L122" s="16"/>
      <c r="M122" s="16"/>
      <c r="N122" s="16"/>
    </row>
    <row r="123" spans="1:14" ht="15.4" customHeight="1" x14ac:dyDescent="0.25">
      <c r="A123" s="25">
        <v>45735</v>
      </c>
      <c r="B123" s="23" t="s">
        <v>30</v>
      </c>
      <c r="C123" s="17">
        <f>C122+24</f>
        <v>9546</v>
      </c>
      <c r="D123" s="17"/>
      <c r="E123" s="17"/>
      <c r="F123" s="17"/>
      <c r="G123" s="17"/>
      <c r="H123" s="17"/>
      <c r="I123" s="17"/>
      <c r="J123" s="17"/>
      <c r="K123" s="16"/>
      <c r="L123" s="16"/>
      <c r="M123" s="16"/>
      <c r="N123" s="16"/>
    </row>
    <row r="124" spans="1:14" ht="15.4" customHeight="1" x14ac:dyDescent="0.25">
      <c r="A124" s="25">
        <v>45736</v>
      </c>
      <c r="B124" s="23" t="s">
        <v>30</v>
      </c>
      <c r="C124" s="17">
        <f>C123+24</f>
        <v>9570</v>
      </c>
      <c r="D124" s="17"/>
      <c r="E124" s="17"/>
      <c r="F124" s="17"/>
      <c r="G124" s="17"/>
      <c r="H124" s="17"/>
      <c r="I124" s="17"/>
      <c r="J124" s="17"/>
      <c r="K124" s="16"/>
      <c r="L124" s="16"/>
      <c r="M124" s="16"/>
      <c r="N124" s="16"/>
    </row>
    <row r="125" spans="1:14" ht="15.4" customHeight="1" x14ac:dyDescent="0.25">
      <c r="A125" s="25">
        <v>45737</v>
      </c>
      <c r="B125" s="23" t="s">
        <v>30</v>
      </c>
      <c r="C125" s="17">
        <f>C124+24</f>
        <v>9594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5.4" customHeight="1" x14ac:dyDescent="0.25">
      <c r="A126" s="25">
        <v>45738</v>
      </c>
      <c r="B126" s="23" t="s">
        <v>30</v>
      </c>
      <c r="C126" s="17">
        <f t="shared" ref="C126" si="5">C125+24</f>
        <v>9618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5.4" customHeight="1" x14ac:dyDescent="0.25">
      <c r="A127" s="25">
        <v>45739</v>
      </c>
      <c r="B127" s="23" t="s">
        <v>30</v>
      </c>
      <c r="C127" s="17">
        <v>9633</v>
      </c>
      <c r="D127" s="16" t="s">
        <v>505</v>
      </c>
      <c r="E127" s="16"/>
      <c r="F127" s="16"/>
      <c r="G127" s="16"/>
      <c r="H127" s="16"/>
      <c r="I127" s="16"/>
      <c r="J127" s="16" t="s">
        <v>506</v>
      </c>
      <c r="K127" s="16"/>
      <c r="L127" s="16"/>
      <c r="M127" s="16"/>
      <c r="N127" s="16"/>
    </row>
    <row r="128" spans="1:14" ht="15.4" customHeight="1" x14ac:dyDescent="0.25">
      <c r="A128" s="25">
        <v>45740</v>
      </c>
      <c r="B128" s="23" t="s">
        <v>30</v>
      </c>
      <c r="C128" s="17">
        <f>C127+24</f>
        <v>9657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5.4" customHeight="1" x14ac:dyDescent="0.25">
      <c r="A129" s="25">
        <v>45741</v>
      </c>
      <c r="B129" s="23" t="s">
        <v>30</v>
      </c>
      <c r="C129" s="17">
        <v>9669</v>
      </c>
      <c r="D129" s="16" t="s">
        <v>529</v>
      </c>
      <c r="E129" s="16"/>
      <c r="F129" s="16"/>
      <c r="G129" s="16"/>
      <c r="H129" s="16"/>
      <c r="I129" s="16"/>
      <c r="J129" s="16" t="s">
        <v>530</v>
      </c>
      <c r="K129" s="16"/>
      <c r="L129" s="16"/>
      <c r="M129" s="16"/>
      <c r="N129" s="16"/>
    </row>
    <row r="130" spans="1:14" ht="15.4" customHeight="1" x14ac:dyDescent="0.25">
      <c r="A130" s="25">
        <v>45742</v>
      </c>
      <c r="B130" s="23" t="s">
        <v>30</v>
      </c>
      <c r="C130" s="17">
        <f>C129+24</f>
        <v>9693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5.4" customHeight="1" x14ac:dyDescent="0.25">
      <c r="A131" s="25">
        <v>45743</v>
      </c>
      <c r="B131" s="23" t="s">
        <v>30</v>
      </c>
      <c r="C131" s="17">
        <f>C130+24</f>
        <v>9717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5.4" customHeight="1" x14ac:dyDescent="0.25">
      <c r="A132" s="25">
        <v>45744</v>
      </c>
      <c r="B132" s="23" t="s">
        <v>30</v>
      </c>
      <c r="C132" s="17">
        <v>9753</v>
      </c>
      <c r="D132" s="17" t="s">
        <v>48</v>
      </c>
      <c r="E132" s="16"/>
      <c r="F132" s="16"/>
      <c r="G132" s="16"/>
      <c r="H132" s="16"/>
      <c r="I132" s="16"/>
      <c r="J132" s="16" t="s">
        <v>559</v>
      </c>
      <c r="K132" s="16"/>
      <c r="L132" s="16"/>
      <c r="M132" s="16"/>
      <c r="N132" s="16"/>
    </row>
    <row r="133" spans="1:14" ht="15.4" customHeight="1" x14ac:dyDescent="0.25">
      <c r="A133" s="25">
        <v>45745</v>
      </c>
      <c r="B133" s="23" t="s">
        <v>30</v>
      </c>
      <c r="C133" s="17">
        <v>9754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5.4" customHeight="1" x14ac:dyDescent="0.25">
      <c r="A134" s="25">
        <v>45746</v>
      </c>
      <c r="B134" s="23" t="s">
        <v>30</v>
      </c>
      <c r="C134" s="17">
        <v>9754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47.25" customHeight="1" x14ac:dyDescent="0.25">
      <c r="A135" s="25">
        <v>45747</v>
      </c>
      <c r="B135" s="23" t="s">
        <v>30</v>
      </c>
      <c r="C135" s="17">
        <v>9809</v>
      </c>
      <c r="D135" s="28" t="s">
        <v>594</v>
      </c>
      <c r="E135" s="28" t="s">
        <v>595</v>
      </c>
      <c r="F135" s="16"/>
      <c r="G135" s="16"/>
      <c r="H135" s="16"/>
      <c r="I135" s="16"/>
      <c r="J135" s="16" t="s">
        <v>596</v>
      </c>
      <c r="K135" s="16"/>
      <c r="L135" s="16"/>
      <c r="M135" s="16"/>
      <c r="N135" s="16"/>
    </row>
    <row r="136" spans="1:14" ht="15.4" customHeight="1" x14ac:dyDescent="0.25">
      <c r="A136" s="25">
        <v>45748</v>
      </c>
      <c r="B136" s="23" t="s">
        <v>30</v>
      </c>
      <c r="C136" s="16">
        <v>9833</v>
      </c>
      <c r="D136" s="28"/>
      <c r="E136" s="28" t="s">
        <v>608</v>
      </c>
      <c r="F136" s="16"/>
      <c r="G136" s="16"/>
      <c r="H136" s="16"/>
      <c r="I136" s="16"/>
      <c r="J136" s="16" t="s">
        <v>609</v>
      </c>
      <c r="K136" s="16"/>
      <c r="L136" s="16"/>
      <c r="M136" s="16"/>
      <c r="N136" s="16"/>
    </row>
    <row r="137" spans="1:14" ht="15.4" customHeight="1" x14ac:dyDescent="0.25">
      <c r="A137" s="25">
        <v>45749</v>
      </c>
      <c r="B137" s="23" t="s">
        <v>30</v>
      </c>
      <c r="C137" s="16">
        <v>9857</v>
      </c>
      <c r="D137" s="28"/>
      <c r="E137" s="28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38.25" customHeight="1" x14ac:dyDescent="0.25">
      <c r="A138" s="25">
        <v>45750</v>
      </c>
      <c r="B138" s="24" t="s">
        <v>92</v>
      </c>
      <c r="C138" s="16">
        <v>9880</v>
      </c>
      <c r="D138" s="16"/>
      <c r="E138" s="28" t="s">
        <v>627</v>
      </c>
      <c r="F138" s="16"/>
      <c r="G138" s="22">
        <v>45751</v>
      </c>
      <c r="H138" s="22"/>
      <c r="I138" s="22"/>
      <c r="J138" s="16"/>
      <c r="K138" s="16"/>
      <c r="L138" s="16"/>
      <c r="M138" s="16"/>
      <c r="N138" s="16"/>
    </row>
    <row r="139" spans="1:14" ht="30.75" customHeight="1" x14ac:dyDescent="0.25">
      <c r="A139" s="25">
        <v>45751</v>
      </c>
      <c r="B139" s="23" t="s">
        <v>30</v>
      </c>
      <c r="C139" s="16">
        <v>9904</v>
      </c>
      <c r="D139" s="16"/>
      <c r="E139" s="28" t="s">
        <v>636</v>
      </c>
      <c r="F139" s="16"/>
      <c r="G139" s="16"/>
      <c r="H139" s="16"/>
      <c r="I139" s="16"/>
      <c r="J139" s="16" t="s">
        <v>637</v>
      </c>
      <c r="K139" s="16"/>
      <c r="L139" s="16"/>
      <c r="M139" s="16"/>
      <c r="N139" s="16"/>
    </row>
    <row r="140" spans="1:14" ht="15.4" customHeight="1" x14ac:dyDescent="0.25">
      <c r="A140" s="25">
        <v>45752</v>
      </c>
      <c r="B140" s="23" t="s">
        <v>30</v>
      </c>
      <c r="C140" s="16">
        <v>9928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5.4" customHeight="1" x14ac:dyDescent="0.25">
      <c r="A141" s="25">
        <v>45753</v>
      </c>
      <c r="B141" s="23" t="s">
        <v>30</v>
      </c>
      <c r="C141" s="16">
        <v>9935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5.4" customHeight="1" x14ac:dyDescent="0.25">
      <c r="A142" s="25">
        <v>45754</v>
      </c>
      <c r="B142" s="23" t="s">
        <v>30</v>
      </c>
      <c r="C142" s="16">
        <v>9959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5.4" customHeight="1" x14ac:dyDescent="0.25">
      <c r="A143" s="25">
        <v>45755</v>
      </c>
      <c r="B143" s="23" t="s">
        <v>30</v>
      </c>
      <c r="C143" s="16">
        <v>9983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5.4" customHeight="1" x14ac:dyDescent="0.25">
      <c r="A144" s="25">
        <v>45756</v>
      </c>
      <c r="B144" s="23" t="s">
        <v>30</v>
      </c>
      <c r="C144" s="16">
        <v>10008</v>
      </c>
      <c r="D144" s="16"/>
      <c r="E144" s="16" t="s">
        <v>681</v>
      </c>
      <c r="F144" s="16"/>
      <c r="G144" s="16"/>
      <c r="H144" s="16"/>
      <c r="I144" s="16"/>
      <c r="J144" s="16" t="s">
        <v>682</v>
      </c>
      <c r="K144" s="16"/>
      <c r="L144" s="16"/>
      <c r="M144" s="16"/>
      <c r="N144" s="16"/>
    </row>
    <row r="145" spans="1:14" ht="30.75" customHeight="1" x14ac:dyDescent="0.25">
      <c r="A145" s="25">
        <v>45757</v>
      </c>
      <c r="B145" s="23" t="s">
        <v>30</v>
      </c>
      <c r="C145" s="16">
        <v>10031</v>
      </c>
      <c r="D145" s="16"/>
      <c r="E145" s="28" t="s">
        <v>691</v>
      </c>
      <c r="F145" s="16"/>
      <c r="G145" s="16"/>
      <c r="H145" s="16"/>
      <c r="I145" s="16"/>
      <c r="J145" s="16" t="s">
        <v>178</v>
      </c>
      <c r="K145" s="16"/>
      <c r="L145" s="16"/>
      <c r="M145" s="16"/>
      <c r="N145" s="16"/>
    </row>
    <row r="146" spans="1:14" ht="15.4" customHeight="1" x14ac:dyDescent="0.25">
      <c r="A146" s="25">
        <v>45758</v>
      </c>
      <c r="B146" s="23" t="s">
        <v>30</v>
      </c>
      <c r="C146" s="16">
        <v>10055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5.4" customHeight="1" x14ac:dyDescent="0.25">
      <c r="A147" s="25">
        <v>45759</v>
      </c>
      <c r="B147" s="23" t="s">
        <v>30</v>
      </c>
      <c r="C147" s="16">
        <v>10067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5.4" customHeight="1" x14ac:dyDescent="0.25">
      <c r="A148" s="25">
        <v>45760</v>
      </c>
      <c r="B148" s="23" t="s">
        <v>30</v>
      </c>
      <c r="C148" s="16">
        <v>10091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5.4" customHeight="1" x14ac:dyDescent="0.25">
      <c r="A149" s="25">
        <v>45761</v>
      </c>
      <c r="B149" s="23" t="s">
        <v>30</v>
      </c>
      <c r="C149" s="16">
        <v>10115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5.4" customHeight="1" x14ac:dyDescent="0.25">
      <c r="A150" s="25">
        <v>45762</v>
      </c>
      <c r="B150" s="23" t="s">
        <v>30</v>
      </c>
      <c r="C150" s="16">
        <v>10139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5.4" customHeight="1" x14ac:dyDescent="0.25">
      <c r="A151" s="25">
        <v>45763</v>
      </c>
      <c r="B151" s="23" t="s">
        <v>30</v>
      </c>
      <c r="C151" s="16">
        <v>10163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5.4" customHeight="1" x14ac:dyDescent="0.25">
      <c r="A152" s="25">
        <v>45764</v>
      </c>
      <c r="B152" s="23" t="s">
        <v>30</v>
      </c>
      <c r="C152" s="16">
        <v>10187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5.4" customHeight="1" x14ac:dyDescent="0.25">
      <c r="A153" s="25">
        <v>45765</v>
      </c>
      <c r="B153" s="23" t="s">
        <v>30</v>
      </c>
      <c r="C153" s="16">
        <v>10211</v>
      </c>
      <c r="D153" s="16"/>
      <c r="E153" s="16" t="s">
        <v>658</v>
      </c>
      <c r="F153" s="16"/>
      <c r="G153" s="16"/>
      <c r="H153" s="16"/>
      <c r="I153" s="16"/>
      <c r="J153" s="16" t="s">
        <v>620</v>
      </c>
      <c r="K153" s="16"/>
      <c r="L153" s="16"/>
      <c r="M153" s="16"/>
      <c r="N153" s="16"/>
    </row>
    <row r="154" spans="1:14" ht="15.4" customHeight="1" x14ac:dyDescent="0.25">
      <c r="A154" s="25">
        <v>45766</v>
      </c>
      <c r="B154" s="23" t="s">
        <v>30</v>
      </c>
      <c r="C154" s="16">
        <v>10235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5.4" customHeight="1" x14ac:dyDescent="0.25">
      <c r="A155" s="25">
        <v>45767</v>
      </c>
      <c r="B155" s="23" t="s">
        <v>30</v>
      </c>
      <c r="C155" s="16">
        <v>10259</v>
      </c>
      <c r="D155" s="16"/>
      <c r="E155" s="16" t="s">
        <v>48</v>
      </c>
      <c r="F155" s="16"/>
      <c r="G155" s="16"/>
      <c r="H155" s="16"/>
      <c r="I155" s="16"/>
      <c r="J155" s="16" t="s">
        <v>273</v>
      </c>
      <c r="K155" s="16"/>
      <c r="L155" s="16"/>
      <c r="M155" s="16"/>
      <c r="N155" s="16"/>
    </row>
    <row r="156" spans="1:14" ht="15.4" customHeight="1" x14ac:dyDescent="0.25">
      <c r="A156" s="25">
        <v>45768</v>
      </c>
      <c r="B156" s="23" t="s">
        <v>30</v>
      </c>
      <c r="C156" s="16">
        <v>10283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5.4" customHeight="1" x14ac:dyDescent="0.25">
      <c r="A157" s="25">
        <v>45769</v>
      </c>
      <c r="B157" s="23" t="s">
        <v>30</v>
      </c>
      <c r="C157" s="16">
        <v>10306</v>
      </c>
      <c r="D157" s="16" t="s">
        <v>787</v>
      </c>
      <c r="E157" s="16" t="s">
        <v>788</v>
      </c>
      <c r="F157" s="16"/>
      <c r="G157" s="16"/>
      <c r="H157" s="16"/>
      <c r="I157" s="16"/>
      <c r="J157" s="16" t="s">
        <v>194</v>
      </c>
      <c r="K157" s="16"/>
      <c r="L157" s="16"/>
      <c r="M157" s="16"/>
      <c r="N157" s="16"/>
    </row>
    <row r="158" spans="1:14" ht="15.4" customHeight="1" x14ac:dyDescent="0.25">
      <c r="A158" s="25">
        <v>45770</v>
      </c>
      <c r="B158" s="23" t="s">
        <v>30</v>
      </c>
      <c r="C158" s="16">
        <v>10330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5.4" customHeight="1" x14ac:dyDescent="0.25">
      <c r="A159" s="25">
        <v>45771</v>
      </c>
      <c r="B159" s="23" t="s">
        <v>30</v>
      </c>
      <c r="C159" s="16">
        <v>10354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5.4" customHeight="1" x14ac:dyDescent="0.25">
      <c r="A160" s="25">
        <v>45772</v>
      </c>
      <c r="B160" s="23" t="s">
        <v>30</v>
      </c>
      <c r="C160" s="16">
        <v>10378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5.4" customHeight="1" x14ac:dyDescent="0.25">
      <c r="A161" s="25">
        <v>45773</v>
      </c>
      <c r="B161" s="23" t="s">
        <v>30</v>
      </c>
      <c r="C161" s="16">
        <v>10399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5.4" customHeight="1" x14ac:dyDescent="0.25">
      <c r="A162" s="25">
        <v>45774</v>
      </c>
      <c r="B162" s="23" t="s">
        <v>30</v>
      </c>
      <c r="C162" s="16">
        <v>10423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5.4" customHeight="1" x14ac:dyDescent="0.25">
      <c r="A163" s="25">
        <v>45775</v>
      </c>
      <c r="B163" s="23" t="s">
        <v>30</v>
      </c>
      <c r="C163" s="16">
        <v>10447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5.4" customHeight="1" x14ac:dyDescent="0.25">
      <c r="A164" s="25">
        <v>45776</v>
      </c>
      <c r="B164" s="23" t="s">
        <v>30</v>
      </c>
      <c r="C164" s="16">
        <v>10471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5.4" customHeight="1" x14ac:dyDescent="0.25">
      <c r="A165" s="25">
        <v>45777</v>
      </c>
      <c r="B165" s="23" t="s">
        <v>30</v>
      </c>
      <c r="C165" s="16">
        <v>10495</v>
      </c>
      <c r="D165" s="16"/>
      <c r="E165" s="16" t="s">
        <v>40</v>
      </c>
      <c r="F165" s="16"/>
      <c r="G165" s="16"/>
      <c r="H165" s="16"/>
      <c r="I165" s="16"/>
      <c r="J165" s="16" t="s">
        <v>404</v>
      </c>
      <c r="K165" s="16"/>
      <c r="L165" s="16"/>
      <c r="M165" s="16"/>
      <c r="N165" s="16"/>
    </row>
    <row r="166" spans="1:14" ht="15.4" customHeight="1" x14ac:dyDescent="0.25">
      <c r="A166" s="25">
        <v>45778</v>
      </c>
      <c r="B166" s="23" t="s">
        <v>30</v>
      </c>
      <c r="C166" s="16">
        <v>10519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5.4" customHeight="1" x14ac:dyDescent="0.25">
      <c r="A167" s="25">
        <v>45779</v>
      </c>
      <c r="B167" s="23" t="s">
        <v>30</v>
      </c>
      <c r="C167" s="16">
        <v>10543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5.4" customHeight="1" x14ac:dyDescent="0.25">
      <c r="A168" s="25">
        <v>45780</v>
      </c>
      <c r="B168" s="23" t="s">
        <v>30</v>
      </c>
      <c r="C168" s="16">
        <v>10567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5.4" customHeight="1" x14ac:dyDescent="0.25">
      <c r="A169" s="25">
        <v>45781</v>
      </c>
      <c r="B169" s="23" t="s">
        <v>30</v>
      </c>
      <c r="C169" s="16">
        <v>10591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5.4" customHeight="1" x14ac:dyDescent="0.25">
      <c r="A170" s="25">
        <v>45782</v>
      </c>
      <c r="B170" s="23" t="s">
        <v>30</v>
      </c>
      <c r="C170" s="16">
        <v>10615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5.4" customHeight="1" x14ac:dyDescent="0.25">
      <c r="A171" s="25">
        <v>45783</v>
      </c>
      <c r="B171" s="23" t="s">
        <v>30</v>
      </c>
      <c r="C171" s="16">
        <v>10639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5.4" customHeight="1" x14ac:dyDescent="0.25">
      <c r="A172" s="25">
        <v>45784</v>
      </c>
      <c r="B172" s="23" t="s">
        <v>30</v>
      </c>
      <c r="C172" s="16">
        <v>10663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5.4" customHeight="1" x14ac:dyDescent="0.25">
      <c r="A173" s="25">
        <v>45785</v>
      </c>
      <c r="B173" s="23" t="s">
        <v>30</v>
      </c>
      <c r="C173" s="16">
        <v>10687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5.4" customHeight="1" x14ac:dyDescent="0.25">
      <c r="A174" s="25">
        <v>45786</v>
      </c>
      <c r="B174" s="23" t="s">
        <v>30</v>
      </c>
      <c r="C174" s="16">
        <v>10711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5.4" customHeight="1" x14ac:dyDescent="0.25">
      <c r="A175" s="25">
        <v>45787</v>
      </c>
      <c r="B175" s="23" t="s">
        <v>30</v>
      </c>
      <c r="C175" s="16">
        <v>10728</v>
      </c>
      <c r="D175" s="16"/>
      <c r="E175" s="16" t="s">
        <v>658</v>
      </c>
      <c r="F175" s="16"/>
      <c r="G175" s="16"/>
      <c r="H175" s="16"/>
      <c r="I175" s="16"/>
      <c r="J175" s="16" t="s">
        <v>569</v>
      </c>
      <c r="K175" s="16"/>
      <c r="L175" s="16"/>
      <c r="M175" s="16"/>
      <c r="N175" s="16"/>
    </row>
    <row r="176" spans="1:14" ht="15.4" customHeight="1" x14ac:dyDescent="0.25">
      <c r="A176" s="25">
        <v>45788</v>
      </c>
      <c r="B176" s="23" t="s">
        <v>30</v>
      </c>
      <c r="C176" s="16">
        <v>10752</v>
      </c>
      <c r="D176" s="16"/>
      <c r="E176" s="16" t="s">
        <v>48</v>
      </c>
      <c r="F176" s="16"/>
      <c r="G176" s="16"/>
      <c r="H176" s="16"/>
      <c r="I176" s="16"/>
      <c r="J176" s="16" t="s">
        <v>906</v>
      </c>
      <c r="K176" s="16"/>
      <c r="L176" s="16"/>
      <c r="M176" s="16"/>
      <c r="N176" s="16"/>
    </row>
    <row r="177" spans="1:14" ht="15.4" customHeight="1" x14ac:dyDescent="0.25">
      <c r="A177" s="25">
        <v>45789</v>
      </c>
      <c r="B177" s="23" t="s">
        <v>30</v>
      </c>
      <c r="C177" s="16">
        <v>10776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5.4" customHeight="1" x14ac:dyDescent="0.25">
      <c r="A178" s="25">
        <v>45790</v>
      </c>
      <c r="B178" s="23" t="s">
        <v>30</v>
      </c>
      <c r="C178" s="16">
        <v>10800</v>
      </c>
      <c r="D178" s="16"/>
      <c r="E178" s="16"/>
      <c r="F178" s="16"/>
      <c r="G178" s="16"/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ht="15.4" customHeight="1" x14ac:dyDescent="0.25">
      <c r="A179" s="25">
        <v>45791</v>
      </c>
      <c r="B179" s="23" t="s">
        <v>30</v>
      </c>
      <c r="C179" s="16">
        <f>C178+24</f>
        <v>10824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ht="15.4" customHeight="1" x14ac:dyDescent="0.25">
      <c r="A180" s="25">
        <v>45792</v>
      </c>
      <c r="B180" s="23" t="s">
        <v>30</v>
      </c>
      <c r="C180" s="16">
        <f>C179+24</f>
        <v>10848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15.4" customHeight="1" x14ac:dyDescent="0.25">
      <c r="A181" s="25">
        <v>45793</v>
      </c>
      <c r="B181" s="23" t="s">
        <v>30</v>
      </c>
      <c r="C181" s="16">
        <f>C180+24</f>
        <v>10872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ht="15.4" customHeight="1" x14ac:dyDescent="0.25">
      <c r="A182" s="25">
        <v>45794</v>
      </c>
      <c r="B182" s="23" t="s">
        <v>30</v>
      </c>
      <c r="C182" s="16">
        <v>10894</v>
      </c>
      <c r="D182" s="16"/>
      <c r="E182" s="16" t="s">
        <v>941</v>
      </c>
      <c r="F182" s="16"/>
      <c r="G182" s="16"/>
      <c r="H182" s="53">
        <v>45794.436111111114</v>
      </c>
      <c r="I182" s="53">
        <v>45794.443055555559</v>
      </c>
      <c r="J182" s="46">
        <f>I182-H182</f>
        <v>6.9444444452528842E-3</v>
      </c>
      <c r="K182" s="16"/>
      <c r="L182" s="16"/>
      <c r="M182" s="16"/>
      <c r="N182" s="16"/>
    </row>
    <row r="183" spans="1:14" ht="15.4" customHeight="1" x14ac:dyDescent="0.25">
      <c r="A183" s="25">
        <v>45795</v>
      </c>
      <c r="B183" s="23" t="s">
        <v>30</v>
      </c>
      <c r="C183" s="16">
        <f>C182+24</f>
        <v>10918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ht="15.4" customHeight="1" x14ac:dyDescent="0.25">
      <c r="A184" s="25">
        <v>45796</v>
      </c>
      <c r="B184" s="23" t="s">
        <v>30</v>
      </c>
      <c r="C184" s="16">
        <v>10941</v>
      </c>
      <c r="D184" s="16"/>
      <c r="E184" s="16" t="s">
        <v>958</v>
      </c>
      <c r="F184" s="16"/>
      <c r="G184" s="16"/>
      <c r="H184" s="52">
        <v>45796.422222222223</v>
      </c>
      <c r="I184" s="52">
        <v>45796.45208333333</v>
      </c>
      <c r="J184" s="46">
        <f t="shared" ref="J184:J190" si="6">I184-H184</f>
        <v>2.9861111106583849E-2</v>
      </c>
      <c r="K184" s="16"/>
      <c r="L184" s="16"/>
      <c r="M184" s="16"/>
      <c r="N184" s="16"/>
    </row>
    <row r="185" spans="1:14" ht="45" x14ac:dyDescent="0.25">
      <c r="A185" s="25">
        <v>45797</v>
      </c>
      <c r="B185" s="23" t="s">
        <v>30</v>
      </c>
      <c r="C185" s="16">
        <v>10975</v>
      </c>
      <c r="D185" s="16"/>
      <c r="E185" s="28" t="s">
        <v>969</v>
      </c>
      <c r="F185" s="16"/>
      <c r="G185" s="16"/>
      <c r="H185" s="58">
        <v>45797.864583333336</v>
      </c>
      <c r="I185" s="58">
        <v>45797.904861111114</v>
      </c>
      <c r="J185" s="46">
        <f t="shared" si="6"/>
        <v>4.0277777778101154E-2</v>
      </c>
      <c r="K185" s="16"/>
      <c r="L185" s="16"/>
      <c r="M185" s="16"/>
      <c r="N185" s="16"/>
    </row>
    <row r="186" spans="1:14" x14ac:dyDescent="0.25">
      <c r="A186" s="25">
        <v>45798</v>
      </c>
      <c r="B186" s="23" t="s">
        <v>30</v>
      </c>
      <c r="C186" s="16">
        <v>10988</v>
      </c>
      <c r="D186" s="16"/>
      <c r="E186" s="16" t="s">
        <v>974</v>
      </c>
      <c r="F186" s="16"/>
      <c r="G186" s="16"/>
      <c r="H186" s="59">
        <v>45798.416666666664</v>
      </c>
      <c r="I186" s="59">
        <v>45798.430555555555</v>
      </c>
      <c r="J186" s="46">
        <f t="shared" si="6"/>
        <v>1.3888888890505768E-2</v>
      </c>
      <c r="K186" s="16"/>
      <c r="L186" s="16"/>
      <c r="M186" s="16"/>
      <c r="N186" s="16"/>
    </row>
    <row r="187" spans="1:14" ht="60" x14ac:dyDescent="0.25">
      <c r="A187" s="25">
        <v>45798</v>
      </c>
      <c r="B187" s="23" t="s">
        <v>30</v>
      </c>
      <c r="C187" s="16">
        <v>10998</v>
      </c>
      <c r="D187" s="16"/>
      <c r="E187" s="28" t="s">
        <v>981</v>
      </c>
      <c r="F187" s="16"/>
      <c r="G187" s="16"/>
      <c r="H187" s="59">
        <v>45798.717361111114</v>
      </c>
      <c r="I187" s="59">
        <v>45798.986111111109</v>
      </c>
      <c r="J187" s="46">
        <f t="shared" si="6"/>
        <v>0.26874999999563443</v>
      </c>
      <c r="K187" s="16"/>
      <c r="L187" s="16"/>
      <c r="M187" s="16"/>
      <c r="N187" s="16"/>
    </row>
    <row r="188" spans="1:14" ht="30" x14ac:dyDescent="0.25">
      <c r="A188" s="25">
        <v>45799</v>
      </c>
      <c r="B188" s="23" t="s">
        <v>30</v>
      </c>
      <c r="C188" s="16">
        <v>11020</v>
      </c>
      <c r="D188" s="16"/>
      <c r="E188" s="28" t="s">
        <v>987</v>
      </c>
      <c r="F188" s="16"/>
      <c r="G188" s="16"/>
      <c r="H188" s="60">
        <v>45799.881944444445</v>
      </c>
      <c r="I188" s="60">
        <v>45799.902777777781</v>
      </c>
      <c r="J188" s="46">
        <f t="shared" si="6"/>
        <v>2.0833333335758653E-2</v>
      </c>
      <c r="K188" s="16"/>
      <c r="L188" s="16"/>
      <c r="M188" s="16"/>
      <c r="N188" s="16"/>
    </row>
    <row r="189" spans="1:14" x14ac:dyDescent="0.25">
      <c r="A189" s="25">
        <v>45799</v>
      </c>
      <c r="B189" s="23" t="s">
        <v>30</v>
      </c>
      <c r="C189" s="16">
        <v>11024</v>
      </c>
      <c r="D189" s="16"/>
      <c r="E189" s="16" t="s">
        <v>993</v>
      </c>
      <c r="F189" s="16"/>
      <c r="G189" s="16"/>
      <c r="H189" s="60">
        <v>45800.138888888891</v>
      </c>
      <c r="I189" s="60">
        <v>45800.149305555555</v>
      </c>
      <c r="J189" s="46">
        <f t="shared" si="6"/>
        <v>1.0416666664241347E-2</v>
      </c>
      <c r="K189" s="16"/>
      <c r="L189" s="16"/>
      <c r="M189" s="16"/>
      <c r="N189" s="16"/>
    </row>
    <row r="190" spans="1:14" x14ac:dyDescent="0.25">
      <c r="A190" s="25">
        <v>45800</v>
      </c>
      <c r="B190" s="23" t="s">
        <v>30</v>
      </c>
      <c r="C190" s="16">
        <v>11044</v>
      </c>
      <c r="D190" s="16"/>
      <c r="E190" s="16" t="s">
        <v>996</v>
      </c>
      <c r="F190" s="16"/>
      <c r="G190" s="16"/>
      <c r="H190" s="52">
        <v>45801.008333333331</v>
      </c>
      <c r="I190" s="52">
        <v>45801.013888888891</v>
      </c>
      <c r="J190" s="46">
        <f t="shared" si="6"/>
        <v>5.5555555591126904E-3</v>
      </c>
      <c r="K190" s="16"/>
      <c r="L190" s="16"/>
      <c r="M190" s="16"/>
      <c r="N190" s="16"/>
    </row>
    <row r="191" spans="1:14" x14ac:dyDescent="0.25">
      <c r="A191" s="25">
        <v>45801</v>
      </c>
      <c r="B191" s="23" t="s">
        <v>30</v>
      </c>
      <c r="C191" s="16">
        <f t="shared" ref="C191:C196" si="7">C190+24</f>
        <v>11068</v>
      </c>
      <c r="D191" s="16"/>
      <c r="E191" s="16"/>
      <c r="F191" s="16"/>
      <c r="G191" s="16"/>
      <c r="H191" s="43"/>
      <c r="I191" s="43"/>
      <c r="J191" s="16"/>
      <c r="K191" s="16"/>
      <c r="L191" s="16"/>
      <c r="M191" s="16"/>
      <c r="N191" s="16"/>
    </row>
    <row r="192" spans="1:14" x14ac:dyDescent="0.25">
      <c r="A192" s="25">
        <v>45802</v>
      </c>
      <c r="B192" s="23" t="s">
        <v>30</v>
      </c>
      <c r="C192" s="16">
        <f t="shared" si="7"/>
        <v>11092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x14ac:dyDescent="0.25">
      <c r="A193" s="25">
        <v>45803</v>
      </c>
      <c r="B193" s="23" t="s">
        <v>30</v>
      </c>
      <c r="C193" s="16">
        <f t="shared" si="7"/>
        <v>11116</v>
      </c>
      <c r="D193" s="16"/>
      <c r="E193" s="16"/>
      <c r="F193" s="16"/>
      <c r="G193" s="16"/>
      <c r="H193" s="43"/>
      <c r="I193" s="43"/>
      <c r="J193" s="16"/>
      <c r="K193" s="16"/>
      <c r="L193" s="16"/>
      <c r="M193" s="16"/>
      <c r="N193" s="16"/>
    </row>
    <row r="194" spans="1:14" x14ac:dyDescent="0.25">
      <c r="A194" s="25">
        <v>45804</v>
      </c>
      <c r="B194" s="23" t="s">
        <v>30</v>
      </c>
      <c r="C194" s="16">
        <f t="shared" si="7"/>
        <v>11140</v>
      </c>
      <c r="D194" s="16"/>
      <c r="E194" s="16"/>
      <c r="F194" s="16"/>
      <c r="G194" s="16"/>
      <c r="H194" s="43"/>
      <c r="I194" s="43"/>
      <c r="J194" s="16"/>
      <c r="K194" s="16"/>
      <c r="L194" s="16"/>
      <c r="M194" s="16"/>
      <c r="N194" s="16"/>
    </row>
    <row r="195" spans="1:14" x14ac:dyDescent="0.25">
      <c r="A195" s="25">
        <v>45805</v>
      </c>
      <c r="B195" s="23" t="s">
        <v>30</v>
      </c>
      <c r="C195" s="16">
        <f t="shared" si="7"/>
        <v>11164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x14ac:dyDescent="0.25">
      <c r="A196" s="25">
        <v>45806</v>
      </c>
      <c r="B196" s="23" t="s">
        <v>30</v>
      </c>
      <c r="C196" s="16">
        <f t="shared" si="7"/>
        <v>11188</v>
      </c>
      <c r="D196" s="16"/>
      <c r="E196" s="16"/>
      <c r="F196" s="16"/>
      <c r="G196" s="16"/>
      <c r="H196" s="43"/>
      <c r="I196" s="43"/>
      <c r="J196" s="16"/>
      <c r="K196" s="16"/>
      <c r="L196" s="16"/>
      <c r="M196" s="16"/>
      <c r="N196" s="16"/>
    </row>
    <row r="197" spans="1:14" x14ac:dyDescent="0.25">
      <c r="A197" s="25">
        <v>45807</v>
      </c>
      <c r="B197" s="23" t="s">
        <v>30</v>
      </c>
      <c r="C197" s="16">
        <v>11197</v>
      </c>
      <c r="D197" s="16" t="s">
        <v>1038</v>
      </c>
      <c r="E197" s="16" t="s">
        <v>1039</v>
      </c>
      <c r="F197" s="16"/>
      <c r="G197" s="16"/>
      <c r="H197" s="53">
        <v>45807.402777777781</v>
      </c>
      <c r="I197" s="53">
        <v>45807.628472222219</v>
      </c>
      <c r="J197" s="46">
        <f t="shared" ref="J197:J199" si="8">I197-H197</f>
        <v>0.22569444443797693</v>
      </c>
      <c r="K197" s="16"/>
      <c r="L197" s="16"/>
      <c r="M197" s="16"/>
      <c r="N197" s="16"/>
    </row>
    <row r="198" spans="1:14" x14ac:dyDescent="0.25">
      <c r="A198" s="25">
        <v>45808</v>
      </c>
      <c r="B198" s="23" t="s">
        <v>30</v>
      </c>
      <c r="C198" s="16">
        <v>11233</v>
      </c>
      <c r="D198" s="16"/>
      <c r="E198" s="16" t="s">
        <v>1055</v>
      </c>
      <c r="F198" s="16"/>
      <c r="G198" s="16"/>
      <c r="H198" s="57">
        <v>45809.090277777781</v>
      </c>
      <c r="I198" s="57">
        <v>45809.097222222219</v>
      </c>
      <c r="J198" s="46">
        <f t="shared" si="8"/>
        <v>6.9444444379769266E-3</v>
      </c>
      <c r="K198" s="16"/>
      <c r="L198" s="16"/>
      <c r="M198" s="16"/>
      <c r="N198" s="16"/>
    </row>
    <row r="199" spans="1:14" ht="30" x14ac:dyDescent="0.25">
      <c r="A199" s="25">
        <v>45809</v>
      </c>
      <c r="B199" s="23" t="s">
        <v>30</v>
      </c>
      <c r="C199" s="16">
        <v>11252</v>
      </c>
      <c r="D199" s="16"/>
      <c r="E199" s="28" t="s">
        <v>1062</v>
      </c>
      <c r="F199" s="16"/>
      <c r="G199" s="16"/>
      <c r="H199" s="58">
        <v>45809.881944444445</v>
      </c>
      <c r="I199" s="58">
        <v>45809.965277777781</v>
      </c>
      <c r="J199" s="46">
        <f t="shared" si="8"/>
        <v>8.3333333335758653E-2</v>
      </c>
      <c r="K199" s="16"/>
      <c r="L199" s="16"/>
      <c r="M199" s="16"/>
      <c r="N199" s="16"/>
    </row>
    <row r="200" spans="1:14" x14ac:dyDescent="0.25">
      <c r="A200" s="25">
        <v>45810</v>
      </c>
      <c r="B200" s="23" t="s">
        <v>30</v>
      </c>
      <c r="C200" s="16">
        <f t="shared" ref="C200:C206" si="9">C199+24</f>
        <v>11276</v>
      </c>
      <c r="D200" s="16"/>
      <c r="E200" s="16"/>
      <c r="F200" s="16"/>
      <c r="G200" s="16"/>
      <c r="H200" s="43"/>
      <c r="I200" s="43"/>
      <c r="J200" s="16"/>
      <c r="K200" s="16"/>
      <c r="L200" s="16"/>
      <c r="M200" s="16"/>
      <c r="N200" s="16"/>
    </row>
    <row r="201" spans="1:14" x14ac:dyDescent="0.25">
      <c r="A201" s="25">
        <v>45811</v>
      </c>
      <c r="B201" s="23" t="s">
        <v>30</v>
      </c>
      <c r="C201" s="16">
        <f t="shared" si="9"/>
        <v>11300</v>
      </c>
      <c r="D201" s="16"/>
      <c r="E201" s="16"/>
      <c r="F201" s="16"/>
      <c r="G201" s="16"/>
      <c r="H201" s="43"/>
      <c r="I201" s="43"/>
      <c r="J201" s="16"/>
      <c r="K201" s="16"/>
      <c r="L201" s="16"/>
      <c r="M201" s="16"/>
      <c r="N201" s="16"/>
    </row>
    <row r="202" spans="1:14" x14ac:dyDescent="0.25">
      <c r="A202" s="25">
        <v>45812</v>
      </c>
      <c r="B202" s="23" t="s">
        <v>30</v>
      </c>
      <c r="C202" s="16">
        <f t="shared" si="9"/>
        <v>11324</v>
      </c>
      <c r="D202" s="16"/>
      <c r="E202" s="16"/>
      <c r="F202" s="16"/>
      <c r="G202" s="16"/>
      <c r="H202" s="43"/>
      <c r="I202" s="43"/>
      <c r="J202" s="16"/>
      <c r="K202" s="16"/>
      <c r="L202" s="16"/>
      <c r="M202" s="16"/>
      <c r="N202" s="16"/>
    </row>
    <row r="203" spans="1:14" x14ac:dyDescent="0.25">
      <c r="A203" s="25">
        <v>45813</v>
      </c>
      <c r="B203" s="23" t="s">
        <v>30</v>
      </c>
      <c r="C203" s="16">
        <f t="shared" si="9"/>
        <v>11348</v>
      </c>
      <c r="D203" s="16"/>
      <c r="E203" s="16"/>
      <c r="F203" s="16"/>
      <c r="G203" s="16"/>
      <c r="H203" s="43"/>
      <c r="I203" s="43"/>
      <c r="J203" s="16"/>
      <c r="K203" s="16"/>
      <c r="L203" s="16"/>
      <c r="M203" s="16"/>
      <c r="N203" s="16"/>
    </row>
    <row r="204" spans="1:14" x14ac:dyDescent="0.25">
      <c r="A204" s="25">
        <v>45814</v>
      </c>
      <c r="B204" s="23" t="s">
        <v>30</v>
      </c>
      <c r="C204" s="16">
        <f t="shared" si="9"/>
        <v>11372</v>
      </c>
      <c r="D204" s="16"/>
      <c r="E204" s="16"/>
      <c r="F204" s="16"/>
      <c r="G204" s="16"/>
      <c r="H204" s="43"/>
      <c r="I204" s="43"/>
      <c r="J204" s="16"/>
      <c r="K204" s="16"/>
      <c r="N204" s="16"/>
    </row>
    <row r="205" spans="1:14" x14ac:dyDescent="0.25">
      <c r="A205" s="25">
        <v>45815</v>
      </c>
      <c r="B205" s="23" t="s">
        <v>30</v>
      </c>
      <c r="C205" s="16">
        <f t="shared" si="9"/>
        <v>11396</v>
      </c>
      <c r="D205" s="16"/>
      <c r="E205" s="16"/>
      <c r="F205" s="16"/>
      <c r="G205" s="16"/>
      <c r="H205" s="43"/>
      <c r="I205" s="43"/>
      <c r="J205" s="16"/>
      <c r="K205" s="16"/>
      <c r="N205" s="16"/>
    </row>
    <row r="206" spans="1:14" x14ac:dyDescent="0.25">
      <c r="A206" s="25">
        <v>45816</v>
      </c>
      <c r="B206" s="23" t="s">
        <v>30</v>
      </c>
      <c r="C206" s="16">
        <f t="shared" si="9"/>
        <v>11420</v>
      </c>
      <c r="D206" s="16"/>
      <c r="E206" s="16"/>
      <c r="F206" s="16"/>
      <c r="G206" s="16"/>
      <c r="H206" s="43"/>
      <c r="I206" s="43"/>
      <c r="J206" s="16"/>
      <c r="K206" s="16"/>
      <c r="N206" s="16"/>
    </row>
    <row r="207" spans="1:14" x14ac:dyDescent="0.25">
      <c r="A207" s="25">
        <v>45817</v>
      </c>
      <c r="B207" s="23" t="s">
        <v>30</v>
      </c>
      <c r="C207" s="16">
        <v>11435</v>
      </c>
      <c r="D207" s="16"/>
      <c r="E207" s="16" t="s">
        <v>1135</v>
      </c>
      <c r="F207" s="16"/>
      <c r="G207" s="16"/>
      <c r="H207" s="61">
        <v>45817.666666666664</v>
      </c>
      <c r="I207" s="61">
        <v>45817.677083333336</v>
      </c>
      <c r="J207" s="46">
        <f t="shared" ref="J207:J211" si="10">I207-H207</f>
        <v>1.0416666671517305E-2</v>
      </c>
      <c r="K207" s="16"/>
      <c r="N207" s="16"/>
    </row>
    <row r="208" spans="1:14" x14ac:dyDescent="0.25">
      <c r="A208" s="25">
        <v>45818</v>
      </c>
      <c r="B208" s="23" t="s">
        <v>30</v>
      </c>
      <c r="C208" s="16">
        <v>11461</v>
      </c>
      <c r="D208" s="16"/>
      <c r="E208" s="16" t="s">
        <v>237</v>
      </c>
      <c r="F208" s="16"/>
      <c r="G208" s="16"/>
      <c r="H208" s="62">
        <v>45818.75</v>
      </c>
      <c r="I208" s="62">
        <v>45818.770833333336</v>
      </c>
      <c r="J208" s="46">
        <f t="shared" si="10"/>
        <v>2.0833333335758653E-2</v>
      </c>
      <c r="K208" s="16"/>
      <c r="N208" s="16"/>
    </row>
    <row r="209" spans="1:14" x14ac:dyDescent="0.25">
      <c r="A209" s="25">
        <v>45819</v>
      </c>
      <c r="B209" s="23" t="s">
        <v>30</v>
      </c>
      <c r="C209" s="16">
        <f>C208+24</f>
        <v>11485</v>
      </c>
      <c r="D209" s="16"/>
      <c r="E209" s="16"/>
      <c r="F209" s="16"/>
      <c r="G209" s="16"/>
      <c r="H209" s="43"/>
      <c r="I209" s="43"/>
      <c r="J209" s="16"/>
      <c r="K209" s="16"/>
      <c r="N209" s="16"/>
    </row>
    <row r="210" spans="1:14" x14ac:dyDescent="0.25">
      <c r="A210" s="25">
        <v>45820</v>
      </c>
      <c r="B210" s="23" t="s">
        <v>30</v>
      </c>
      <c r="C210" s="16">
        <v>11499</v>
      </c>
      <c r="D210" s="16"/>
      <c r="E210" s="16" t="s">
        <v>40</v>
      </c>
      <c r="F210" s="16"/>
      <c r="G210" s="16"/>
      <c r="H210" s="80">
        <v>45820.34097222222</v>
      </c>
      <c r="I210" s="80">
        <v>45820.438194444447</v>
      </c>
      <c r="J210" s="46">
        <f t="shared" si="10"/>
        <v>9.7222222226264421E-2</v>
      </c>
      <c r="K210" s="16"/>
      <c r="N210" s="16"/>
    </row>
    <row r="211" spans="1:14" ht="45" x14ac:dyDescent="0.25">
      <c r="A211" s="25">
        <v>45820</v>
      </c>
      <c r="B211" s="23" t="s">
        <v>30</v>
      </c>
      <c r="C211" s="16">
        <v>11504</v>
      </c>
      <c r="D211" s="16"/>
      <c r="E211" s="28" t="s">
        <v>1158</v>
      </c>
      <c r="F211" s="16"/>
      <c r="G211" s="16"/>
      <c r="H211" s="80">
        <v>45820.652777777781</v>
      </c>
      <c r="I211" s="80">
        <v>45820.793749999997</v>
      </c>
      <c r="J211" s="46">
        <f t="shared" si="10"/>
        <v>0.14097222221607808</v>
      </c>
      <c r="K211" s="16"/>
      <c r="N211" s="16"/>
    </row>
    <row r="212" spans="1:14" x14ac:dyDescent="0.25">
      <c r="A212" s="25">
        <v>45821</v>
      </c>
      <c r="B212" s="23" t="s">
        <v>30</v>
      </c>
      <c r="C212" s="16">
        <f>C211+24</f>
        <v>11528</v>
      </c>
      <c r="D212" s="16"/>
      <c r="E212" s="16"/>
      <c r="F212" s="16"/>
      <c r="G212" s="16"/>
      <c r="H212" s="43"/>
      <c r="I212" s="43"/>
      <c r="J212" s="16"/>
      <c r="K212" s="16"/>
      <c r="N212" s="16"/>
    </row>
    <row r="213" spans="1:14" x14ac:dyDescent="0.25">
      <c r="A213" s="25">
        <v>45822</v>
      </c>
      <c r="B213" s="23" t="s">
        <v>30</v>
      </c>
      <c r="C213" s="16">
        <f>C212+24</f>
        <v>11552</v>
      </c>
      <c r="D213" s="16"/>
      <c r="E213" s="16"/>
      <c r="F213" s="16"/>
      <c r="G213" s="16"/>
      <c r="H213" s="43"/>
      <c r="I213" s="43"/>
      <c r="J213" s="16"/>
      <c r="K213" s="16"/>
      <c r="N213" s="16"/>
    </row>
    <row r="214" spans="1:14" x14ac:dyDescent="0.25">
      <c r="A214" s="25">
        <v>45823</v>
      </c>
      <c r="B214" s="23" t="s">
        <v>30</v>
      </c>
      <c r="C214" s="16">
        <v>11571</v>
      </c>
      <c r="D214" s="16"/>
      <c r="E214" s="16"/>
      <c r="F214" s="16"/>
      <c r="G214" s="16"/>
      <c r="H214" s="43"/>
      <c r="I214" s="43"/>
      <c r="J214" s="16"/>
      <c r="K214" s="16"/>
      <c r="N214" s="16"/>
    </row>
    <row r="215" spans="1:14" x14ac:dyDescent="0.25">
      <c r="A215" s="25">
        <v>45824</v>
      </c>
      <c r="B215" s="23" t="s">
        <v>30</v>
      </c>
      <c r="C215" s="16">
        <v>11595</v>
      </c>
      <c r="D215" s="16" t="s">
        <v>1187</v>
      </c>
      <c r="E215" s="16" t="s">
        <v>1188</v>
      </c>
      <c r="F215" s="16"/>
      <c r="G215" s="16"/>
      <c r="H215" s="88">
        <v>45824.660416666666</v>
      </c>
      <c r="I215" s="88">
        <v>45824.675694444442</v>
      </c>
      <c r="J215" s="89">
        <f t="shared" ref="J215" si="11">I215-H215</f>
        <v>1.5277777776645962E-2</v>
      </c>
      <c r="K215" s="16"/>
      <c r="N215" s="16"/>
    </row>
    <row r="216" spans="1:14" x14ac:dyDescent="0.25">
      <c r="A216" s="25">
        <v>45825</v>
      </c>
      <c r="B216" s="23" t="s">
        <v>30</v>
      </c>
      <c r="C216" s="16">
        <v>11619</v>
      </c>
      <c r="D216" s="16"/>
      <c r="E216" s="16"/>
      <c r="F216" s="16"/>
      <c r="G216" s="16"/>
      <c r="H216" s="43"/>
      <c r="I216" s="43"/>
      <c r="J216" s="16"/>
      <c r="K216" s="16"/>
      <c r="N216" s="16"/>
    </row>
    <row r="217" spans="1:14" x14ac:dyDescent="0.25">
      <c r="A217" s="25">
        <v>45826</v>
      </c>
      <c r="B217" s="23" t="s">
        <v>30</v>
      </c>
      <c r="C217" s="16">
        <v>11643</v>
      </c>
      <c r="D217" s="16"/>
      <c r="E217" s="16"/>
      <c r="F217" s="16"/>
      <c r="G217" s="16"/>
      <c r="H217" s="43"/>
      <c r="I217" s="43"/>
      <c r="J217" s="16"/>
      <c r="K217" s="16"/>
      <c r="N217" s="16"/>
    </row>
    <row r="218" spans="1:14" x14ac:dyDescent="0.25">
      <c r="A218" s="25">
        <v>45827</v>
      </c>
      <c r="B218" s="23" t="s">
        <v>30</v>
      </c>
      <c r="C218" s="16">
        <v>11667</v>
      </c>
      <c r="D218" s="16"/>
      <c r="E218" s="16"/>
      <c r="F218" s="16"/>
      <c r="G218" s="16"/>
      <c r="H218" s="43"/>
      <c r="I218" s="43"/>
      <c r="J218" s="16"/>
      <c r="K218" s="16"/>
      <c r="N218" s="16"/>
    </row>
    <row r="219" spans="1:14" x14ac:dyDescent="0.25">
      <c r="A219" s="25">
        <v>45828</v>
      </c>
      <c r="B219" s="23" t="s">
        <v>30</v>
      </c>
      <c r="C219" s="16">
        <v>11691</v>
      </c>
      <c r="D219" s="16"/>
      <c r="E219" s="16" t="s">
        <v>1213</v>
      </c>
      <c r="F219" s="16"/>
      <c r="G219" s="16"/>
      <c r="H219" s="96">
        <v>45828.64166666667</v>
      </c>
      <c r="I219" s="96">
        <v>45828.652777777781</v>
      </c>
      <c r="J219" s="97">
        <f t="shared" ref="J219:J222" si="12">I219-H219</f>
        <v>1.1111111110949423E-2</v>
      </c>
      <c r="K219" s="16"/>
      <c r="N219" s="16"/>
    </row>
    <row r="220" spans="1:14" x14ac:dyDescent="0.25">
      <c r="A220" s="25">
        <v>45828</v>
      </c>
      <c r="B220" s="23" t="s">
        <v>30</v>
      </c>
      <c r="C220" s="16">
        <v>11704</v>
      </c>
      <c r="D220" s="16" t="s">
        <v>1218</v>
      </c>
      <c r="E220" s="16" t="s">
        <v>1188</v>
      </c>
      <c r="F220" s="16"/>
      <c r="G220" s="16"/>
      <c r="H220" s="96">
        <v>45829.083333333336</v>
      </c>
      <c r="I220" s="96">
        <v>45829.104166666664</v>
      </c>
      <c r="J220" s="97">
        <f t="shared" si="12"/>
        <v>2.0833333328482695E-2</v>
      </c>
      <c r="K220" s="16"/>
      <c r="N220" s="16"/>
    </row>
    <row r="221" spans="1:14" ht="48" customHeight="1" x14ac:dyDescent="0.25">
      <c r="A221" s="76">
        <v>45829</v>
      </c>
      <c r="B221" s="72" t="s">
        <v>30</v>
      </c>
      <c r="C221" s="70">
        <v>11720</v>
      </c>
      <c r="D221" s="108" t="s">
        <v>1225</v>
      </c>
      <c r="E221" s="109" t="s">
        <v>1224</v>
      </c>
      <c r="F221" s="110"/>
      <c r="G221" s="110"/>
      <c r="H221" s="111">
        <v>45829.772222222222</v>
      </c>
      <c r="I221" s="111">
        <v>45829.779166666667</v>
      </c>
      <c r="J221" s="112">
        <f t="shared" si="12"/>
        <v>6.9444444452528842E-3</v>
      </c>
      <c r="K221" s="70"/>
      <c r="N221" s="70"/>
    </row>
    <row r="222" spans="1:14" x14ac:dyDescent="0.25">
      <c r="A222" s="25">
        <v>45830</v>
      </c>
      <c r="B222" s="23" t="s">
        <v>30</v>
      </c>
      <c r="C222" s="16">
        <v>11734</v>
      </c>
      <c r="D222" s="16"/>
      <c r="E222" s="16" t="s">
        <v>48</v>
      </c>
      <c r="F222" s="16"/>
      <c r="G222" s="16"/>
      <c r="H222" s="113">
        <v>45830.865277777775</v>
      </c>
      <c r="I222" s="113">
        <v>45830.925000000003</v>
      </c>
      <c r="J222" s="114">
        <f t="shared" si="12"/>
        <v>5.9722222227719612E-2</v>
      </c>
      <c r="K222" s="16"/>
      <c r="L222" s="16"/>
      <c r="M222" s="16"/>
      <c r="N222" s="16"/>
    </row>
    <row r="223" spans="1:14" x14ac:dyDescent="0.25">
      <c r="A223" s="25">
        <v>45831</v>
      </c>
      <c r="B223" s="23" t="s">
        <v>30</v>
      </c>
      <c r="C223" s="16">
        <v>11758</v>
      </c>
      <c r="D223" s="16"/>
      <c r="E223" s="16"/>
      <c r="F223" s="16"/>
      <c r="G223" s="16"/>
      <c r="H223" s="43"/>
      <c r="I223" s="43"/>
      <c r="J223" s="16"/>
      <c r="K223" s="16"/>
      <c r="L223" s="16"/>
      <c r="M223" s="16"/>
      <c r="N223" s="16"/>
    </row>
    <row r="224" spans="1:14" ht="45" x14ac:dyDescent="0.25">
      <c r="A224" s="25">
        <v>45832</v>
      </c>
      <c r="B224" s="23" t="s">
        <v>30</v>
      </c>
      <c r="C224" s="16">
        <v>11782</v>
      </c>
      <c r="D224" s="16"/>
      <c r="E224" s="117" t="s">
        <v>1242</v>
      </c>
      <c r="F224" s="16"/>
      <c r="G224" s="16"/>
      <c r="H224" s="115">
        <v>45832.46875</v>
      </c>
      <c r="I224" s="115">
        <v>45832.506944444445</v>
      </c>
      <c r="J224" s="116">
        <f t="shared" ref="J224" si="13">I224-H224</f>
        <v>3.8194444445252884E-2</v>
      </c>
      <c r="K224" s="16"/>
      <c r="L224" s="16"/>
      <c r="M224" s="16"/>
      <c r="N224" s="16"/>
    </row>
    <row r="225" spans="1:14" x14ac:dyDescent="0.25">
      <c r="A225" s="25">
        <v>45833</v>
      </c>
      <c r="B225" s="23" t="s">
        <v>30</v>
      </c>
      <c r="C225" s="16">
        <v>11806</v>
      </c>
      <c r="D225" s="16"/>
      <c r="E225" s="16"/>
      <c r="F225" s="16"/>
      <c r="G225" s="16"/>
      <c r="H225" s="43"/>
      <c r="I225" s="43"/>
      <c r="J225" s="16"/>
      <c r="K225" s="16"/>
      <c r="L225" s="16"/>
      <c r="M225" s="16"/>
      <c r="N225" s="16"/>
    </row>
    <row r="226" spans="1:14" x14ac:dyDescent="0.25">
      <c r="A226" s="25">
        <v>45834</v>
      </c>
      <c r="B226" s="23" t="s">
        <v>30</v>
      </c>
      <c r="C226" s="16">
        <v>11830</v>
      </c>
      <c r="D226" s="16" t="s">
        <v>1218</v>
      </c>
      <c r="E226" s="16" t="s">
        <v>1188</v>
      </c>
      <c r="F226" s="16"/>
      <c r="G226" s="16"/>
      <c r="H226" s="123">
        <v>45834.604861111111</v>
      </c>
      <c r="I226" s="123">
        <v>45834.628472222219</v>
      </c>
      <c r="J226" s="124">
        <f t="shared" ref="J226" si="14">I226-H226</f>
        <v>2.361111110803904E-2</v>
      </c>
      <c r="K226" s="16"/>
      <c r="L226" s="16"/>
      <c r="M226" s="16"/>
      <c r="N226" s="16"/>
    </row>
    <row r="227" spans="1:14" x14ac:dyDescent="0.25">
      <c r="A227" s="25">
        <v>45835</v>
      </c>
      <c r="B227" s="23" t="s">
        <v>30</v>
      </c>
      <c r="C227" s="16">
        <v>11854</v>
      </c>
      <c r="D227" s="16"/>
      <c r="E227" s="16"/>
      <c r="F227" s="16"/>
      <c r="G227" s="16"/>
      <c r="H227" s="43"/>
      <c r="I227" s="43"/>
      <c r="J227" s="16"/>
      <c r="K227" s="16"/>
      <c r="L227" s="16"/>
      <c r="M227" s="16"/>
      <c r="N227" s="16"/>
    </row>
    <row r="228" spans="1:14" s="39" customFormat="1" ht="30" x14ac:dyDescent="0.25">
      <c r="A228" s="120">
        <v>45836</v>
      </c>
      <c r="B228" s="38" t="s">
        <v>30</v>
      </c>
      <c r="C228" s="28">
        <v>11874</v>
      </c>
      <c r="D228" s="28" t="s">
        <v>1266</v>
      </c>
      <c r="E228" s="28" t="s">
        <v>1267</v>
      </c>
      <c r="F228" s="28"/>
      <c r="G228" s="28"/>
      <c r="H228" s="125">
        <v>45836.659722222219</v>
      </c>
      <c r="I228" s="125">
        <v>45836.673611111109</v>
      </c>
      <c r="J228" s="126">
        <f t="shared" ref="J228:J230" si="15">I228-H228</f>
        <v>1.3888888890505768E-2</v>
      </c>
      <c r="K228" s="28"/>
      <c r="L228" s="28"/>
      <c r="M228" s="28"/>
      <c r="N228" s="28"/>
    </row>
    <row r="229" spans="1:14" x14ac:dyDescent="0.25">
      <c r="A229" s="120">
        <v>45837</v>
      </c>
      <c r="B229" s="38" t="s">
        <v>30</v>
      </c>
      <c r="C229" s="16">
        <v>11898</v>
      </c>
      <c r="D229" s="16" t="s">
        <v>1218</v>
      </c>
      <c r="E229" s="16" t="s">
        <v>1188</v>
      </c>
      <c r="F229" s="16"/>
      <c r="G229" s="16"/>
      <c r="H229" s="123">
        <v>45837.993055555555</v>
      </c>
      <c r="I229" s="123">
        <v>45838.001388888886</v>
      </c>
      <c r="J229" s="124">
        <f t="shared" si="15"/>
        <v>8.333333331393078E-3</v>
      </c>
      <c r="K229" s="16"/>
      <c r="L229" s="16"/>
      <c r="M229" s="16"/>
      <c r="N229" s="16"/>
    </row>
    <row r="230" spans="1:14" x14ac:dyDescent="0.25">
      <c r="A230" s="120">
        <v>45838</v>
      </c>
      <c r="B230" s="38" t="s">
        <v>30</v>
      </c>
      <c r="C230" s="16">
        <v>11922</v>
      </c>
      <c r="D230" s="16"/>
      <c r="E230" s="16" t="s">
        <v>658</v>
      </c>
      <c r="F230" s="16"/>
      <c r="G230" s="16"/>
      <c r="H230" s="121">
        <v>45838.434027777781</v>
      </c>
      <c r="I230" s="121">
        <v>45838.4375</v>
      </c>
      <c r="J230" s="122">
        <f t="shared" si="15"/>
        <v>3.4722222189884633E-3</v>
      </c>
      <c r="K230" s="16"/>
      <c r="L230" s="16"/>
      <c r="M230" s="16"/>
      <c r="N230" s="16"/>
    </row>
    <row r="231" spans="1:14" x14ac:dyDescent="0.25">
      <c r="A231" s="120">
        <v>45839</v>
      </c>
      <c r="B231" s="38" t="s">
        <v>30</v>
      </c>
      <c r="C231" s="16">
        <v>11946</v>
      </c>
      <c r="D231" s="16"/>
      <c r="E231" s="16"/>
      <c r="F231" s="16"/>
      <c r="G231" s="16"/>
      <c r="H231" s="43"/>
      <c r="I231" s="43"/>
      <c r="J231" s="16"/>
      <c r="K231" s="16"/>
      <c r="L231" s="16"/>
      <c r="M231" s="16"/>
      <c r="N231" s="16"/>
    </row>
    <row r="232" spans="1:14" x14ac:dyDescent="0.25">
      <c r="A232" s="120">
        <v>45840</v>
      </c>
      <c r="B232" s="38" t="s">
        <v>30</v>
      </c>
      <c r="C232" s="16">
        <v>11970</v>
      </c>
      <c r="D232" s="16"/>
      <c r="E232" s="16"/>
      <c r="F232" s="16"/>
      <c r="G232" s="16"/>
      <c r="H232" s="43"/>
      <c r="I232" s="43"/>
      <c r="J232" s="16"/>
      <c r="K232" s="16"/>
      <c r="L232" s="16"/>
      <c r="M232" s="16"/>
      <c r="N232" s="16"/>
    </row>
    <row r="233" spans="1:14" x14ac:dyDescent="0.25">
      <c r="A233" s="120">
        <v>45841</v>
      </c>
      <c r="B233" s="38" t="s">
        <v>30</v>
      </c>
      <c r="C233" s="16">
        <f>C232+24</f>
        <v>11994</v>
      </c>
      <c r="D233" s="16"/>
      <c r="E233" s="28" t="s">
        <v>65</v>
      </c>
      <c r="F233" s="16"/>
      <c r="G233" s="16"/>
      <c r="H233" s="134">
        <v>45841.375694444447</v>
      </c>
      <c r="I233" s="134">
        <v>45841.739583333336</v>
      </c>
      <c r="J233" s="135">
        <f t="shared" ref="J233" si="16">I233-H233</f>
        <v>0.36388888888905058</v>
      </c>
      <c r="K233" s="16"/>
      <c r="L233" s="16"/>
      <c r="M233" s="16"/>
      <c r="N233" s="16"/>
    </row>
    <row r="234" spans="1:14" x14ac:dyDescent="0.25">
      <c r="A234" s="120">
        <v>45842</v>
      </c>
      <c r="B234" s="38" t="s">
        <v>30</v>
      </c>
      <c r="C234" s="16">
        <f>C233+24</f>
        <v>12018</v>
      </c>
      <c r="D234" s="16"/>
      <c r="E234" s="16"/>
      <c r="F234" s="16"/>
      <c r="G234" s="16"/>
      <c r="H234" s="43"/>
      <c r="I234" s="43"/>
      <c r="J234" s="16"/>
      <c r="K234" s="16"/>
      <c r="L234" s="16"/>
      <c r="M234" s="16"/>
      <c r="N234" s="16"/>
    </row>
    <row r="235" spans="1:14" x14ac:dyDescent="0.25">
      <c r="A235" s="120">
        <v>45843</v>
      </c>
      <c r="B235" s="38" t="s">
        <v>30</v>
      </c>
      <c r="C235" s="16">
        <f>C234+24</f>
        <v>12042</v>
      </c>
      <c r="D235" s="16"/>
      <c r="E235" s="16"/>
      <c r="F235" s="16"/>
      <c r="G235" s="16"/>
      <c r="H235" s="43"/>
      <c r="I235" s="43"/>
      <c r="J235" s="16"/>
      <c r="K235" s="16"/>
      <c r="L235" s="16"/>
      <c r="M235" s="16"/>
      <c r="N235" s="16"/>
    </row>
    <row r="236" spans="1:14" x14ac:dyDescent="0.25">
      <c r="A236" s="120">
        <v>45844</v>
      </c>
      <c r="B236" s="38" t="s">
        <v>30</v>
      </c>
      <c r="C236" s="16">
        <v>12066</v>
      </c>
      <c r="D236" s="16"/>
      <c r="E236" s="16"/>
      <c r="F236" s="16"/>
      <c r="G236" s="16"/>
      <c r="H236" s="43"/>
      <c r="I236" s="43"/>
      <c r="J236" s="16"/>
      <c r="K236" s="16"/>
      <c r="L236" s="16"/>
      <c r="M236" s="16"/>
      <c r="N236" s="16"/>
    </row>
    <row r="237" spans="1:14" x14ac:dyDescent="0.25">
      <c r="A237" s="120">
        <v>45845</v>
      </c>
      <c r="B237" s="38" t="s">
        <v>30</v>
      </c>
      <c r="C237" s="16">
        <v>12090</v>
      </c>
      <c r="D237" s="16"/>
      <c r="E237" s="16"/>
      <c r="F237" s="16"/>
      <c r="G237" s="16"/>
      <c r="H237" s="43"/>
      <c r="I237" s="43"/>
      <c r="J237" s="16"/>
      <c r="K237" s="16"/>
      <c r="L237" s="16"/>
      <c r="M237" s="16"/>
      <c r="N237" s="16"/>
    </row>
    <row r="238" spans="1:14" x14ac:dyDescent="0.25">
      <c r="A238" s="120">
        <v>45846</v>
      </c>
      <c r="B238" s="38" t="s">
        <v>30</v>
      </c>
      <c r="C238" s="16">
        <f>C237+24</f>
        <v>12114</v>
      </c>
      <c r="D238" s="16"/>
      <c r="E238" s="16"/>
      <c r="F238" s="16"/>
      <c r="G238" s="16"/>
      <c r="H238" s="43"/>
      <c r="I238" s="43"/>
      <c r="J238" s="16"/>
      <c r="K238" s="16"/>
      <c r="L238" s="16"/>
      <c r="M238" s="16"/>
      <c r="N238" s="16"/>
    </row>
    <row r="239" spans="1:14" x14ac:dyDescent="0.25">
      <c r="A239" s="120">
        <v>45847</v>
      </c>
      <c r="B239" s="38" t="s">
        <v>30</v>
      </c>
      <c r="C239" s="16">
        <f>C238+24</f>
        <v>12138</v>
      </c>
      <c r="D239" s="16"/>
      <c r="E239" s="16"/>
      <c r="F239" s="16"/>
      <c r="G239" s="16"/>
      <c r="H239" s="43"/>
      <c r="I239" s="43"/>
      <c r="J239" s="16"/>
      <c r="K239" s="16"/>
      <c r="L239" s="16"/>
      <c r="M239" s="16"/>
      <c r="N239" s="16"/>
    </row>
    <row r="240" spans="1:14" x14ac:dyDescent="0.25">
      <c r="A240" s="120">
        <v>45848</v>
      </c>
      <c r="B240" s="38" t="s">
        <v>30</v>
      </c>
      <c r="C240" s="16">
        <v>12154</v>
      </c>
      <c r="D240" s="16"/>
      <c r="E240" s="16" t="s">
        <v>1318</v>
      </c>
      <c r="F240" s="16"/>
      <c r="G240" s="16"/>
      <c r="H240" s="138">
        <v>45848.469444444447</v>
      </c>
      <c r="I240" s="138">
        <v>45848.472916666666</v>
      </c>
      <c r="J240" s="135">
        <f t="shared" ref="J240" si="17">I240-H240</f>
        <v>3.4722222189884633E-3</v>
      </c>
      <c r="K240" s="16"/>
      <c r="L240" s="16"/>
      <c r="M240" s="16"/>
      <c r="N240" s="16"/>
    </row>
    <row r="241" spans="1:14" x14ac:dyDescent="0.25">
      <c r="A241" s="120">
        <v>45849</v>
      </c>
      <c r="B241" s="38" t="s">
        <v>30</v>
      </c>
      <c r="C241" s="16">
        <f>C240+24</f>
        <v>12178</v>
      </c>
      <c r="D241" s="16"/>
      <c r="E241" s="16"/>
      <c r="F241" s="16"/>
      <c r="G241" s="16"/>
      <c r="H241" s="43"/>
      <c r="I241" s="43"/>
      <c r="J241" s="16"/>
      <c r="K241" s="16"/>
      <c r="L241" s="16"/>
      <c r="M241" s="16"/>
      <c r="N241" s="16"/>
    </row>
    <row r="242" spans="1:14" x14ac:dyDescent="0.25">
      <c r="A242" s="120">
        <v>45850</v>
      </c>
      <c r="B242" s="38" t="s">
        <v>30</v>
      </c>
      <c r="C242" s="16">
        <f>C241+24</f>
        <v>12202</v>
      </c>
      <c r="D242" s="16"/>
      <c r="E242" s="16"/>
      <c r="F242" s="16"/>
      <c r="G242" s="16"/>
      <c r="H242" s="43"/>
      <c r="I242" s="43"/>
      <c r="J242" s="16"/>
      <c r="K242" s="16"/>
      <c r="L242" s="16"/>
      <c r="M242" s="16"/>
      <c r="N242" s="16"/>
    </row>
    <row r="243" spans="1:14" x14ac:dyDescent="0.25">
      <c r="A243" s="120">
        <v>45851</v>
      </c>
      <c r="B243" s="38" t="s">
        <v>30</v>
      </c>
      <c r="C243" s="16">
        <f>C242+24</f>
        <v>12226</v>
      </c>
      <c r="D243" s="16"/>
      <c r="E243" s="16"/>
      <c r="F243" s="16"/>
      <c r="G243" s="16"/>
      <c r="H243" s="43"/>
      <c r="I243" s="43"/>
      <c r="J243" s="16"/>
      <c r="K243" s="16"/>
      <c r="L243" s="16"/>
      <c r="M243" s="16"/>
      <c r="N243" s="16"/>
    </row>
    <row r="244" spans="1:14" x14ac:dyDescent="0.25">
      <c r="A244" s="120">
        <v>45852</v>
      </c>
      <c r="B244" s="38" t="s">
        <v>30</v>
      </c>
      <c r="C244" s="16">
        <v>12249</v>
      </c>
      <c r="D244" s="16"/>
      <c r="E244" s="16" t="s">
        <v>48</v>
      </c>
      <c r="F244" s="16"/>
      <c r="G244" s="16"/>
      <c r="H244" s="152">
        <v>45852.388888888891</v>
      </c>
      <c r="I244" s="152">
        <v>45852.511805555558</v>
      </c>
      <c r="J244" s="153">
        <f t="shared" ref="J244" si="18">I244-H244</f>
        <v>0.12291666666715173</v>
      </c>
      <c r="K244" s="16"/>
      <c r="L244" s="16"/>
      <c r="M244" s="16"/>
      <c r="N244" s="16"/>
    </row>
    <row r="245" spans="1:14" x14ac:dyDescent="0.25">
      <c r="A245" s="120">
        <v>45853</v>
      </c>
      <c r="B245" s="38" t="s">
        <v>30</v>
      </c>
      <c r="C245" s="16">
        <f>C244+24</f>
        <v>12273</v>
      </c>
      <c r="D245" s="16"/>
      <c r="E245" s="16"/>
      <c r="F245" s="16"/>
      <c r="G245" s="16"/>
      <c r="H245" s="43"/>
      <c r="I245" s="43"/>
      <c r="J245" s="16"/>
      <c r="K245" s="16"/>
      <c r="L245" s="16"/>
      <c r="M245" s="16"/>
      <c r="N245" s="16"/>
    </row>
    <row r="246" spans="1:14" x14ac:dyDescent="0.25">
      <c r="A246" s="120">
        <v>45854</v>
      </c>
      <c r="B246" s="38" t="s">
        <v>30</v>
      </c>
      <c r="C246" s="16">
        <f>C245+24</f>
        <v>12297</v>
      </c>
      <c r="D246" s="16"/>
      <c r="E246" s="16"/>
      <c r="F246" s="16"/>
      <c r="G246" s="16"/>
      <c r="H246" s="43"/>
      <c r="I246" s="43"/>
      <c r="J246" s="16"/>
      <c r="K246" s="16"/>
      <c r="L246" s="16"/>
      <c r="M246" s="16"/>
      <c r="N246" s="16"/>
    </row>
    <row r="247" spans="1:14" x14ac:dyDescent="0.25">
      <c r="A247" s="120">
        <v>45855</v>
      </c>
      <c r="B247" s="38" t="s">
        <v>30</v>
      </c>
      <c r="C247" s="16">
        <f>C246+24</f>
        <v>12321</v>
      </c>
      <c r="D247" s="16"/>
      <c r="E247" s="16"/>
      <c r="F247" s="16"/>
      <c r="G247" s="16"/>
      <c r="H247" s="43"/>
      <c r="I247" s="43"/>
      <c r="J247" s="16"/>
      <c r="K247" s="16"/>
      <c r="L247" s="16"/>
      <c r="M247" s="16"/>
      <c r="N247" s="16"/>
    </row>
    <row r="248" spans="1:14" ht="60" x14ac:dyDescent="0.25">
      <c r="A248" s="120">
        <v>45856</v>
      </c>
      <c r="B248" s="38" t="s">
        <v>30</v>
      </c>
      <c r="C248" s="17">
        <v>12341</v>
      </c>
      <c r="D248" s="17"/>
      <c r="E248" s="9" t="s">
        <v>1362</v>
      </c>
      <c r="F248" s="16"/>
      <c r="G248" s="16"/>
      <c r="H248" s="146">
        <v>45856.375</v>
      </c>
      <c r="I248" s="146">
        <v>45856.402777777781</v>
      </c>
      <c r="J248" s="147">
        <f t="shared" ref="J248:J251" si="19">I248-H248</f>
        <v>2.7777777781011537E-2</v>
      </c>
      <c r="K248" s="16"/>
      <c r="L248" s="16"/>
      <c r="M248" s="16"/>
      <c r="N248" s="16"/>
    </row>
    <row r="249" spans="1:14" ht="45" x14ac:dyDescent="0.25">
      <c r="A249" s="120">
        <v>45856</v>
      </c>
      <c r="B249" s="38" t="s">
        <v>30</v>
      </c>
      <c r="C249" s="17">
        <v>12358</v>
      </c>
      <c r="D249" s="17"/>
      <c r="E249" s="9" t="s">
        <v>1369</v>
      </c>
      <c r="F249" s="16"/>
      <c r="G249" s="16"/>
      <c r="H249" s="146">
        <v>45857.145833333336</v>
      </c>
      <c r="I249" s="146">
        <v>45857.229166666664</v>
      </c>
      <c r="J249" s="147">
        <f t="shared" si="19"/>
        <v>8.3333333328482695E-2</v>
      </c>
      <c r="K249" s="16"/>
      <c r="L249" s="16"/>
      <c r="M249" s="16"/>
      <c r="N249" s="16"/>
    </row>
    <row r="250" spans="1:14" ht="30" x14ac:dyDescent="0.25">
      <c r="A250" s="120">
        <v>45857</v>
      </c>
      <c r="B250" s="38" t="s">
        <v>30</v>
      </c>
      <c r="C250" s="17">
        <v>12362</v>
      </c>
      <c r="D250" s="16"/>
      <c r="E250" s="28" t="s">
        <v>1370</v>
      </c>
      <c r="F250" s="16"/>
      <c r="G250" s="16"/>
      <c r="H250" s="136">
        <v>45857.388194444444</v>
      </c>
      <c r="I250" s="136">
        <v>45857.675694444442</v>
      </c>
      <c r="J250" s="137">
        <f t="shared" si="19"/>
        <v>0.28749999999854481</v>
      </c>
      <c r="K250" s="16"/>
      <c r="L250" s="16"/>
      <c r="M250" s="16"/>
      <c r="N250" s="16"/>
    </row>
    <row r="251" spans="1:14" ht="45" x14ac:dyDescent="0.25">
      <c r="A251" s="120">
        <v>45858</v>
      </c>
      <c r="B251" s="38" t="s">
        <v>30</v>
      </c>
      <c r="C251" s="16">
        <v>12389</v>
      </c>
      <c r="D251" s="16"/>
      <c r="E251" s="28" t="s">
        <v>1384</v>
      </c>
      <c r="F251" s="16"/>
      <c r="G251" s="16"/>
      <c r="H251" s="146">
        <v>45858.847222222219</v>
      </c>
      <c r="I251" s="146">
        <v>45858.916666666664</v>
      </c>
      <c r="J251" s="147">
        <f t="shared" si="19"/>
        <v>6.9444444445252884E-2</v>
      </c>
      <c r="K251" s="16"/>
      <c r="L251" s="16"/>
      <c r="M251" s="16"/>
      <c r="N251" s="16"/>
    </row>
    <row r="252" spans="1:14" x14ac:dyDescent="0.25">
      <c r="A252" s="120">
        <v>45859</v>
      </c>
      <c r="B252" s="38" t="s">
        <v>30</v>
      </c>
      <c r="C252" s="16">
        <f>C251+24</f>
        <v>12413</v>
      </c>
      <c r="D252" s="16"/>
      <c r="E252" s="16"/>
      <c r="F252" s="16"/>
      <c r="G252" s="16"/>
      <c r="H252" s="43"/>
      <c r="I252" s="43"/>
      <c r="J252" s="16"/>
      <c r="K252" s="16"/>
      <c r="L252" s="16"/>
      <c r="M252" s="16"/>
      <c r="N252" s="16"/>
    </row>
    <row r="253" spans="1:14" x14ac:dyDescent="0.25">
      <c r="A253" s="120">
        <v>45860</v>
      </c>
      <c r="B253" s="38" t="s">
        <v>30</v>
      </c>
      <c r="C253" s="16">
        <v>12435</v>
      </c>
      <c r="D253" s="16"/>
      <c r="E253" s="16" t="s">
        <v>1397</v>
      </c>
      <c r="F253" s="16"/>
      <c r="G253" s="16"/>
      <c r="H253" s="148">
        <v>45860.833333333336</v>
      </c>
      <c r="I253" s="148">
        <v>45860.838888888888</v>
      </c>
      <c r="J253" s="149">
        <f t="shared" ref="J253" si="20">I253-H253</f>
        <v>5.5555555518367328E-3</v>
      </c>
      <c r="K253" s="16"/>
      <c r="L253" s="16"/>
      <c r="M253" s="16"/>
      <c r="N253" s="16"/>
    </row>
    <row r="254" spans="1:14" x14ac:dyDescent="0.25">
      <c r="A254" s="120">
        <v>45861</v>
      </c>
      <c r="B254" s="38" t="s">
        <v>30</v>
      </c>
      <c r="C254" s="16">
        <f>C253+24</f>
        <v>12459</v>
      </c>
      <c r="D254" s="16"/>
      <c r="E254" s="16"/>
      <c r="F254" s="16"/>
      <c r="G254" s="16"/>
      <c r="H254" s="43"/>
      <c r="I254" s="43"/>
      <c r="J254" s="16"/>
      <c r="K254" s="16"/>
      <c r="L254" s="16"/>
      <c r="M254" s="16"/>
      <c r="N254" s="16"/>
    </row>
    <row r="255" spans="1:14" x14ac:dyDescent="0.25">
      <c r="A255" s="120">
        <v>45862</v>
      </c>
      <c r="B255" s="38" t="s">
        <v>30</v>
      </c>
      <c r="C255" s="16">
        <f>C254+24</f>
        <v>12483</v>
      </c>
      <c r="D255" s="16"/>
      <c r="E255" s="16"/>
      <c r="F255" s="16"/>
      <c r="G255" s="16"/>
      <c r="H255" s="43"/>
      <c r="I255" s="43"/>
      <c r="J255" s="16"/>
      <c r="K255" s="16"/>
      <c r="L255" s="16"/>
      <c r="M255" s="16"/>
      <c r="N255" s="16"/>
    </row>
    <row r="256" spans="1:14" ht="45" x14ac:dyDescent="0.25">
      <c r="A256" s="120">
        <v>45863</v>
      </c>
      <c r="B256" s="38" t="s">
        <v>30</v>
      </c>
      <c r="C256" s="16">
        <v>12503</v>
      </c>
      <c r="D256" s="16"/>
      <c r="E256" s="28" t="s">
        <v>1419</v>
      </c>
      <c r="F256" s="16"/>
      <c r="G256" s="16"/>
      <c r="H256" s="146">
        <v>45863.7</v>
      </c>
      <c r="I256" s="146">
        <v>45863.992361111108</v>
      </c>
      <c r="J256" s="147">
        <f t="shared" ref="J256" si="21">I256-H256</f>
        <v>0.29236111111094942</v>
      </c>
      <c r="K256" s="16"/>
      <c r="L256" s="16"/>
      <c r="M256" s="16"/>
      <c r="N256" s="16"/>
    </row>
    <row r="257" spans="1:14" x14ac:dyDescent="0.25">
      <c r="A257" s="120">
        <v>45864</v>
      </c>
      <c r="B257" s="38" t="s">
        <v>30</v>
      </c>
      <c r="C257" s="16">
        <f>C256+24</f>
        <v>12527</v>
      </c>
      <c r="D257" s="16"/>
      <c r="E257" s="16"/>
      <c r="F257" s="16"/>
      <c r="G257" s="16"/>
      <c r="H257" s="43"/>
      <c r="I257" s="43"/>
      <c r="J257" s="16"/>
      <c r="K257" s="16"/>
      <c r="L257" s="16"/>
      <c r="M257" s="16"/>
      <c r="N257" s="16"/>
    </row>
    <row r="258" spans="1:14" x14ac:dyDescent="0.25">
      <c r="A258" s="120">
        <v>45865</v>
      </c>
      <c r="B258" s="38" t="s">
        <v>30</v>
      </c>
      <c r="C258" s="16">
        <f>C257+24</f>
        <v>12551</v>
      </c>
      <c r="D258" s="16"/>
      <c r="E258" s="16"/>
      <c r="F258" s="16"/>
      <c r="G258" s="16"/>
      <c r="H258" s="43"/>
      <c r="I258" s="43"/>
      <c r="J258" s="16"/>
      <c r="K258" s="16"/>
      <c r="L258" s="16"/>
      <c r="M258" s="16"/>
      <c r="N258" s="16"/>
    </row>
    <row r="259" spans="1:14" x14ac:dyDescent="0.25">
      <c r="A259" s="120">
        <v>45866</v>
      </c>
      <c r="B259" s="38" t="s">
        <v>30</v>
      </c>
      <c r="C259" s="16">
        <f>C258+24</f>
        <v>12575</v>
      </c>
      <c r="D259" s="16"/>
      <c r="E259" s="16"/>
      <c r="F259" s="16"/>
      <c r="G259" s="16"/>
      <c r="H259" s="43"/>
      <c r="I259" s="43"/>
      <c r="J259" s="16"/>
      <c r="K259" s="16"/>
      <c r="L259" s="16"/>
      <c r="M259" s="16"/>
      <c r="N259" s="16"/>
    </row>
    <row r="260" spans="1:14" x14ac:dyDescent="0.25">
      <c r="A260" s="120">
        <v>45867</v>
      </c>
      <c r="B260" s="38" t="s">
        <v>30</v>
      </c>
      <c r="C260" s="16">
        <f>C259+24</f>
        <v>12599</v>
      </c>
      <c r="D260" s="16"/>
      <c r="E260" s="16"/>
      <c r="F260" s="16"/>
      <c r="G260" s="16"/>
      <c r="H260" s="43"/>
      <c r="I260" s="43"/>
      <c r="J260" s="16"/>
      <c r="K260" s="16"/>
      <c r="L260" s="16"/>
      <c r="M260" s="16"/>
      <c r="N260" s="16"/>
    </row>
    <row r="261" spans="1:14" ht="30" x14ac:dyDescent="0.25">
      <c r="A261" s="120">
        <v>45868</v>
      </c>
      <c r="B261" s="38" t="s">
        <v>30</v>
      </c>
      <c r="C261" s="16">
        <v>12629</v>
      </c>
      <c r="D261" s="16"/>
      <c r="E261" s="28" t="s">
        <v>1452</v>
      </c>
      <c r="F261" s="16"/>
      <c r="G261" s="16"/>
      <c r="H261" s="150">
        <v>45869.211805555555</v>
      </c>
      <c r="I261" s="150">
        <v>45869.225694444445</v>
      </c>
      <c r="J261" s="151">
        <f t="shared" ref="J261" si="22">I261-H261</f>
        <v>1.3888888890505768E-2</v>
      </c>
      <c r="K261" s="16"/>
      <c r="L261" s="16"/>
      <c r="M261" s="16"/>
      <c r="N261" s="16"/>
    </row>
    <row r="262" spans="1:14" x14ac:dyDescent="0.25">
      <c r="A262" s="120">
        <v>45869</v>
      </c>
      <c r="B262" s="38" t="s">
        <v>30</v>
      </c>
      <c r="C262" s="16">
        <f>C261+24</f>
        <v>12653</v>
      </c>
      <c r="D262" s="16"/>
      <c r="E262" s="16"/>
      <c r="F262" s="16"/>
      <c r="G262" s="16"/>
      <c r="H262" s="43"/>
      <c r="I262" s="43"/>
      <c r="J262" s="16"/>
      <c r="K262" s="16"/>
      <c r="L262" s="16"/>
      <c r="M262" s="16"/>
      <c r="N262" s="16"/>
    </row>
    <row r="263" spans="1:14" x14ac:dyDescent="0.25">
      <c r="A263" s="120">
        <v>45870</v>
      </c>
      <c r="B263" s="38" t="s">
        <v>30</v>
      </c>
      <c r="C263" s="16">
        <f>C262+24</f>
        <v>12677</v>
      </c>
      <c r="D263" s="16"/>
      <c r="E263" s="16"/>
      <c r="F263" s="16"/>
      <c r="G263" s="16"/>
      <c r="H263" s="43"/>
      <c r="I263" s="43"/>
      <c r="J263" s="16"/>
      <c r="K263" s="16"/>
      <c r="L263" s="16"/>
      <c r="M263" s="16"/>
      <c r="N263" s="16"/>
    </row>
    <row r="264" spans="1:14" x14ac:dyDescent="0.25">
      <c r="A264" s="120">
        <v>45871</v>
      </c>
      <c r="B264" s="38" t="s">
        <v>30</v>
      </c>
      <c r="C264" s="16">
        <v>12682</v>
      </c>
      <c r="D264" s="16"/>
      <c r="E264" s="16" t="s">
        <v>1465</v>
      </c>
      <c r="F264" s="16"/>
      <c r="G264" s="16"/>
      <c r="H264" s="150">
        <v>45871.40347222222</v>
      </c>
      <c r="I264" s="150">
        <v>45871.477083333331</v>
      </c>
      <c r="J264" s="151">
        <f t="shared" ref="J264" si="23">I264-H264</f>
        <v>7.3611111110949423E-2</v>
      </c>
      <c r="K264" s="16"/>
      <c r="L264" s="16"/>
      <c r="M264" s="16"/>
      <c r="N264" s="16"/>
    </row>
    <row r="265" spans="1:14" x14ac:dyDescent="0.25">
      <c r="A265" s="120">
        <v>45872</v>
      </c>
      <c r="B265" s="38" t="s">
        <v>30</v>
      </c>
      <c r="C265" s="16">
        <f>C264+24</f>
        <v>12706</v>
      </c>
      <c r="D265" s="16"/>
      <c r="E265" s="16"/>
      <c r="F265" s="16"/>
      <c r="G265" s="16"/>
      <c r="H265" s="43"/>
      <c r="I265" s="43"/>
      <c r="J265" s="16"/>
      <c r="K265" s="16"/>
      <c r="L265" s="16"/>
      <c r="M265" s="16"/>
      <c r="N265" s="16"/>
    </row>
    <row r="266" spans="1:14" x14ac:dyDescent="0.25">
      <c r="A266" s="120">
        <v>45873</v>
      </c>
      <c r="B266" s="38" t="s">
        <v>30</v>
      </c>
      <c r="C266" s="16">
        <f>C265+24</f>
        <v>12730</v>
      </c>
      <c r="D266" s="16"/>
      <c r="E266" s="16"/>
      <c r="F266" s="16"/>
      <c r="G266" s="16"/>
      <c r="H266" s="50"/>
      <c r="I266" s="50"/>
      <c r="J266" s="49"/>
      <c r="K266" s="49"/>
      <c r="L266" s="16"/>
      <c r="M266" s="16"/>
      <c r="N266" s="16"/>
    </row>
    <row r="267" spans="1:14" x14ac:dyDescent="0.25">
      <c r="A267" s="120">
        <v>45874</v>
      </c>
      <c r="B267" s="38" t="s">
        <v>30</v>
      </c>
      <c r="C267" s="16">
        <v>12749</v>
      </c>
      <c r="D267" s="16"/>
      <c r="E267" s="16" t="s">
        <v>48</v>
      </c>
      <c r="F267" s="16"/>
      <c r="G267" s="16"/>
      <c r="H267" s="102">
        <v>45874.368055555555</v>
      </c>
      <c r="I267" s="102">
        <v>45874.463194444441</v>
      </c>
      <c r="J267" s="103">
        <f t="shared" ref="J267" si="24">I267-H267</f>
        <v>9.5138888886140194E-2</v>
      </c>
      <c r="K267" s="49"/>
      <c r="L267" s="16"/>
      <c r="M267" s="16"/>
      <c r="N267" s="16"/>
    </row>
    <row r="268" spans="1:14" x14ac:dyDescent="0.25">
      <c r="A268" s="120">
        <v>45875</v>
      </c>
      <c r="B268" s="38" t="s">
        <v>30</v>
      </c>
      <c r="C268" s="16">
        <f>C267+24</f>
        <v>12773</v>
      </c>
      <c r="D268" s="16"/>
      <c r="E268" s="16"/>
      <c r="F268" s="16"/>
      <c r="G268" s="16"/>
      <c r="H268" s="150"/>
      <c r="I268" s="150"/>
      <c r="J268" s="151"/>
      <c r="K268" s="49"/>
      <c r="L268" s="16"/>
      <c r="M268" s="16"/>
      <c r="N268" s="16"/>
    </row>
    <row r="269" spans="1:14" x14ac:dyDescent="0.25">
      <c r="A269" s="120">
        <v>45876</v>
      </c>
      <c r="B269" s="38" t="s">
        <v>30</v>
      </c>
      <c r="C269" s="16">
        <f>C268+24</f>
        <v>12797</v>
      </c>
      <c r="D269" s="16"/>
      <c r="E269" s="16"/>
      <c r="F269" s="16"/>
      <c r="G269" s="16"/>
      <c r="H269" s="50"/>
      <c r="I269" s="50"/>
      <c r="J269" s="49"/>
      <c r="K269" s="49"/>
      <c r="L269" s="16"/>
      <c r="M269" s="16"/>
      <c r="N269" s="16"/>
    </row>
    <row r="270" spans="1:14" x14ac:dyDescent="0.25">
      <c r="A270" s="120">
        <v>45877</v>
      </c>
      <c r="B270" s="38" t="s">
        <v>30</v>
      </c>
      <c r="C270" s="16">
        <f>C269+24</f>
        <v>12821</v>
      </c>
      <c r="D270" s="16"/>
      <c r="E270" s="16"/>
      <c r="F270" s="16"/>
      <c r="G270" s="16"/>
      <c r="H270" s="43"/>
      <c r="I270" s="43"/>
      <c r="J270" s="16"/>
      <c r="K270" s="16"/>
      <c r="L270" s="16"/>
      <c r="M270" s="16"/>
      <c r="N270" s="16"/>
    </row>
    <row r="271" spans="1:14" x14ac:dyDescent="0.25">
      <c r="A271" s="120">
        <v>45878</v>
      </c>
      <c r="B271" s="38" t="s">
        <v>30</v>
      </c>
      <c r="C271" s="16">
        <f>C270+24</f>
        <v>12845</v>
      </c>
      <c r="D271" s="16"/>
      <c r="E271" s="16"/>
      <c r="F271" s="16"/>
      <c r="G271" s="16"/>
      <c r="H271" s="43"/>
      <c r="I271" s="43"/>
      <c r="J271" s="16"/>
      <c r="K271" s="16"/>
      <c r="L271" s="16"/>
      <c r="M271" s="16"/>
      <c r="N271" s="16"/>
    </row>
    <row r="272" spans="1:14" x14ac:dyDescent="0.25">
      <c r="A272" s="120">
        <v>45879</v>
      </c>
      <c r="B272" s="38" t="s">
        <v>30</v>
      </c>
      <c r="C272" s="16">
        <f>C271+24</f>
        <v>12869</v>
      </c>
      <c r="D272" s="16"/>
      <c r="E272" s="16"/>
      <c r="F272" s="16"/>
      <c r="G272" s="16"/>
      <c r="H272" s="43"/>
      <c r="I272" s="43"/>
      <c r="J272" s="16"/>
      <c r="K272" s="16"/>
      <c r="L272" s="16"/>
      <c r="M272" s="16"/>
      <c r="N272" s="16"/>
    </row>
    <row r="273" spans="1:14" x14ac:dyDescent="0.25">
      <c r="A273" s="120">
        <v>45880</v>
      </c>
      <c r="B273" s="38" t="s">
        <v>30</v>
      </c>
      <c r="C273" s="16">
        <v>12890</v>
      </c>
      <c r="D273" s="16"/>
      <c r="E273" s="16" t="s">
        <v>1527</v>
      </c>
      <c r="F273" s="16"/>
      <c r="G273" s="16"/>
      <c r="H273" s="150">
        <v>45880.367361111108</v>
      </c>
      <c r="I273" s="150">
        <v>45880.916666666664</v>
      </c>
      <c r="J273" s="151">
        <f t="shared" ref="J273:J274" si="25">I273-H273</f>
        <v>0.54930555555620231</v>
      </c>
      <c r="K273" s="16"/>
      <c r="L273" s="16"/>
      <c r="M273" s="16"/>
      <c r="N273" s="16"/>
    </row>
    <row r="274" spans="1:14" x14ac:dyDescent="0.25">
      <c r="A274" s="120">
        <v>45881</v>
      </c>
      <c r="B274" s="38" t="s">
        <v>30</v>
      </c>
      <c r="C274" s="16">
        <f>C273+24</f>
        <v>12914</v>
      </c>
      <c r="D274" s="16"/>
      <c r="E274" s="16" t="s">
        <v>1527</v>
      </c>
      <c r="F274" s="16"/>
      <c r="G274" s="16"/>
      <c r="H274" s="150">
        <v>45881</v>
      </c>
      <c r="I274" s="150">
        <v>45881.916666666664</v>
      </c>
      <c r="J274" s="151">
        <f t="shared" si="25"/>
        <v>0.91666666666424135</v>
      </c>
      <c r="K274" s="16"/>
      <c r="L274" s="16"/>
      <c r="M274" s="16"/>
      <c r="N274" s="16"/>
    </row>
    <row r="275" spans="1:14" x14ac:dyDescent="0.25">
      <c r="A275" s="120">
        <v>45882</v>
      </c>
      <c r="B275" s="38" t="s">
        <v>30</v>
      </c>
      <c r="C275" s="16">
        <f>C274+24</f>
        <v>12938</v>
      </c>
      <c r="D275" s="16"/>
      <c r="E275" s="16"/>
      <c r="F275" s="16"/>
      <c r="G275" s="16"/>
      <c r="H275" s="43"/>
      <c r="I275" s="43"/>
      <c r="J275" s="16"/>
      <c r="K275" s="16"/>
      <c r="L275" s="16"/>
      <c r="M275" s="16"/>
      <c r="N275" s="16"/>
    </row>
    <row r="276" spans="1:14" x14ac:dyDescent="0.25">
      <c r="A276" s="120">
        <v>45883</v>
      </c>
      <c r="B276" s="38" t="s">
        <v>30</v>
      </c>
      <c r="C276" s="16">
        <f>C275+24</f>
        <v>12962</v>
      </c>
      <c r="D276" s="16"/>
      <c r="E276" s="16"/>
      <c r="F276" s="16"/>
      <c r="G276" s="16"/>
      <c r="H276" s="43"/>
      <c r="I276" s="43"/>
      <c r="J276" s="16"/>
      <c r="K276" s="16"/>
      <c r="L276" s="16"/>
      <c r="M276" s="16"/>
      <c r="N276" s="16"/>
    </row>
    <row r="277" spans="1:14" x14ac:dyDescent="0.25">
      <c r="A277" s="120">
        <v>45884</v>
      </c>
      <c r="B277" s="38" t="s">
        <v>30</v>
      </c>
      <c r="C277" s="16">
        <v>12942</v>
      </c>
      <c r="D277" s="16"/>
      <c r="E277" s="16"/>
      <c r="F277" s="16"/>
      <c r="G277" s="16"/>
      <c r="H277" s="43"/>
      <c r="I277" s="43"/>
      <c r="J277" s="16"/>
      <c r="K277" s="16"/>
      <c r="L277" s="16"/>
      <c r="M277" s="16"/>
      <c r="N277" s="16"/>
    </row>
    <row r="278" spans="1:14" x14ac:dyDescent="0.25">
      <c r="A278" s="120">
        <v>45885</v>
      </c>
      <c r="B278" s="38" t="s">
        <v>30</v>
      </c>
      <c r="C278" s="16">
        <v>12966</v>
      </c>
      <c r="D278" s="16"/>
      <c r="E278" s="16" t="s">
        <v>1554</v>
      </c>
      <c r="F278" s="16"/>
      <c r="G278" s="16"/>
      <c r="H278" s="150">
        <v>45886.136805555558</v>
      </c>
      <c r="I278" s="150">
        <v>45886.193749999999</v>
      </c>
      <c r="J278" s="151">
        <f t="shared" ref="J278:J279" si="26">I278-H278</f>
        <v>5.694444444088731E-2</v>
      </c>
      <c r="K278" s="16"/>
      <c r="L278" s="16"/>
      <c r="M278" s="16"/>
      <c r="N278" s="16"/>
    </row>
    <row r="279" spans="1:14" x14ac:dyDescent="0.25">
      <c r="A279" s="120">
        <v>45886</v>
      </c>
      <c r="B279" s="38" t="s">
        <v>30</v>
      </c>
      <c r="C279" s="16">
        <v>12990</v>
      </c>
      <c r="D279" s="16"/>
      <c r="E279" s="16" t="s">
        <v>63</v>
      </c>
      <c r="F279" s="16"/>
      <c r="G279" s="16"/>
      <c r="H279" s="150">
        <v>45887.129861111112</v>
      </c>
      <c r="I279" s="150">
        <v>45887.261805555558</v>
      </c>
      <c r="J279" s="151">
        <f t="shared" si="26"/>
        <v>0.13194444444525288</v>
      </c>
      <c r="K279" s="16"/>
      <c r="L279" s="16"/>
      <c r="M279" s="16"/>
      <c r="N279" s="16"/>
    </row>
    <row r="280" spans="1:14" x14ac:dyDescent="0.25">
      <c r="A280" s="120">
        <v>45887</v>
      </c>
      <c r="B280" s="38" t="s">
        <v>30</v>
      </c>
      <c r="C280" s="16">
        <v>13014</v>
      </c>
      <c r="D280" s="16"/>
      <c r="E280" s="16"/>
      <c r="F280" s="16"/>
      <c r="G280" s="16"/>
      <c r="H280" s="43"/>
      <c r="I280" s="43"/>
      <c r="J280" s="16"/>
      <c r="K280" s="16"/>
      <c r="L280" s="16"/>
      <c r="M280" s="16"/>
      <c r="N280" s="16"/>
    </row>
    <row r="281" spans="1:14" x14ac:dyDescent="0.25">
      <c r="A281" s="120">
        <v>45888</v>
      </c>
      <c r="B281" s="38" t="s">
        <v>30</v>
      </c>
      <c r="C281" s="16">
        <v>13038</v>
      </c>
      <c r="D281" s="16"/>
      <c r="E281" s="16"/>
      <c r="F281" s="16"/>
      <c r="G281" s="16"/>
      <c r="H281" s="43"/>
      <c r="I281" s="43"/>
      <c r="J281" s="16"/>
      <c r="K281" s="16"/>
      <c r="L281" s="16"/>
      <c r="M281" s="16"/>
      <c r="N281" s="16"/>
    </row>
    <row r="282" spans="1:14" x14ac:dyDescent="0.25">
      <c r="A282" s="120">
        <v>45889</v>
      </c>
      <c r="B282" s="38" t="s">
        <v>30</v>
      </c>
      <c r="C282" s="16">
        <v>13062</v>
      </c>
      <c r="D282" s="16"/>
      <c r="E282" s="16"/>
      <c r="F282" s="16"/>
      <c r="G282" s="16"/>
      <c r="H282" s="43"/>
      <c r="I282" s="43"/>
      <c r="J282" s="16"/>
      <c r="K282" s="16"/>
      <c r="L282" s="16"/>
      <c r="M282" s="16"/>
      <c r="N282" s="16"/>
    </row>
    <row r="283" spans="1:14" x14ac:dyDescent="0.25">
      <c r="A283" s="120">
        <v>45890</v>
      </c>
      <c r="B283" s="176" t="s">
        <v>705</v>
      </c>
      <c r="C283" s="16">
        <v>13086</v>
      </c>
      <c r="D283" s="16"/>
      <c r="E283" s="16" t="s">
        <v>1244</v>
      </c>
      <c r="F283" s="16"/>
      <c r="G283" s="22">
        <v>45892</v>
      </c>
      <c r="H283" s="150">
        <v>45890.399305555555</v>
      </c>
      <c r="I283" s="150">
        <v>45891.444444444445</v>
      </c>
      <c r="J283" s="151">
        <f t="shared" ref="J283" si="27">I283-H283</f>
        <v>1.0451388888905058</v>
      </c>
      <c r="K283" s="16"/>
      <c r="L283" s="16"/>
      <c r="M283" s="16"/>
      <c r="N283" s="16"/>
    </row>
    <row r="284" spans="1:14" x14ac:dyDescent="0.25">
      <c r="A284" s="120">
        <v>45891</v>
      </c>
      <c r="B284" s="38" t="s">
        <v>30</v>
      </c>
      <c r="C284" s="16">
        <v>13086</v>
      </c>
      <c r="D284" s="16"/>
      <c r="E284" s="16"/>
      <c r="F284" s="16"/>
      <c r="G284" s="16"/>
      <c r="H284" s="43"/>
      <c r="I284" s="43"/>
      <c r="J284" s="16"/>
      <c r="K284" s="16"/>
      <c r="L284" s="16"/>
      <c r="M284" s="16"/>
      <c r="N284" s="16"/>
    </row>
    <row r="285" spans="1:14" x14ac:dyDescent="0.25">
      <c r="A285" s="120">
        <v>45892</v>
      </c>
      <c r="B285" s="38" t="s">
        <v>30</v>
      </c>
      <c r="C285" s="16">
        <v>13110</v>
      </c>
      <c r="D285" s="16"/>
      <c r="E285" s="16"/>
      <c r="F285" s="16"/>
      <c r="G285" s="16"/>
      <c r="H285" s="43"/>
      <c r="I285" s="50"/>
      <c r="J285" s="16"/>
      <c r="K285" s="16"/>
      <c r="L285" s="16"/>
      <c r="M285" s="16"/>
      <c r="N285" s="16"/>
    </row>
    <row r="286" spans="1:14" x14ac:dyDescent="0.25">
      <c r="A286" s="120">
        <v>45893</v>
      </c>
      <c r="B286" s="38" t="s">
        <v>30</v>
      </c>
      <c r="C286" s="16">
        <v>13134</v>
      </c>
      <c r="D286" s="16"/>
      <c r="E286" s="16"/>
      <c r="F286" s="16"/>
      <c r="G286" s="16"/>
      <c r="H286" s="43"/>
      <c r="I286" s="43"/>
      <c r="J286" s="16"/>
      <c r="K286" s="16"/>
      <c r="L286" s="16"/>
      <c r="M286" s="16"/>
      <c r="N286" s="16"/>
    </row>
    <row r="287" spans="1:14" x14ac:dyDescent="0.25">
      <c r="A287" s="120">
        <v>45894</v>
      </c>
      <c r="B287" s="38" t="s">
        <v>30</v>
      </c>
      <c r="C287" s="16">
        <v>13158</v>
      </c>
      <c r="D287" s="16"/>
      <c r="E287" s="16"/>
      <c r="F287" s="16"/>
      <c r="G287" s="16"/>
      <c r="H287" s="43"/>
      <c r="I287" s="43"/>
      <c r="J287" s="16"/>
      <c r="K287" s="16"/>
      <c r="L287" s="16"/>
      <c r="M287" s="16"/>
      <c r="N287" s="16"/>
    </row>
    <row r="288" spans="1:14" x14ac:dyDescent="0.25">
      <c r="A288" s="120">
        <v>45895</v>
      </c>
      <c r="B288" s="38" t="s">
        <v>30</v>
      </c>
      <c r="C288" s="16">
        <v>13182</v>
      </c>
      <c r="D288" s="16"/>
      <c r="E288" s="16"/>
      <c r="F288" s="16"/>
      <c r="G288" s="16"/>
      <c r="H288" s="43"/>
      <c r="I288" s="43"/>
      <c r="J288" s="16"/>
      <c r="K288" s="16"/>
      <c r="L288" s="16"/>
      <c r="M288" s="16"/>
      <c r="N288" s="16"/>
    </row>
    <row r="289" spans="1:14" x14ac:dyDescent="0.25">
      <c r="A289" s="120">
        <v>45896</v>
      </c>
      <c r="B289" s="38" t="s">
        <v>30</v>
      </c>
      <c r="C289" s="16">
        <v>13206</v>
      </c>
      <c r="D289" s="16"/>
      <c r="E289" s="16"/>
      <c r="F289" s="16"/>
      <c r="G289" s="16"/>
      <c r="H289" s="43"/>
      <c r="I289" s="43"/>
      <c r="J289" s="16"/>
      <c r="K289" s="16"/>
      <c r="L289" s="16"/>
      <c r="M289" s="16"/>
      <c r="N289" s="16"/>
    </row>
    <row r="290" spans="1:14" x14ac:dyDescent="0.25">
      <c r="A290" s="120">
        <v>45897</v>
      </c>
      <c r="B290" s="38" t="s">
        <v>30</v>
      </c>
      <c r="C290" s="16">
        <v>13205</v>
      </c>
      <c r="D290" s="16"/>
      <c r="E290" s="16" t="s">
        <v>1589</v>
      </c>
      <c r="F290" s="16"/>
      <c r="G290" s="16"/>
      <c r="H290" s="150">
        <v>45897.364583333336</v>
      </c>
      <c r="I290" s="150">
        <v>45897.368055555555</v>
      </c>
      <c r="J290" s="151">
        <f t="shared" ref="J290" si="28">I290-H290</f>
        <v>3.4722222189884633E-3</v>
      </c>
      <c r="K290" s="16"/>
      <c r="L290" s="16"/>
      <c r="M290" s="16"/>
      <c r="N290" s="16"/>
    </row>
    <row r="291" spans="1:14" x14ac:dyDescent="0.25">
      <c r="A291" s="120">
        <v>45898</v>
      </c>
      <c r="B291" s="38" t="s">
        <v>30</v>
      </c>
      <c r="C291" s="16">
        <v>13229</v>
      </c>
      <c r="D291" s="16"/>
      <c r="E291" s="16"/>
      <c r="F291" s="16"/>
      <c r="G291" s="16"/>
      <c r="H291" s="43"/>
      <c r="I291" s="43"/>
      <c r="J291" s="16"/>
      <c r="K291" s="16"/>
      <c r="L291" s="16"/>
      <c r="M291" s="16"/>
      <c r="N291" s="16"/>
    </row>
    <row r="292" spans="1:14" x14ac:dyDescent="0.25">
      <c r="A292" s="120">
        <v>45899</v>
      </c>
      <c r="B292" s="38" t="s">
        <v>30</v>
      </c>
      <c r="C292" s="16">
        <v>13253</v>
      </c>
      <c r="D292" s="16"/>
      <c r="E292" s="16" t="s">
        <v>48</v>
      </c>
      <c r="F292" s="16"/>
      <c r="G292" s="16"/>
      <c r="H292" s="150">
        <v>45899.390277777777</v>
      </c>
      <c r="I292" s="150">
        <v>45899.470138888886</v>
      </c>
      <c r="J292" s="151">
        <f t="shared" ref="J292:J293" si="29">I292-H292</f>
        <v>7.9861111109494232E-2</v>
      </c>
      <c r="K292" s="16"/>
      <c r="L292" s="16"/>
      <c r="M292" s="16"/>
      <c r="N292" s="16"/>
    </row>
    <row r="293" spans="1:14" x14ac:dyDescent="0.25">
      <c r="A293" s="120">
        <v>45899</v>
      </c>
      <c r="B293" s="38" t="s">
        <v>30</v>
      </c>
      <c r="C293" s="16">
        <v>13258</v>
      </c>
      <c r="D293" s="16"/>
      <c r="E293" s="49" t="s">
        <v>1600</v>
      </c>
      <c r="F293" s="16"/>
      <c r="G293" s="16"/>
      <c r="H293" s="150">
        <v>45899.673611111109</v>
      </c>
      <c r="I293" s="150">
        <v>45899.677083333336</v>
      </c>
      <c r="J293" s="151">
        <f t="shared" si="29"/>
        <v>3.4722222262644209E-3</v>
      </c>
      <c r="K293" s="16"/>
      <c r="L293" s="16"/>
      <c r="M293" s="16"/>
      <c r="N293" s="16"/>
    </row>
    <row r="294" spans="1:14" x14ac:dyDescent="0.25">
      <c r="A294" s="120">
        <v>45900</v>
      </c>
      <c r="B294" s="38" t="s">
        <v>30</v>
      </c>
      <c r="C294" s="16">
        <v>13274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120">
        <v>45901</v>
      </c>
      <c r="B295" s="38" t="s">
        <v>30</v>
      </c>
      <c r="C295" s="16">
        <v>13298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120">
        <v>45902</v>
      </c>
      <c r="B296" s="38" t="s">
        <v>30</v>
      </c>
      <c r="C296" s="16">
        <v>13322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120">
        <v>45903</v>
      </c>
      <c r="B297" s="38" t="s">
        <v>30</v>
      </c>
      <c r="C297" s="16">
        <v>13346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120">
        <v>45904</v>
      </c>
      <c r="B298" s="38" t="s">
        <v>30</v>
      </c>
      <c r="C298" s="16">
        <v>13370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120">
        <v>45905</v>
      </c>
      <c r="B299" s="38" t="s">
        <v>30</v>
      </c>
      <c r="C299" s="16">
        <v>13394</v>
      </c>
      <c r="D299" s="16"/>
      <c r="E299" s="16" t="s">
        <v>658</v>
      </c>
      <c r="F299" s="16"/>
      <c r="G299" s="16"/>
      <c r="H299" s="150">
        <v>45906.099305555559</v>
      </c>
      <c r="I299" s="150">
        <v>45906.104166666664</v>
      </c>
      <c r="J299" s="151">
        <f t="shared" ref="J299" si="30">I299-H299</f>
        <v>4.8611111051286571E-3</v>
      </c>
      <c r="K299" s="16"/>
      <c r="L299" s="16"/>
      <c r="M299" s="16"/>
      <c r="N299" s="16"/>
    </row>
    <row r="300" spans="1:14" x14ac:dyDescent="0.25">
      <c r="A300" s="120">
        <v>45906</v>
      </c>
      <c r="B300" s="38" t="s">
        <v>30</v>
      </c>
      <c r="C300" s="16">
        <v>13418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120">
        <v>45907</v>
      </c>
      <c r="B301" s="38" t="s">
        <v>30</v>
      </c>
      <c r="C301" s="16">
        <v>13440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120">
        <v>45908</v>
      </c>
      <c r="B302" s="38" t="s">
        <v>30</v>
      </c>
      <c r="C302" s="16">
        <v>13463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120">
        <v>45909</v>
      </c>
      <c r="B303" s="38" t="s">
        <v>30</v>
      </c>
      <c r="C303" s="16">
        <v>13487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120">
        <v>45910</v>
      </c>
      <c r="B304" s="38" t="s">
        <v>30</v>
      </c>
      <c r="C304" s="16">
        <v>13511</v>
      </c>
      <c r="D304" s="16"/>
      <c r="E304" s="16" t="s">
        <v>40</v>
      </c>
      <c r="F304" s="16"/>
      <c r="G304" s="16"/>
      <c r="H304" s="150">
        <v>45910.393055555556</v>
      </c>
      <c r="I304" s="150">
        <v>45910.5</v>
      </c>
      <c r="J304" s="151">
        <f t="shared" ref="J304" si="31">I304-H304</f>
        <v>0.10694444444379769</v>
      </c>
      <c r="K304" s="16"/>
      <c r="L304" s="16"/>
      <c r="M304" s="16"/>
      <c r="N304" s="16"/>
    </row>
    <row r="305" spans="1:14" x14ac:dyDescent="0.25">
      <c r="A305" s="120">
        <v>45911</v>
      </c>
      <c r="B305" s="38" t="s">
        <v>30</v>
      </c>
      <c r="C305" s="16">
        <v>13535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120">
        <v>45912</v>
      </c>
      <c r="B306" s="38" t="s">
        <v>30</v>
      </c>
      <c r="C306" s="16">
        <v>13559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120">
        <v>45913</v>
      </c>
      <c r="B307" s="38" t="s">
        <v>30</v>
      </c>
      <c r="C307" s="16">
        <v>13583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120">
        <v>45914</v>
      </c>
      <c r="B308" s="38" t="s">
        <v>30</v>
      </c>
      <c r="C308" s="16">
        <v>13596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120">
        <v>45915</v>
      </c>
      <c r="B309" s="38" t="s">
        <v>30</v>
      </c>
      <c r="C309" s="16">
        <v>13620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120">
        <v>45916</v>
      </c>
      <c r="B310" s="38" t="s">
        <v>30</v>
      </c>
      <c r="C310" s="16">
        <f>C309+24</f>
        <v>13644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120">
        <v>45917</v>
      </c>
      <c r="B311" s="38" t="s">
        <v>30</v>
      </c>
      <c r="C311" s="16">
        <f>C310+24</f>
        <v>13668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120">
        <v>45918</v>
      </c>
      <c r="B312" s="38" t="s">
        <v>30</v>
      </c>
      <c r="C312" s="16">
        <f>C311+24</f>
        <v>13692</v>
      </c>
      <c r="D312" s="16"/>
      <c r="E312" s="16" t="s">
        <v>1308</v>
      </c>
      <c r="F312" s="16"/>
      <c r="G312" s="16"/>
      <c r="H312" s="188">
        <v>45918.629861111112</v>
      </c>
      <c r="I312" s="188">
        <v>45918.638194444444</v>
      </c>
      <c r="J312" s="189">
        <v>8.333333331393078E-3</v>
      </c>
      <c r="K312" s="16"/>
      <c r="L312" s="16"/>
      <c r="M312" s="16"/>
      <c r="N312" s="16"/>
    </row>
    <row r="313" spans="1:14" x14ac:dyDescent="0.25">
      <c r="A313" s="120">
        <v>45919</v>
      </c>
      <c r="B313" s="38" t="s">
        <v>30</v>
      </c>
      <c r="C313" s="16">
        <f>C312+24</f>
        <v>13716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120">
        <v>45920</v>
      </c>
      <c r="B314" s="38" t="s">
        <v>30</v>
      </c>
      <c r="C314" s="16">
        <v>13750</v>
      </c>
      <c r="D314" s="16"/>
      <c r="E314" s="16" t="s">
        <v>48</v>
      </c>
      <c r="F314" s="16"/>
      <c r="G314" s="16"/>
      <c r="H314" s="204">
        <v>45920.854166666664</v>
      </c>
      <c r="I314" s="204">
        <v>45920.988194444442</v>
      </c>
      <c r="J314" s="205">
        <v>0.13402777777810115</v>
      </c>
      <c r="K314" s="16"/>
      <c r="L314" s="16"/>
      <c r="M314" s="16"/>
      <c r="N314" s="16"/>
    </row>
    <row r="315" spans="1:14" x14ac:dyDescent="0.25">
      <c r="A315" s="120">
        <v>45921</v>
      </c>
      <c r="B315" s="38" t="s">
        <v>30</v>
      </c>
      <c r="C315" s="16">
        <f>C314+24</f>
        <v>13774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120">
        <v>45922</v>
      </c>
      <c r="B316" s="38" t="s">
        <v>30</v>
      </c>
      <c r="C316" s="16">
        <f>C315+24</f>
        <v>13798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ht="30" x14ac:dyDescent="0.25">
      <c r="A317" s="120">
        <v>45923</v>
      </c>
      <c r="B317" s="38" t="s">
        <v>30</v>
      </c>
      <c r="C317" s="16">
        <v>13815</v>
      </c>
      <c r="D317" s="16"/>
      <c r="E317" s="28" t="s">
        <v>1662</v>
      </c>
      <c r="F317" s="16"/>
      <c r="G317" s="16"/>
      <c r="H317" s="102">
        <v>45923.674305555556</v>
      </c>
      <c r="I317" s="102">
        <v>45923.681944444441</v>
      </c>
      <c r="J317" s="103">
        <f t="shared" ref="J317" si="32">I317-H317</f>
        <v>7.6388888846850023E-3</v>
      </c>
      <c r="K317" s="16"/>
      <c r="L317" s="16"/>
      <c r="M317" s="16"/>
      <c r="N317" s="16"/>
    </row>
    <row r="318" spans="1:14" x14ac:dyDescent="0.25">
      <c r="A318" s="120">
        <v>45924</v>
      </c>
      <c r="B318" s="38" t="s">
        <v>30</v>
      </c>
      <c r="C318" s="16">
        <f>C317+24</f>
        <v>13839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20">
        <v>45925</v>
      </c>
      <c r="B319" s="38" t="s">
        <v>30</v>
      </c>
      <c r="C319" s="16">
        <f>C318+24</f>
        <v>13863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20">
        <v>45926</v>
      </c>
      <c r="B320" s="38" t="s">
        <v>30</v>
      </c>
      <c r="C320" s="16">
        <v>13880</v>
      </c>
      <c r="D320" s="16"/>
      <c r="E320" s="16" t="s">
        <v>442</v>
      </c>
      <c r="F320" s="16"/>
      <c r="G320" s="16"/>
      <c r="H320" s="232">
        <v>45926.413194444445</v>
      </c>
      <c r="I320" s="232">
        <v>45926.427083333336</v>
      </c>
      <c r="J320" s="233">
        <v>1.3888888890505768E-2</v>
      </c>
      <c r="K320" s="16"/>
      <c r="L320" s="16"/>
      <c r="M320" s="16"/>
      <c r="N320" s="16"/>
    </row>
    <row r="321" spans="1:14" x14ac:dyDescent="0.25">
      <c r="A321" s="120">
        <v>45927</v>
      </c>
      <c r="B321" s="38" t="s">
        <v>30</v>
      </c>
      <c r="C321" s="16">
        <f>C320+24</f>
        <v>13904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20">
        <v>45928</v>
      </c>
      <c r="B322" s="38" t="s">
        <v>30</v>
      </c>
      <c r="C322" s="16">
        <f>C321+24</f>
        <v>13928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20">
        <v>45929</v>
      </c>
      <c r="B323" s="38" t="s">
        <v>30</v>
      </c>
      <c r="C323" s="16">
        <f>C322+24</f>
        <v>13952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20">
        <v>45930</v>
      </c>
      <c r="B324" s="38" t="s">
        <v>30</v>
      </c>
      <c r="C324" s="16">
        <f>C323+24</f>
        <v>13976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20">
        <v>45931</v>
      </c>
      <c r="B325" s="38" t="s">
        <v>30</v>
      </c>
      <c r="C325" s="16">
        <v>14002</v>
      </c>
      <c r="D325" s="16"/>
      <c r="E325" s="16" t="s">
        <v>65</v>
      </c>
      <c r="F325" s="16"/>
      <c r="G325" s="16"/>
      <c r="H325" s="277">
        <v>45931.884722222225</v>
      </c>
      <c r="I325" s="277">
        <v>45932.111111111109</v>
      </c>
      <c r="J325" s="278">
        <v>0.226388888884685</v>
      </c>
      <c r="K325" s="16"/>
      <c r="L325" s="16"/>
      <c r="M325" s="16"/>
      <c r="N325" s="16"/>
    </row>
    <row r="326" spans="1:14" x14ac:dyDescent="0.25">
      <c r="A326" s="120">
        <v>45932</v>
      </c>
      <c r="B326" s="38" t="s">
        <v>30</v>
      </c>
      <c r="C326" s="16">
        <f t="shared" ref="C326:C331" si="33">C325+24</f>
        <v>14026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20">
        <v>45933</v>
      </c>
      <c r="B327" s="38" t="s">
        <v>30</v>
      </c>
      <c r="C327" s="16">
        <f t="shared" si="33"/>
        <v>14050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20">
        <v>45934</v>
      </c>
      <c r="B328" s="38" t="s">
        <v>30</v>
      </c>
      <c r="C328" s="16">
        <f t="shared" si="33"/>
        <v>14074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20">
        <v>45935</v>
      </c>
      <c r="B329" s="38" t="s">
        <v>30</v>
      </c>
      <c r="C329" s="16">
        <f t="shared" si="33"/>
        <v>14098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20">
        <v>45936</v>
      </c>
      <c r="B330" s="38" t="s">
        <v>30</v>
      </c>
      <c r="C330" s="16">
        <f t="shared" si="33"/>
        <v>14122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20">
        <v>45937</v>
      </c>
      <c r="B331" s="38" t="s">
        <v>30</v>
      </c>
      <c r="C331" s="16">
        <f t="shared" si="33"/>
        <v>14146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20">
        <v>45938</v>
      </c>
      <c r="B332" s="38" t="s">
        <v>30</v>
      </c>
      <c r="C332" s="16">
        <v>14140</v>
      </c>
      <c r="D332" s="16"/>
      <c r="E332" s="16" t="s">
        <v>1709</v>
      </c>
      <c r="F332" s="16"/>
      <c r="G332" s="16"/>
      <c r="H332" s="309">
        <v>45938.630555555559</v>
      </c>
      <c r="I332" s="309">
        <v>45938.647222222222</v>
      </c>
      <c r="J332" s="225">
        <v>1.6666666662786156E-2</v>
      </c>
      <c r="K332" s="16"/>
      <c r="L332" s="16"/>
      <c r="M332" s="16"/>
      <c r="N332" s="16"/>
    </row>
    <row r="333" spans="1:14" x14ac:dyDescent="0.25">
      <c r="A333" s="120">
        <v>45939</v>
      </c>
      <c r="B333" s="38" t="s">
        <v>30</v>
      </c>
      <c r="C333" s="16">
        <f>C332+24</f>
        <v>14164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20">
        <v>45940</v>
      </c>
      <c r="B334" s="38" t="s">
        <v>30</v>
      </c>
      <c r="C334" s="16">
        <f>C333+24</f>
        <v>14188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ht="30" x14ac:dyDescent="0.25">
      <c r="A335" s="120">
        <v>45941</v>
      </c>
      <c r="B335" s="38" t="s">
        <v>30</v>
      </c>
      <c r="C335" s="16">
        <v>14208</v>
      </c>
      <c r="D335" s="16"/>
      <c r="E335" s="307" t="s">
        <v>1718</v>
      </c>
      <c r="F335" s="16"/>
      <c r="G335" s="16"/>
      <c r="H335" s="309">
        <v>45941.460416666669</v>
      </c>
      <c r="I335" s="309">
        <v>45941.468055555553</v>
      </c>
      <c r="J335" s="225">
        <v>7.6388888846850023E-3</v>
      </c>
      <c r="K335" s="16"/>
      <c r="L335" s="16"/>
      <c r="M335" s="16"/>
      <c r="N335" s="16"/>
    </row>
    <row r="336" spans="1:14" ht="30" x14ac:dyDescent="0.25">
      <c r="A336" s="120">
        <v>45942</v>
      </c>
      <c r="B336" s="38" t="s">
        <v>30</v>
      </c>
      <c r="C336" s="16">
        <v>14241</v>
      </c>
      <c r="D336" s="16"/>
      <c r="E336" s="351" t="s">
        <v>1722</v>
      </c>
      <c r="F336" s="16"/>
      <c r="G336" s="16"/>
      <c r="H336" s="353">
        <v>45942.852777777778</v>
      </c>
      <c r="I336" s="353">
        <v>45942.881944444445</v>
      </c>
      <c r="J336" s="352">
        <v>2.9166666667151731E-2</v>
      </c>
      <c r="K336" s="16"/>
      <c r="L336" s="16"/>
      <c r="M336" s="16"/>
      <c r="N336" s="16"/>
    </row>
    <row r="337" spans="1:14" x14ac:dyDescent="0.25">
      <c r="A337" s="120">
        <v>45943</v>
      </c>
      <c r="B337" s="38" t="s">
        <v>30</v>
      </c>
      <c r="C337" s="16">
        <v>14253</v>
      </c>
      <c r="D337" s="16"/>
      <c r="E337" s="16" t="s">
        <v>48</v>
      </c>
      <c r="F337" s="16"/>
      <c r="G337" s="16"/>
      <c r="H337" s="309">
        <v>45943.347222222219</v>
      </c>
      <c r="I337" s="309">
        <v>45943.48333333333</v>
      </c>
      <c r="J337" s="225">
        <v>0.13611111111094942</v>
      </c>
      <c r="K337" s="16"/>
      <c r="L337" s="16"/>
      <c r="M337" s="16"/>
      <c r="N337" s="16"/>
    </row>
    <row r="338" spans="1:14" x14ac:dyDescent="0.25">
      <c r="A338" s="120">
        <v>45944</v>
      </c>
      <c r="B338" s="38" t="s">
        <v>30</v>
      </c>
      <c r="C338" s="16">
        <v>14274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20">
        <v>45945</v>
      </c>
      <c r="B339" s="38" t="s">
        <v>30</v>
      </c>
      <c r="C339" s="16">
        <v>14298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20">
        <v>45946</v>
      </c>
      <c r="B340" s="38" t="s">
        <v>30</v>
      </c>
      <c r="C340" s="16">
        <v>14322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20">
        <v>45947</v>
      </c>
      <c r="B341" s="38" t="s">
        <v>30</v>
      </c>
      <c r="C341" s="16">
        <v>14346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20">
        <v>45948</v>
      </c>
      <c r="B342" s="38" t="s">
        <v>30</v>
      </c>
      <c r="C342" s="16">
        <v>14370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20">
        <v>45949</v>
      </c>
      <c r="B343" s="38" t="s">
        <v>30</v>
      </c>
      <c r="C343" s="16">
        <v>14394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20">
        <v>45950</v>
      </c>
      <c r="B344" s="38" t="s">
        <v>30</v>
      </c>
      <c r="C344" s="16">
        <v>14418</v>
      </c>
      <c r="D344" s="16"/>
      <c r="E344" s="16" t="s">
        <v>658</v>
      </c>
      <c r="F344" s="16"/>
      <c r="G344" s="16"/>
      <c r="H344" s="368">
        <v>45950.467361111114</v>
      </c>
      <c r="I344" s="368">
        <v>45950.474305555559</v>
      </c>
      <c r="J344" s="151">
        <f t="shared" ref="J344" si="34">I344-H344</f>
        <v>6.9444444452528842E-3</v>
      </c>
      <c r="K344" s="16"/>
      <c r="L344" s="16"/>
      <c r="M344" s="16"/>
      <c r="N344" s="16"/>
    </row>
    <row r="345" spans="1:14" x14ac:dyDescent="0.25">
      <c r="A345" s="120">
        <v>45951</v>
      </c>
      <c r="B345" s="38" t="s">
        <v>30</v>
      </c>
      <c r="C345" s="16">
        <v>14454</v>
      </c>
      <c r="D345" s="16"/>
      <c r="E345" s="16" t="s">
        <v>1750</v>
      </c>
      <c r="F345" s="16"/>
      <c r="G345" s="16"/>
      <c r="H345" s="309">
        <v>45951.895138888889</v>
      </c>
      <c r="I345" s="309">
        <v>45951.916666666664</v>
      </c>
      <c r="J345" s="225">
        <v>2.1527777775190771E-2</v>
      </c>
      <c r="K345" s="16"/>
      <c r="L345" s="16"/>
      <c r="M345" s="16"/>
      <c r="N345" s="16"/>
    </row>
    <row r="346" spans="1:14" x14ac:dyDescent="0.25">
      <c r="A346" s="120">
        <v>45952</v>
      </c>
      <c r="B346" s="38" t="s">
        <v>30</v>
      </c>
      <c r="C346" s="16">
        <v>14466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120">
        <v>45953</v>
      </c>
      <c r="B347" s="38" t="s">
        <v>30</v>
      </c>
      <c r="C347" s="16">
        <v>14490</v>
      </c>
      <c r="D347" s="16"/>
      <c r="E347" s="16" t="s">
        <v>40</v>
      </c>
      <c r="F347" s="16"/>
      <c r="G347" s="16"/>
      <c r="H347" s="368">
        <v>45953.854166666664</v>
      </c>
      <c r="I347" s="368">
        <v>45953.993055555555</v>
      </c>
      <c r="J347" s="151">
        <f t="shared" ref="J347" si="35">I347-H347</f>
        <v>0.13888888889050577</v>
      </c>
      <c r="K347" s="16"/>
      <c r="L347" s="16"/>
      <c r="M347" s="16"/>
      <c r="N347" s="16"/>
    </row>
    <row r="348" spans="1:14" x14ac:dyDescent="0.25">
      <c r="A348" s="120">
        <v>45954</v>
      </c>
      <c r="B348" s="38" t="s">
        <v>30</v>
      </c>
      <c r="C348" s="16">
        <v>14514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120">
        <v>45955</v>
      </c>
      <c r="B349" s="38" t="s">
        <v>30</v>
      </c>
      <c r="C349" s="16">
        <v>14538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120">
        <v>45956</v>
      </c>
      <c r="B350" s="38" t="s">
        <v>30</v>
      </c>
      <c r="C350" s="16">
        <v>14557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120">
        <v>45957</v>
      </c>
      <c r="B351" s="38" t="s">
        <v>30</v>
      </c>
      <c r="C351" s="16">
        <v>14586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120">
        <v>45958</v>
      </c>
      <c r="B352" s="38" t="s">
        <v>30</v>
      </c>
      <c r="C352" s="16">
        <v>14605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120">
        <v>45959</v>
      </c>
      <c r="B353" s="38" t="s">
        <v>30</v>
      </c>
      <c r="C353" s="16">
        <v>14629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120">
        <v>45960</v>
      </c>
      <c r="B354" s="38" t="s">
        <v>30</v>
      </c>
      <c r="C354" s="16">
        <v>14653</v>
      </c>
      <c r="D354" s="16"/>
      <c r="E354" s="16" t="s">
        <v>658</v>
      </c>
      <c r="F354" s="16"/>
      <c r="G354" s="16"/>
      <c r="H354" s="368">
        <v>45960.664583333331</v>
      </c>
      <c r="I354" s="368">
        <v>45960.672222222223</v>
      </c>
      <c r="J354" s="151">
        <f t="shared" ref="J354" si="36">I354-H354</f>
        <v>7.6388888919609599E-3</v>
      </c>
      <c r="K354" s="16"/>
      <c r="L354" s="16"/>
      <c r="M354" s="16"/>
      <c r="N354" s="16"/>
    </row>
    <row r="355" spans="1:14" x14ac:dyDescent="0.25">
      <c r="A355" s="120">
        <v>45961</v>
      </c>
      <c r="B355" s="38" t="s">
        <v>30</v>
      </c>
      <c r="C355" s="16">
        <v>14677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120">
        <v>45962</v>
      </c>
      <c r="B356" s="38" t="s">
        <v>30</v>
      </c>
      <c r="C356" s="16">
        <v>14701</v>
      </c>
      <c r="D356" s="16"/>
      <c r="E356" s="16" t="s">
        <v>881</v>
      </c>
      <c r="F356" s="16"/>
      <c r="G356" s="16"/>
      <c r="H356" s="368">
        <v>45962.395833333336</v>
      </c>
      <c r="I356" s="368">
        <v>45962.402777777781</v>
      </c>
      <c r="J356" s="151">
        <f t="shared" ref="J356" si="37">I356-H356</f>
        <v>6.9444444452528842E-3</v>
      </c>
      <c r="K356" s="16"/>
      <c r="L356" s="16"/>
      <c r="M356" s="16"/>
      <c r="N356" s="16"/>
    </row>
    <row r="357" spans="1:14" x14ac:dyDescent="0.25">
      <c r="A357" s="120">
        <v>45963</v>
      </c>
      <c r="B357" s="38" t="s">
        <v>30</v>
      </c>
      <c r="C357" s="16">
        <v>14725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120">
        <v>45964</v>
      </c>
      <c r="B358" s="38" t="s">
        <v>30</v>
      </c>
      <c r="C358" s="16">
        <v>14749</v>
      </c>
      <c r="D358" s="16"/>
      <c r="E358" s="16" t="s">
        <v>48</v>
      </c>
      <c r="F358" s="16"/>
      <c r="G358" s="16"/>
      <c r="H358" s="368">
        <v>45965.121527777781</v>
      </c>
      <c r="I358" s="368">
        <v>45965.204861111109</v>
      </c>
      <c r="J358" s="151">
        <f t="shared" ref="J358:J359" si="38">I358-H358</f>
        <v>8.3333333328482695E-2</v>
      </c>
      <c r="K358" s="16"/>
      <c r="L358" s="16"/>
      <c r="M358" s="16"/>
      <c r="N358" s="16"/>
    </row>
    <row r="359" spans="1:14" ht="30" x14ac:dyDescent="0.25">
      <c r="A359" s="120">
        <v>45965</v>
      </c>
      <c r="B359" s="38" t="s">
        <v>30</v>
      </c>
      <c r="C359" s="16">
        <v>14773</v>
      </c>
      <c r="D359" s="16"/>
      <c r="E359" s="63" t="s">
        <v>1803</v>
      </c>
      <c r="F359" s="49"/>
      <c r="G359" s="49"/>
      <c r="H359" s="368">
        <v>45966.149305555555</v>
      </c>
      <c r="I359" s="368">
        <v>45966.163194444445</v>
      </c>
      <c r="J359" s="151">
        <f t="shared" si="38"/>
        <v>1.3888888890505768E-2</v>
      </c>
      <c r="K359" s="16"/>
      <c r="L359" s="16"/>
      <c r="M359" s="16"/>
      <c r="N359" s="16"/>
    </row>
    <row r="360" spans="1:14" x14ac:dyDescent="0.25">
      <c r="A360" s="120">
        <v>45966</v>
      </c>
      <c r="B360" s="38" t="s">
        <v>30</v>
      </c>
      <c r="C360" s="16">
        <v>14797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120">
        <v>45967</v>
      </c>
      <c r="B361" s="38" t="s">
        <v>30</v>
      </c>
      <c r="C361" s="16">
        <v>14821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120">
        <v>45968</v>
      </c>
      <c r="B362" s="38" t="s">
        <v>30</v>
      </c>
      <c r="C362" s="16">
        <v>14845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120">
        <v>45969</v>
      </c>
      <c r="B363" s="38" t="s">
        <v>30</v>
      </c>
      <c r="C363" s="16">
        <v>14860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120">
        <v>45970</v>
      </c>
      <c r="B364" s="38" t="s">
        <v>30</v>
      </c>
      <c r="C364" s="16">
        <v>14890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120">
        <v>45971</v>
      </c>
      <c r="B365" s="38" t="s">
        <v>30</v>
      </c>
      <c r="C365" s="16">
        <v>14914</v>
      </c>
      <c r="D365" s="16"/>
      <c r="E365" s="16" t="s">
        <v>658</v>
      </c>
      <c r="F365" s="16"/>
      <c r="G365" s="16"/>
      <c r="H365" s="368">
        <v>45971.722222222219</v>
      </c>
      <c r="I365" s="368">
        <v>45971.732638888891</v>
      </c>
      <c r="J365" s="151">
        <f t="shared" ref="J365:J368" si="39">I365-H365</f>
        <v>1.0416666671517305E-2</v>
      </c>
      <c r="K365" s="16"/>
      <c r="L365" s="16"/>
      <c r="M365" s="16"/>
      <c r="N365" s="16"/>
    </row>
    <row r="366" spans="1:14" x14ac:dyDescent="0.25">
      <c r="A366" s="120">
        <v>45972</v>
      </c>
      <c r="B366" s="38" t="s">
        <v>30</v>
      </c>
      <c r="C366" s="16">
        <v>14938</v>
      </c>
      <c r="D366" s="16"/>
      <c r="E366" s="16" t="s">
        <v>1827</v>
      </c>
      <c r="F366" s="16"/>
      <c r="G366" s="16"/>
      <c r="H366" s="368">
        <v>45972.597222222219</v>
      </c>
      <c r="I366" s="368">
        <v>45972.611111111109</v>
      </c>
      <c r="J366" s="151">
        <f t="shared" si="39"/>
        <v>1.3888888890505768E-2</v>
      </c>
      <c r="K366" s="16"/>
      <c r="L366" s="16"/>
      <c r="M366" s="16"/>
      <c r="N366" s="16"/>
    </row>
    <row r="367" spans="1:14" x14ac:dyDescent="0.25">
      <c r="A367" s="120">
        <v>45972</v>
      </c>
      <c r="B367" s="38" t="s">
        <v>30</v>
      </c>
      <c r="C367" s="16">
        <v>14940</v>
      </c>
      <c r="D367" s="16"/>
      <c r="E367" s="16" t="s">
        <v>1279</v>
      </c>
      <c r="F367" s="16"/>
      <c r="G367" s="16"/>
      <c r="H367" s="368">
        <v>45972.715277777781</v>
      </c>
      <c r="I367" s="368">
        <v>45972.722222222219</v>
      </c>
      <c r="J367" s="151">
        <f t="shared" si="39"/>
        <v>6.9444444379769266E-3</v>
      </c>
      <c r="K367" s="16"/>
      <c r="L367" s="16"/>
      <c r="M367" s="16"/>
      <c r="N367" s="16"/>
    </row>
    <row r="368" spans="1:14" x14ac:dyDescent="0.25">
      <c r="A368" s="120">
        <v>45973</v>
      </c>
      <c r="B368" s="38" t="s">
        <v>30</v>
      </c>
      <c r="C368" s="16">
        <v>14962</v>
      </c>
      <c r="D368" s="16"/>
      <c r="E368" s="16" t="s">
        <v>881</v>
      </c>
      <c r="F368" s="16"/>
      <c r="G368" s="16"/>
      <c r="H368" s="368">
        <v>45973.961111111108</v>
      </c>
      <c r="I368" s="368">
        <v>45973.975694444445</v>
      </c>
      <c r="J368" s="151">
        <f t="shared" si="39"/>
        <v>1.4583333337213844E-2</v>
      </c>
      <c r="K368" s="16"/>
      <c r="L368" s="16"/>
      <c r="M368" s="16"/>
      <c r="N368" s="16"/>
    </row>
    <row r="369" spans="1:14" x14ac:dyDescent="0.25">
      <c r="A369" s="120">
        <v>45974</v>
      </c>
      <c r="B369" s="38" t="s">
        <v>30</v>
      </c>
      <c r="C369" s="16">
        <v>14986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120">
        <v>45975</v>
      </c>
      <c r="B370" s="38" t="s">
        <v>30</v>
      </c>
      <c r="C370" s="16">
        <v>15010</v>
      </c>
      <c r="D370" s="16"/>
      <c r="E370" s="16" t="s">
        <v>70</v>
      </c>
      <c r="F370" s="16"/>
      <c r="G370" s="16"/>
      <c r="H370" s="368">
        <v>45975.21597222222</v>
      </c>
      <c r="I370" s="368">
        <v>45975.894444444442</v>
      </c>
      <c r="J370" s="151">
        <f t="shared" ref="J370" si="40">I370-H370</f>
        <v>0.67847222222189885</v>
      </c>
      <c r="K370" s="16"/>
      <c r="L370" s="16"/>
      <c r="M370" s="16"/>
      <c r="N370" s="16"/>
    </row>
    <row r="371" spans="1:14" x14ac:dyDescent="0.25">
      <c r="A371" s="120">
        <v>45976</v>
      </c>
      <c r="B371" s="38" t="s">
        <v>30</v>
      </c>
      <c r="C371" s="16">
        <v>15011</v>
      </c>
      <c r="D371" s="16"/>
      <c r="E371" s="305" t="s">
        <v>1842</v>
      </c>
      <c r="F371" s="16"/>
      <c r="G371" s="16"/>
      <c r="H371" s="309">
        <v>45976.586805555555</v>
      </c>
      <c r="I371" s="309">
        <v>45976.597222222219</v>
      </c>
      <c r="J371" s="225">
        <v>1.0416666664241347E-2</v>
      </c>
      <c r="K371" s="16"/>
      <c r="L371" s="16"/>
      <c r="M371" s="16"/>
      <c r="N371" s="16"/>
    </row>
    <row r="372" spans="1:14" x14ac:dyDescent="0.25">
      <c r="A372" s="120">
        <v>45977</v>
      </c>
      <c r="B372" s="38" t="s">
        <v>30</v>
      </c>
      <c r="C372" s="16">
        <v>15035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120">
        <v>45978</v>
      </c>
      <c r="B373" s="38" t="s">
        <v>30</v>
      </c>
      <c r="C373" s="16">
        <v>15059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120">
        <v>45979</v>
      </c>
      <c r="B374" s="38" t="s">
        <v>30</v>
      </c>
      <c r="C374" s="49">
        <v>15084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120">
        <v>45980</v>
      </c>
      <c r="B375" s="38" t="s">
        <v>30</v>
      </c>
      <c r="C375" s="49">
        <v>15108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ht="30" x14ac:dyDescent="0.25">
      <c r="A376" s="120">
        <v>45981</v>
      </c>
      <c r="B376" s="38" t="s">
        <v>30</v>
      </c>
      <c r="C376" s="49">
        <v>15139</v>
      </c>
      <c r="D376" s="16"/>
      <c r="E376" s="307" t="s">
        <v>1857</v>
      </c>
      <c r="F376" s="16"/>
      <c r="G376" s="16"/>
      <c r="H376" s="378">
        <v>45981.75</v>
      </c>
      <c r="I376" s="378">
        <v>45981.786805555559</v>
      </c>
      <c r="J376" s="225">
        <v>3.680555555911269E-2</v>
      </c>
      <c r="K376" s="16"/>
      <c r="L376" s="16"/>
      <c r="M376" s="16"/>
      <c r="N376" s="16"/>
    </row>
    <row r="377" spans="1:14" x14ac:dyDescent="0.25">
      <c r="A377" s="120">
        <v>45982</v>
      </c>
      <c r="B377" s="38" t="s">
        <v>30</v>
      </c>
      <c r="C377" s="49">
        <v>15156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120">
        <v>45983</v>
      </c>
      <c r="B378" s="38" t="s">
        <v>30</v>
      </c>
      <c r="C378" s="49">
        <v>15176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120">
        <v>45984</v>
      </c>
      <c r="B379" s="38" t="s">
        <v>30</v>
      </c>
      <c r="C379" s="16">
        <v>15200</v>
      </c>
      <c r="D379" s="16"/>
      <c r="E379" s="16" t="s">
        <v>449</v>
      </c>
      <c r="F379" s="16"/>
      <c r="G379" s="16"/>
      <c r="H379" s="378">
        <v>45984.59375</v>
      </c>
      <c r="I379" s="378">
        <v>45984.607638888891</v>
      </c>
      <c r="J379" s="225">
        <v>1.3888888890505768E-2</v>
      </c>
      <c r="K379" s="16"/>
      <c r="L379" s="16"/>
      <c r="M379" s="16"/>
      <c r="N379" s="16"/>
    </row>
    <row r="380" spans="1:14" x14ac:dyDescent="0.25">
      <c r="A380" s="120">
        <v>45985</v>
      </c>
      <c r="B380" s="38" t="s">
        <v>30</v>
      </c>
      <c r="C380" s="16">
        <v>15224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120">
        <v>45986</v>
      </c>
      <c r="B381" s="38" t="s">
        <v>30</v>
      </c>
      <c r="C381" s="16">
        <v>15248</v>
      </c>
      <c r="D381" s="16"/>
      <c r="E381" s="16" t="s">
        <v>48</v>
      </c>
      <c r="F381" s="16"/>
      <c r="G381" s="16"/>
      <c r="H381" s="378">
        <v>45986.439583333333</v>
      </c>
      <c r="I381" s="378">
        <v>45986.541666666664</v>
      </c>
      <c r="J381" s="225">
        <v>0.10208333333139308</v>
      </c>
      <c r="K381" s="16"/>
      <c r="L381" s="16"/>
      <c r="M381" s="16"/>
      <c r="N381" s="16"/>
    </row>
    <row r="382" spans="1:14" x14ac:dyDescent="0.25">
      <c r="A382" s="120">
        <v>45987</v>
      </c>
      <c r="B382" s="38" t="s">
        <v>30</v>
      </c>
      <c r="C382" s="16">
        <v>15272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120">
        <v>45988</v>
      </c>
      <c r="B383" s="38" t="s">
        <v>30</v>
      </c>
      <c r="C383" s="16">
        <v>15296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120">
        <v>45989</v>
      </c>
      <c r="B384" s="38" t="s">
        <v>30</v>
      </c>
      <c r="C384" s="16">
        <v>15320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120">
        <v>45990</v>
      </c>
      <c r="B385" s="38" t="s">
        <v>30</v>
      </c>
      <c r="C385" s="16">
        <v>15342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ht="30" x14ac:dyDescent="0.25">
      <c r="A386" s="120">
        <v>45991</v>
      </c>
      <c r="B386" s="38" t="s">
        <v>30</v>
      </c>
      <c r="C386" s="16">
        <v>15366</v>
      </c>
      <c r="D386" s="16"/>
      <c r="E386" s="307" t="s">
        <v>1896</v>
      </c>
      <c r="F386" s="16"/>
      <c r="G386" s="16"/>
      <c r="H386" s="378">
        <v>45991.630555555559</v>
      </c>
      <c r="I386" s="378">
        <v>45991.663194444445</v>
      </c>
      <c r="J386" s="225">
        <v>3.2638888886140194E-2</v>
      </c>
      <c r="K386" s="16"/>
      <c r="L386" s="16"/>
      <c r="M386" s="16"/>
      <c r="N386" s="16"/>
    </row>
    <row r="387" spans="1:14" ht="30" x14ac:dyDescent="0.25">
      <c r="A387" s="120">
        <v>45992</v>
      </c>
      <c r="B387" s="176" t="s">
        <v>92</v>
      </c>
      <c r="C387" s="16">
        <v>15390</v>
      </c>
      <c r="D387" s="28" t="s">
        <v>1906</v>
      </c>
      <c r="E387" s="16"/>
      <c r="F387" s="16"/>
      <c r="G387" s="16"/>
      <c r="H387" s="401">
        <v>45993.041666666664</v>
      </c>
      <c r="I387" s="16"/>
      <c r="J387" s="16"/>
      <c r="K387" s="16"/>
      <c r="L387" s="16"/>
      <c r="M387" s="16"/>
      <c r="N387" s="16"/>
    </row>
    <row r="388" spans="1:14" x14ac:dyDescent="0.25">
      <c r="A388" s="120">
        <v>45993</v>
      </c>
      <c r="B388" s="38" t="s">
        <v>30</v>
      </c>
      <c r="C388" s="16">
        <v>15405</v>
      </c>
      <c r="D388" s="16"/>
      <c r="E388" s="16"/>
      <c r="F388" s="16"/>
      <c r="G388" s="16"/>
      <c r="H388" s="401">
        <v>45993.0625</v>
      </c>
      <c r="I388" s="401">
        <v>45993.354166666664</v>
      </c>
      <c r="J388" s="441">
        <v>0.29166666666666669</v>
      </c>
      <c r="K388" s="16"/>
      <c r="L388" s="16"/>
      <c r="M388" s="16"/>
      <c r="N388" s="16"/>
    </row>
    <row r="389" spans="1:14" x14ac:dyDescent="0.25">
      <c r="A389" s="120">
        <v>45994</v>
      </c>
      <c r="B389" s="38" t="s">
        <v>30</v>
      </c>
      <c r="C389" s="16">
        <v>15429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120">
        <v>45995</v>
      </c>
      <c r="B390" s="38" t="s">
        <v>30</v>
      </c>
      <c r="C390" s="16">
        <v>15453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20">
        <v>45996</v>
      </c>
      <c r="B391" s="38" t="s">
        <v>30</v>
      </c>
      <c r="C391" s="16">
        <v>15474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120">
        <v>45997</v>
      </c>
      <c r="B392" s="38" t="s">
        <v>30</v>
      </c>
      <c r="C392" s="16">
        <v>15498</v>
      </c>
      <c r="D392" s="16"/>
      <c r="E392" s="16" t="s">
        <v>40</v>
      </c>
      <c r="F392" s="16"/>
      <c r="G392" s="16"/>
      <c r="H392" s="401">
        <v>45997.342361111114</v>
      </c>
      <c r="I392" s="401">
        <v>45997.513888888891</v>
      </c>
      <c r="J392" s="468">
        <v>0.17152777777664596</v>
      </c>
      <c r="K392" s="16"/>
      <c r="L392" s="16"/>
      <c r="M392" s="16"/>
      <c r="N392" s="16"/>
    </row>
    <row r="393" spans="1:14" x14ac:dyDescent="0.25">
      <c r="A393" s="120">
        <v>45998</v>
      </c>
      <c r="B393" s="176" t="s">
        <v>589</v>
      </c>
      <c r="C393" s="16">
        <v>15522</v>
      </c>
      <c r="D393" s="16"/>
      <c r="E393" s="16" t="s">
        <v>881</v>
      </c>
      <c r="F393" s="16"/>
      <c r="G393" s="16"/>
      <c r="H393" s="401">
        <v>45998.555555555555</v>
      </c>
      <c r="I393" s="16"/>
      <c r="J393" s="16"/>
      <c r="K393" s="16"/>
      <c r="L393" s="16"/>
      <c r="M393" s="16"/>
      <c r="N393" s="16"/>
    </row>
    <row r="394" spans="1:14" x14ac:dyDescent="0.25">
      <c r="A394" s="120">
        <v>45999</v>
      </c>
      <c r="B394" s="176" t="s">
        <v>589</v>
      </c>
      <c r="C394" s="16">
        <v>15522</v>
      </c>
      <c r="D394" s="16"/>
      <c r="E394" s="16" t="s">
        <v>881</v>
      </c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20">
        <v>46000</v>
      </c>
      <c r="B395" s="176" t="s">
        <v>589</v>
      </c>
      <c r="C395" s="16">
        <v>15523</v>
      </c>
      <c r="D395" s="16"/>
      <c r="E395" s="16" t="s">
        <v>881</v>
      </c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20">
        <v>46001</v>
      </c>
      <c r="B396" s="176" t="s">
        <v>589</v>
      </c>
      <c r="C396" s="16">
        <v>15523</v>
      </c>
      <c r="D396" s="16"/>
      <c r="E396" s="16" t="s">
        <v>1957</v>
      </c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20">
        <v>46002</v>
      </c>
      <c r="B397" s="176" t="s">
        <v>589</v>
      </c>
      <c r="C397" s="16">
        <v>15523</v>
      </c>
      <c r="D397" s="16"/>
      <c r="E397" s="16" t="s">
        <v>1957</v>
      </c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20">
        <v>46003</v>
      </c>
      <c r="B398" s="176" t="s">
        <v>589</v>
      </c>
      <c r="C398" s="16">
        <v>15523</v>
      </c>
      <c r="D398" s="16"/>
      <c r="E398" s="16" t="s">
        <v>1957</v>
      </c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20">
        <v>46004</v>
      </c>
      <c r="B399" s="176" t="s">
        <v>589</v>
      </c>
      <c r="C399" s="16">
        <v>15523</v>
      </c>
      <c r="D399" s="16"/>
      <c r="E399" s="16" t="s">
        <v>1957</v>
      </c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20">
        <v>46005</v>
      </c>
      <c r="B400" s="176" t="s">
        <v>589</v>
      </c>
      <c r="C400" s="16">
        <v>15523</v>
      </c>
      <c r="D400" s="16"/>
      <c r="E400" s="16" t="s">
        <v>1957</v>
      </c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20">
        <v>46006</v>
      </c>
      <c r="B401" s="176" t="s">
        <v>589</v>
      </c>
      <c r="C401" s="16">
        <v>15571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20">
        <v>46007</v>
      </c>
      <c r="B402" s="38" t="s">
        <v>30</v>
      </c>
      <c r="C402" s="16">
        <v>15571</v>
      </c>
      <c r="D402" s="16"/>
      <c r="E402" s="16" t="s">
        <v>1965</v>
      </c>
      <c r="F402" s="16"/>
      <c r="G402" s="16"/>
      <c r="H402" s="401">
        <v>45998.555555555555</v>
      </c>
      <c r="I402" s="401">
        <v>46007.756944444445</v>
      </c>
      <c r="J402" s="585">
        <v>9.2013888888905058</v>
      </c>
      <c r="K402" s="16"/>
      <c r="L402" s="16"/>
      <c r="M402" s="16"/>
      <c r="N402" s="16"/>
    </row>
    <row r="403" spans="1:14" x14ac:dyDescent="0.25">
      <c r="A403" s="120">
        <v>46008</v>
      </c>
      <c r="B403" s="38" t="s">
        <v>30</v>
      </c>
      <c r="C403" s="16">
        <v>15541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ht="30" x14ac:dyDescent="0.25">
      <c r="A404" s="120">
        <v>46009</v>
      </c>
      <c r="B404" s="38" t="s">
        <v>30</v>
      </c>
      <c r="C404" s="16">
        <v>15565</v>
      </c>
      <c r="D404" s="16"/>
      <c r="E404" s="28" t="s">
        <v>2015</v>
      </c>
      <c r="F404" s="16"/>
      <c r="G404" s="16"/>
      <c r="H404" s="368">
        <v>46010.013888888891</v>
      </c>
      <c r="I404" s="368">
        <v>46010.024305555555</v>
      </c>
      <c r="J404" s="151">
        <f t="shared" ref="J404:J405" si="41">I404-H404</f>
        <v>1.0416666664241347E-2</v>
      </c>
      <c r="K404" s="16"/>
      <c r="L404" s="16"/>
      <c r="M404" s="16"/>
      <c r="N404" s="16"/>
    </row>
    <row r="405" spans="1:14" ht="45" x14ac:dyDescent="0.25">
      <c r="A405" s="120">
        <v>46010</v>
      </c>
      <c r="B405" s="38" t="s">
        <v>30</v>
      </c>
      <c r="C405" s="16">
        <v>15589</v>
      </c>
      <c r="D405" s="16"/>
      <c r="E405" s="28" t="s">
        <v>2022</v>
      </c>
      <c r="F405" s="16"/>
      <c r="G405" s="16"/>
      <c r="H405" s="368">
        <v>46010.604166666664</v>
      </c>
      <c r="I405" s="368">
        <v>46010.791666666664</v>
      </c>
      <c r="J405" s="151">
        <f t="shared" si="41"/>
        <v>0.1875</v>
      </c>
      <c r="K405" s="16"/>
      <c r="L405" s="16"/>
      <c r="M405" s="16"/>
      <c r="N405" s="16"/>
    </row>
    <row r="406" spans="1:14" x14ac:dyDescent="0.25">
      <c r="A406" s="120">
        <v>46011</v>
      </c>
      <c r="B406" s="38" t="s">
        <v>30</v>
      </c>
      <c r="C406" s="16">
        <v>15613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20">
        <v>46012</v>
      </c>
      <c r="B407" s="38" t="s">
        <v>30</v>
      </c>
      <c r="C407" s="16">
        <v>15632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20">
        <v>46013</v>
      </c>
      <c r="B408" s="38" t="s">
        <v>30</v>
      </c>
      <c r="C408" s="16">
        <v>15656</v>
      </c>
      <c r="D408" s="16"/>
      <c r="E408" s="16" t="s">
        <v>2037</v>
      </c>
      <c r="F408" s="16"/>
      <c r="G408" s="16"/>
      <c r="H408" s="368">
        <v>46013.647222222222</v>
      </c>
      <c r="I408" s="368">
        <v>46014.159722222219</v>
      </c>
      <c r="J408" s="151">
        <f t="shared" ref="J408" si="42">I408-H408</f>
        <v>0.51249999999708962</v>
      </c>
      <c r="K408" s="16"/>
      <c r="L408" s="16"/>
      <c r="M408" s="16"/>
      <c r="N408" s="16"/>
    </row>
    <row r="409" spans="1:14" x14ac:dyDescent="0.25">
      <c r="A409" s="120">
        <v>46014</v>
      </c>
      <c r="B409" s="176" t="s">
        <v>2048</v>
      </c>
      <c r="C409" s="16">
        <v>15674</v>
      </c>
      <c r="D409" s="16"/>
      <c r="E409" s="16" t="s">
        <v>2047</v>
      </c>
      <c r="F409" s="16"/>
      <c r="G409" s="16"/>
      <c r="H409" s="368">
        <v>46014.618055555555</v>
      </c>
      <c r="I409" s="16"/>
      <c r="J409" s="16"/>
      <c r="K409" s="16"/>
      <c r="L409" s="16"/>
      <c r="M409" s="16"/>
      <c r="N409" s="16"/>
    </row>
    <row r="410" spans="1:14" x14ac:dyDescent="0.25">
      <c r="A410" s="120">
        <v>46015</v>
      </c>
      <c r="B410" s="176" t="s">
        <v>2048</v>
      </c>
      <c r="C410" s="16">
        <v>15674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20">
        <v>46016</v>
      </c>
      <c r="B411" s="176" t="s">
        <v>2048</v>
      </c>
      <c r="C411" s="16">
        <v>15674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ht="30" x14ac:dyDescent="0.25">
      <c r="A412" s="120">
        <v>46017</v>
      </c>
      <c r="B412" s="38" t="s">
        <v>30</v>
      </c>
      <c r="C412" s="16">
        <v>15674</v>
      </c>
      <c r="D412" s="16"/>
      <c r="E412" s="28" t="s">
        <v>2071</v>
      </c>
      <c r="F412" s="16"/>
      <c r="G412" s="16"/>
      <c r="H412" s="368">
        <v>46017.625</v>
      </c>
      <c r="I412" s="368">
        <v>46017.697916666664</v>
      </c>
      <c r="J412" s="151">
        <f t="shared" ref="J412" si="43">I412-H412</f>
        <v>7.2916666664241347E-2</v>
      </c>
      <c r="K412" s="16"/>
      <c r="L412" s="16"/>
      <c r="M412" s="16"/>
      <c r="N412" s="16"/>
    </row>
    <row r="413" spans="1:14" x14ac:dyDescent="0.25">
      <c r="A413" s="120">
        <v>46018</v>
      </c>
      <c r="B413" s="38" t="s">
        <v>30</v>
      </c>
      <c r="C413" s="16">
        <v>15698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20">
        <v>46019</v>
      </c>
      <c r="B414" s="38" t="s">
        <v>30</v>
      </c>
      <c r="C414" s="16">
        <v>15733</v>
      </c>
      <c r="D414" s="16" t="s">
        <v>1218</v>
      </c>
      <c r="E414" s="16" t="s">
        <v>881</v>
      </c>
      <c r="F414" s="16"/>
      <c r="G414" s="16"/>
      <c r="H414" s="368">
        <v>46019.970138888886</v>
      </c>
      <c r="I414" s="368">
        <v>46020.013194444444</v>
      </c>
      <c r="J414" s="151">
        <f t="shared" ref="J414" si="44">I414-H414</f>
        <v>4.3055555557657499E-2</v>
      </c>
      <c r="K414" s="16"/>
      <c r="L414" s="16"/>
      <c r="M414" s="16"/>
      <c r="N414" s="16"/>
    </row>
    <row r="415" spans="1:14" x14ac:dyDescent="0.25">
      <c r="A415" s="120">
        <v>46020</v>
      </c>
      <c r="B415" s="176" t="s">
        <v>2048</v>
      </c>
      <c r="C415" s="16">
        <v>15757</v>
      </c>
      <c r="D415" s="16"/>
      <c r="E415" s="16" t="s">
        <v>2077</v>
      </c>
      <c r="F415" s="16"/>
      <c r="G415" s="16"/>
      <c r="H415" s="368">
        <v>46020.482638888891</v>
      </c>
      <c r="I415" s="16"/>
      <c r="J415" s="16"/>
      <c r="K415" s="16"/>
      <c r="L415" s="16"/>
      <c r="M415" s="16"/>
      <c r="N415" s="16"/>
    </row>
    <row r="416" spans="1:14" x14ac:dyDescent="0.25">
      <c r="A416" s="120">
        <v>46021</v>
      </c>
      <c r="B416" s="38" t="s">
        <v>30</v>
      </c>
      <c r="C416" s="16">
        <v>15781</v>
      </c>
      <c r="D416" s="16"/>
      <c r="E416" s="16"/>
      <c r="F416" s="16"/>
      <c r="G416" s="16"/>
      <c r="H416" s="368">
        <v>46020.482638888891</v>
      </c>
      <c r="I416" s="368">
        <v>46021.611111111109</v>
      </c>
      <c r="J416" s="151">
        <f>I416-H416</f>
        <v>1.1284722222189885</v>
      </c>
      <c r="K416" s="16"/>
      <c r="L416" s="16"/>
      <c r="M416" s="16"/>
      <c r="N416" s="16"/>
    </row>
    <row r="417" spans="1:14" x14ac:dyDescent="0.25">
      <c r="A417" s="120">
        <v>46022</v>
      </c>
      <c r="B417" s="38" t="s">
        <v>30</v>
      </c>
      <c r="C417" s="16">
        <v>15805</v>
      </c>
      <c r="D417" s="16"/>
      <c r="E417" s="16" t="s">
        <v>2089</v>
      </c>
      <c r="F417" s="16"/>
      <c r="G417" s="16"/>
      <c r="H417" s="368">
        <v>46023.090277777781</v>
      </c>
      <c r="I417" s="368">
        <v>46023.225694444445</v>
      </c>
      <c r="J417" s="151">
        <f t="shared" ref="J417:J418" si="45">I417-H417</f>
        <v>0.13541666666424135</v>
      </c>
      <c r="K417" s="16"/>
      <c r="L417" s="16"/>
      <c r="M417" s="16"/>
      <c r="N417" s="16"/>
    </row>
    <row r="418" spans="1:14" ht="30" x14ac:dyDescent="0.25">
      <c r="A418" s="120">
        <v>46023</v>
      </c>
      <c r="B418" s="38" t="s">
        <v>30</v>
      </c>
      <c r="C418" s="16">
        <v>15829</v>
      </c>
      <c r="D418" s="16"/>
      <c r="E418" s="28" t="s">
        <v>2093</v>
      </c>
      <c r="F418" s="16"/>
      <c r="G418" s="16"/>
      <c r="H418" s="368">
        <v>46023.697916666664</v>
      </c>
      <c r="I418" s="368">
        <v>46023.71875</v>
      </c>
      <c r="J418" s="151">
        <f t="shared" si="45"/>
        <v>2.0833333335758653E-2</v>
      </c>
      <c r="K418" s="16"/>
      <c r="L418" s="16"/>
      <c r="M418" s="16"/>
      <c r="N418" s="16"/>
    </row>
    <row r="419" spans="1:14" x14ac:dyDescent="0.25">
      <c r="A419" s="120">
        <v>46024</v>
      </c>
      <c r="B419" s="38" t="s">
        <v>30</v>
      </c>
      <c r="C419" s="16">
        <v>15853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20">
        <v>46025</v>
      </c>
      <c r="B420" s="38" t="s">
        <v>30</v>
      </c>
      <c r="C420" s="16">
        <v>15845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20">
        <v>46026</v>
      </c>
      <c r="B421" s="38" t="s">
        <v>30</v>
      </c>
      <c r="C421" s="16">
        <v>15869</v>
      </c>
      <c r="D421" s="16"/>
      <c r="E421" s="16" t="s">
        <v>658</v>
      </c>
      <c r="F421" s="16"/>
      <c r="G421" s="16"/>
      <c r="H421" s="368">
        <v>46027.128472222219</v>
      </c>
      <c r="I421" s="368">
        <v>46027.135416666664</v>
      </c>
      <c r="J421" s="151">
        <f t="shared" ref="J421" si="46">I421-H421</f>
        <v>6.9444444452528842E-3</v>
      </c>
      <c r="K421" s="16"/>
      <c r="L421" s="16"/>
      <c r="M421" s="16"/>
      <c r="N421" s="16"/>
    </row>
    <row r="422" spans="1:14" x14ac:dyDescent="0.25">
      <c r="A422" s="120">
        <v>46027</v>
      </c>
      <c r="B422" s="38" t="s">
        <v>30</v>
      </c>
      <c r="C422" s="16">
        <v>15893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20">
        <v>46028</v>
      </c>
      <c r="B423" s="38" t="s">
        <v>30</v>
      </c>
      <c r="C423" s="16">
        <v>15917</v>
      </c>
      <c r="D423" s="16" t="s">
        <v>1218</v>
      </c>
      <c r="E423" s="16" t="s">
        <v>881</v>
      </c>
      <c r="F423" s="16"/>
      <c r="G423" s="16"/>
      <c r="H423" s="368">
        <v>46028.652777777781</v>
      </c>
      <c r="I423" s="368">
        <v>46028.701388888891</v>
      </c>
      <c r="J423" s="151">
        <f t="shared" ref="J423:J424" si="47">I423-H423</f>
        <v>4.8611111109494232E-2</v>
      </c>
      <c r="K423" s="16"/>
      <c r="L423" s="16"/>
      <c r="M423" s="16"/>
      <c r="N423" s="16"/>
    </row>
    <row r="424" spans="1:14" x14ac:dyDescent="0.25">
      <c r="A424" s="120">
        <v>46029</v>
      </c>
      <c r="B424" s="38" t="s">
        <v>30</v>
      </c>
      <c r="C424" s="16">
        <v>15941</v>
      </c>
      <c r="D424" s="16"/>
      <c r="E424" s="16" t="s">
        <v>1919</v>
      </c>
      <c r="F424" s="16"/>
      <c r="G424" s="16"/>
      <c r="H424" s="368">
        <v>46029.969444444447</v>
      </c>
      <c r="I424" s="368">
        <v>46029.974305555559</v>
      </c>
      <c r="J424" s="151">
        <f t="shared" si="47"/>
        <v>4.8611111124046147E-3</v>
      </c>
      <c r="K424" s="16"/>
      <c r="L424" s="16"/>
      <c r="M424" s="16"/>
      <c r="N424" s="16"/>
    </row>
    <row r="425" spans="1:14" x14ac:dyDescent="0.25">
      <c r="A425" s="120">
        <v>46030</v>
      </c>
      <c r="B425" s="38" t="s">
        <v>30</v>
      </c>
      <c r="C425" s="16">
        <v>15965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20">
        <v>46031</v>
      </c>
      <c r="B426" s="38" t="s">
        <v>30</v>
      </c>
      <c r="C426" s="16">
        <v>15989</v>
      </c>
      <c r="D426" s="16"/>
      <c r="E426" s="16" t="s">
        <v>163</v>
      </c>
      <c r="F426" s="16"/>
      <c r="G426" s="16"/>
      <c r="H426" s="368">
        <v>46031.87222222222</v>
      </c>
      <c r="I426" s="368">
        <v>46032.135416666664</v>
      </c>
      <c r="J426" s="151">
        <f t="shared" ref="J426" si="48">I426-H426</f>
        <v>0.26319444444379769</v>
      </c>
      <c r="K426" s="16"/>
      <c r="L426" s="16"/>
      <c r="M426" s="16"/>
      <c r="N426" s="16"/>
    </row>
    <row r="427" spans="1:14" x14ac:dyDescent="0.25">
      <c r="A427" s="120">
        <v>46032</v>
      </c>
      <c r="B427" s="38" t="s">
        <v>30</v>
      </c>
      <c r="C427" s="16">
        <v>16013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20">
        <v>46033</v>
      </c>
      <c r="B428" s="38" t="s">
        <v>30</v>
      </c>
      <c r="C428" s="16">
        <v>16028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20">
        <v>46034</v>
      </c>
      <c r="B429" s="38" t="s">
        <v>30</v>
      </c>
      <c r="C429" s="16">
        <v>16052</v>
      </c>
      <c r="D429" s="16" t="s">
        <v>2145</v>
      </c>
      <c r="E429" s="16" t="s">
        <v>2146</v>
      </c>
      <c r="F429" s="16"/>
      <c r="G429" s="16"/>
      <c r="H429" s="368">
        <v>46035.125</v>
      </c>
      <c r="I429" s="368">
        <v>46035.149305555555</v>
      </c>
      <c r="J429" s="151">
        <f t="shared" ref="J429" si="49">I429-H429</f>
        <v>2.4305555554747116E-2</v>
      </c>
      <c r="K429" s="16"/>
      <c r="L429" s="16"/>
      <c r="M429" s="16"/>
      <c r="N429" s="16"/>
    </row>
    <row r="430" spans="1:14" x14ac:dyDescent="0.25">
      <c r="A430" s="120">
        <v>46035</v>
      </c>
      <c r="B430" s="38" t="s">
        <v>30</v>
      </c>
      <c r="C430" s="16">
        <v>16076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20">
        <v>46036</v>
      </c>
      <c r="B431" s="38" t="s">
        <v>30</v>
      </c>
      <c r="C431" s="16">
        <v>16100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20">
        <v>46037</v>
      </c>
      <c r="B432" s="38" t="s">
        <v>30</v>
      </c>
      <c r="C432" s="16">
        <v>16124</v>
      </c>
      <c r="D432" s="16"/>
      <c r="E432" s="16" t="s">
        <v>2136</v>
      </c>
      <c r="F432" s="16"/>
      <c r="G432" s="16"/>
      <c r="H432" s="370">
        <v>46037.861111111109</v>
      </c>
      <c r="I432" s="370">
        <v>46037.868055555555</v>
      </c>
      <c r="J432" s="103">
        <f t="shared" ref="J432" si="50">I432-H432</f>
        <v>6.9444444452528842E-3</v>
      </c>
      <c r="K432" s="16"/>
      <c r="L432" s="16"/>
      <c r="M432" s="16"/>
      <c r="N432" s="16"/>
    </row>
    <row r="433" spans="1:14" x14ac:dyDescent="0.25">
      <c r="A433" s="120">
        <v>46038</v>
      </c>
      <c r="B433" s="38" t="s">
        <v>30</v>
      </c>
      <c r="C433" s="16">
        <v>16148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20">
        <v>46039</v>
      </c>
      <c r="B434" s="38" t="s">
        <v>30</v>
      </c>
      <c r="C434" s="16">
        <v>16173</v>
      </c>
      <c r="D434" s="16"/>
      <c r="E434" s="16" t="s">
        <v>2136</v>
      </c>
      <c r="F434" s="16"/>
      <c r="G434" s="16"/>
      <c r="H434" s="368">
        <v>46039.920138888891</v>
      </c>
      <c r="I434" s="368">
        <v>46039.938194444447</v>
      </c>
      <c r="J434" s="151">
        <f t="shared" ref="J434" si="51">I434-H434</f>
        <v>1.8055555556202307E-2</v>
      </c>
      <c r="K434" s="16"/>
      <c r="L434" s="16"/>
      <c r="M434" s="16"/>
      <c r="N434" s="16"/>
    </row>
    <row r="435" spans="1:14" x14ac:dyDescent="0.25">
      <c r="A435" s="120">
        <v>46040</v>
      </c>
      <c r="B435" s="38" t="s">
        <v>30</v>
      </c>
      <c r="C435" s="16">
        <v>16197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ht="30" x14ac:dyDescent="0.25">
      <c r="A436" s="120">
        <v>46041</v>
      </c>
      <c r="B436" s="38" t="s">
        <v>30</v>
      </c>
      <c r="C436" s="16">
        <v>16210</v>
      </c>
      <c r="D436" s="16"/>
      <c r="E436" s="28" t="s">
        <v>2171</v>
      </c>
      <c r="F436" s="16"/>
      <c r="G436" s="16"/>
      <c r="H436" s="366">
        <v>46042.255555555559</v>
      </c>
      <c r="I436" s="366">
        <v>46042.271527777775</v>
      </c>
      <c r="J436" s="642">
        <v>1.597222221607808E-2</v>
      </c>
      <c r="K436" s="16"/>
      <c r="L436" s="16"/>
      <c r="M436" s="16"/>
      <c r="N436" s="16"/>
    </row>
    <row r="437" spans="1:14" x14ac:dyDescent="0.25">
      <c r="A437" s="120">
        <v>46042</v>
      </c>
      <c r="B437" s="38" t="s">
        <v>30</v>
      </c>
      <c r="C437" s="16">
        <v>16229</v>
      </c>
      <c r="D437" s="16"/>
      <c r="E437" s="16" t="s">
        <v>48</v>
      </c>
      <c r="F437" s="16"/>
      <c r="G437" s="16"/>
      <c r="H437" s="664">
        <v>46043.157638888886</v>
      </c>
      <c r="I437" s="664">
        <v>46043.22152777778</v>
      </c>
      <c r="J437" s="663">
        <v>6.3888888893416151E-2</v>
      </c>
      <c r="K437" s="16"/>
      <c r="L437" s="16"/>
      <c r="M437" s="16"/>
      <c r="N437" s="16"/>
    </row>
    <row r="438" spans="1:14" x14ac:dyDescent="0.25">
      <c r="A438" s="120">
        <v>46043</v>
      </c>
      <c r="B438" s="38" t="s">
        <v>30</v>
      </c>
      <c r="C438" s="16">
        <v>16253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20">
        <v>46044</v>
      </c>
      <c r="B439" s="38" t="s">
        <v>30</v>
      </c>
      <c r="C439" s="16">
        <v>16277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20">
        <v>46045</v>
      </c>
      <c r="B440" s="38" t="s">
        <v>30</v>
      </c>
      <c r="C440" s="16">
        <v>16301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20">
        <v>46046</v>
      </c>
      <c r="B441" s="38" t="s">
        <v>30</v>
      </c>
      <c r="C441" s="16">
        <v>16312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20">
        <v>46047</v>
      </c>
      <c r="B442" s="38" t="s">
        <v>30</v>
      </c>
      <c r="C442" s="16">
        <v>16336</v>
      </c>
      <c r="D442" s="16"/>
      <c r="E442" s="712" t="s">
        <v>2201</v>
      </c>
      <c r="F442" s="16"/>
      <c r="G442" s="16"/>
      <c r="H442" s="711">
        <v>46047.621527777781</v>
      </c>
      <c r="I442" s="711">
        <v>46047.638888888891</v>
      </c>
      <c r="J442" s="710">
        <v>1.7361111109494232E-2</v>
      </c>
      <c r="K442" s="16"/>
      <c r="L442" s="16"/>
      <c r="M442" s="16"/>
      <c r="N442" s="16"/>
    </row>
    <row r="443" spans="1:14" x14ac:dyDescent="0.25">
      <c r="A443" s="120">
        <v>46048</v>
      </c>
      <c r="B443" s="38" t="s">
        <v>30</v>
      </c>
      <c r="C443" s="16">
        <v>16360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20">
        <v>46049</v>
      </c>
      <c r="B444" s="38" t="s">
        <v>30</v>
      </c>
      <c r="C444" s="16">
        <v>16395</v>
      </c>
      <c r="D444" s="16"/>
      <c r="E444" s="733" t="s">
        <v>2220</v>
      </c>
      <c r="F444" s="16"/>
      <c r="G444" s="16"/>
      <c r="H444" s="720">
        <v>46049.463194444441</v>
      </c>
      <c r="I444" s="720">
        <v>46049.479166666664</v>
      </c>
      <c r="J444" s="735">
        <v>1.5972222223354038E-2</v>
      </c>
      <c r="K444" s="16"/>
      <c r="L444" s="16"/>
      <c r="M444" s="16"/>
      <c r="N444" s="16"/>
    </row>
    <row r="445" spans="1:14" x14ac:dyDescent="0.25">
      <c r="A445" s="120">
        <v>46050</v>
      </c>
      <c r="B445" s="38" t="s">
        <v>30</v>
      </c>
      <c r="C445" s="16">
        <v>16419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20">
        <v>46051</v>
      </c>
      <c r="B446" s="38" t="s">
        <v>30</v>
      </c>
      <c r="C446" s="16">
        <v>16443</v>
      </c>
      <c r="D446" s="16"/>
      <c r="E446" s="761" t="s">
        <v>2220</v>
      </c>
      <c r="F446" s="16"/>
      <c r="G446" s="16"/>
      <c r="H446" s="368">
        <v>46051.611111111109</v>
      </c>
      <c r="I446" s="368">
        <v>46051.625694444447</v>
      </c>
      <c r="J446" s="151">
        <f t="shared" ref="J446:J447" si="52">I446-H446</f>
        <v>1.4583333337213844E-2</v>
      </c>
      <c r="K446" s="16"/>
      <c r="L446" s="16"/>
      <c r="M446" s="16"/>
      <c r="N446" s="16"/>
    </row>
    <row r="447" spans="1:14" x14ac:dyDescent="0.25">
      <c r="A447" s="120">
        <v>46052</v>
      </c>
      <c r="B447" s="38" t="s">
        <v>30</v>
      </c>
      <c r="C447" s="16">
        <v>16467</v>
      </c>
      <c r="D447" s="16"/>
      <c r="E447" s="16" t="s">
        <v>2174</v>
      </c>
      <c r="F447" s="16"/>
      <c r="G447" s="16"/>
      <c r="H447" s="368">
        <v>46052.913194444445</v>
      </c>
      <c r="I447" s="368">
        <v>46052.943055555559</v>
      </c>
      <c r="J447" s="151">
        <f t="shared" si="52"/>
        <v>2.9861111113859806E-2</v>
      </c>
      <c r="K447" s="16"/>
      <c r="L447" s="16"/>
      <c r="M447" s="16"/>
      <c r="N447" s="16"/>
    </row>
    <row r="448" spans="1:14" x14ac:dyDescent="0.25">
      <c r="A448" s="120">
        <v>46053</v>
      </c>
      <c r="B448" s="38" t="s">
        <v>30</v>
      </c>
      <c r="C448" s="16">
        <v>16489</v>
      </c>
      <c r="D448" s="16"/>
      <c r="E448" s="16" t="s">
        <v>40</v>
      </c>
      <c r="F448" s="16"/>
      <c r="G448" s="16"/>
      <c r="H448" s="720">
        <v>46053.70416666667</v>
      </c>
      <c r="I448" s="720">
        <v>46053.916666666664</v>
      </c>
      <c r="J448" s="773">
        <v>0.21249999999417923</v>
      </c>
      <c r="K448" s="16"/>
      <c r="L448" s="16"/>
      <c r="M448" s="16"/>
      <c r="N448" s="16"/>
    </row>
    <row r="449" spans="1:14" x14ac:dyDescent="0.25">
      <c r="A449" s="120">
        <v>46054</v>
      </c>
      <c r="B449" s="38" t="s">
        <v>30</v>
      </c>
      <c r="C449" s="16">
        <v>16513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20">
        <v>46055</v>
      </c>
      <c r="B450" s="38" t="s">
        <v>30</v>
      </c>
      <c r="C450" s="16">
        <v>16537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20">
        <v>46056</v>
      </c>
      <c r="B451" s="38" t="s">
        <v>30</v>
      </c>
      <c r="C451" s="16">
        <v>16556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20">
        <v>46057</v>
      </c>
      <c r="B452" s="38" t="s">
        <v>30</v>
      </c>
      <c r="C452" s="16">
        <v>16580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20">
        <v>46058</v>
      </c>
      <c r="B453" s="38" t="s">
        <v>30</v>
      </c>
      <c r="C453" s="16">
        <v>16604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20">
        <v>46059</v>
      </c>
      <c r="B454" s="38" t="s">
        <v>30</v>
      </c>
      <c r="C454" s="16">
        <v>16628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ht="30" x14ac:dyDescent="0.25">
      <c r="A455" s="120">
        <v>46060</v>
      </c>
      <c r="B455" s="38" t="s">
        <v>30</v>
      </c>
      <c r="C455" s="16">
        <v>16651</v>
      </c>
      <c r="D455" s="16"/>
      <c r="E455" s="28" t="s">
        <v>2259</v>
      </c>
      <c r="F455" s="16"/>
      <c r="G455" s="16"/>
      <c r="H455" s="368">
        <v>46060.943055555559</v>
      </c>
      <c r="I455" s="368">
        <v>46060.999305555553</v>
      </c>
      <c r="J455" s="151">
        <f t="shared" ref="J455" si="53">I455-H455</f>
        <v>5.6249999994179234E-2</v>
      </c>
      <c r="K455" s="16"/>
      <c r="L455" s="16"/>
      <c r="M455" s="16"/>
      <c r="N455" s="16"/>
    </row>
    <row r="456" spans="1:14" x14ac:dyDescent="0.25">
      <c r="A456" s="120">
        <v>46061</v>
      </c>
      <c r="B456" s="38" t="s">
        <v>30</v>
      </c>
      <c r="C456" s="16">
        <v>16675</v>
      </c>
      <c r="D456" s="16"/>
      <c r="E456" s="807"/>
      <c r="F456" s="16"/>
      <c r="G456" s="16"/>
      <c r="H456" s="720"/>
      <c r="I456" s="720"/>
      <c r="J456" s="808"/>
      <c r="K456" s="16"/>
      <c r="L456" s="16"/>
      <c r="M456" s="16"/>
      <c r="N456" s="16"/>
    </row>
    <row r="457" spans="1:14" ht="31.5" customHeight="1" x14ac:dyDescent="0.25">
      <c r="A457" s="120">
        <v>46062</v>
      </c>
      <c r="B457" s="38" t="s">
        <v>30</v>
      </c>
      <c r="C457" s="16">
        <v>16699</v>
      </c>
      <c r="D457" s="16"/>
      <c r="E457" s="820" t="s">
        <v>2266</v>
      </c>
      <c r="F457" s="16"/>
      <c r="G457" s="16"/>
      <c r="H457" s="720">
        <v>46062.913888888892</v>
      </c>
      <c r="I457" s="720">
        <v>46062.92291666667</v>
      </c>
      <c r="J457" s="822">
        <v>9.0277777781011537E-3</v>
      </c>
      <c r="K457" s="16"/>
      <c r="L457" s="16"/>
      <c r="M457" s="16"/>
      <c r="N457" s="16"/>
    </row>
    <row r="458" spans="1:14" x14ac:dyDescent="0.25">
      <c r="A458" s="120">
        <v>46063</v>
      </c>
      <c r="B458" s="38" t="s">
        <v>30</v>
      </c>
      <c r="C458" s="16">
        <v>16714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20">
        <v>46064</v>
      </c>
      <c r="B459" s="38" t="s">
        <v>30</v>
      </c>
      <c r="C459" s="16">
        <v>16738</v>
      </c>
      <c r="D459" s="16"/>
      <c r="E459" s="16" t="s">
        <v>48</v>
      </c>
      <c r="F459" s="16"/>
      <c r="G459" s="16"/>
      <c r="H459" s="720">
        <v>46064.840277777781</v>
      </c>
      <c r="I459" s="720">
        <v>46064.956944444442</v>
      </c>
      <c r="J459" s="855">
        <v>0.11666666666133096</v>
      </c>
      <c r="K459" s="16"/>
      <c r="L459" s="16"/>
      <c r="M459" s="16"/>
      <c r="N459" s="16"/>
    </row>
    <row r="460" spans="1:14" x14ac:dyDescent="0.25">
      <c r="A460" s="120">
        <v>46065</v>
      </c>
      <c r="B460" s="38" t="s">
        <v>30</v>
      </c>
      <c r="C460" s="16">
        <v>16762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20">
        <v>46066</v>
      </c>
      <c r="B461" s="38" t="s">
        <v>30</v>
      </c>
      <c r="C461" s="16">
        <v>16786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20">
        <v>46067</v>
      </c>
      <c r="B462" s="38" t="s">
        <v>30</v>
      </c>
      <c r="C462" s="16">
        <v>16807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20">
        <v>46068</v>
      </c>
      <c r="B463" s="38" t="s">
        <v>30</v>
      </c>
      <c r="C463" s="16">
        <v>16831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20">
        <v>46069</v>
      </c>
      <c r="B464" s="38" t="s">
        <v>30</v>
      </c>
      <c r="C464" s="16">
        <v>16855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20">
        <v>46070</v>
      </c>
      <c r="B465" s="38" t="s">
        <v>30</v>
      </c>
      <c r="C465" s="16">
        <v>16879</v>
      </c>
      <c r="D465" s="16"/>
      <c r="E465" s="16" t="s">
        <v>1903</v>
      </c>
      <c r="F465" s="16"/>
      <c r="G465" s="16"/>
      <c r="H465" s="368">
        <v>46070.65</v>
      </c>
      <c r="I465" s="368">
        <v>46070.673611111109</v>
      </c>
      <c r="J465" s="151">
        <f t="shared" ref="J465" si="54">I465-H465</f>
        <v>2.361111110803904E-2</v>
      </c>
      <c r="K465" s="16"/>
      <c r="L465" s="16"/>
      <c r="M465" s="16"/>
      <c r="N465" s="16"/>
    </row>
    <row r="466" spans="1:14" x14ac:dyDescent="0.25">
      <c r="A466" s="120">
        <v>46071</v>
      </c>
      <c r="B466" s="38" t="s">
        <v>30</v>
      </c>
      <c r="C466" s="16">
        <v>16903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ht="30" x14ac:dyDescent="0.25">
      <c r="A467" s="120">
        <v>46072</v>
      </c>
      <c r="B467" s="38" t="s">
        <v>30</v>
      </c>
      <c r="C467" s="16">
        <v>16927</v>
      </c>
      <c r="D467" s="16" t="s">
        <v>1218</v>
      </c>
      <c r="E467" s="28" t="s">
        <v>2299</v>
      </c>
      <c r="F467" s="16"/>
      <c r="G467" s="16"/>
      <c r="H467" s="368">
        <v>46072.354166666664</v>
      </c>
      <c r="I467" s="368">
        <v>46072.518055555556</v>
      </c>
      <c r="J467" s="151">
        <f t="shared" ref="J467:J469" si="55">I467-H467</f>
        <v>0.16388888889196096</v>
      </c>
      <c r="K467" s="16"/>
      <c r="L467" s="16"/>
      <c r="M467" s="16"/>
      <c r="N467" s="16"/>
    </row>
    <row r="468" spans="1:14" x14ac:dyDescent="0.25">
      <c r="A468" s="120">
        <v>46073</v>
      </c>
      <c r="B468" s="38" t="s">
        <v>30</v>
      </c>
      <c r="C468" s="16">
        <v>16948</v>
      </c>
      <c r="D468" s="16" t="s">
        <v>1218</v>
      </c>
      <c r="E468" s="16" t="s">
        <v>2308</v>
      </c>
      <c r="F468" s="16"/>
      <c r="G468" s="16"/>
      <c r="H468" s="368">
        <v>46073.384722222225</v>
      </c>
      <c r="I468" s="368">
        <v>46073.493055555555</v>
      </c>
      <c r="J468" s="151">
        <f t="shared" si="55"/>
        <v>0.10833333332993789</v>
      </c>
      <c r="K468" s="16"/>
      <c r="L468" s="16"/>
      <c r="M468" s="16"/>
      <c r="N468" s="16"/>
    </row>
    <row r="469" spans="1:14" x14ac:dyDescent="0.25">
      <c r="A469" s="120">
        <v>46073</v>
      </c>
      <c r="B469" s="38" t="s">
        <v>30</v>
      </c>
      <c r="C469" s="16">
        <v>16962</v>
      </c>
      <c r="D469" s="16" t="s">
        <v>1218</v>
      </c>
      <c r="E469" s="16" t="s">
        <v>2316</v>
      </c>
      <c r="F469" s="16"/>
      <c r="G469" s="16"/>
      <c r="H469" s="368">
        <v>46073.988194444442</v>
      </c>
      <c r="I469" s="368">
        <v>46073.995138888888</v>
      </c>
      <c r="J469" s="151">
        <f t="shared" si="55"/>
        <v>6.9444444452528842E-3</v>
      </c>
      <c r="K469" s="16"/>
      <c r="L469" s="16"/>
      <c r="M469" s="16"/>
      <c r="N469" s="16"/>
    </row>
    <row r="470" spans="1:14" x14ac:dyDescent="0.25">
      <c r="A470" s="120">
        <v>46074</v>
      </c>
      <c r="B470" s="38" t="s">
        <v>30</v>
      </c>
      <c r="C470" s="16">
        <v>16972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20">
        <v>46075</v>
      </c>
      <c r="B471" s="38" t="s">
        <v>30</v>
      </c>
      <c r="C471" s="16">
        <v>16993</v>
      </c>
      <c r="D471" s="16"/>
      <c r="E471" s="16" t="s">
        <v>65</v>
      </c>
      <c r="F471" s="16"/>
      <c r="G471" s="16"/>
      <c r="H471" s="368">
        <v>46075.475694444445</v>
      </c>
      <c r="I471" s="368">
        <v>46075.694444444445</v>
      </c>
      <c r="J471" s="151">
        <f t="shared" ref="J471" si="56">I471-H471</f>
        <v>0.21875</v>
      </c>
      <c r="K471" s="16"/>
      <c r="L471" s="16"/>
      <c r="M471" s="16"/>
      <c r="N471" s="16"/>
    </row>
    <row r="472" spans="1:14" x14ac:dyDescent="0.25">
      <c r="A472" s="120">
        <v>46076</v>
      </c>
      <c r="B472" s="38" t="s">
        <v>30</v>
      </c>
      <c r="C472" s="16">
        <v>17017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20">
        <v>46077</v>
      </c>
      <c r="B473" s="38" t="s">
        <v>30</v>
      </c>
      <c r="C473" s="16">
        <v>17041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20">
        <v>46078</v>
      </c>
      <c r="B474" s="38" t="s">
        <v>30</v>
      </c>
      <c r="C474" s="16">
        <v>17065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20">
        <v>46079</v>
      </c>
      <c r="B475" s="38" t="s">
        <v>30</v>
      </c>
      <c r="C475" s="16">
        <v>17089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20">
        <v>46080</v>
      </c>
      <c r="B476" s="38" t="s">
        <v>30</v>
      </c>
      <c r="C476" s="16">
        <v>17113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20">
        <v>46081</v>
      </c>
      <c r="B477" s="38" t="s">
        <v>30</v>
      </c>
      <c r="C477" s="16">
        <v>17137</v>
      </c>
      <c r="D477" s="16"/>
      <c r="E477" s="16" t="s">
        <v>2032</v>
      </c>
      <c r="F477" s="16"/>
      <c r="G477" s="16"/>
      <c r="H477" s="368">
        <v>46081.692361111112</v>
      </c>
      <c r="I477" s="368">
        <v>46081.699305555558</v>
      </c>
      <c r="J477" s="151">
        <f t="shared" ref="J477" si="57">I477-H477</f>
        <v>6.9444444452528842E-3</v>
      </c>
      <c r="K477" s="16"/>
      <c r="L477" s="16"/>
      <c r="M477" s="16"/>
      <c r="N477" s="16"/>
    </row>
    <row r="478" spans="1:14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686"/>
  <sheetViews>
    <sheetView workbookViewId="0">
      <pane xSplit="1" ySplit="4" topLeftCell="B478" activePane="bottomRight" state="frozen"/>
      <selection pane="topRight" activeCell="B1" sqref="B1"/>
      <selection pane="bottomLeft" activeCell="A5" sqref="A5"/>
      <selection pane="bottomRight" activeCell="F482" sqref="F482"/>
    </sheetView>
  </sheetViews>
  <sheetFormatPr defaultRowHeight="15" x14ac:dyDescent="0.25"/>
  <cols>
    <col min="1" max="1" width="10.7109375" customWidth="1"/>
    <col min="2" max="2" width="13.140625" customWidth="1"/>
    <col min="3" max="3" width="11.7109375" customWidth="1"/>
    <col min="4" max="4" width="26.7109375" customWidth="1"/>
    <col min="5" max="5" width="42.42578125" customWidth="1"/>
    <col min="6" max="6" width="28" customWidth="1"/>
    <col min="7" max="7" width="16.7109375" customWidth="1"/>
    <col min="8" max="9" width="15.28515625" bestFit="1" customWidth="1"/>
    <col min="10" max="10" width="11.7109375" customWidth="1"/>
    <col min="11" max="11" width="25.5703125" customWidth="1"/>
    <col min="12" max="13" width="15.5703125" customWidth="1"/>
    <col min="14" max="14" width="18.28515625" customWidth="1"/>
  </cols>
  <sheetData>
    <row r="2" spans="1:14" ht="18.75" x14ac:dyDescent="0.25">
      <c r="A2" s="885" t="s">
        <v>15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18.75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9">
        <v>6579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9"/>
    </row>
    <row r="6" spans="1:14" x14ac:dyDescent="0.25">
      <c r="A6" s="22">
        <v>45618</v>
      </c>
      <c r="B6" s="23" t="s">
        <v>30</v>
      </c>
      <c r="C6" s="19">
        <v>6603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9"/>
    </row>
    <row r="7" spans="1:14" x14ac:dyDescent="0.25">
      <c r="A7" s="22">
        <v>45619</v>
      </c>
      <c r="B7" s="23" t="s">
        <v>30</v>
      </c>
      <c r="C7" s="17">
        <v>6613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9"/>
    </row>
    <row r="8" spans="1:14" x14ac:dyDescent="0.25">
      <c r="A8" s="22">
        <v>45620</v>
      </c>
      <c r="B8" s="23" t="s">
        <v>30</v>
      </c>
      <c r="C8" s="17">
        <v>6637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9"/>
    </row>
    <row r="9" spans="1:14" ht="30" x14ac:dyDescent="0.25">
      <c r="A9" s="25">
        <v>45621</v>
      </c>
      <c r="B9" s="23" t="s">
        <v>30</v>
      </c>
      <c r="C9" s="17">
        <v>6661</v>
      </c>
      <c r="D9" s="9" t="s">
        <v>53</v>
      </c>
      <c r="E9" s="17" t="s">
        <v>54</v>
      </c>
      <c r="F9" s="16"/>
      <c r="G9" s="16"/>
      <c r="H9" s="16"/>
      <c r="I9" s="16"/>
      <c r="J9" s="17" t="s">
        <v>52</v>
      </c>
      <c r="K9" s="16"/>
      <c r="L9" s="17"/>
      <c r="M9" s="17"/>
      <c r="N9" s="8"/>
    </row>
    <row r="10" spans="1:14" x14ac:dyDescent="0.25">
      <c r="A10" s="25">
        <v>45622</v>
      </c>
      <c r="B10" s="23" t="s">
        <v>30</v>
      </c>
      <c r="C10" s="17">
        <v>6685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9"/>
    </row>
    <row r="11" spans="1:14" x14ac:dyDescent="0.25">
      <c r="A11" s="25">
        <v>45623</v>
      </c>
      <c r="B11" s="23" t="s">
        <v>30</v>
      </c>
      <c r="C11" s="17">
        <v>6709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9"/>
    </row>
    <row r="12" spans="1:14" x14ac:dyDescent="0.25">
      <c r="A12" s="25">
        <v>45624</v>
      </c>
      <c r="B12" s="23" t="s">
        <v>30</v>
      </c>
      <c r="C12" s="17">
        <v>6731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9"/>
    </row>
    <row r="13" spans="1:14" x14ac:dyDescent="0.25">
      <c r="A13" s="25">
        <v>45625</v>
      </c>
      <c r="B13" s="23" t="s">
        <v>30</v>
      </c>
      <c r="C13" s="17">
        <v>6755</v>
      </c>
      <c r="D13" s="16"/>
      <c r="E13" s="17" t="s">
        <v>48</v>
      </c>
      <c r="F13" s="16"/>
      <c r="G13" s="16"/>
      <c r="H13" s="16"/>
      <c r="I13" s="16"/>
      <c r="J13" s="16" t="s">
        <v>68</v>
      </c>
      <c r="K13" s="16"/>
      <c r="L13" s="17"/>
      <c r="M13" s="17"/>
      <c r="N13" s="9"/>
    </row>
    <row r="14" spans="1:14" x14ac:dyDescent="0.25">
      <c r="A14" s="25">
        <v>45626</v>
      </c>
      <c r="B14" s="23" t="s">
        <v>30</v>
      </c>
      <c r="C14" s="17">
        <v>6779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9"/>
    </row>
    <row r="15" spans="1:14" x14ac:dyDescent="0.25">
      <c r="A15" s="25">
        <v>45627</v>
      </c>
      <c r="B15" s="23" t="s">
        <v>30</v>
      </c>
      <c r="C15" s="17">
        <v>6799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9"/>
    </row>
    <row r="16" spans="1:14" x14ac:dyDescent="0.25">
      <c r="A16" s="25">
        <v>45628</v>
      </c>
      <c r="B16" s="23" t="s">
        <v>30</v>
      </c>
      <c r="C16" s="17">
        <v>6823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9"/>
    </row>
    <row r="17" spans="1:14" x14ac:dyDescent="0.25">
      <c r="A17" s="25">
        <v>45629</v>
      </c>
      <c r="B17" s="23" t="s">
        <v>30</v>
      </c>
      <c r="C17" s="17">
        <v>6847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9"/>
    </row>
    <row r="18" spans="1:14" x14ac:dyDescent="0.25">
      <c r="A18" s="25">
        <v>45630</v>
      </c>
      <c r="B18" s="23" t="s">
        <v>30</v>
      </c>
      <c r="C18" s="17">
        <v>6870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9"/>
    </row>
    <row r="19" spans="1:14" x14ac:dyDescent="0.25">
      <c r="A19" s="25">
        <v>45631</v>
      </c>
      <c r="B19" s="23" t="s">
        <v>30</v>
      </c>
      <c r="C19" s="17">
        <v>6894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9"/>
    </row>
    <row r="20" spans="1:14" x14ac:dyDescent="0.25">
      <c r="A20" s="25">
        <v>45632</v>
      </c>
      <c r="B20" s="23" t="s">
        <v>30</v>
      </c>
      <c r="C20" s="17">
        <v>6917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9"/>
    </row>
    <row r="21" spans="1:14" x14ac:dyDescent="0.25">
      <c r="A21" s="25">
        <v>45633</v>
      </c>
      <c r="B21" s="23" t="s">
        <v>30</v>
      </c>
      <c r="C21" s="17">
        <v>6941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9"/>
    </row>
    <row r="22" spans="1:14" s="26" customFormat="1" x14ac:dyDescent="0.25">
      <c r="A22" s="25">
        <v>45634</v>
      </c>
      <c r="B22" s="23" t="s">
        <v>30</v>
      </c>
      <c r="C22" s="17">
        <v>6965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9"/>
    </row>
    <row r="23" spans="1:14" s="26" customFormat="1" x14ac:dyDescent="0.25">
      <c r="A23" s="25">
        <v>45635</v>
      </c>
      <c r="B23" s="23" t="s">
        <v>30</v>
      </c>
      <c r="C23" s="17">
        <v>6989</v>
      </c>
      <c r="D23" s="17"/>
      <c r="E23" s="17" t="s">
        <v>65</v>
      </c>
      <c r="F23" s="17"/>
      <c r="G23" s="17"/>
      <c r="H23" s="17"/>
      <c r="I23" s="17"/>
      <c r="J23" s="17" t="s">
        <v>97</v>
      </c>
      <c r="K23" s="17"/>
      <c r="L23" s="16"/>
      <c r="M23" s="16"/>
      <c r="N23" s="9"/>
    </row>
    <row r="24" spans="1:14" s="26" customFormat="1" x14ac:dyDescent="0.25">
      <c r="A24" s="25">
        <v>45636</v>
      </c>
      <c r="B24" s="23" t="s">
        <v>30</v>
      </c>
      <c r="C24" s="17">
        <v>7013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9"/>
    </row>
    <row r="25" spans="1:14" s="26" customFormat="1" x14ac:dyDescent="0.25">
      <c r="A25" s="25">
        <v>45637</v>
      </c>
      <c r="B25" s="23" t="s">
        <v>30</v>
      </c>
      <c r="C25" s="17">
        <v>7037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9"/>
    </row>
    <row r="26" spans="1:14" s="26" customFormat="1" ht="15" customHeight="1" x14ac:dyDescent="0.25">
      <c r="A26" s="25">
        <v>45638</v>
      </c>
      <c r="B26" s="23" t="s">
        <v>30</v>
      </c>
      <c r="C26" s="17">
        <v>7061</v>
      </c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9"/>
    </row>
    <row r="27" spans="1:14" s="26" customFormat="1" ht="15" customHeight="1" x14ac:dyDescent="0.25">
      <c r="A27" s="25">
        <v>45639</v>
      </c>
      <c r="B27" s="23" t="s">
        <v>30</v>
      </c>
      <c r="C27" s="17">
        <v>7085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9"/>
    </row>
    <row r="28" spans="1:14" s="26" customFormat="1" ht="15" customHeight="1" x14ac:dyDescent="0.25">
      <c r="A28" s="25">
        <v>45640</v>
      </c>
      <c r="B28" s="23" t="s">
        <v>30</v>
      </c>
      <c r="C28" s="17">
        <v>7102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9"/>
    </row>
    <row r="29" spans="1:14" s="26" customFormat="1" ht="15" customHeight="1" x14ac:dyDescent="0.25">
      <c r="A29" s="25">
        <v>45641</v>
      </c>
      <c r="B29" s="23" t="s">
        <v>30</v>
      </c>
      <c r="C29" s="17">
        <v>7126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9"/>
    </row>
    <row r="30" spans="1:14" s="26" customFormat="1" ht="15" customHeight="1" x14ac:dyDescent="0.25">
      <c r="A30" s="25">
        <v>45642</v>
      </c>
      <c r="B30" s="23" t="s">
        <v>30</v>
      </c>
      <c r="C30" s="17">
        <v>7150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9"/>
    </row>
    <row r="31" spans="1:14" s="26" customFormat="1" ht="15" customHeight="1" x14ac:dyDescent="0.25">
      <c r="A31" s="25">
        <v>45643</v>
      </c>
      <c r="B31" s="23" t="s">
        <v>30</v>
      </c>
      <c r="C31" s="17">
        <v>7173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9"/>
    </row>
    <row r="32" spans="1:14" s="26" customFormat="1" ht="15" customHeight="1" x14ac:dyDescent="0.25">
      <c r="A32" s="25">
        <v>45644</v>
      </c>
      <c r="B32" s="23" t="s">
        <v>30</v>
      </c>
      <c r="C32" s="17">
        <v>7197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9"/>
    </row>
    <row r="33" spans="1:14" s="26" customFormat="1" ht="15" customHeight="1" x14ac:dyDescent="0.25">
      <c r="A33" s="25">
        <v>45645</v>
      </c>
      <c r="B33" s="23" t="s">
        <v>30</v>
      </c>
      <c r="C33" s="17">
        <v>7221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9"/>
    </row>
    <row r="34" spans="1:14" s="26" customFormat="1" ht="15" customHeight="1" x14ac:dyDescent="0.25">
      <c r="A34" s="25">
        <v>45646</v>
      </c>
      <c r="B34" s="23" t="s">
        <v>30</v>
      </c>
      <c r="C34" s="17">
        <v>7257</v>
      </c>
      <c r="D34" s="17"/>
      <c r="E34" s="17" t="s">
        <v>48</v>
      </c>
      <c r="F34" s="17"/>
      <c r="G34" s="17"/>
      <c r="H34" s="17"/>
      <c r="I34" s="17"/>
      <c r="J34" s="17" t="s">
        <v>116</v>
      </c>
      <c r="K34" s="17"/>
      <c r="L34" s="16"/>
      <c r="M34" s="16"/>
      <c r="N34" s="17"/>
    </row>
    <row r="35" spans="1:14" s="26" customFormat="1" ht="15" customHeight="1" x14ac:dyDescent="0.25">
      <c r="A35" s="25">
        <v>45647</v>
      </c>
      <c r="B35" s="23" t="s">
        <v>30</v>
      </c>
      <c r="C35" s="17">
        <v>7281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7"/>
    </row>
    <row r="36" spans="1:14" ht="15" customHeight="1" x14ac:dyDescent="0.25">
      <c r="A36" s="25">
        <v>45648</v>
      </c>
      <c r="B36" s="23" t="s">
        <v>30</v>
      </c>
      <c r="C36" s="17">
        <v>7305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" customHeight="1" x14ac:dyDescent="0.25">
      <c r="A37" s="25">
        <v>45649</v>
      </c>
      <c r="B37" s="23" t="s">
        <v>30</v>
      </c>
      <c r="C37" s="17">
        <v>7329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" customHeight="1" x14ac:dyDescent="0.25">
      <c r="A38" s="25">
        <v>45650</v>
      </c>
      <c r="B38" s="23" t="s">
        <v>30</v>
      </c>
      <c r="C38" s="17">
        <v>7353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 customHeight="1" x14ac:dyDescent="0.25">
      <c r="A39" s="25">
        <v>45651</v>
      </c>
      <c r="B39" s="23" t="s">
        <v>30</v>
      </c>
      <c r="C39" s="19">
        <f>C38+24</f>
        <v>7377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4.45" customHeight="1" x14ac:dyDescent="0.25">
      <c r="A40" s="25">
        <v>45652</v>
      </c>
      <c r="B40" s="23" t="s">
        <v>30</v>
      </c>
      <c r="C40" s="19">
        <f t="shared" ref="C40:C44" si="0">C39+24</f>
        <v>7401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x14ac:dyDescent="0.25">
      <c r="A41" s="25">
        <v>45653</v>
      </c>
      <c r="B41" s="23" t="s">
        <v>30</v>
      </c>
      <c r="C41" s="19">
        <f t="shared" si="0"/>
        <v>7425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x14ac:dyDescent="0.25">
      <c r="A42" s="25">
        <v>45654</v>
      </c>
      <c r="B42" s="23" t="s">
        <v>30</v>
      </c>
      <c r="C42" s="19">
        <f t="shared" si="0"/>
        <v>7449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" customHeight="1" x14ac:dyDescent="0.25">
      <c r="A43" s="25">
        <v>45655</v>
      </c>
      <c r="B43" s="23" t="s">
        <v>30</v>
      </c>
      <c r="C43" s="19">
        <f t="shared" si="0"/>
        <v>7473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customHeight="1" x14ac:dyDescent="0.25">
      <c r="A44" s="25">
        <v>45656</v>
      </c>
      <c r="B44" s="23" t="s">
        <v>30</v>
      </c>
      <c r="C44" s="19">
        <f t="shared" si="0"/>
        <v>7497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5" customHeight="1" x14ac:dyDescent="0.25">
      <c r="A45" s="25">
        <v>45657</v>
      </c>
      <c r="B45" s="23" t="s">
        <v>30</v>
      </c>
      <c r="C45" s="19">
        <v>7501</v>
      </c>
      <c r="D45" s="17" t="s">
        <v>40</v>
      </c>
      <c r="E45" s="16"/>
      <c r="F45" s="16"/>
      <c r="G45" s="16"/>
      <c r="H45" s="16"/>
      <c r="I45" s="16"/>
      <c r="J45" s="16" t="s">
        <v>140</v>
      </c>
      <c r="K45" s="16"/>
      <c r="L45" s="16"/>
      <c r="M45" s="16"/>
      <c r="N45" s="16"/>
    </row>
    <row r="46" spans="1:14" ht="15" customHeight="1" x14ac:dyDescent="0.25">
      <c r="A46" s="25">
        <v>45658</v>
      </c>
      <c r="B46" s="23" t="s">
        <v>30</v>
      </c>
      <c r="C46" s="17">
        <f t="shared" ref="C46:C53" si="1">C45+24</f>
        <v>7525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" customHeight="1" x14ac:dyDescent="0.25">
      <c r="A47" s="25">
        <v>45659</v>
      </c>
      <c r="B47" s="23" t="s">
        <v>30</v>
      </c>
      <c r="C47" s="17">
        <f t="shared" si="1"/>
        <v>7549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customHeight="1" x14ac:dyDescent="0.25">
      <c r="A48" s="25">
        <v>45660</v>
      </c>
      <c r="B48" s="23" t="s">
        <v>30</v>
      </c>
      <c r="C48" s="17">
        <f t="shared" si="1"/>
        <v>7573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customHeight="1" x14ac:dyDescent="0.25">
      <c r="A49" s="25">
        <v>45661</v>
      </c>
      <c r="B49" s="23" t="s">
        <v>30</v>
      </c>
      <c r="C49" s="17">
        <f t="shared" si="1"/>
        <v>7597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" customHeight="1" x14ac:dyDescent="0.25">
      <c r="A50" s="25">
        <v>45662</v>
      </c>
      <c r="B50" s="23" t="s">
        <v>30</v>
      </c>
      <c r="C50" s="17">
        <f t="shared" si="1"/>
        <v>7621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" customHeight="1" x14ac:dyDescent="0.25">
      <c r="A51" s="25">
        <v>45663</v>
      </c>
      <c r="B51" s="23" t="s">
        <v>30</v>
      </c>
      <c r="C51" s="17">
        <f t="shared" si="1"/>
        <v>7645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 customHeight="1" x14ac:dyDescent="0.25">
      <c r="A52" s="25">
        <v>45664</v>
      </c>
      <c r="B52" s="23" t="s">
        <v>30</v>
      </c>
      <c r="C52" s="17">
        <f t="shared" si="1"/>
        <v>7669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" customHeight="1" x14ac:dyDescent="0.25">
      <c r="A53" s="25">
        <v>45665</v>
      </c>
      <c r="B53" s="23" t="s">
        <v>30</v>
      </c>
      <c r="C53" s="17">
        <f t="shared" si="1"/>
        <v>7693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" customHeight="1" x14ac:dyDescent="0.25">
      <c r="A54" s="25">
        <v>45666</v>
      </c>
      <c r="B54" s="23" t="s">
        <v>30</v>
      </c>
      <c r="C54" s="17">
        <f t="shared" ref="C54:C61" si="2">C53+24</f>
        <v>7717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 customHeight="1" x14ac:dyDescent="0.25">
      <c r="A55" s="25">
        <v>45667</v>
      </c>
      <c r="B55" s="23" t="s">
        <v>30</v>
      </c>
      <c r="C55" s="17">
        <f t="shared" si="2"/>
        <v>7741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5" customHeight="1" x14ac:dyDescent="0.25">
      <c r="A56" s="25">
        <v>45668</v>
      </c>
      <c r="B56" s="23" t="s">
        <v>30</v>
      </c>
      <c r="C56" s="17">
        <f t="shared" si="2"/>
        <v>7765</v>
      </c>
      <c r="D56" s="17" t="s">
        <v>48</v>
      </c>
      <c r="E56" s="16"/>
      <c r="F56" s="16"/>
      <c r="G56" s="16"/>
      <c r="H56" s="16"/>
      <c r="I56" s="16"/>
      <c r="J56" s="16" t="s">
        <v>161</v>
      </c>
      <c r="K56" s="16"/>
      <c r="L56" s="16"/>
      <c r="M56" s="16"/>
      <c r="N56" s="16"/>
    </row>
    <row r="57" spans="1:14" ht="15" customHeight="1" x14ac:dyDescent="0.25">
      <c r="A57" s="25">
        <v>45669</v>
      </c>
      <c r="B57" s="23" t="s">
        <v>30</v>
      </c>
      <c r="C57" s="17">
        <f t="shared" si="2"/>
        <v>7789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" customHeight="1" x14ac:dyDescent="0.25">
      <c r="A58" s="25">
        <v>45670</v>
      </c>
      <c r="B58" s="23" t="s">
        <v>30</v>
      </c>
      <c r="C58" s="17">
        <f t="shared" si="2"/>
        <v>7813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" customHeight="1" x14ac:dyDescent="0.25">
      <c r="A59" s="25">
        <v>45671</v>
      </c>
      <c r="B59" s="23" t="s">
        <v>30</v>
      </c>
      <c r="C59" s="17">
        <f t="shared" si="2"/>
        <v>7837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 customHeight="1" x14ac:dyDescent="0.25">
      <c r="A60" s="25">
        <v>45672</v>
      </c>
      <c r="B60" s="23" t="s">
        <v>30</v>
      </c>
      <c r="C60" s="17">
        <f t="shared" si="2"/>
        <v>7861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" customHeight="1" x14ac:dyDescent="0.25">
      <c r="A61" s="25">
        <v>45673</v>
      </c>
      <c r="B61" s="23" t="s">
        <v>30</v>
      </c>
      <c r="C61" s="17">
        <f t="shared" si="2"/>
        <v>7885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" customHeight="1" x14ac:dyDescent="0.25">
      <c r="A62" s="25">
        <v>45674</v>
      </c>
      <c r="B62" s="23" t="s">
        <v>30</v>
      </c>
      <c r="C62" s="17">
        <v>7894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" customHeight="1" x14ac:dyDescent="0.25">
      <c r="A63" s="25">
        <v>45675</v>
      </c>
      <c r="B63" s="23" t="s">
        <v>30</v>
      </c>
      <c r="C63" s="17">
        <v>7918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" customHeight="1" x14ac:dyDescent="0.25">
      <c r="A64" s="25">
        <v>45676</v>
      </c>
      <c r="B64" s="23" t="s">
        <v>30</v>
      </c>
      <c r="C64" s="19">
        <v>7942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customHeight="1" x14ac:dyDescent="0.25">
      <c r="A65" s="25">
        <v>45677</v>
      </c>
      <c r="B65" s="23" t="s">
        <v>30</v>
      </c>
      <c r="C65" s="17">
        <v>7964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" customHeight="1" x14ac:dyDescent="0.25">
      <c r="A66" s="25">
        <v>45678</v>
      </c>
      <c r="B66" s="23" t="s">
        <v>30</v>
      </c>
      <c r="C66" s="17">
        <v>7988</v>
      </c>
      <c r="D66" s="17" t="s">
        <v>65</v>
      </c>
      <c r="E66" s="16"/>
      <c r="F66" s="16"/>
      <c r="G66" s="16"/>
      <c r="H66" s="16"/>
      <c r="I66" s="16"/>
      <c r="J66" s="16" t="s">
        <v>212</v>
      </c>
      <c r="K66" s="16"/>
      <c r="L66" s="16"/>
      <c r="M66" s="16"/>
      <c r="N66" s="16"/>
    </row>
    <row r="67" spans="1:14" ht="15" customHeight="1" x14ac:dyDescent="0.25">
      <c r="A67" s="25">
        <v>45679</v>
      </c>
      <c r="B67" s="23" t="s">
        <v>30</v>
      </c>
      <c r="C67" s="17">
        <v>8012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" customHeight="1" x14ac:dyDescent="0.25">
      <c r="A68" s="25">
        <v>45680</v>
      </c>
      <c r="B68" s="23" t="s">
        <v>30</v>
      </c>
      <c r="C68" s="17">
        <v>8032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" customHeight="1" x14ac:dyDescent="0.25">
      <c r="A69" s="25">
        <v>45681</v>
      </c>
      <c r="B69" s="23" t="s">
        <v>30</v>
      </c>
      <c r="C69" s="17">
        <v>8056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" customHeight="1" x14ac:dyDescent="0.25">
      <c r="A70" s="25">
        <v>45682</v>
      </c>
      <c r="B70" s="23" t="s">
        <v>30</v>
      </c>
      <c r="C70" s="17">
        <v>8080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" customHeight="1" x14ac:dyDescent="0.25">
      <c r="A71" s="25">
        <v>45683</v>
      </c>
      <c r="B71" s="23" t="s">
        <v>30</v>
      </c>
      <c r="C71" s="17">
        <v>8104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" customHeight="1" x14ac:dyDescent="0.25">
      <c r="A72" s="25">
        <v>45684</v>
      </c>
      <c r="B72" s="23" t="s">
        <v>30</v>
      </c>
      <c r="C72" s="17">
        <v>8127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" customHeight="1" x14ac:dyDescent="0.25">
      <c r="A73" s="25">
        <v>45685</v>
      </c>
      <c r="B73" s="23" t="s">
        <v>30</v>
      </c>
      <c r="C73" s="17">
        <v>8151</v>
      </c>
      <c r="D73" s="16"/>
      <c r="E73" s="16" t="s">
        <v>243</v>
      </c>
      <c r="F73" s="16"/>
      <c r="G73" s="16"/>
      <c r="H73" s="16"/>
      <c r="I73" s="16"/>
      <c r="J73" s="16" t="s">
        <v>244</v>
      </c>
      <c r="K73" s="16"/>
      <c r="L73" s="16"/>
      <c r="M73" s="16"/>
      <c r="N73" s="16"/>
    </row>
    <row r="74" spans="1:14" ht="15" customHeight="1" x14ac:dyDescent="0.25">
      <c r="A74" s="25">
        <v>45686</v>
      </c>
      <c r="B74" s="23" t="s">
        <v>30</v>
      </c>
      <c r="C74" s="17">
        <v>8175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5" customHeight="1" x14ac:dyDescent="0.25">
      <c r="A75" s="25">
        <v>45687</v>
      </c>
      <c r="B75" s="23" t="s">
        <v>30</v>
      </c>
      <c r="C75" s="17">
        <v>8195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5" customHeight="1" x14ac:dyDescent="0.25">
      <c r="A76" s="25">
        <v>45688</v>
      </c>
      <c r="B76" s="23" t="s">
        <v>30</v>
      </c>
      <c r="C76" s="17">
        <v>8219</v>
      </c>
      <c r="D76" s="17"/>
      <c r="E76" s="17"/>
      <c r="F76" s="17"/>
      <c r="G76" s="17"/>
      <c r="H76" s="17"/>
      <c r="I76" s="17"/>
      <c r="J76" s="17"/>
      <c r="K76" s="16"/>
      <c r="L76" s="16"/>
      <c r="M76" s="16"/>
      <c r="N76" s="16"/>
    </row>
    <row r="77" spans="1:14" ht="15.4" customHeight="1" x14ac:dyDescent="0.25">
      <c r="A77" s="25">
        <v>45689</v>
      </c>
      <c r="B77" s="23" t="s">
        <v>30</v>
      </c>
      <c r="C77" s="17">
        <v>8249</v>
      </c>
      <c r="D77" s="17" t="s">
        <v>48</v>
      </c>
      <c r="E77" s="17"/>
      <c r="F77" s="17"/>
      <c r="G77" s="17"/>
      <c r="H77" s="17"/>
      <c r="I77" s="17"/>
      <c r="J77" s="17" t="s">
        <v>270</v>
      </c>
      <c r="K77" s="16"/>
      <c r="L77" s="16"/>
      <c r="M77" s="16"/>
      <c r="N77" s="16"/>
    </row>
    <row r="78" spans="1:14" ht="15.4" customHeight="1" x14ac:dyDescent="0.25">
      <c r="A78" s="25">
        <v>45690</v>
      </c>
      <c r="B78" s="23" t="s">
        <v>30</v>
      </c>
      <c r="C78" s="17">
        <v>8267</v>
      </c>
      <c r="D78" s="17"/>
      <c r="E78" s="17"/>
      <c r="F78" s="17"/>
      <c r="G78" s="17"/>
      <c r="H78" s="17"/>
      <c r="I78" s="17"/>
      <c r="J78" s="17"/>
      <c r="K78" s="16"/>
      <c r="L78" s="17"/>
      <c r="M78" s="17"/>
      <c r="N78" s="16"/>
    </row>
    <row r="79" spans="1:14" ht="15.4" customHeight="1" x14ac:dyDescent="0.25">
      <c r="A79" s="25">
        <v>45691</v>
      </c>
      <c r="B79" s="23" t="s">
        <v>30</v>
      </c>
      <c r="C79" s="17">
        <v>8291</v>
      </c>
      <c r="D79" s="17"/>
      <c r="E79" s="17"/>
      <c r="F79" s="17"/>
      <c r="G79" s="17"/>
      <c r="H79" s="17"/>
      <c r="I79" s="17"/>
      <c r="J79" s="17"/>
      <c r="K79" s="16"/>
      <c r="L79" s="17"/>
      <c r="M79" s="17"/>
      <c r="N79" s="16"/>
    </row>
    <row r="80" spans="1:14" ht="15.4" customHeight="1" x14ac:dyDescent="0.25">
      <c r="A80" s="25">
        <v>45692</v>
      </c>
      <c r="B80" s="23" t="s">
        <v>30</v>
      </c>
      <c r="C80" s="17">
        <v>8311</v>
      </c>
      <c r="D80" s="17"/>
      <c r="E80" s="17"/>
      <c r="F80" s="17"/>
      <c r="G80" s="17"/>
      <c r="H80" s="17"/>
      <c r="I80" s="17"/>
      <c r="J80" s="17"/>
      <c r="K80" s="16"/>
      <c r="L80" s="17"/>
      <c r="M80" s="17"/>
      <c r="N80" s="16"/>
    </row>
    <row r="81" spans="1:14" ht="15.4" customHeight="1" x14ac:dyDescent="0.25">
      <c r="A81" s="25">
        <v>45693</v>
      </c>
      <c r="B81" s="23" t="s">
        <v>30</v>
      </c>
      <c r="C81" s="17">
        <v>8335</v>
      </c>
      <c r="D81" s="17"/>
      <c r="E81" s="17"/>
      <c r="F81" s="17"/>
      <c r="G81" s="17"/>
      <c r="H81" s="17"/>
      <c r="I81" s="17"/>
      <c r="J81" s="17"/>
      <c r="K81" s="16"/>
      <c r="L81" s="17"/>
      <c r="M81" s="17"/>
      <c r="N81" s="16"/>
    </row>
    <row r="82" spans="1:14" ht="15.4" customHeight="1" x14ac:dyDescent="0.25">
      <c r="A82" s="25">
        <v>45694</v>
      </c>
      <c r="B82" s="23" t="s">
        <v>30</v>
      </c>
      <c r="C82" s="17">
        <v>8359</v>
      </c>
      <c r="D82" s="17"/>
      <c r="E82" s="17"/>
      <c r="F82" s="17"/>
      <c r="G82" s="17"/>
      <c r="H82" s="17"/>
      <c r="I82" s="17"/>
      <c r="J82" s="17"/>
      <c r="K82" s="16"/>
      <c r="L82" s="17"/>
      <c r="M82" s="17"/>
      <c r="N82" s="16"/>
    </row>
    <row r="83" spans="1:14" ht="15.4" customHeight="1" x14ac:dyDescent="0.25">
      <c r="A83" s="25">
        <v>45695</v>
      </c>
      <c r="B83" s="23" t="s">
        <v>30</v>
      </c>
      <c r="C83" s="17">
        <v>8383</v>
      </c>
      <c r="D83" s="17"/>
      <c r="E83" s="17"/>
      <c r="F83" s="17"/>
      <c r="G83" s="17"/>
      <c r="H83" s="17"/>
      <c r="I83" s="17"/>
      <c r="J83" s="17"/>
      <c r="K83" s="16"/>
      <c r="L83" s="17"/>
      <c r="M83" s="17"/>
      <c r="N83" s="16"/>
    </row>
    <row r="84" spans="1:14" ht="15.4" customHeight="1" x14ac:dyDescent="0.25">
      <c r="A84" s="25">
        <v>45696</v>
      </c>
      <c r="B84" s="23" t="s">
        <v>30</v>
      </c>
      <c r="C84" s="17">
        <v>8405</v>
      </c>
      <c r="D84" s="17"/>
      <c r="E84" s="17"/>
      <c r="F84" s="17"/>
      <c r="G84" s="17"/>
      <c r="H84" s="17"/>
      <c r="I84" s="17"/>
      <c r="J84" s="17"/>
      <c r="K84" s="16"/>
      <c r="L84" s="17"/>
      <c r="M84" s="17"/>
      <c r="N84" s="16"/>
    </row>
    <row r="85" spans="1:14" ht="15.4" customHeight="1" x14ac:dyDescent="0.25">
      <c r="A85" s="25">
        <v>45697</v>
      </c>
      <c r="B85" s="23" t="s">
        <v>30</v>
      </c>
      <c r="C85" s="17">
        <v>8429</v>
      </c>
      <c r="D85" s="17"/>
      <c r="E85" s="17"/>
      <c r="F85" s="17"/>
      <c r="G85" s="17"/>
      <c r="H85" s="17"/>
      <c r="I85" s="17"/>
      <c r="J85" s="17"/>
      <c r="K85" s="16"/>
      <c r="L85" s="17"/>
      <c r="M85" s="17"/>
      <c r="N85" s="16"/>
    </row>
    <row r="86" spans="1:14" ht="15.4" customHeight="1" x14ac:dyDescent="0.25">
      <c r="A86" s="25">
        <v>45698</v>
      </c>
      <c r="B86" s="23" t="s">
        <v>30</v>
      </c>
      <c r="C86" s="17">
        <v>8453</v>
      </c>
      <c r="D86" s="17"/>
      <c r="E86" s="17"/>
      <c r="F86" s="17"/>
      <c r="G86" s="17"/>
      <c r="H86" s="17"/>
      <c r="I86" s="17"/>
      <c r="J86" s="17"/>
      <c r="K86" s="16"/>
      <c r="L86" s="17"/>
      <c r="M86" s="17"/>
      <c r="N86" s="16"/>
    </row>
    <row r="87" spans="1:14" ht="15.4" customHeight="1" x14ac:dyDescent="0.25">
      <c r="A87" s="25">
        <v>45699</v>
      </c>
      <c r="B87" s="23" t="s">
        <v>30</v>
      </c>
      <c r="C87" s="17">
        <v>8477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5.4" customHeight="1" x14ac:dyDescent="0.25">
      <c r="A88" s="25">
        <v>45700</v>
      </c>
      <c r="B88" s="23" t="s">
        <v>30</v>
      </c>
      <c r="C88" s="17">
        <v>8501</v>
      </c>
      <c r="D88" s="17" t="s">
        <v>40</v>
      </c>
      <c r="E88" s="17"/>
      <c r="F88" s="17"/>
      <c r="G88" s="17"/>
      <c r="H88" s="17"/>
      <c r="I88" s="17"/>
      <c r="J88" s="17" t="s">
        <v>324</v>
      </c>
      <c r="K88" s="17"/>
      <c r="L88" s="17"/>
      <c r="M88" s="17"/>
      <c r="N88" s="17"/>
    </row>
    <row r="89" spans="1:14" ht="15.4" customHeight="1" x14ac:dyDescent="0.25">
      <c r="A89" s="25">
        <v>45701</v>
      </c>
      <c r="B89" s="23" t="s">
        <v>30</v>
      </c>
      <c r="C89" s="17">
        <v>8520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5.4" customHeight="1" x14ac:dyDescent="0.25">
      <c r="A90" s="25">
        <v>45702</v>
      </c>
      <c r="B90" s="23" t="s">
        <v>30</v>
      </c>
      <c r="C90" s="17">
        <v>8544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5.4" customHeight="1" x14ac:dyDescent="0.25">
      <c r="A91" s="25">
        <v>45703</v>
      </c>
      <c r="B91" s="23" t="s">
        <v>30</v>
      </c>
      <c r="C91" s="17">
        <f t="shared" ref="C91:C97" si="3">C90+24</f>
        <v>8568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5.4" customHeight="1" x14ac:dyDescent="0.25">
      <c r="A92" s="25">
        <v>45704</v>
      </c>
      <c r="B92" s="23" t="s">
        <v>30</v>
      </c>
      <c r="C92" s="17">
        <f t="shared" si="3"/>
        <v>8592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5.4" customHeight="1" x14ac:dyDescent="0.25">
      <c r="A93" s="25">
        <v>45705</v>
      </c>
      <c r="B93" s="23" t="s">
        <v>30</v>
      </c>
      <c r="C93" s="17">
        <f t="shared" si="3"/>
        <v>8616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7"/>
    </row>
    <row r="94" spans="1:14" ht="15.4" customHeight="1" x14ac:dyDescent="0.25">
      <c r="A94" s="25">
        <v>45706</v>
      </c>
      <c r="B94" s="23" t="s">
        <v>30</v>
      </c>
      <c r="C94" s="17">
        <f t="shared" si="3"/>
        <v>8640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5.4" customHeight="1" x14ac:dyDescent="0.25">
      <c r="A95" s="25">
        <v>45707</v>
      </c>
      <c r="B95" s="23" t="s">
        <v>30</v>
      </c>
      <c r="C95" s="17">
        <f t="shared" si="3"/>
        <v>8664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5.4" customHeight="1" x14ac:dyDescent="0.25">
      <c r="A96" s="25">
        <v>45708</v>
      </c>
      <c r="B96" s="23" t="s">
        <v>30</v>
      </c>
      <c r="C96" s="17">
        <f t="shared" si="3"/>
        <v>8688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5.4" customHeight="1" x14ac:dyDescent="0.25">
      <c r="A97" s="25">
        <v>45709</v>
      </c>
      <c r="B97" s="23" t="s">
        <v>30</v>
      </c>
      <c r="C97" s="17">
        <f t="shared" si="3"/>
        <v>8712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5.4" customHeight="1" x14ac:dyDescent="0.25">
      <c r="A98" s="25">
        <v>45710</v>
      </c>
      <c r="B98" s="23" t="s">
        <v>30</v>
      </c>
      <c r="C98" s="17">
        <v>8749</v>
      </c>
      <c r="D98" s="17" t="s">
        <v>48</v>
      </c>
      <c r="E98" s="16"/>
      <c r="F98" s="16"/>
      <c r="G98" s="16"/>
      <c r="H98" s="16"/>
      <c r="I98" s="16"/>
      <c r="J98" s="19" t="s">
        <v>353</v>
      </c>
      <c r="K98" s="16"/>
      <c r="L98" s="16"/>
      <c r="M98" s="16"/>
      <c r="N98" s="16"/>
    </row>
    <row r="99" spans="1:14" ht="15.4" customHeight="1" x14ac:dyDescent="0.25">
      <c r="A99" s="25">
        <v>45711</v>
      </c>
      <c r="B99" s="23" t="s">
        <v>30</v>
      </c>
      <c r="C99" s="17">
        <f>C98+24</f>
        <v>8773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5.4" customHeight="1" x14ac:dyDescent="0.25">
      <c r="A100" s="25">
        <v>45712</v>
      </c>
      <c r="B100" s="23" t="s">
        <v>30</v>
      </c>
      <c r="C100" s="17">
        <f>C99+24</f>
        <v>8797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5.4" customHeight="1" x14ac:dyDescent="0.25">
      <c r="A101" s="25">
        <v>45713</v>
      </c>
      <c r="B101" s="23" t="s">
        <v>30</v>
      </c>
      <c r="C101" s="17">
        <f>C100+23</f>
        <v>8820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5.4" customHeight="1" x14ac:dyDescent="0.25">
      <c r="A102" s="25">
        <v>45714</v>
      </c>
      <c r="B102" s="23" t="s">
        <v>30</v>
      </c>
      <c r="C102" s="17">
        <f t="shared" ref="C102:C104" si="4">C101+23</f>
        <v>8843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5.4" customHeight="1" x14ac:dyDescent="0.25">
      <c r="A103" s="25">
        <v>45715</v>
      </c>
      <c r="B103" s="23" t="s">
        <v>30</v>
      </c>
      <c r="C103" s="17">
        <f t="shared" si="4"/>
        <v>8866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5.4" customHeight="1" x14ac:dyDescent="0.25">
      <c r="A104" s="25">
        <v>45716</v>
      </c>
      <c r="B104" s="23" t="s">
        <v>30</v>
      </c>
      <c r="C104" s="17">
        <f t="shared" si="4"/>
        <v>8889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5.4" customHeight="1" x14ac:dyDescent="0.25">
      <c r="A105" s="25">
        <v>45717</v>
      </c>
      <c r="B105" s="23" t="s">
        <v>30</v>
      </c>
      <c r="C105" s="17">
        <f>C104+20</f>
        <v>8909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5.4" customHeight="1" x14ac:dyDescent="0.25">
      <c r="A106" s="25">
        <v>45718</v>
      </c>
      <c r="B106" s="23" t="s">
        <v>30</v>
      </c>
      <c r="C106" s="17">
        <f t="shared" ref="C106:C109" si="5">C105+20</f>
        <v>8929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5.4" customHeight="1" x14ac:dyDescent="0.25">
      <c r="A107" s="25">
        <v>45719</v>
      </c>
      <c r="B107" s="23" t="s">
        <v>30</v>
      </c>
      <c r="C107" s="17">
        <f t="shared" si="5"/>
        <v>8949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5.4" customHeight="1" x14ac:dyDescent="0.25">
      <c r="A108" s="25">
        <v>45720</v>
      </c>
      <c r="B108" s="23" t="s">
        <v>30</v>
      </c>
      <c r="C108" s="17">
        <f t="shared" si="5"/>
        <v>8969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5.4" customHeight="1" x14ac:dyDescent="0.25">
      <c r="A109" s="25">
        <v>45721</v>
      </c>
      <c r="B109" s="23" t="s">
        <v>30</v>
      </c>
      <c r="C109" s="17">
        <f t="shared" si="5"/>
        <v>8989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5.4" customHeight="1" x14ac:dyDescent="0.25">
      <c r="A110" s="25">
        <v>45722</v>
      </c>
      <c r="B110" s="23" t="s">
        <v>30</v>
      </c>
      <c r="C110" s="17">
        <v>8996</v>
      </c>
      <c r="D110" s="17" t="s">
        <v>63</v>
      </c>
      <c r="E110" s="16"/>
      <c r="F110" s="16"/>
      <c r="G110" s="16"/>
      <c r="H110" s="16"/>
      <c r="I110" s="16"/>
      <c r="J110" s="19" t="s">
        <v>334</v>
      </c>
      <c r="K110" s="16"/>
      <c r="L110" s="16"/>
      <c r="M110" s="16"/>
      <c r="N110" s="16"/>
    </row>
    <row r="111" spans="1:14" ht="15.4" customHeight="1" x14ac:dyDescent="0.25">
      <c r="A111" s="25">
        <v>45723</v>
      </c>
      <c r="B111" s="23" t="s">
        <v>30</v>
      </c>
      <c r="C111" s="17">
        <f t="shared" ref="C111:C117" si="6">C110+24</f>
        <v>9020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5.4" customHeight="1" x14ac:dyDescent="0.25">
      <c r="A112" s="25">
        <v>45724</v>
      </c>
      <c r="B112" s="23" t="s">
        <v>30</v>
      </c>
      <c r="C112" s="17">
        <f t="shared" si="6"/>
        <v>9044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5.4" customHeight="1" x14ac:dyDescent="0.25">
      <c r="A113" s="25">
        <v>45725</v>
      </c>
      <c r="B113" s="23" t="s">
        <v>30</v>
      </c>
      <c r="C113" s="17">
        <f t="shared" si="6"/>
        <v>9068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5.4" customHeight="1" x14ac:dyDescent="0.25">
      <c r="A114" s="25">
        <v>45726</v>
      </c>
      <c r="B114" s="23" t="s">
        <v>30</v>
      </c>
      <c r="C114" s="17">
        <f t="shared" si="6"/>
        <v>9092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5.4" customHeight="1" x14ac:dyDescent="0.25">
      <c r="A115" s="25">
        <v>45727</v>
      </c>
      <c r="B115" s="23" t="s">
        <v>30</v>
      </c>
      <c r="C115" s="17">
        <f t="shared" si="6"/>
        <v>9116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5.4" customHeight="1" x14ac:dyDescent="0.25">
      <c r="A116" s="25">
        <v>45728</v>
      </c>
      <c r="B116" s="23" t="s">
        <v>30</v>
      </c>
      <c r="C116" s="17">
        <f t="shared" si="6"/>
        <v>9140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5.4" customHeight="1" x14ac:dyDescent="0.25">
      <c r="A117" s="25">
        <v>45729</v>
      </c>
      <c r="B117" s="23" t="s">
        <v>30</v>
      </c>
      <c r="C117" s="17">
        <f t="shared" si="6"/>
        <v>9164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5.4" customHeight="1" x14ac:dyDescent="0.25">
      <c r="A118" s="25">
        <v>45730</v>
      </c>
      <c r="B118" s="23" t="s">
        <v>30</v>
      </c>
      <c r="C118" s="17">
        <v>9177</v>
      </c>
      <c r="D118" s="16" t="s">
        <v>417</v>
      </c>
      <c r="E118" s="16"/>
      <c r="F118" s="16"/>
      <c r="G118" s="16"/>
      <c r="H118" s="16"/>
      <c r="I118" s="16"/>
      <c r="J118" s="16" t="s">
        <v>418</v>
      </c>
      <c r="K118" s="16"/>
      <c r="L118" s="16"/>
      <c r="M118" s="16"/>
      <c r="N118" s="16"/>
    </row>
    <row r="119" spans="1:14" ht="15.4" customHeight="1" x14ac:dyDescent="0.25">
      <c r="A119" s="25">
        <v>45731</v>
      </c>
      <c r="B119" s="23" t="s">
        <v>30</v>
      </c>
      <c r="C119" s="17">
        <v>9194</v>
      </c>
      <c r="D119" s="16" t="s">
        <v>426</v>
      </c>
      <c r="E119" s="16"/>
      <c r="F119" s="16"/>
      <c r="G119" s="16"/>
      <c r="H119" s="16"/>
      <c r="I119" s="16"/>
      <c r="J119" s="16" t="s">
        <v>427</v>
      </c>
      <c r="K119" s="16"/>
      <c r="L119" s="16"/>
      <c r="M119" s="16"/>
      <c r="N119" s="16"/>
    </row>
    <row r="120" spans="1:14" ht="15.4" customHeight="1" x14ac:dyDescent="0.25">
      <c r="A120" s="25">
        <v>45732</v>
      </c>
      <c r="B120" s="23" t="s">
        <v>30</v>
      </c>
      <c r="C120" s="17">
        <v>9218</v>
      </c>
      <c r="D120" s="16" t="s">
        <v>54</v>
      </c>
      <c r="E120" s="16"/>
      <c r="F120" s="16"/>
      <c r="G120" s="16"/>
      <c r="H120" s="16"/>
      <c r="I120" s="16"/>
      <c r="J120" s="16" t="s">
        <v>445</v>
      </c>
      <c r="K120" s="16"/>
      <c r="L120" s="16"/>
      <c r="M120" s="16"/>
      <c r="N120" s="16"/>
    </row>
    <row r="121" spans="1:14" ht="15.4" customHeight="1" x14ac:dyDescent="0.25">
      <c r="A121" s="25">
        <v>45733</v>
      </c>
      <c r="B121" s="23" t="s">
        <v>30</v>
      </c>
      <c r="C121" s="17">
        <v>9247</v>
      </c>
      <c r="D121" s="17" t="s">
        <v>65</v>
      </c>
      <c r="E121" s="16"/>
      <c r="F121" s="16"/>
      <c r="G121" s="16"/>
      <c r="H121" s="16"/>
      <c r="I121" s="16"/>
      <c r="J121" s="16" t="s">
        <v>456</v>
      </c>
      <c r="K121" s="16"/>
      <c r="L121" s="16"/>
      <c r="M121" s="16"/>
      <c r="N121" s="16"/>
    </row>
    <row r="122" spans="1:14" ht="15.4" customHeight="1" x14ac:dyDescent="0.25">
      <c r="A122" s="25">
        <v>45734</v>
      </c>
      <c r="B122" s="23" t="s">
        <v>30</v>
      </c>
      <c r="C122" s="17">
        <f>C121+24</f>
        <v>9271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5.4" customHeight="1" x14ac:dyDescent="0.25">
      <c r="A123" s="25">
        <v>45735</v>
      </c>
      <c r="B123" s="23" t="s">
        <v>30</v>
      </c>
      <c r="C123" s="17">
        <f>C122+24</f>
        <v>9295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5.4" customHeight="1" x14ac:dyDescent="0.25">
      <c r="A124" s="25">
        <v>45736</v>
      </c>
      <c r="B124" s="23" t="s">
        <v>30</v>
      </c>
      <c r="C124" s="17">
        <v>9305</v>
      </c>
      <c r="D124" s="16" t="s">
        <v>54</v>
      </c>
      <c r="E124" s="16"/>
      <c r="F124" s="16"/>
      <c r="G124" s="16"/>
      <c r="H124" s="16"/>
      <c r="I124" s="16"/>
      <c r="J124" s="16" t="s">
        <v>475</v>
      </c>
      <c r="K124" s="16"/>
      <c r="L124" s="16"/>
      <c r="M124" s="16"/>
      <c r="N124" s="16"/>
    </row>
    <row r="125" spans="1:14" ht="15.4" customHeight="1" x14ac:dyDescent="0.25">
      <c r="A125" s="25">
        <v>45737</v>
      </c>
      <c r="B125" s="23" t="s">
        <v>30</v>
      </c>
      <c r="C125" s="17">
        <v>9346</v>
      </c>
      <c r="D125" s="16" t="s">
        <v>54</v>
      </c>
      <c r="E125" s="16"/>
      <c r="F125" s="16"/>
      <c r="G125" s="16"/>
      <c r="H125" s="16"/>
      <c r="I125" s="16"/>
      <c r="J125" s="16" t="s">
        <v>470</v>
      </c>
      <c r="K125" s="16"/>
      <c r="L125" s="16"/>
      <c r="M125" s="16"/>
      <c r="N125" s="16"/>
    </row>
    <row r="126" spans="1:14" ht="15.4" customHeight="1" x14ac:dyDescent="0.25">
      <c r="A126" s="25">
        <v>45738</v>
      </c>
      <c r="B126" s="23" t="s">
        <v>30</v>
      </c>
      <c r="C126" s="17">
        <v>9346</v>
      </c>
      <c r="D126" s="16" t="s">
        <v>493</v>
      </c>
      <c r="E126" s="16"/>
      <c r="F126" s="16"/>
      <c r="G126" s="16"/>
      <c r="H126" s="16"/>
      <c r="I126" s="16"/>
      <c r="J126" s="16" t="s">
        <v>494</v>
      </c>
      <c r="K126" s="16"/>
      <c r="L126" s="16"/>
      <c r="M126" s="16"/>
      <c r="N126" s="16"/>
    </row>
    <row r="127" spans="1:14" ht="15.4" customHeight="1" x14ac:dyDescent="0.25">
      <c r="A127" s="25">
        <v>45739</v>
      </c>
      <c r="B127" s="23" t="s">
        <v>30</v>
      </c>
      <c r="C127" s="17">
        <f>C126+24</f>
        <v>9370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5.4" customHeight="1" x14ac:dyDescent="0.25">
      <c r="A128" s="25">
        <v>45740</v>
      </c>
      <c r="B128" s="23" t="s">
        <v>30</v>
      </c>
      <c r="C128" s="17">
        <v>9401</v>
      </c>
      <c r="D128" s="16" t="s">
        <v>526</v>
      </c>
      <c r="E128" s="16"/>
      <c r="F128" s="16"/>
      <c r="G128" s="16"/>
      <c r="H128" s="16"/>
      <c r="I128" s="16"/>
      <c r="J128" s="16" t="s">
        <v>527</v>
      </c>
      <c r="K128" s="16"/>
      <c r="L128" s="16"/>
      <c r="M128" s="16"/>
      <c r="N128" s="16"/>
    </row>
    <row r="129" spans="1:14" ht="15.4" customHeight="1" x14ac:dyDescent="0.25">
      <c r="A129" s="25">
        <v>45741</v>
      </c>
      <c r="B129" s="23" t="s">
        <v>30</v>
      </c>
      <c r="C129" s="17">
        <v>9420</v>
      </c>
      <c r="D129" s="16" t="s">
        <v>539</v>
      </c>
      <c r="E129" s="16"/>
      <c r="F129" s="16"/>
      <c r="G129" s="16"/>
      <c r="H129" s="16"/>
      <c r="I129" s="16"/>
      <c r="J129" s="16" t="s">
        <v>476</v>
      </c>
      <c r="K129" s="16"/>
      <c r="L129" s="16"/>
      <c r="M129" s="16"/>
      <c r="N129" s="16"/>
    </row>
    <row r="130" spans="1:14" ht="15.4" customHeight="1" x14ac:dyDescent="0.25">
      <c r="A130" s="25">
        <v>45742</v>
      </c>
      <c r="B130" s="23" t="s">
        <v>30</v>
      </c>
      <c r="C130" s="17">
        <f>C129+24</f>
        <v>9444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5.4" customHeight="1" x14ac:dyDescent="0.25">
      <c r="A131" s="25">
        <v>45743</v>
      </c>
      <c r="B131" s="23" t="s">
        <v>30</v>
      </c>
      <c r="C131" s="17">
        <f>C130+24</f>
        <v>9468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5.4" customHeight="1" x14ac:dyDescent="0.25">
      <c r="A132" s="25">
        <v>45744</v>
      </c>
      <c r="B132" s="23" t="s">
        <v>30</v>
      </c>
      <c r="C132" s="17">
        <v>9487</v>
      </c>
      <c r="D132" s="16" t="s">
        <v>562</v>
      </c>
      <c r="E132" s="16"/>
      <c r="F132" s="16"/>
      <c r="G132" s="16"/>
      <c r="H132" s="16"/>
      <c r="I132" s="16"/>
      <c r="J132" s="16" t="s">
        <v>476</v>
      </c>
      <c r="K132" s="16"/>
      <c r="L132" s="16"/>
      <c r="M132" s="16"/>
      <c r="N132" s="16"/>
    </row>
    <row r="133" spans="1:14" ht="15.4" customHeight="1" x14ac:dyDescent="0.25">
      <c r="A133" s="25">
        <v>45745</v>
      </c>
      <c r="B133" s="23" t="s">
        <v>30</v>
      </c>
      <c r="C133" s="17">
        <v>9500</v>
      </c>
      <c r="D133" s="16" t="s">
        <v>40</v>
      </c>
      <c r="E133" s="16"/>
      <c r="F133" s="16"/>
      <c r="G133" s="16"/>
      <c r="H133" s="16"/>
      <c r="I133" s="16"/>
      <c r="J133" s="16" t="s">
        <v>566</v>
      </c>
      <c r="K133" s="16"/>
      <c r="L133" s="16"/>
      <c r="M133" s="16"/>
      <c r="N133" s="16"/>
    </row>
    <row r="134" spans="1:14" x14ac:dyDescent="0.25">
      <c r="A134" s="25">
        <v>45746</v>
      </c>
      <c r="B134" s="23" t="s">
        <v>30</v>
      </c>
      <c r="C134" s="17">
        <v>9524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5.4" customHeight="1" x14ac:dyDescent="0.25">
      <c r="A135" s="25">
        <v>45747</v>
      </c>
      <c r="B135" s="23" t="s">
        <v>30</v>
      </c>
      <c r="C135" s="17">
        <v>9538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5.4" customHeight="1" x14ac:dyDescent="0.25">
      <c r="A136" s="25">
        <v>45748</v>
      </c>
      <c r="B136" s="23" t="s">
        <v>30</v>
      </c>
      <c r="C136" s="17">
        <v>9562</v>
      </c>
      <c r="D136" s="17"/>
      <c r="E136" s="17"/>
      <c r="F136" s="17"/>
      <c r="G136" s="17"/>
      <c r="H136" s="17"/>
      <c r="I136" s="17"/>
      <c r="J136" s="17"/>
      <c r="K136" s="17"/>
      <c r="L136" s="16"/>
      <c r="M136" s="16"/>
      <c r="N136" s="17"/>
    </row>
    <row r="137" spans="1:14" ht="15.4" customHeight="1" x14ac:dyDescent="0.25">
      <c r="A137" s="25">
        <v>45749</v>
      </c>
      <c r="B137" s="23" t="s">
        <v>30</v>
      </c>
      <c r="C137" s="17">
        <v>9586</v>
      </c>
      <c r="D137" s="17"/>
      <c r="E137" s="17" t="s">
        <v>619</v>
      </c>
      <c r="F137" s="17"/>
      <c r="G137" s="17"/>
      <c r="H137" s="17"/>
      <c r="I137" s="17"/>
      <c r="J137" s="17" t="s">
        <v>620</v>
      </c>
      <c r="K137" s="17"/>
      <c r="L137" s="16"/>
      <c r="M137" s="16"/>
      <c r="N137" s="17"/>
    </row>
    <row r="138" spans="1:14" ht="30.75" customHeight="1" x14ac:dyDescent="0.25">
      <c r="A138" s="25">
        <v>45750</v>
      </c>
      <c r="B138" s="24" t="s">
        <v>92</v>
      </c>
      <c r="C138" s="17">
        <v>9610</v>
      </c>
      <c r="D138" s="17"/>
      <c r="E138" s="9" t="s">
        <v>628</v>
      </c>
      <c r="F138" s="17"/>
      <c r="G138" s="25">
        <v>45751</v>
      </c>
      <c r="H138" s="25"/>
      <c r="I138" s="25"/>
      <c r="J138" s="17"/>
      <c r="K138" s="17"/>
      <c r="L138" s="16"/>
      <c r="M138" s="16"/>
      <c r="N138" s="17"/>
    </row>
    <row r="139" spans="1:14" ht="29.25" customHeight="1" x14ac:dyDescent="0.25">
      <c r="A139" s="25">
        <v>45751</v>
      </c>
      <c r="B139" s="23" t="s">
        <v>30</v>
      </c>
      <c r="C139" s="17">
        <v>9634</v>
      </c>
      <c r="D139" s="17"/>
      <c r="E139" s="9" t="s">
        <v>634</v>
      </c>
      <c r="F139" s="17"/>
      <c r="G139" s="17"/>
      <c r="H139" s="17"/>
      <c r="I139" s="17"/>
      <c r="J139" s="17" t="s">
        <v>635</v>
      </c>
      <c r="K139" s="17"/>
      <c r="L139" s="16"/>
      <c r="M139" s="16"/>
      <c r="N139" s="17"/>
    </row>
    <row r="140" spans="1:14" ht="15.4" customHeight="1" x14ac:dyDescent="0.25">
      <c r="A140" s="25">
        <v>45752</v>
      </c>
      <c r="B140" s="23" t="s">
        <v>30</v>
      </c>
      <c r="C140" s="17">
        <v>9658</v>
      </c>
      <c r="D140" s="17"/>
      <c r="E140" s="17"/>
      <c r="F140" s="17"/>
      <c r="G140" s="17"/>
      <c r="H140" s="17"/>
      <c r="I140" s="17"/>
      <c r="J140" s="17"/>
      <c r="K140" s="17"/>
      <c r="L140" s="16"/>
      <c r="M140" s="16"/>
      <c r="N140" s="17"/>
    </row>
    <row r="141" spans="1:14" ht="15.4" customHeight="1" x14ac:dyDescent="0.25">
      <c r="A141" s="25">
        <v>45753</v>
      </c>
      <c r="B141" s="23" t="s">
        <v>30</v>
      </c>
      <c r="C141" s="17">
        <v>9666</v>
      </c>
      <c r="D141" s="17"/>
      <c r="E141" s="17"/>
      <c r="F141" s="17"/>
      <c r="G141" s="17"/>
      <c r="H141" s="17"/>
      <c r="I141" s="17"/>
      <c r="J141" s="17"/>
      <c r="K141" s="17"/>
      <c r="L141" s="16"/>
      <c r="M141" s="16"/>
      <c r="N141" s="17"/>
    </row>
    <row r="142" spans="1:14" x14ac:dyDescent="0.25">
      <c r="A142" s="25">
        <v>45754</v>
      </c>
      <c r="B142" s="23" t="s">
        <v>30</v>
      </c>
      <c r="C142" s="17">
        <v>9690</v>
      </c>
      <c r="D142" s="17"/>
      <c r="E142" s="17"/>
      <c r="F142" s="17"/>
      <c r="G142" s="17"/>
      <c r="H142" s="17"/>
      <c r="I142" s="17"/>
      <c r="J142" s="17"/>
      <c r="K142" s="17"/>
      <c r="L142" s="16"/>
      <c r="M142" s="16"/>
      <c r="N142" s="17"/>
    </row>
    <row r="143" spans="1:14" x14ac:dyDescent="0.25">
      <c r="A143" s="25">
        <v>45755</v>
      </c>
      <c r="B143" s="23" t="s">
        <v>30</v>
      </c>
      <c r="C143" s="17">
        <v>9713</v>
      </c>
      <c r="D143" s="17"/>
      <c r="E143" s="17" t="s">
        <v>442</v>
      </c>
      <c r="F143" s="17"/>
      <c r="G143" s="17"/>
      <c r="H143" s="17"/>
      <c r="I143" s="17"/>
      <c r="J143" s="17" t="s">
        <v>674</v>
      </c>
      <c r="K143" s="17"/>
      <c r="L143" s="16"/>
      <c r="M143" s="16"/>
      <c r="N143" s="17"/>
    </row>
    <row r="144" spans="1:14" x14ac:dyDescent="0.25">
      <c r="A144" s="25">
        <v>45756</v>
      </c>
      <c r="B144" s="23" t="s">
        <v>30</v>
      </c>
      <c r="C144" s="17">
        <v>9737</v>
      </c>
      <c r="D144" s="17"/>
      <c r="E144" s="17"/>
      <c r="F144" s="17"/>
      <c r="G144" s="17"/>
      <c r="H144" s="17"/>
      <c r="I144" s="17"/>
      <c r="J144" s="17"/>
      <c r="K144" s="17"/>
      <c r="L144" s="16"/>
      <c r="M144" s="16"/>
      <c r="N144" s="17"/>
    </row>
    <row r="145" spans="1:14" x14ac:dyDescent="0.25">
      <c r="A145" s="25">
        <v>45757</v>
      </c>
      <c r="B145" s="23" t="s">
        <v>30</v>
      </c>
      <c r="C145" s="17">
        <v>9761</v>
      </c>
      <c r="D145" s="17"/>
      <c r="E145" s="17" t="s">
        <v>48</v>
      </c>
      <c r="F145" s="17"/>
      <c r="G145" s="17"/>
      <c r="H145" s="17"/>
      <c r="I145" s="17"/>
      <c r="J145" s="17" t="s">
        <v>185</v>
      </c>
      <c r="K145" s="17"/>
      <c r="L145" s="16"/>
      <c r="M145" s="16"/>
      <c r="N145" s="17"/>
    </row>
    <row r="146" spans="1:14" x14ac:dyDescent="0.25">
      <c r="A146" s="25">
        <v>45758</v>
      </c>
      <c r="B146" s="23" t="s">
        <v>30</v>
      </c>
      <c r="C146" s="17">
        <v>9785</v>
      </c>
      <c r="D146" s="17"/>
      <c r="E146" s="17"/>
      <c r="F146" s="17"/>
      <c r="G146" s="17"/>
      <c r="H146" s="17"/>
      <c r="I146" s="17"/>
      <c r="J146" s="17"/>
      <c r="K146" s="17"/>
      <c r="L146" s="16"/>
      <c r="M146" s="16"/>
      <c r="N146" s="17"/>
    </row>
    <row r="147" spans="1:14" x14ac:dyDescent="0.25">
      <c r="A147" s="25">
        <v>45759</v>
      </c>
      <c r="B147" s="23" t="s">
        <v>30</v>
      </c>
      <c r="C147" s="17">
        <v>9807</v>
      </c>
      <c r="D147" s="17"/>
      <c r="E147" s="17" t="s">
        <v>704</v>
      </c>
      <c r="F147" s="17"/>
      <c r="G147" s="17"/>
      <c r="H147" s="17"/>
      <c r="I147" s="17"/>
      <c r="J147" s="17" t="s">
        <v>199</v>
      </c>
      <c r="K147" s="17"/>
      <c r="L147" s="16"/>
      <c r="M147" s="16"/>
      <c r="N147" s="17"/>
    </row>
    <row r="148" spans="1:14" x14ac:dyDescent="0.25">
      <c r="A148" s="25">
        <v>45760</v>
      </c>
      <c r="B148" s="23" t="s">
        <v>30</v>
      </c>
      <c r="C148" s="17">
        <v>9831</v>
      </c>
      <c r="D148" s="17"/>
      <c r="E148" s="17"/>
      <c r="F148" s="17"/>
      <c r="G148" s="17"/>
      <c r="H148" s="17"/>
      <c r="I148" s="17"/>
      <c r="J148" s="17"/>
      <c r="K148" s="17"/>
      <c r="L148" s="16"/>
      <c r="M148" s="16"/>
      <c r="N148" s="17"/>
    </row>
    <row r="149" spans="1:14" ht="15.4" customHeight="1" x14ac:dyDescent="0.25">
      <c r="A149" s="25">
        <v>45761</v>
      </c>
      <c r="B149" s="23" t="s">
        <v>30</v>
      </c>
      <c r="C149" s="17">
        <v>9855</v>
      </c>
      <c r="D149" s="17"/>
      <c r="E149" s="17"/>
      <c r="F149" s="17"/>
      <c r="G149" s="17"/>
      <c r="H149" s="17"/>
      <c r="I149" s="17"/>
      <c r="J149" s="17"/>
      <c r="K149" s="17"/>
      <c r="L149" s="16"/>
      <c r="M149" s="16"/>
      <c r="N149" s="17"/>
    </row>
    <row r="150" spans="1:14" ht="15.4" customHeight="1" x14ac:dyDescent="0.25">
      <c r="A150" s="25">
        <v>45762</v>
      </c>
      <c r="B150" s="23" t="s">
        <v>30</v>
      </c>
      <c r="C150" s="17">
        <v>9879</v>
      </c>
      <c r="D150" s="17"/>
      <c r="E150" s="17" t="s">
        <v>726</v>
      </c>
      <c r="F150" s="17"/>
      <c r="G150" s="17"/>
      <c r="H150" s="17"/>
      <c r="I150" s="17"/>
      <c r="J150" s="17" t="s">
        <v>679</v>
      </c>
      <c r="K150" s="17"/>
      <c r="L150" s="16"/>
      <c r="M150" s="16"/>
      <c r="N150" s="17"/>
    </row>
    <row r="151" spans="1:14" ht="15.4" customHeight="1" x14ac:dyDescent="0.25">
      <c r="A151" s="25">
        <v>45763</v>
      </c>
      <c r="B151" s="23" t="s">
        <v>30</v>
      </c>
      <c r="C151" s="17">
        <v>9899</v>
      </c>
      <c r="D151" s="17"/>
      <c r="E151" s="17"/>
      <c r="F151" s="17"/>
      <c r="G151" s="17"/>
      <c r="H151" s="17"/>
      <c r="I151" s="17"/>
      <c r="J151" s="17"/>
      <c r="K151" s="17"/>
      <c r="L151" s="16"/>
      <c r="M151" s="16"/>
      <c r="N151" s="17"/>
    </row>
    <row r="152" spans="1:14" ht="15.4" customHeight="1" x14ac:dyDescent="0.25">
      <c r="A152" s="25">
        <v>45764</v>
      </c>
      <c r="B152" s="23" t="s">
        <v>30</v>
      </c>
      <c r="C152" s="17">
        <v>9923</v>
      </c>
      <c r="D152" s="17"/>
      <c r="E152" s="17"/>
      <c r="F152" s="17"/>
      <c r="G152" s="17"/>
      <c r="H152" s="17"/>
      <c r="I152" s="17"/>
      <c r="J152" s="17"/>
      <c r="K152" s="17"/>
      <c r="L152" s="16"/>
      <c r="M152" s="16"/>
      <c r="N152" s="17"/>
    </row>
    <row r="153" spans="1:14" ht="15.4" customHeight="1" x14ac:dyDescent="0.25">
      <c r="A153" s="25">
        <v>45765</v>
      </c>
      <c r="B153" s="23" t="s">
        <v>30</v>
      </c>
      <c r="C153" s="17">
        <v>9947</v>
      </c>
      <c r="D153" s="17"/>
      <c r="E153" s="17"/>
      <c r="F153" s="17"/>
      <c r="G153" s="17"/>
      <c r="H153" s="17"/>
      <c r="I153" s="17"/>
      <c r="J153" s="17"/>
      <c r="K153" s="17"/>
      <c r="L153" s="16"/>
      <c r="M153" s="16"/>
      <c r="N153" s="17"/>
    </row>
    <row r="154" spans="1:14" ht="15.4" customHeight="1" x14ac:dyDescent="0.25">
      <c r="A154" s="25">
        <v>45766</v>
      </c>
      <c r="B154" s="23" t="s">
        <v>30</v>
      </c>
      <c r="C154" s="17">
        <v>9971</v>
      </c>
      <c r="D154" s="17"/>
      <c r="E154" s="17"/>
      <c r="F154" s="17"/>
      <c r="G154" s="17"/>
      <c r="H154" s="17"/>
      <c r="I154" s="17"/>
      <c r="J154" s="17"/>
      <c r="K154" s="17"/>
      <c r="L154" s="16"/>
      <c r="M154" s="16"/>
      <c r="N154" s="17"/>
    </row>
    <row r="155" spans="1:14" ht="15.4" customHeight="1" x14ac:dyDescent="0.25">
      <c r="A155" s="25">
        <v>45767</v>
      </c>
      <c r="B155" s="23" t="s">
        <v>30</v>
      </c>
      <c r="C155" s="17">
        <v>9995</v>
      </c>
      <c r="D155" s="17"/>
      <c r="E155" s="17" t="s">
        <v>681</v>
      </c>
      <c r="F155" s="17"/>
      <c r="G155" s="17"/>
      <c r="H155" s="17"/>
      <c r="I155" s="17"/>
      <c r="J155" s="17" t="s">
        <v>759</v>
      </c>
      <c r="K155" s="17"/>
      <c r="L155" s="16"/>
      <c r="M155" s="16"/>
      <c r="N155" s="17"/>
    </row>
    <row r="156" spans="1:14" ht="30" customHeight="1" x14ac:dyDescent="0.25">
      <c r="A156" s="25">
        <v>45768</v>
      </c>
      <c r="B156" s="23" t="s">
        <v>30</v>
      </c>
      <c r="C156" s="17">
        <v>10019</v>
      </c>
      <c r="D156" s="17" t="s">
        <v>766</v>
      </c>
      <c r="E156" s="9" t="s">
        <v>767</v>
      </c>
      <c r="F156" s="17"/>
      <c r="G156" s="17"/>
      <c r="H156" s="17"/>
      <c r="I156" s="17"/>
      <c r="J156" s="17" t="s">
        <v>178</v>
      </c>
      <c r="K156" s="17"/>
      <c r="L156" s="16"/>
      <c r="M156" s="16"/>
      <c r="N156" s="17"/>
    </row>
    <row r="157" spans="1:14" ht="15.4" customHeight="1" x14ac:dyDescent="0.25">
      <c r="A157" s="25">
        <v>45769</v>
      </c>
      <c r="B157" s="23" t="s">
        <v>30</v>
      </c>
      <c r="C157" s="17">
        <v>10029</v>
      </c>
      <c r="D157" s="17"/>
      <c r="E157" s="17"/>
      <c r="F157" s="17"/>
      <c r="G157" s="17"/>
      <c r="H157" s="17"/>
      <c r="I157" s="17"/>
      <c r="J157" s="17"/>
      <c r="K157" s="17"/>
      <c r="L157" s="16"/>
      <c r="M157" s="16"/>
      <c r="N157" s="17"/>
    </row>
    <row r="158" spans="1:14" ht="15.4" customHeight="1" x14ac:dyDescent="0.25">
      <c r="A158" s="25">
        <v>45770</v>
      </c>
      <c r="B158" s="23" t="s">
        <v>30</v>
      </c>
      <c r="C158" s="17">
        <v>10053</v>
      </c>
      <c r="D158" s="17"/>
      <c r="E158" s="17"/>
      <c r="F158" s="17"/>
      <c r="G158" s="17"/>
      <c r="H158" s="17"/>
      <c r="I158" s="17"/>
      <c r="J158" s="17"/>
      <c r="K158" s="17"/>
      <c r="L158" s="16"/>
      <c r="M158" s="16"/>
      <c r="N158" s="17"/>
    </row>
    <row r="159" spans="1:14" ht="15.4" customHeight="1" x14ac:dyDescent="0.25">
      <c r="A159" s="25">
        <v>45771</v>
      </c>
      <c r="B159" s="23" t="s">
        <v>30</v>
      </c>
      <c r="C159" s="17">
        <v>10077</v>
      </c>
      <c r="D159" s="17"/>
      <c r="E159" s="17"/>
      <c r="F159" s="17"/>
      <c r="G159" s="17"/>
      <c r="H159" s="17"/>
      <c r="I159" s="17"/>
      <c r="J159" s="17"/>
      <c r="K159" s="17"/>
      <c r="L159" s="16"/>
      <c r="M159" s="16"/>
      <c r="N159" s="17"/>
    </row>
    <row r="160" spans="1:14" ht="28.5" customHeight="1" x14ac:dyDescent="0.25">
      <c r="A160" s="25">
        <v>45772</v>
      </c>
      <c r="B160" s="23" t="s">
        <v>30</v>
      </c>
      <c r="C160" s="17">
        <v>10101</v>
      </c>
      <c r="D160" s="17" t="s">
        <v>813</v>
      </c>
      <c r="E160" s="9" t="s">
        <v>814</v>
      </c>
      <c r="F160" s="17"/>
      <c r="G160" s="17"/>
      <c r="H160" s="17"/>
      <c r="I160" s="17"/>
      <c r="J160" s="17" t="s">
        <v>194</v>
      </c>
      <c r="K160" s="17"/>
      <c r="L160" s="16"/>
      <c r="M160" s="16"/>
      <c r="N160" s="17"/>
    </row>
    <row r="161" spans="1:14" ht="15.4" customHeight="1" x14ac:dyDescent="0.25">
      <c r="A161" s="25">
        <v>45773</v>
      </c>
      <c r="B161" s="23" t="s">
        <v>30</v>
      </c>
      <c r="C161" s="17">
        <v>10125</v>
      </c>
      <c r="D161" s="17"/>
      <c r="E161" s="17"/>
      <c r="F161" s="17"/>
      <c r="G161" s="17"/>
      <c r="H161" s="17"/>
      <c r="I161" s="17"/>
      <c r="J161" s="17"/>
      <c r="K161" s="17"/>
      <c r="L161" s="16"/>
      <c r="M161" s="16"/>
      <c r="N161" s="17"/>
    </row>
    <row r="162" spans="1:14" ht="15.4" customHeight="1" x14ac:dyDescent="0.25">
      <c r="A162" s="25">
        <v>45774</v>
      </c>
      <c r="B162" s="23" t="s">
        <v>30</v>
      </c>
      <c r="C162" s="17">
        <v>10149</v>
      </c>
      <c r="D162" s="17"/>
      <c r="E162" s="17"/>
      <c r="F162" s="17"/>
      <c r="G162" s="17"/>
      <c r="H162" s="17"/>
      <c r="I162" s="17"/>
      <c r="J162" s="17"/>
      <c r="K162" s="17"/>
      <c r="L162" s="16"/>
      <c r="M162" s="16"/>
      <c r="N162" s="17"/>
    </row>
    <row r="163" spans="1:14" ht="15.4" customHeight="1" x14ac:dyDescent="0.25">
      <c r="A163" s="25">
        <v>45775</v>
      </c>
      <c r="B163" s="23" t="s">
        <v>30</v>
      </c>
      <c r="C163" s="17">
        <v>10173</v>
      </c>
      <c r="D163" s="17"/>
      <c r="E163" s="17"/>
      <c r="F163" s="17"/>
      <c r="G163" s="17"/>
      <c r="H163" s="17"/>
      <c r="I163" s="17"/>
      <c r="J163" s="17"/>
      <c r="K163" s="17"/>
      <c r="L163" s="16"/>
      <c r="M163" s="16"/>
      <c r="N163" s="17"/>
    </row>
    <row r="164" spans="1:14" ht="15.4" customHeight="1" x14ac:dyDescent="0.25">
      <c r="A164" s="25">
        <v>45776</v>
      </c>
      <c r="B164" s="23" t="s">
        <v>30</v>
      </c>
      <c r="C164" s="17">
        <v>10197</v>
      </c>
      <c r="D164" s="17"/>
      <c r="E164" s="17"/>
      <c r="F164" s="17"/>
      <c r="G164" s="17"/>
      <c r="H164" s="17"/>
      <c r="I164" s="17"/>
      <c r="J164" s="17"/>
      <c r="K164" s="17"/>
      <c r="L164" s="16"/>
      <c r="M164" s="16"/>
      <c r="N164" s="17"/>
    </row>
    <row r="165" spans="1:14" ht="15.4" customHeight="1" x14ac:dyDescent="0.25">
      <c r="A165" s="25">
        <v>45777</v>
      </c>
      <c r="B165" s="23" t="s">
        <v>30</v>
      </c>
      <c r="C165" s="17">
        <v>10219</v>
      </c>
      <c r="D165" s="17"/>
      <c r="E165" s="17" t="s">
        <v>851</v>
      </c>
      <c r="F165" s="17"/>
      <c r="G165" s="17"/>
      <c r="H165" s="17"/>
      <c r="I165" s="17"/>
      <c r="J165" s="17" t="s">
        <v>575</v>
      </c>
      <c r="K165" s="17"/>
      <c r="L165" s="16"/>
      <c r="M165" s="16"/>
      <c r="N165" s="17"/>
    </row>
    <row r="166" spans="1:14" ht="30" customHeight="1" x14ac:dyDescent="0.25">
      <c r="A166" s="25">
        <v>45778</v>
      </c>
      <c r="B166" s="23" t="s">
        <v>30</v>
      </c>
      <c r="C166" s="17">
        <v>10243</v>
      </c>
      <c r="D166" s="9"/>
      <c r="E166" s="9" t="s">
        <v>854</v>
      </c>
      <c r="F166" s="9"/>
      <c r="G166" s="9"/>
      <c r="H166" s="9"/>
      <c r="I166" s="9"/>
      <c r="J166" s="9" t="s">
        <v>855</v>
      </c>
      <c r="K166" s="17"/>
      <c r="L166" s="16"/>
      <c r="M166" s="16"/>
      <c r="N166" s="17"/>
    </row>
    <row r="167" spans="1:14" ht="15.4" customHeight="1" x14ac:dyDescent="0.25">
      <c r="A167" s="25">
        <v>45779</v>
      </c>
      <c r="B167" s="23" t="s">
        <v>30</v>
      </c>
      <c r="C167" s="16">
        <v>10267</v>
      </c>
      <c r="D167" s="28"/>
      <c r="E167" s="28"/>
      <c r="F167" s="28"/>
      <c r="G167" s="28"/>
      <c r="H167" s="28"/>
      <c r="I167" s="28"/>
      <c r="J167" s="28"/>
      <c r="K167" s="16"/>
      <c r="L167" s="16"/>
      <c r="M167" s="16"/>
      <c r="N167" s="16"/>
    </row>
    <row r="168" spans="1:14" ht="15.4" customHeight="1" x14ac:dyDescent="0.25">
      <c r="A168" s="25">
        <v>45780</v>
      </c>
      <c r="B168" s="23" t="s">
        <v>30</v>
      </c>
      <c r="C168" s="16">
        <v>10282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5.4" customHeight="1" x14ac:dyDescent="0.25">
      <c r="A169" s="25">
        <v>45781</v>
      </c>
      <c r="B169" s="23" t="s">
        <v>30</v>
      </c>
      <c r="C169" s="16">
        <v>10306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5.4" customHeight="1" x14ac:dyDescent="0.25">
      <c r="A170" s="25">
        <v>45782</v>
      </c>
      <c r="B170" s="23" t="s">
        <v>30</v>
      </c>
      <c r="C170" s="16">
        <v>10330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5.4" customHeight="1" x14ac:dyDescent="0.25">
      <c r="A171" s="25">
        <v>45783</v>
      </c>
      <c r="B171" s="23" t="s">
        <v>30</v>
      </c>
      <c r="C171" s="16">
        <v>10354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5.4" customHeight="1" x14ac:dyDescent="0.25">
      <c r="A172" s="25">
        <v>45784</v>
      </c>
      <c r="B172" s="23" t="s">
        <v>30</v>
      </c>
      <c r="C172" s="16">
        <v>10378</v>
      </c>
      <c r="D172" s="16"/>
      <c r="E172" s="16" t="s">
        <v>882</v>
      </c>
      <c r="F172" s="16"/>
      <c r="G172" s="16"/>
      <c r="H172" s="16"/>
      <c r="I172" s="16"/>
      <c r="J172" s="16" t="s">
        <v>883</v>
      </c>
      <c r="K172" s="16"/>
      <c r="L172" s="16"/>
      <c r="M172" s="16"/>
      <c r="N172" s="16"/>
    </row>
    <row r="173" spans="1:14" ht="15.4" customHeight="1" x14ac:dyDescent="0.25">
      <c r="A173" s="25">
        <v>45785</v>
      </c>
      <c r="B173" s="23" t="s">
        <v>30</v>
      </c>
      <c r="C173" s="16">
        <v>10402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5.4" customHeight="1" x14ac:dyDescent="0.25">
      <c r="A174" s="25">
        <v>45786</v>
      </c>
      <c r="B174" s="23" t="s">
        <v>30</v>
      </c>
      <c r="C174" s="16">
        <v>10426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5.4" customHeight="1" x14ac:dyDescent="0.25">
      <c r="A175" s="25">
        <v>45787</v>
      </c>
      <c r="B175" s="23" t="s">
        <v>30</v>
      </c>
      <c r="C175" s="16">
        <v>10446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5.4" customHeight="1" x14ac:dyDescent="0.25">
      <c r="A176" s="25">
        <v>45788</v>
      </c>
      <c r="B176" s="23" t="s">
        <v>30</v>
      </c>
      <c r="C176" s="16">
        <v>10470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5.4" customHeight="1" x14ac:dyDescent="0.25">
      <c r="A177" s="25">
        <v>45789</v>
      </c>
      <c r="B177" s="23" t="s">
        <v>30</v>
      </c>
      <c r="C177" s="16">
        <v>10494</v>
      </c>
      <c r="D177" s="16"/>
      <c r="E177" s="16" t="s">
        <v>40</v>
      </c>
      <c r="F177" s="16"/>
      <c r="G177" s="16"/>
      <c r="H177" s="16"/>
      <c r="I177" s="16"/>
      <c r="J177" s="16" t="s">
        <v>919</v>
      </c>
      <c r="K177" s="16"/>
      <c r="L177" s="16"/>
      <c r="M177" s="16"/>
      <c r="N177" s="16"/>
    </row>
    <row r="178" spans="1:14" x14ac:dyDescent="0.25">
      <c r="A178" s="25">
        <v>45790</v>
      </c>
      <c r="B178" s="23" t="s">
        <v>30</v>
      </c>
      <c r="C178" s="16">
        <v>10518</v>
      </c>
      <c r="D178" s="16"/>
      <c r="E178" s="16"/>
      <c r="F178" s="16"/>
      <c r="G178" s="16"/>
      <c r="H178" s="43"/>
      <c r="I178" s="43"/>
      <c r="J178" s="47">
        <f>I178-H178</f>
        <v>0</v>
      </c>
      <c r="K178" s="16"/>
      <c r="L178" s="16"/>
      <c r="M178" s="16"/>
      <c r="N178" s="16"/>
    </row>
    <row r="179" spans="1:14" x14ac:dyDescent="0.25">
      <c r="A179" s="25">
        <v>45791</v>
      </c>
      <c r="B179" s="23" t="s">
        <v>30</v>
      </c>
      <c r="C179" s="16">
        <f>C178+24</f>
        <v>10542</v>
      </c>
      <c r="D179" s="16"/>
      <c r="E179" s="16"/>
      <c r="F179" s="16"/>
      <c r="G179" s="16"/>
      <c r="H179" s="43"/>
      <c r="I179" s="43"/>
      <c r="J179" s="17"/>
      <c r="K179" s="16"/>
      <c r="L179" s="16"/>
      <c r="M179" s="16"/>
      <c r="N179" s="16"/>
    </row>
    <row r="180" spans="1:14" x14ac:dyDescent="0.25">
      <c r="A180" s="25">
        <v>45792</v>
      </c>
      <c r="B180" s="23" t="s">
        <v>30</v>
      </c>
      <c r="C180" s="16">
        <f>C179+24</f>
        <v>10566</v>
      </c>
      <c r="D180" s="16"/>
      <c r="E180" s="16"/>
      <c r="F180" s="16"/>
      <c r="G180" s="16"/>
      <c r="H180" s="43"/>
      <c r="I180" s="43"/>
      <c r="J180" s="17"/>
      <c r="K180" s="16"/>
      <c r="L180" s="16"/>
      <c r="M180" s="16"/>
      <c r="N180" s="16"/>
    </row>
    <row r="181" spans="1:14" x14ac:dyDescent="0.25">
      <c r="A181" s="25">
        <v>45793</v>
      </c>
      <c r="B181" s="23" t="s">
        <v>30</v>
      </c>
      <c r="C181" s="16">
        <f>C180+24</f>
        <v>10590</v>
      </c>
      <c r="D181" s="16"/>
      <c r="E181" s="16"/>
      <c r="F181" s="16"/>
      <c r="G181" s="16"/>
      <c r="H181" s="43"/>
      <c r="I181" s="43"/>
      <c r="J181" s="17"/>
      <c r="K181" s="16"/>
      <c r="L181" s="16"/>
      <c r="M181" s="16"/>
      <c r="N181" s="16"/>
    </row>
    <row r="182" spans="1:14" x14ac:dyDescent="0.25">
      <c r="A182" s="25">
        <v>45794</v>
      </c>
      <c r="B182" s="23" t="s">
        <v>30</v>
      </c>
      <c r="C182" s="16">
        <v>10612</v>
      </c>
      <c r="D182" s="16"/>
      <c r="E182" s="16"/>
      <c r="F182" s="16"/>
      <c r="G182" s="16"/>
      <c r="H182" s="43"/>
      <c r="I182" s="43"/>
      <c r="J182" s="17"/>
      <c r="K182" s="16"/>
      <c r="L182" s="16"/>
      <c r="M182" s="16"/>
      <c r="N182" s="16"/>
    </row>
    <row r="183" spans="1:14" x14ac:dyDescent="0.25">
      <c r="A183" s="25">
        <v>45795</v>
      </c>
      <c r="B183" s="23" t="s">
        <v>30</v>
      </c>
      <c r="C183" s="16">
        <f>C182+24</f>
        <v>10636</v>
      </c>
      <c r="D183" s="16"/>
      <c r="E183" s="16"/>
      <c r="F183" s="16"/>
      <c r="G183" s="16"/>
      <c r="H183" s="43"/>
      <c r="I183" s="43"/>
      <c r="J183" s="17"/>
      <c r="K183" s="16"/>
      <c r="L183" s="16"/>
      <c r="M183" s="16"/>
      <c r="N183" s="16"/>
    </row>
    <row r="184" spans="1:14" x14ac:dyDescent="0.25">
      <c r="A184" s="25">
        <v>45796</v>
      </c>
      <c r="B184" s="23" t="s">
        <v>30</v>
      </c>
      <c r="C184" s="16">
        <f>C183+24</f>
        <v>10660</v>
      </c>
      <c r="D184" s="16"/>
      <c r="E184" s="16"/>
      <c r="F184" s="16"/>
      <c r="G184" s="16"/>
      <c r="H184" s="43"/>
      <c r="I184" s="43"/>
      <c r="J184" s="17"/>
      <c r="K184" s="16"/>
      <c r="L184" s="16"/>
      <c r="M184" s="16"/>
      <c r="N184" s="16"/>
    </row>
    <row r="185" spans="1:14" ht="45" x14ac:dyDescent="0.25">
      <c r="A185" s="25">
        <v>45797</v>
      </c>
      <c r="B185" s="23" t="s">
        <v>30</v>
      </c>
      <c r="C185" s="16">
        <v>10681</v>
      </c>
      <c r="D185" s="16"/>
      <c r="E185" s="28" t="s">
        <v>964</v>
      </c>
      <c r="F185" s="16"/>
      <c r="G185" s="16"/>
      <c r="H185" s="58">
        <v>45797.399305555555</v>
      </c>
      <c r="I185" s="58">
        <v>45797.46875</v>
      </c>
      <c r="J185" s="47">
        <f>I185-H185</f>
        <v>6.9444444445252884E-2</v>
      </c>
      <c r="K185" s="16"/>
      <c r="L185" s="16"/>
      <c r="M185" s="16"/>
      <c r="N185" s="16"/>
    </row>
    <row r="186" spans="1:14" x14ac:dyDescent="0.25">
      <c r="A186" s="25">
        <v>45798</v>
      </c>
      <c r="B186" s="23" t="s">
        <v>30</v>
      </c>
      <c r="C186" s="16">
        <f>C185+24</f>
        <v>10705</v>
      </c>
      <c r="D186" s="16"/>
      <c r="E186" s="16"/>
      <c r="F186" s="16"/>
      <c r="G186" s="16"/>
      <c r="H186" s="43"/>
      <c r="I186" s="43"/>
      <c r="J186" s="17"/>
      <c r="K186" s="16"/>
      <c r="L186" s="16"/>
      <c r="M186" s="16"/>
      <c r="N186" s="16"/>
    </row>
    <row r="187" spans="1:14" x14ac:dyDescent="0.25">
      <c r="A187" s="25">
        <v>45799</v>
      </c>
      <c r="B187" s="23" t="s">
        <v>30</v>
      </c>
      <c r="C187" s="16">
        <v>10730</v>
      </c>
      <c r="D187" s="16"/>
      <c r="E187" s="16" t="s">
        <v>985</v>
      </c>
      <c r="F187" s="16"/>
      <c r="G187" s="16"/>
      <c r="H187" s="60">
        <v>45799.512499999997</v>
      </c>
      <c r="I187" s="60">
        <v>45799.524305555555</v>
      </c>
      <c r="J187" s="47">
        <f>I187-H187</f>
        <v>1.1805555557657499E-2</v>
      </c>
      <c r="K187" s="16"/>
      <c r="L187" s="16"/>
      <c r="M187" s="16"/>
      <c r="N187" s="16"/>
    </row>
    <row r="188" spans="1:14" x14ac:dyDescent="0.25">
      <c r="A188" s="25">
        <v>45800</v>
      </c>
      <c r="B188" s="23" t="s">
        <v>30</v>
      </c>
      <c r="C188" s="16">
        <v>10751</v>
      </c>
      <c r="D188" s="16"/>
      <c r="E188" s="16" t="s">
        <v>48</v>
      </c>
      <c r="F188" s="16"/>
      <c r="G188" s="16"/>
      <c r="H188" s="52">
        <v>45800.4375</v>
      </c>
      <c r="I188" s="52">
        <v>45800.646527777775</v>
      </c>
      <c r="J188" s="47">
        <f>I188-H188</f>
        <v>0.20902777777519077</v>
      </c>
      <c r="K188" s="16"/>
      <c r="L188" s="16"/>
      <c r="M188" s="16"/>
      <c r="N188" s="16"/>
    </row>
    <row r="189" spans="1:14" x14ac:dyDescent="0.25">
      <c r="A189" s="25">
        <v>45801</v>
      </c>
      <c r="B189" s="23" t="s">
        <v>30</v>
      </c>
      <c r="C189" s="16">
        <f t="shared" ref="C189:C194" si="7">C188+24</f>
        <v>10775</v>
      </c>
      <c r="D189" s="16"/>
      <c r="E189" s="16"/>
      <c r="F189" s="16"/>
      <c r="G189" s="16"/>
      <c r="H189" s="43"/>
      <c r="I189" s="43"/>
      <c r="J189" s="17"/>
      <c r="K189" s="16"/>
      <c r="L189" s="16"/>
      <c r="M189" s="16"/>
      <c r="N189" s="16"/>
    </row>
    <row r="190" spans="1:14" x14ac:dyDescent="0.25">
      <c r="A190" s="25">
        <v>45802</v>
      </c>
      <c r="B190" s="23" t="s">
        <v>30</v>
      </c>
      <c r="C190" s="16">
        <f t="shared" si="7"/>
        <v>10799</v>
      </c>
      <c r="D190" s="16"/>
      <c r="E190" s="16"/>
      <c r="F190" s="16"/>
      <c r="G190" s="16"/>
      <c r="H190" s="43"/>
      <c r="I190" s="43"/>
      <c r="J190" s="17"/>
      <c r="K190" s="16"/>
      <c r="L190" s="16"/>
      <c r="M190" s="16"/>
      <c r="N190" s="16"/>
    </row>
    <row r="191" spans="1:14" x14ac:dyDescent="0.25">
      <c r="A191" s="25">
        <v>45803</v>
      </c>
      <c r="B191" s="23" t="s">
        <v>30</v>
      </c>
      <c r="C191" s="16">
        <f t="shared" si="7"/>
        <v>10823</v>
      </c>
      <c r="D191" s="16"/>
      <c r="E191" s="16"/>
      <c r="F191" s="16"/>
      <c r="G191" s="16"/>
      <c r="H191" s="43"/>
      <c r="I191" s="43"/>
      <c r="J191" s="17"/>
      <c r="K191" s="16"/>
      <c r="L191" s="16"/>
      <c r="M191" s="16"/>
      <c r="N191" s="16"/>
    </row>
    <row r="192" spans="1:14" x14ac:dyDescent="0.25">
      <c r="A192" s="25">
        <v>45804</v>
      </c>
      <c r="B192" s="23" t="s">
        <v>30</v>
      </c>
      <c r="C192" s="16">
        <f t="shared" si="7"/>
        <v>10847</v>
      </c>
      <c r="D192" s="16"/>
      <c r="E192" s="16"/>
      <c r="F192" s="16"/>
      <c r="G192" s="16"/>
      <c r="H192" s="43"/>
      <c r="I192" s="43"/>
      <c r="J192" s="17"/>
      <c r="K192" s="16"/>
      <c r="L192" s="16"/>
      <c r="M192" s="16"/>
      <c r="N192" s="16"/>
    </row>
    <row r="193" spans="1:14" x14ac:dyDescent="0.25">
      <c r="A193" s="25">
        <v>45805</v>
      </c>
      <c r="B193" s="23" t="s">
        <v>30</v>
      </c>
      <c r="C193" s="16">
        <f t="shared" si="7"/>
        <v>10871</v>
      </c>
      <c r="D193" s="16"/>
      <c r="E193" s="16"/>
      <c r="F193" s="16"/>
      <c r="G193" s="16"/>
      <c r="H193" s="43"/>
      <c r="I193" s="43"/>
      <c r="J193" s="17"/>
      <c r="K193" s="16"/>
      <c r="L193" s="16"/>
      <c r="M193" s="16"/>
      <c r="N193" s="16"/>
    </row>
    <row r="194" spans="1:14" x14ac:dyDescent="0.25">
      <c r="A194" s="25">
        <v>45806</v>
      </c>
      <c r="B194" s="23" t="s">
        <v>30</v>
      </c>
      <c r="C194" s="16">
        <f t="shared" si="7"/>
        <v>10895</v>
      </c>
      <c r="D194" s="16"/>
      <c r="E194" s="16"/>
      <c r="F194" s="16"/>
      <c r="G194" s="16"/>
      <c r="H194" s="43"/>
      <c r="I194" s="43"/>
      <c r="J194" s="17"/>
      <c r="K194" s="16"/>
      <c r="L194" s="16"/>
      <c r="M194" s="16"/>
      <c r="N194" s="16"/>
    </row>
    <row r="195" spans="1:14" ht="60" x14ac:dyDescent="0.25">
      <c r="A195" s="25">
        <v>45807</v>
      </c>
      <c r="B195" s="23" t="s">
        <v>30</v>
      </c>
      <c r="C195" s="16">
        <v>10920</v>
      </c>
      <c r="D195" s="16"/>
      <c r="E195" s="28" t="s">
        <v>1042</v>
      </c>
      <c r="F195" s="16"/>
      <c r="G195" s="16"/>
      <c r="H195" s="53">
        <v>45807.680555555555</v>
      </c>
      <c r="I195" s="53">
        <v>45807.877083333333</v>
      </c>
      <c r="J195" s="47">
        <f>I195-H195</f>
        <v>0.19652777777810115</v>
      </c>
      <c r="K195" s="16"/>
      <c r="L195" s="16"/>
      <c r="M195" s="16"/>
      <c r="N195" s="16"/>
    </row>
    <row r="196" spans="1:14" x14ac:dyDescent="0.25">
      <c r="A196" s="25">
        <v>45808</v>
      </c>
      <c r="B196" s="23" t="s">
        <v>30</v>
      </c>
      <c r="C196" s="16">
        <f>C195+24</f>
        <v>10944</v>
      </c>
      <c r="D196" s="16"/>
      <c r="E196" s="16"/>
      <c r="F196" s="16"/>
      <c r="G196" s="16"/>
      <c r="H196" s="43"/>
      <c r="I196" s="43"/>
      <c r="J196" s="17"/>
      <c r="K196" s="16"/>
      <c r="L196" s="16"/>
      <c r="M196" s="16"/>
      <c r="N196" s="16"/>
    </row>
    <row r="197" spans="1:14" x14ac:dyDescent="0.25">
      <c r="A197" s="25">
        <v>45809</v>
      </c>
      <c r="B197" s="23" t="s">
        <v>30</v>
      </c>
      <c r="C197" s="16">
        <f>C196+24</f>
        <v>10968</v>
      </c>
      <c r="D197" s="16"/>
      <c r="E197" s="16"/>
      <c r="F197" s="16"/>
      <c r="G197" s="16"/>
      <c r="H197" s="43"/>
      <c r="I197" s="43"/>
      <c r="J197" s="17"/>
      <c r="K197" s="16"/>
      <c r="L197" s="16"/>
      <c r="M197" s="16"/>
      <c r="N197" s="16"/>
    </row>
    <row r="198" spans="1:14" ht="60" x14ac:dyDescent="0.25">
      <c r="A198" s="25">
        <v>45810</v>
      </c>
      <c r="B198" s="23" t="s">
        <v>30</v>
      </c>
      <c r="C198" s="16">
        <v>10999</v>
      </c>
      <c r="D198" s="16"/>
      <c r="E198" s="28" t="s">
        <v>1074</v>
      </c>
      <c r="F198" s="16"/>
      <c r="G198" s="16"/>
      <c r="H198" s="62">
        <v>45811.22152777778</v>
      </c>
      <c r="I198" s="62">
        <v>45811.22152777778</v>
      </c>
      <c r="J198" s="47">
        <f>I198-H198</f>
        <v>0</v>
      </c>
      <c r="K198" s="16"/>
      <c r="L198" s="16"/>
      <c r="M198" s="16"/>
      <c r="N198" s="16"/>
    </row>
    <row r="199" spans="1:14" x14ac:dyDescent="0.25">
      <c r="A199" s="25">
        <v>45811</v>
      </c>
      <c r="B199" s="23" t="s">
        <v>30</v>
      </c>
      <c r="C199" s="16">
        <v>11010</v>
      </c>
      <c r="D199" s="16"/>
      <c r="E199" s="16"/>
      <c r="F199" s="16"/>
      <c r="G199" s="16"/>
      <c r="H199" s="43"/>
      <c r="I199" s="43"/>
      <c r="J199" s="17"/>
      <c r="K199" s="16"/>
      <c r="L199" s="16"/>
      <c r="M199" s="16"/>
      <c r="N199" s="16"/>
    </row>
    <row r="200" spans="1:14" ht="60" x14ac:dyDescent="0.25">
      <c r="A200" s="25">
        <v>45812</v>
      </c>
      <c r="B200" s="23" t="s">
        <v>30</v>
      </c>
      <c r="C200" s="16">
        <v>11019</v>
      </c>
      <c r="D200" s="16"/>
      <c r="E200" s="28" t="s">
        <v>1088</v>
      </c>
      <c r="F200" s="16"/>
      <c r="G200" s="16"/>
      <c r="H200" s="57">
        <v>45812.279166666667</v>
      </c>
      <c r="I200" s="57">
        <v>45812.315972222219</v>
      </c>
      <c r="J200" s="47">
        <f>I200-H200</f>
        <v>3.6805555551836733E-2</v>
      </c>
      <c r="K200" s="16"/>
      <c r="L200" s="16"/>
      <c r="M200" s="16"/>
      <c r="N200" s="16"/>
    </row>
    <row r="201" spans="1:14" ht="30" x14ac:dyDescent="0.25">
      <c r="A201" s="25">
        <v>45812</v>
      </c>
      <c r="B201" s="23" t="s">
        <v>30</v>
      </c>
      <c r="C201" s="16">
        <v>11026</v>
      </c>
      <c r="D201" s="16"/>
      <c r="E201" s="28" t="s">
        <v>1092</v>
      </c>
      <c r="F201" s="16"/>
      <c r="G201" s="16"/>
      <c r="H201" s="57">
        <v>45812.59375</v>
      </c>
      <c r="I201" s="57">
        <v>45812.606944444444</v>
      </c>
      <c r="J201" s="47">
        <f>I201-H201</f>
        <v>1.3194444443797693E-2</v>
      </c>
      <c r="K201" s="16"/>
      <c r="L201" s="16"/>
      <c r="M201" s="16"/>
      <c r="N201" s="16"/>
    </row>
    <row r="202" spans="1:14" ht="30" x14ac:dyDescent="0.25">
      <c r="A202" s="25">
        <v>45813</v>
      </c>
      <c r="B202" s="23" t="s">
        <v>30</v>
      </c>
      <c r="C202" s="16">
        <f>C201+24</f>
        <v>11050</v>
      </c>
      <c r="D202" s="16"/>
      <c r="E202" s="28" t="s">
        <v>1102</v>
      </c>
      <c r="F202" s="16"/>
      <c r="G202" s="16"/>
      <c r="H202" s="57">
        <v>45813.611111111109</v>
      </c>
      <c r="I202" s="57">
        <v>45813.638888888891</v>
      </c>
      <c r="J202" s="47">
        <f>I202-H202</f>
        <v>2.7777777781011537E-2</v>
      </c>
      <c r="K202" s="16"/>
      <c r="L202" s="16"/>
      <c r="M202" s="16"/>
      <c r="N202" s="16"/>
    </row>
    <row r="203" spans="1:14" ht="60" x14ac:dyDescent="0.25">
      <c r="A203" s="25">
        <v>45813</v>
      </c>
      <c r="B203" s="23" t="s">
        <v>30</v>
      </c>
      <c r="C203" s="17">
        <v>11059</v>
      </c>
      <c r="D203" s="16"/>
      <c r="E203" s="28" t="s">
        <v>1109</v>
      </c>
      <c r="F203" s="16"/>
      <c r="G203" s="16"/>
      <c r="H203" s="57">
        <v>45813.975694444445</v>
      </c>
      <c r="I203" s="57">
        <v>45814.059027777781</v>
      </c>
      <c r="J203" s="47">
        <f>I203-H203</f>
        <v>8.3333333335758653E-2</v>
      </c>
      <c r="K203" s="16"/>
      <c r="L203" s="16"/>
      <c r="M203" s="16"/>
      <c r="N203" s="16"/>
    </row>
    <row r="204" spans="1:14" x14ac:dyDescent="0.25">
      <c r="A204" s="25">
        <v>45813</v>
      </c>
      <c r="B204" s="23" t="s">
        <v>30</v>
      </c>
      <c r="C204" s="16">
        <v>11062</v>
      </c>
      <c r="D204" s="16"/>
      <c r="E204" s="16" t="s">
        <v>1111</v>
      </c>
      <c r="F204" s="16"/>
      <c r="G204" s="16"/>
      <c r="H204" s="57">
        <v>45814.174305555556</v>
      </c>
      <c r="I204" s="57">
        <v>45814.186805555553</v>
      </c>
      <c r="J204" s="47">
        <f>I204-H204</f>
        <v>1.2499999997089617E-2</v>
      </c>
      <c r="K204" s="16"/>
      <c r="N204" s="16"/>
    </row>
    <row r="205" spans="1:14" x14ac:dyDescent="0.25">
      <c r="A205" s="25">
        <v>45814</v>
      </c>
      <c r="B205" s="23" t="s">
        <v>30</v>
      </c>
      <c r="C205" s="16">
        <f>C204+24</f>
        <v>11086</v>
      </c>
      <c r="D205" s="16"/>
      <c r="E205" s="16"/>
      <c r="F205" s="16"/>
      <c r="G205" s="16"/>
      <c r="H205" s="43"/>
      <c r="I205" s="43"/>
      <c r="J205" s="17"/>
      <c r="K205" s="16"/>
      <c r="N205" s="16"/>
    </row>
    <row r="206" spans="1:14" x14ac:dyDescent="0.25">
      <c r="A206" s="25">
        <v>45815</v>
      </c>
      <c r="B206" s="23" t="s">
        <v>30</v>
      </c>
      <c r="C206" s="16">
        <f>C205+24</f>
        <v>11110</v>
      </c>
      <c r="D206" s="16"/>
      <c r="E206" s="16"/>
      <c r="F206" s="16"/>
      <c r="G206" s="16"/>
      <c r="H206" s="43"/>
      <c r="I206" s="43"/>
      <c r="J206" s="17"/>
      <c r="K206" s="16"/>
      <c r="N206" s="16"/>
    </row>
    <row r="207" spans="1:14" x14ac:dyDescent="0.25">
      <c r="A207" s="25">
        <v>45816</v>
      </c>
      <c r="B207" s="23" t="s">
        <v>30</v>
      </c>
      <c r="C207" s="16">
        <f>C206+24</f>
        <v>11134</v>
      </c>
      <c r="D207" s="16"/>
      <c r="E207" s="16"/>
      <c r="F207" s="16"/>
      <c r="G207" s="16"/>
      <c r="H207" s="43"/>
      <c r="I207" s="43"/>
      <c r="J207" s="17"/>
      <c r="K207" s="16"/>
      <c r="N207" s="16"/>
    </row>
    <row r="208" spans="1:14" x14ac:dyDescent="0.25">
      <c r="A208" s="25">
        <v>45817</v>
      </c>
      <c r="B208" s="23" t="s">
        <v>30</v>
      </c>
      <c r="C208" s="16">
        <f>C207+24</f>
        <v>11158</v>
      </c>
      <c r="D208" s="16"/>
      <c r="E208" s="16"/>
      <c r="F208" s="16"/>
      <c r="G208" s="16"/>
      <c r="H208" s="43"/>
      <c r="I208" s="43"/>
      <c r="J208" s="17"/>
      <c r="K208" s="16"/>
      <c r="N208" s="16"/>
    </row>
    <row r="209" spans="1:14" x14ac:dyDescent="0.25">
      <c r="A209" s="25">
        <v>45818</v>
      </c>
      <c r="B209" s="23" t="s">
        <v>30</v>
      </c>
      <c r="C209" s="16">
        <f t="shared" ref="C209:C211" si="8">C208+24</f>
        <v>11182</v>
      </c>
      <c r="D209" s="16"/>
      <c r="E209" s="16"/>
      <c r="F209" s="16"/>
      <c r="G209" s="16"/>
      <c r="H209" s="43"/>
      <c r="I209" s="43"/>
      <c r="J209" s="17"/>
      <c r="K209" s="16"/>
      <c r="N209" s="16"/>
    </row>
    <row r="210" spans="1:14" x14ac:dyDescent="0.25">
      <c r="A210" s="25">
        <v>45819</v>
      </c>
      <c r="B210" s="23" t="s">
        <v>30</v>
      </c>
      <c r="C210" s="16">
        <f t="shared" si="8"/>
        <v>11206</v>
      </c>
      <c r="D210" s="16"/>
      <c r="E210" s="16"/>
      <c r="F210" s="16"/>
      <c r="G210" s="16"/>
      <c r="H210" s="43"/>
      <c r="I210" s="43"/>
      <c r="J210" s="17"/>
      <c r="K210" s="16"/>
      <c r="N210" s="16"/>
    </row>
    <row r="211" spans="1:14" x14ac:dyDescent="0.25">
      <c r="A211" s="25">
        <v>45820</v>
      </c>
      <c r="B211" s="23" t="s">
        <v>30</v>
      </c>
      <c r="C211" s="16">
        <f t="shared" si="8"/>
        <v>11230</v>
      </c>
      <c r="D211" s="16"/>
      <c r="E211" s="16"/>
      <c r="F211" s="16"/>
      <c r="G211" s="16"/>
      <c r="H211" s="43"/>
      <c r="I211" s="43"/>
      <c r="J211" s="17"/>
      <c r="K211" s="16"/>
      <c r="N211" s="16"/>
    </row>
    <row r="212" spans="1:14" ht="45" x14ac:dyDescent="0.25">
      <c r="A212" s="25">
        <v>45821</v>
      </c>
      <c r="B212" s="23" t="s">
        <v>30</v>
      </c>
      <c r="C212" s="16">
        <v>11236</v>
      </c>
      <c r="D212" s="16"/>
      <c r="E212" s="28" t="s">
        <v>1165</v>
      </c>
      <c r="F212" s="16"/>
      <c r="G212" s="16"/>
      <c r="H212" s="81">
        <v>45821.503472222219</v>
      </c>
      <c r="I212" s="81">
        <v>45821.524305555555</v>
      </c>
      <c r="J212" s="47">
        <f>I212-H212</f>
        <v>2.0833333335758653E-2</v>
      </c>
      <c r="K212" s="16"/>
      <c r="N212" s="16"/>
    </row>
    <row r="213" spans="1:14" ht="60" x14ac:dyDescent="0.25">
      <c r="A213" s="25">
        <v>45821</v>
      </c>
      <c r="B213" s="23" t="s">
        <v>30</v>
      </c>
      <c r="C213" s="16">
        <v>11239</v>
      </c>
      <c r="D213" s="16"/>
      <c r="E213" s="28" t="s">
        <v>1169</v>
      </c>
      <c r="F213" s="16"/>
      <c r="G213" s="16"/>
      <c r="H213" s="81">
        <v>45821.631944444445</v>
      </c>
      <c r="I213" s="81">
        <v>45821.652777777781</v>
      </c>
      <c r="J213" s="47">
        <f>I213-H213</f>
        <v>2.0833333335758653E-2</v>
      </c>
      <c r="K213" s="16"/>
      <c r="N213" s="16"/>
    </row>
    <row r="214" spans="1:14" ht="90" x14ac:dyDescent="0.25">
      <c r="A214" s="25">
        <v>45821</v>
      </c>
      <c r="B214" s="23" t="s">
        <v>30</v>
      </c>
      <c r="C214" s="16">
        <v>11251</v>
      </c>
      <c r="D214" s="16"/>
      <c r="E214" s="28" t="s">
        <v>1171</v>
      </c>
      <c r="F214" s="16"/>
      <c r="G214" s="16"/>
      <c r="H214" s="81">
        <v>45822.194444444445</v>
      </c>
      <c r="I214" s="81">
        <v>45822.269444444442</v>
      </c>
      <c r="J214" s="47">
        <f>I214-H214</f>
        <v>7.4999999997089617E-2</v>
      </c>
      <c r="K214" s="16"/>
      <c r="N214" s="16"/>
    </row>
    <row r="215" spans="1:14" x14ac:dyDescent="0.25">
      <c r="A215" s="25">
        <v>45822</v>
      </c>
      <c r="B215" s="23" t="s">
        <v>30</v>
      </c>
      <c r="C215" s="16">
        <f>C214+24</f>
        <v>11275</v>
      </c>
      <c r="D215" s="16"/>
      <c r="E215" s="16"/>
      <c r="F215" s="16"/>
      <c r="G215" s="16"/>
      <c r="H215" s="43"/>
      <c r="I215" s="43"/>
      <c r="J215" s="16"/>
      <c r="K215" s="16"/>
      <c r="N215" s="16"/>
    </row>
    <row r="216" spans="1:14" x14ac:dyDescent="0.25">
      <c r="A216" s="25">
        <v>45823</v>
      </c>
      <c r="B216" s="23" t="s">
        <v>30</v>
      </c>
      <c r="C216" s="16">
        <v>10273</v>
      </c>
      <c r="D216" s="16" t="s">
        <v>1179</v>
      </c>
      <c r="E216" s="16" t="s">
        <v>1180</v>
      </c>
      <c r="F216" s="16"/>
      <c r="G216" s="16"/>
      <c r="H216" s="81">
        <v>45823.345138888886</v>
      </c>
      <c r="I216" s="81">
        <v>45823.361111111109</v>
      </c>
      <c r="J216" s="47">
        <f>I216-H216</f>
        <v>1.5972222223354038E-2</v>
      </c>
    </row>
    <row r="217" spans="1:14" x14ac:dyDescent="0.25">
      <c r="A217" s="25">
        <v>45824</v>
      </c>
      <c r="B217" s="23" t="s">
        <v>30</v>
      </c>
      <c r="C217" s="16">
        <v>10297</v>
      </c>
      <c r="D217" s="16"/>
      <c r="E217" s="16"/>
      <c r="F217" s="16"/>
      <c r="G217" s="16"/>
      <c r="H217" s="16"/>
      <c r="I217" s="16"/>
      <c r="J217" s="16"/>
    </row>
    <row r="218" spans="1:14" x14ac:dyDescent="0.25">
      <c r="A218" s="25">
        <v>45825</v>
      </c>
      <c r="B218" s="23" t="s">
        <v>30</v>
      </c>
      <c r="C218" s="16">
        <v>10321</v>
      </c>
      <c r="D218" s="16"/>
      <c r="E218" s="16"/>
      <c r="F218" s="16"/>
      <c r="G218" s="16"/>
      <c r="H218" s="16"/>
      <c r="I218" s="16"/>
      <c r="J218" s="16"/>
    </row>
    <row r="219" spans="1:14" x14ac:dyDescent="0.25">
      <c r="A219" s="25">
        <v>45826</v>
      </c>
      <c r="B219" s="23" t="s">
        <v>30</v>
      </c>
      <c r="C219" s="16">
        <v>10345</v>
      </c>
      <c r="D219" s="16"/>
      <c r="E219" s="16"/>
      <c r="F219" s="16"/>
      <c r="G219" s="16"/>
      <c r="H219" s="16"/>
      <c r="I219" s="16"/>
      <c r="J219" s="16"/>
    </row>
    <row r="220" spans="1:14" x14ac:dyDescent="0.25">
      <c r="A220" s="25">
        <v>45827</v>
      </c>
      <c r="B220" s="23" t="s">
        <v>30</v>
      </c>
      <c r="C220" s="16">
        <v>10369</v>
      </c>
      <c r="D220" s="16" t="s">
        <v>1208</v>
      </c>
      <c r="E220" s="16" t="s">
        <v>1188</v>
      </c>
      <c r="F220" s="16"/>
      <c r="G220" s="16"/>
      <c r="H220" s="94">
        <v>45827.956250000003</v>
      </c>
      <c r="I220" s="94">
        <v>45827.972916666666</v>
      </c>
      <c r="J220" s="95">
        <f t="shared" ref="J220" si="9">I220-H220</f>
        <v>1.6666666662786156E-2</v>
      </c>
    </row>
    <row r="221" spans="1:14" x14ac:dyDescent="0.25">
      <c r="A221" s="25">
        <v>45828</v>
      </c>
      <c r="B221" s="23" t="s">
        <v>30</v>
      </c>
      <c r="C221" s="16">
        <v>10393</v>
      </c>
      <c r="D221" s="16"/>
      <c r="E221" s="16"/>
      <c r="F221" s="16"/>
      <c r="G221" s="16"/>
      <c r="H221" s="16"/>
      <c r="I221" s="16"/>
      <c r="J221" s="16"/>
    </row>
    <row r="222" spans="1:14" x14ac:dyDescent="0.25">
      <c r="A222" s="25">
        <v>45829</v>
      </c>
      <c r="B222" s="23" t="s">
        <v>30</v>
      </c>
      <c r="C222" s="101">
        <v>11433</v>
      </c>
      <c r="D222" s="101" t="s">
        <v>1234</v>
      </c>
      <c r="E222" s="101" t="s">
        <v>1235</v>
      </c>
      <c r="F222" s="101"/>
      <c r="G222" s="101"/>
      <c r="H222" s="102">
        <v>45829.879166666666</v>
      </c>
      <c r="I222" s="102">
        <v>45829.89166666667</v>
      </c>
      <c r="J222" s="103">
        <f t="shared" ref="J222" si="10">I222-H222</f>
        <v>1.2500000004365575E-2</v>
      </c>
    </row>
    <row r="223" spans="1:14" x14ac:dyDescent="0.25">
      <c r="A223" s="25">
        <v>45830</v>
      </c>
      <c r="B223" s="23" t="s">
        <v>30</v>
      </c>
      <c r="C223" s="16">
        <v>11444</v>
      </c>
      <c r="D223" s="16"/>
      <c r="E223" s="16"/>
      <c r="F223" s="16"/>
      <c r="G223" s="16"/>
      <c r="H223" s="16"/>
      <c r="I223" s="16"/>
      <c r="J223" s="16"/>
    </row>
    <row r="224" spans="1:14" x14ac:dyDescent="0.25">
      <c r="A224" s="25">
        <v>45831</v>
      </c>
      <c r="B224" s="23" t="s">
        <v>30</v>
      </c>
      <c r="C224" s="16">
        <v>11468</v>
      </c>
      <c r="D224" s="16"/>
      <c r="E224" s="16"/>
      <c r="F224" s="16"/>
      <c r="G224" s="16"/>
      <c r="H224" s="16"/>
      <c r="I224" s="16"/>
      <c r="J224" s="16"/>
    </row>
    <row r="225" spans="1:10" x14ac:dyDescent="0.25">
      <c r="A225" s="25">
        <v>45832</v>
      </c>
      <c r="B225" s="23" t="s">
        <v>30</v>
      </c>
      <c r="C225" s="16">
        <v>11492</v>
      </c>
      <c r="D225" s="16"/>
      <c r="E225" s="16" t="s">
        <v>40</v>
      </c>
      <c r="F225" s="16"/>
      <c r="G225" s="16"/>
      <c r="H225" s="115">
        <v>45832.904166666667</v>
      </c>
      <c r="I225" s="115">
        <v>45832.979166666664</v>
      </c>
      <c r="J225" s="116">
        <f t="shared" ref="J225" si="11">I225-H225</f>
        <v>7.4999999997089617E-2</v>
      </c>
    </row>
    <row r="226" spans="1:10" x14ac:dyDescent="0.25">
      <c r="A226" s="25">
        <v>45833</v>
      </c>
      <c r="B226" s="23" t="s">
        <v>30</v>
      </c>
      <c r="C226" s="16">
        <v>11516</v>
      </c>
      <c r="D226" s="16"/>
      <c r="E226" s="16"/>
      <c r="F226" s="16"/>
      <c r="G226" s="16"/>
      <c r="H226" s="16"/>
      <c r="I226" s="16"/>
      <c r="J226" s="16"/>
    </row>
    <row r="227" spans="1:10" x14ac:dyDescent="0.25">
      <c r="A227" s="25">
        <v>45834</v>
      </c>
      <c r="B227" s="23" t="s">
        <v>30</v>
      </c>
      <c r="C227" s="16">
        <v>11540</v>
      </c>
      <c r="D227" s="16"/>
      <c r="E227" s="16"/>
      <c r="F227" s="16"/>
      <c r="G227" s="16"/>
      <c r="H227" s="16"/>
      <c r="I227" s="16"/>
      <c r="J227" s="16"/>
    </row>
    <row r="228" spans="1:10" x14ac:dyDescent="0.25">
      <c r="A228" s="25">
        <v>45835</v>
      </c>
      <c r="B228" s="23" t="s">
        <v>30</v>
      </c>
      <c r="C228" s="16">
        <v>11564</v>
      </c>
      <c r="D228" s="16"/>
      <c r="E228" s="16"/>
      <c r="F228" s="16"/>
      <c r="G228" s="16"/>
      <c r="H228" s="16"/>
      <c r="I228" s="16"/>
      <c r="J228" s="16"/>
    </row>
    <row r="229" spans="1:10" x14ac:dyDescent="0.25">
      <c r="A229" s="25">
        <v>45836</v>
      </c>
      <c r="B229" s="23" t="s">
        <v>30</v>
      </c>
      <c r="C229" s="16">
        <v>11585</v>
      </c>
      <c r="D229" s="16"/>
      <c r="E229" s="16"/>
      <c r="F229" s="16"/>
      <c r="G229" s="16"/>
      <c r="H229" s="16"/>
      <c r="I229" s="16"/>
      <c r="J229" s="16"/>
    </row>
    <row r="230" spans="1:10" x14ac:dyDescent="0.25">
      <c r="A230" s="25">
        <v>45837</v>
      </c>
      <c r="B230" s="23" t="s">
        <v>30</v>
      </c>
      <c r="C230" s="16">
        <v>11609</v>
      </c>
      <c r="D230" s="16" t="s">
        <v>1208</v>
      </c>
      <c r="E230" s="16" t="s">
        <v>1188</v>
      </c>
      <c r="F230" s="16"/>
      <c r="G230" s="16"/>
      <c r="H230" s="123">
        <v>45837.621527777781</v>
      </c>
      <c r="I230" s="123">
        <v>45837.631944444445</v>
      </c>
      <c r="J230" s="124">
        <f t="shared" ref="J230" si="12">I230-H230</f>
        <v>1.0416666664241347E-2</v>
      </c>
    </row>
    <row r="231" spans="1:10" x14ac:dyDescent="0.25">
      <c r="A231" s="25">
        <v>45838</v>
      </c>
      <c r="B231" s="23" t="s">
        <v>30</v>
      </c>
      <c r="C231" s="16">
        <v>11633</v>
      </c>
      <c r="D231" s="16"/>
      <c r="E231" s="16"/>
      <c r="F231" s="16"/>
      <c r="G231" s="16"/>
      <c r="H231" s="16"/>
      <c r="I231" s="16"/>
      <c r="J231" s="16"/>
    </row>
    <row r="232" spans="1:10" x14ac:dyDescent="0.25">
      <c r="A232" s="25">
        <v>45839</v>
      </c>
      <c r="B232" s="23" t="s">
        <v>30</v>
      </c>
      <c r="C232" s="16">
        <v>11657</v>
      </c>
      <c r="D232" s="16"/>
      <c r="E232" s="16"/>
      <c r="F232" s="16"/>
      <c r="G232" s="16"/>
      <c r="H232" s="16"/>
      <c r="I232" s="16"/>
      <c r="J232" s="16"/>
    </row>
    <row r="233" spans="1:10" x14ac:dyDescent="0.25">
      <c r="A233" s="25">
        <v>45840</v>
      </c>
      <c r="B233" s="23" t="s">
        <v>30</v>
      </c>
      <c r="C233" s="16">
        <v>11681</v>
      </c>
      <c r="D233" s="16"/>
      <c r="E233" s="16"/>
      <c r="F233" s="16"/>
      <c r="G233" s="16"/>
      <c r="H233" s="16"/>
      <c r="I233" s="16"/>
      <c r="J233" s="16"/>
    </row>
    <row r="234" spans="1:10" x14ac:dyDescent="0.25">
      <c r="A234" s="25">
        <v>45841</v>
      </c>
      <c r="B234" s="23" t="s">
        <v>30</v>
      </c>
      <c r="C234" s="16">
        <v>11710</v>
      </c>
      <c r="D234" s="16"/>
      <c r="E234" s="16" t="s">
        <v>1287</v>
      </c>
      <c r="F234" s="16"/>
      <c r="G234" s="16"/>
      <c r="H234" s="134">
        <v>45841.589583333334</v>
      </c>
      <c r="I234" s="134">
        <v>45841.59375</v>
      </c>
      <c r="J234" s="135">
        <f t="shared" ref="J234:J236" si="13">I234-H234</f>
        <v>4.166666665696539E-3</v>
      </c>
    </row>
    <row r="235" spans="1:10" x14ac:dyDescent="0.25">
      <c r="A235" s="25">
        <v>45842</v>
      </c>
      <c r="B235" s="23" t="s">
        <v>30</v>
      </c>
      <c r="C235" s="16">
        <v>11746</v>
      </c>
      <c r="D235" s="16"/>
      <c r="E235" s="16" t="s">
        <v>237</v>
      </c>
      <c r="F235" s="16"/>
      <c r="G235" s="16"/>
      <c r="H235" s="136">
        <v>45843.069444444445</v>
      </c>
      <c r="I235" s="136">
        <v>45843.076388888891</v>
      </c>
      <c r="J235" s="124">
        <f t="shared" si="13"/>
        <v>6.9444444452528842E-3</v>
      </c>
    </row>
    <row r="236" spans="1:10" x14ac:dyDescent="0.25">
      <c r="A236" s="25">
        <v>45843</v>
      </c>
      <c r="B236" s="23" t="s">
        <v>30</v>
      </c>
      <c r="C236" s="16">
        <v>11752</v>
      </c>
      <c r="D236" s="16"/>
      <c r="E236" s="16" t="s">
        <v>48</v>
      </c>
      <c r="F236" s="16"/>
      <c r="G236" s="16"/>
      <c r="H236" s="136">
        <v>45843.357638888891</v>
      </c>
      <c r="I236" s="136">
        <v>45843.416666666664</v>
      </c>
      <c r="J236" s="124">
        <f t="shared" si="13"/>
        <v>5.9027777773735579E-2</v>
      </c>
    </row>
    <row r="237" spans="1:10" x14ac:dyDescent="0.25">
      <c r="A237" s="25">
        <v>45844</v>
      </c>
      <c r="B237" s="23" t="s">
        <v>30</v>
      </c>
      <c r="C237" s="16">
        <v>11777</v>
      </c>
      <c r="D237" s="16"/>
      <c r="E237" s="16"/>
      <c r="F237" s="16"/>
      <c r="G237" s="16"/>
      <c r="H237" s="16"/>
      <c r="I237" s="16"/>
      <c r="J237" s="16"/>
    </row>
    <row r="238" spans="1:10" x14ac:dyDescent="0.25">
      <c r="A238" s="25">
        <v>45845</v>
      </c>
      <c r="B238" s="23" t="s">
        <v>30</v>
      </c>
      <c r="C238" s="16">
        <v>11801</v>
      </c>
      <c r="D238" s="16"/>
      <c r="E238" s="16"/>
      <c r="F238" s="16"/>
      <c r="G238" s="16"/>
      <c r="H238" s="16"/>
      <c r="I238" s="16"/>
      <c r="J238" s="16"/>
    </row>
    <row r="239" spans="1:10" x14ac:dyDescent="0.25">
      <c r="A239" s="25">
        <v>45846</v>
      </c>
      <c r="B239" s="23" t="s">
        <v>30</v>
      </c>
      <c r="C239" s="16">
        <f>C238+24</f>
        <v>11825</v>
      </c>
      <c r="D239" s="16"/>
      <c r="E239" s="16"/>
      <c r="F239" s="16"/>
      <c r="G239" s="16"/>
      <c r="H239" s="16"/>
      <c r="I239" s="16"/>
      <c r="J239" s="16"/>
    </row>
    <row r="240" spans="1:10" x14ac:dyDescent="0.25">
      <c r="A240" s="25">
        <v>45847</v>
      </c>
      <c r="B240" s="23" t="s">
        <v>30</v>
      </c>
      <c r="C240" s="16">
        <f>C239+24</f>
        <v>11849</v>
      </c>
      <c r="D240" s="16"/>
      <c r="E240" s="16"/>
      <c r="F240" s="16"/>
      <c r="G240" s="16"/>
      <c r="H240" s="16"/>
      <c r="I240" s="16"/>
      <c r="J240" s="16"/>
    </row>
    <row r="241" spans="1:10" x14ac:dyDescent="0.25">
      <c r="A241" s="25">
        <v>45848</v>
      </c>
      <c r="B241" s="23" t="s">
        <v>30</v>
      </c>
      <c r="C241" s="16">
        <v>11879</v>
      </c>
      <c r="D241" s="16"/>
      <c r="E241" s="16" t="s">
        <v>539</v>
      </c>
      <c r="F241" s="16"/>
      <c r="G241" s="16"/>
      <c r="H241" s="138">
        <v>45848.682638888888</v>
      </c>
      <c r="I241" s="138">
        <v>45848.690972222219</v>
      </c>
      <c r="J241" s="139">
        <f t="shared" ref="J241" si="14">I241-H241</f>
        <v>8.333333331393078E-3</v>
      </c>
    </row>
    <row r="242" spans="1:10" x14ac:dyDescent="0.25">
      <c r="A242" s="25">
        <v>45849</v>
      </c>
      <c r="B242" s="23" t="s">
        <v>30</v>
      </c>
      <c r="C242" s="16">
        <f>C241+24</f>
        <v>11903</v>
      </c>
      <c r="D242" s="16"/>
      <c r="E242" s="16"/>
      <c r="F242" s="16"/>
      <c r="G242" s="16"/>
      <c r="H242" s="16"/>
      <c r="I242" s="16"/>
      <c r="J242" s="16"/>
    </row>
    <row r="243" spans="1:10" x14ac:dyDescent="0.25">
      <c r="A243" s="25">
        <v>45850</v>
      </c>
      <c r="B243" s="23" t="s">
        <v>30</v>
      </c>
      <c r="C243" s="16">
        <v>11937</v>
      </c>
      <c r="D243" s="16"/>
      <c r="E243" s="16" t="s">
        <v>1333</v>
      </c>
      <c r="F243" s="16"/>
      <c r="G243" s="16"/>
      <c r="H243" s="148">
        <v>45851.149305555555</v>
      </c>
      <c r="I243" s="148">
        <v>45851.15625</v>
      </c>
      <c r="J243" s="149">
        <f t="shared" ref="J243" si="15">I243-H243</f>
        <v>6.9444444452528842E-3</v>
      </c>
    </row>
    <row r="244" spans="1:10" x14ac:dyDescent="0.25">
      <c r="A244" s="25">
        <v>45851</v>
      </c>
      <c r="B244" s="23" t="s">
        <v>30</v>
      </c>
      <c r="C244" s="16">
        <f>C243+24</f>
        <v>11961</v>
      </c>
      <c r="D244" s="16"/>
      <c r="E244" s="16"/>
      <c r="F244" s="16"/>
      <c r="G244" s="16"/>
      <c r="H244" s="16"/>
      <c r="I244" s="16"/>
      <c r="J244" s="16"/>
    </row>
    <row r="245" spans="1:10" x14ac:dyDescent="0.25">
      <c r="A245" s="25">
        <v>45852</v>
      </c>
      <c r="B245" s="23" t="s">
        <v>30</v>
      </c>
      <c r="C245" s="16">
        <f>C244+24</f>
        <v>11985</v>
      </c>
      <c r="D245" s="16"/>
      <c r="E245" s="16"/>
      <c r="F245" s="16"/>
      <c r="G245" s="16"/>
      <c r="H245" s="16"/>
      <c r="I245" s="16"/>
      <c r="J245" s="16"/>
    </row>
    <row r="246" spans="1:10" ht="60" x14ac:dyDescent="0.25">
      <c r="A246" s="25">
        <v>45853</v>
      </c>
      <c r="B246" s="23" t="s">
        <v>30</v>
      </c>
      <c r="C246" s="16">
        <v>12002</v>
      </c>
      <c r="D246" s="16"/>
      <c r="E246" s="28" t="s">
        <v>1344</v>
      </c>
      <c r="F246" s="16"/>
      <c r="G246" s="16"/>
      <c r="H246" s="138">
        <v>45853.861111111109</v>
      </c>
      <c r="I246" s="138">
        <v>45854.029166666667</v>
      </c>
      <c r="J246" s="139">
        <f t="shared" ref="J246" si="16">I246-H246</f>
        <v>0.1680555555576575</v>
      </c>
    </row>
    <row r="247" spans="1:10" x14ac:dyDescent="0.25">
      <c r="A247" s="25">
        <v>45854</v>
      </c>
      <c r="B247" s="23" t="s">
        <v>30</v>
      </c>
      <c r="C247" s="16">
        <f>C246+24</f>
        <v>12026</v>
      </c>
      <c r="D247" s="16"/>
      <c r="E247" s="16"/>
      <c r="F247" s="16"/>
      <c r="G247" s="16"/>
      <c r="H247" s="16"/>
      <c r="I247" s="16"/>
      <c r="J247" s="16"/>
    </row>
    <row r="248" spans="1:10" x14ac:dyDescent="0.25">
      <c r="A248" s="25">
        <v>45855</v>
      </c>
      <c r="B248" s="23" t="s">
        <v>30</v>
      </c>
      <c r="C248" s="16">
        <f>C247+24</f>
        <v>12050</v>
      </c>
      <c r="D248" s="16"/>
      <c r="E248" s="16"/>
      <c r="F248" s="16"/>
      <c r="G248" s="16"/>
      <c r="H248" s="16"/>
      <c r="I248" s="16"/>
      <c r="J248" s="16"/>
    </row>
    <row r="249" spans="1:10" x14ac:dyDescent="0.25">
      <c r="A249" s="25">
        <v>45856</v>
      </c>
      <c r="B249" s="23" t="s">
        <v>30</v>
      </c>
      <c r="C249" s="16">
        <f>C248+24</f>
        <v>12074</v>
      </c>
      <c r="D249" s="16"/>
      <c r="E249" s="16"/>
      <c r="F249" s="16"/>
      <c r="G249" s="16"/>
      <c r="H249" s="16"/>
      <c r="I249" s="16"/>
      <c r="J249" s="16"/>
    </row>
    <row r="250" spans="1:10" x14ac:dyDescent="0.25">
      <c r="A250" s="25">
        <v>45857</v>
      </c>
      <c r="B250" s="23" t="s">
        <v>30</v>
      </c>
      <c r="C250" s="16">
        <f>C249+24</f>
        <v>12098</v>
      </c>
      <c r="D250" s="16"/>
      <c r="E250" s="16"/>
      <c r="F250" s="16"/>
      <c r="G250" s="16"/>
      <c r="H250" s="16"/>
      <c r="I250" s="16"/>
      <c r="J250" s="16"/>
    </row>
    <row r="251" spans="1:10" ht="30" x14ac:dyDescent="0.25">
      <c r="A251" s="25">
        <v>45858</v>
      </c>
      <c r="B251" s="23" t="s">
        <v>30</v>
      </c>
      <c r="C251" s="16">
        <v>12118</v>
      </c>
      <c r="D251" s="16"/>
      <c r="E251" s="28" t="s">
        <v>1383</v>
      </c>
      <c r="F251" s="16"/>
      <c r="G251" s="16"/>
      <c r="H251" s="146">
        <v>45858.868055555555</v>
      </c>
      <c r="I251" s="146">
        <v>45858.895138888889</v>
      </c>
      <c r="J251" s="147">
        <f t="shared" ref="J251" si="17">I251-H251</f>
        <v>2.7083333334303461E-2</v>
      </c>
    </row>
    <row r="252" spans="1:10" x14ac:dyDescent="0.25">
      <c r="A252" s="25">
        <v>45859</v>
      </c>
      <c r="B252" s="23" t="s">
        <v>30</v>
      </c>
      <c r="C252" s="16">
        <f t="shared" ref="C252:C253" si="18">C251+24</f>
        <v>12142</v>
      </c>
      <c r="D252" s="16"/>
      <c r="E252" s="16"/>
      <c r="F252" s="16"/>
      <c r="G252" s="16"/>
      <c r="H252" s="16"/>
      <c r="I252" s="16"/>
      <c r="J252" s="16"/>
    </row>
    <row r="253" spans="1:10" x14ac:dyDescent="0.25">
      <c r="A253" s="25">
        <v>45860</v>
      </c>
      <c r="B253" s="23" t="s">
        <v>30</v>
      </c>
      <c r="C253" s="16">
        <f t="shared" si="18"/>
        <v>12166</v>
      </c>
      <c r="D253" s="16"/>
      <c r="E253" s="16"/>
      <c r="F253" s="16"/>
      <c r="G253" s="16"/>
      <c r="H253" s="16"/>
      <c r="I253" s="16"/>
      <c r="J253" s="16"/>
    </row>
    <row r="254" spans="1:10" x14ac:dyDescent="0.25">
      <c r="A254" s="25">
        <v>45861</v>
      </c>
      <c r="B254" s="23" t="s">
        <v>30</v>
      </c>
      <c r="C254" s="16">
        <f>C253+24</f>
        <v>12190</v>
      </c>
      <c r="D254" s="16"/>
      <c r="E254" s="16"/>
      <c r="F254" s="16"/>
      <c r="G254" s="16"/>
      <c r="H254" s="16"/>
      <c r="I254" s="16"/>
      <c r="J254" s="16"/>
    </row>
    <row r="255" spans="1:10" x14ac:dyDescent="0.25">
      <c r="A255" s="25">
        <v>45862</v>
      </c>
      <c r="B255" s="23" t="s">
        <v>30</v>
      </c>
      <c r="C255" s="16">
        <f>C254+24</f>
        <v>12214</v>
      </c>
      <c r="D255" s="16"/>
      <c r="E255" s="16"/>
      <c r="F255" s="16"/>
      <c r="G255" s="16"/>
      <c r="H255" s="16"/>
      <c r="I255" s="16"/>
      <c r="J255" s="16"/>
    </row>
    <row r="256" spans="1:10" x14ac:dyDescent="0.25">
      <c r="A256" s="25">
        <v>45863</v>
      </c>
      <c r="B256" s="23" t="s">
        <v>30</v>
      </c>
      <c r="C256" s="16">
        <v>12230</v>
      </c>
      <c r="D256" s="16"/>
      <c r="E256" s="16" t="s">
        <v>1417</v>
      </c>
      <c r="F256" s="16"/>
      <c r="G256" s="16"/>
      <c r="H256" s="146">
        <v>45863.623611111114</v>
      </c>
      <c r="I256" s="146">
        <v>45863.634722222225</v>
      </c>
      <c r="J256" s="147">
        <f t="shared" ref="J256:J257" si="19">I256-H256</f>
        <v>1.1111111110949423E-2</v>
      </c>
    </row>
    <row r="257" spans="1:14" x14ac:dyDescent="0.25">
      <c r="A257" s="25">
        <v>45864</v>
      </c>
      <c r="B257" s="23" t="s">
        <v>30</v>
      </c>
      <c r="C257" s="16">
        <v>12252</v>
      </c>
      <c r="D257" s="16"/>
      <c r="E257" s="16" t="s">
        <v>1427</v>
      </c>
      <c r="F257" s="16"/>
      <c r="G257" s="16"/>
      <c r="H257" s="113">
        <v>45864.589583333334</v>
      </c>
      <c r="I257" s="113">
        <v>45864.689583333333</v>
      </c>
      <c r="J257" s="114">
        <f t="shared" si="19"/>
        <v>9.9999999998544808E-2</v>
      </c>
    </row>
    <row r="258" spans="1:14" x14ac:dyDescent="0.25">
      <c r="A258" s="25">
        <v>45865</v>
      </c>
      <c r="B258" s="23" t="s">
        <v>30</v>
      </c>
      <c r="C258" s="16">
        <f t="shared" ref="C258:C263" si="20">C257+24</f>
        <v>12276</v>
      </c>
      <c r="D258" s="16"/>
      <c r="E258" s="16"/>
      <c r="F258" s="16"/>
      <c r="G258" s="16"/>
      <c r="H258" s="16"/>
      <c r="I258" s="16"/>
      <c r="J258" s="16"/>
    </row>
    <row r="259" spans="1:14" x14ac:dyDescent="0.25">
      <c r="A259" s="25">
        <v>45866</v>
      </c>
      <c r="B259" s="23" t="s">
        <v>30</v>
      </c>
      <c r="C259" s="16">
        <f t="shared" si="20"/>
        <v>12300</v>
      </c>
      <c r="D259" s="16"/>
      <c r="E259" s="16" t="s">
        <v>1432</v>
      </c>
      <c r="F259" s="16"/>
      <c r="G259" s="16"/>
      <c r="H259" s="148">
        <v>45866.649305555555</v>
      </c>
      <c r="I259" s="148">
        <v>45866.656944444447</v>
      </c>
      <c r="J259" s="149">
        <f t="shared" ref="J259" si="21">I259-H259</f>
        <v>7.6388888919609599E-3</v>
      </c>
    </row>
    <row r="260" spans="1:14" x14ac:dyDescent="0.25">
      <c r="A260" s="25">
        <v>45867</v>
      </c>
      <c r="B260" s="23" t="s">
        <v>30</v>
      </c>
      <c r="C260" s="16">
        <f t="shared" si="20"/>
        <v>12324</v>
      </c>
      <c r="D260" s="16"/>
      <c r="E260" s="16"/>
      <c r="F260" s="16"/>
      <c r="G260" s="16"/>
      <c r="H260" s="16"/>
      <c r="I260" s="16"/>
      <c r="J260" s="16"/>
    </row>
    <row r="261" spans="1:14" x14ac:dyDescent="0.25">
      <c r="A261" s="25">
        <v>45868</v>
      </c>
      <c r="B261" s="23" t="s">
        <v>30</v>
      </c>
      <c r="C261" s="16">
        <f t="shared" si="20"/>
        <v>12348</v>
      </c>
      <c r="D261" s="16"/>
      <c r="E261" s="16"/>
      <c r="F261" s="16"/>
      <c r="G261" s="16"/>
      <c r="H261" s="16"/>
      <c r="I261" s="16"/>
      <c r="J261" s="16"/>
    </row>
    <row r="262" spans="1:14" x14ac:dyDescent="0.25">
      <c r="A262" s="25">
        <v>45869</v>
      </c>
      <c r="B262" s="23" t="s">
        <v>30</v>
      </c>
      <c r="C262" s="16">
        <f t="shared" si="20"/>
        <v>12372</v>
      </c>
      <c r="D262" s="16"/>
      <c r="E262" s="16"/>
      <c r="F262" s="16"/>
      <c r="G262" s="16"/>
      <c r="H262" s="16"/>
      <c r="I262" s="16"/>
      <c r="J262" s="16"/>
    </row>
    <row r="263" spans="1:14" x14ac:dyDescent="0.25">
      <c r="A263" s="25">
        <v>45870</v>
      </c>
      <c r="B263" s="23" t="s">
        <v>30</v>
      </c>
      <c r="C263" s="16">
        <f t="shared" si="20"/>
        <v>12396</v>
      </c>
      <c r="D263" s="16"/>
      <c r="E263" s="16"/>
      <c r="F263" s="16"/>
      <c r="G263" s="16"/>
      <c r="H263" s="16"/>
      <c r="I263" s="16"/>
      <c r="J263" s="16"/>
    </row>
    <row r="264" spans="1:14" x14ac:dyDescent="0.25">
      <c r="A264" s="25">
        <v>45871</v>
      </c>
      <c r="B264" s="23" t="s">
        <v>30</v>
      </c>
      <c r="C264" s="16">
        <v>12417</v>
      </c>
      <c r="D264" s="16"/>
      <c r="E264" s="16" t="s">
        <v>442</v>
      </c>
      <c r="F264" s="16"/>
      <c r="G264" s="16"/>
      <c r="H264" s="150">
        <v>45871.597222222219</v>
      </c>
      <c r="I264" s="150">
        <v>45871.613888888889</v>
      </c>
      <c r="J264" s="151">
        <f t="shared" ref="J264:J265" si="22">I264-H264</f>
        <v>1.6666666670062114E-2</v>
      </c>
    </row>
    <row r="265" spans="1:14" ht="30" x14ac:dyDescent="0.25">
      <c r="A265" s="76">
        <v>45872</v>
      </c>
      <c r="B265" s="72" t="s">
        <v>30</v>
      </c>
      <c r="C265" s="70">
        <v>12439</v>
      </c>
      <c r="D265" s="70"/>
      <c r="E265" s="166" t="s">
        <v>1476</v>
      </c>
      <c r="F265" s="70"/>
      <c r="G265" s="70"/>
      <c r="H265" s="167">
        <v>45872.770833333336</v>
      </c>
      <c r="I265" s="167">
        <v>45872.779166666667</v>
      </c>
      <c r="J265" s="168">
        <f t="shared" si="22"/>
        <v>8.333333331393078E-3</v>
      </c>
    </row>
    <row r="266" spans="1:14" x14ac:dyDescent="0.25">
      <c r="A266" s="76">
        <v>45873</v>
      </c>
      <c r="B266" s="72" t="s">
        <v>30</v>
      </c>
      <c r="C266" s="16">
        <f>C265+24</f>
        <v>12463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76">
        <v>45874</v>
      </c>
      <c r="B267" s="72" t="s">
        <v>30</v>
      </c>
      <c r="C267" s="16">
        <f>C266+24</f>
        <v>12487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76">
        <v>45875</v>
      </c>
      <c r="B268" s="72" t="s">
        <v>30</v>
      </c>
      <c r="C268" s="16">
        <v>12500</v>
      </c>
      <c r="D268" s="16"/>
      <c r="E268" s="17" t="s">
        <v>163</v>
      </c>
      <c r="F268" s="16"/>
      <c r="G268" s="16"/>
      <c r="H268" s="150">
        <v>45875.461805555555</v>
      </c>
      <c r="I268" s="150">
        <v>45875.680555555555</v>
      </c>
      <c r="J268" s="151">
        <f t="shared" ref="J268" si="23">I268-H268</f>
        <v>0.21875</v>
      </c>
      <c r="K268" s="16"/>
      <c r="L268" s="16"/>
      <c r="M268" s="16"/>
      <c r="N268" s="16"/>
    </row>
    <row r="269" spans="1:14" x14ac:dyDescent="0.25">
      <c r="A269" s="76">
        <v>45876</v>
      </c>
      <c r="B269" s="72" t="s">
        <v>30</v>
      </c>
      <c r="C269" s="16">
        <f>C268+24</f>
        <v>12524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ht="30" x14ac:dyDescent="0.25">
      <c r="A270" s="76">
        <v>45877</v>
      </c>
      <c r="B270" s="72" t="s">
        <v>30</v>
      </c>
      <c r="C270" s="16">
        <v>12548</v>
      </c>
      <c r="D270" s="16"/>
      <c r="E270" s="9" t="s">
        <v>1511</v>
      </c>
      <c r="F270" s="16"/>
      <c r="G270" s="16"/>
      <c r="H270" s="150">
        <v>45877.590277777781</v>
      </c>
      <c r="I270" s="150">
        <v>45877.597916666666</v>
      </c>
      <c r="J270" s="151">
        <f t="shared" ref="J270" si="24">I270-H270</f>
        <v>7.6388888846850023E-3</v>
      </c>
      <c r="K270" s="16"/>
      <c r="L270" s="16"/>
      <c r="M270" s="16"/>
      <c r="N270" s="16"/>
    </row>
    <row r="271" spans="1:14" x14ac:dyDescent="0.25">
      <c r="A271" s="76">
        <v>45878</v>
      </c>
      <c r="B271" s="72" t="s">
        <v>30</v>
      </c>
      <c r="C271" s="16">
        <f>C270+24</f>
        <v>12572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76">
        <v>45879</v>
      </c>
      <c r="B272" s="72" t="s">
        <v>30</v>
      </c>
      <c r="C272" s="16">
        <f>C271+24</f>
        <v>12596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76">
        <v>45880</v>
      </c>
      <c r="B273" s="72" t="s">
        <v>30</v>
      </c>
      <c r="C273" s="16">
        <f>C272+24</f>
        <v>12620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76">
        <v>45881</v>
      </c>
      <c r="B274" s="72" t="s">
        <v>30</v>
      </c>
      <c r="C274" s="16">
        <f>C273+24</f>
        <v>12644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76">
        <v>45882</v>
      </c>
      <c r="B275" s="72" t="s">
        <v>30</v>
      </c>
      <c r="C275" s="16">
        <v>12678</v>
      </c>
      <c r="D275" s="16"/>
      <c r="E275" s="17" t="s">
        <v>449</v>
      </c>
      <c r="F275" s="16"/>
      <c r="G275" s="16"/>
      <c r="H275" s="150">
        <v>45883.078472222223</v>
      </c>
      <c r="I275" s="150">
        <v>45883.09375</v>
      </c>
      <c r="J275" s="151">
        <f t="shared" ref="J275" si="25">I275-H275</f>
        <v>1.5277777776645962E-2</v>
      </c>
      <c r="K275" s="16"/>
      <c r="L275" s="16"/>
      <c r="M275" s="16"/>
      <c r="N275" s="16"/>
    </row>
    <row r="276" spans="1:14" x14ac:dyDescent="0.25">
      <c r="A276" s="76">
        <v>45883</v>
      </c>
      <c r="B276" s="72" t="s">
        <v>30</v>
      </c>
      <c r="C276" s="16">
        <f>C275+24</f>
        <v>12702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76">
        <v>45884</v>
      </c>
      <c r="B277" s="72" t="s">
        <v>30</v>
      </c>
      <c r="C277" s="16">
        <v>12709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76">
        <v>45885</v>
      </c>
      <c r="B278" s="72" t="s">
        <v>30</v>
      </c>
      <c r="C278" s="16">
        <v>12733</v>
      </c>
      <c r="D278" s="16"/>
      <c r="E278" s="16" t="s">
        <v>449</v>
      </c>
      <c r="F278" s="16"/>
      <c r="G278" s="16"/>
      <c r="H278" s="150">
        <v>45885.777777777781</v>
      </c>
      <c r="I278" s="150">
        <v>45885.784722222219</v>
      </c>
      <c r="J278" s="151">
        <f t="shared" ref="J278:J279" si="26">I278-H278</f>
        <v>6.9444444379769266E-3</v>
      </c>
      <c r="K278" s="16"/>
      <c r="L278" s="16"/>
      <c r="M278" s="16"/>
      <c r="N278" s="16"/>
    </row>
    <row r="279" spans="1:14" x14ac:dyDescent="0.25">
      <c r="A279" s="76">
        <v>45886</v>
      </c>
      <c r="B279" s="72" t="s">
        <v>30</v>
      </c>
      <c r="C279" s="16">
        <v>12757</v>
      </c>
      <c r="D279" s="16"/>
      <c r="E279" s="16" t="s">
        <v>48</v>
      </c>
      <c r="F279" s="16"/>
      <c r="G279" s="16"/>
      <c r="H279" s="150">
        <v>45886.365277777775</v>
      </c>
      <c r="I279" s="150">
        <v>45886.472222222219</v>
      </c>
      <c r="J279" s="151">
        <f t="shared" si="26"/>
        <v>0.10694444444379769</v>
      </c>
      <c r="K279" s="16"/>
      <c r="L279" s="16"/>
      <c r="M279" s="16"/>
      <c r="N279" s="16"/>
    </row>
    <row r="280" spans="1:14" x14ac:dyDescent="0.25">
      <c r="A280" s="76">
        <v>45887</v>
      </c>
      <c r="B280" s="72" t="s">
        <v>30</v>
      </c>
      <c r="C280" s="16">
        <v>12781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76">
        <v>45888</v>
      </c>
      <c r="B281" s="72" t="s">
        <v>30</v>
      </c>
      <c r="C281" s="16">
        <v>12805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76">
        <v>45889</v>
      </c>
      <c r="B282" s="72" t="s">
        <v>30</v>
      </c>
      <c r="C282" s="16">
        <v>12829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76">
        <v>45890</v>
      </c>
      <c r="B283" s="72" t="s">
        <v>30</v>
      </c>
      <c r="C283" s="16">
        <v>12853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76">
        <v>45891</v>
      </c>
      <c r="B284" s="72" t="s">
        <v>30</v>
      </c>
      <c r="C284" s="16">
        <v>12874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76">
        <v>45892</v>
      </c>
      <c r="B285" s="72" t="s">
        <v>30</v>
      </c>
      <c r="C285" s="16">
        <v>12898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76">
        <v>45893</v>
      </c>
      <c r="B286" s="72" t="s">
        <v>30</v>
      </c>
      <c r="C286" s="16">
        <v>12922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76">
        <v>45894</v>
      </c>
      <c r="B287" s="72" t="s">
        <v>30</v>
      </c>
      <c r="C287" s="16">
        <v>12946</v>
      </c>
      <c r="D287" s="16"/>
      <c r="E287" s="49" t="s">
        <v>1583</v>
      </c>
      <c r="F287" s="49"/>
      <c r="G287" s="49"/>
      <c r="H287" s="150">
        <v>45894.381944444445</v>
      </c>
      <c r="I287" s="150">
        <v>45894.395833333336</v>
      </c>
      <c r="J287" s="151">
        <f t="shared" ref="J287" si="27">I287-H287</f>
        <v>1.3888888890505768E-2</v>
      </c>
      <c r="K287" s="16"/>
      <c r="L287" s="16"/>
      <c r="M287" s="16"/>
      <c r="N287" s="16"/>
    </row>
    <row r="288" spans="1:14" x14ac:dyDescent="0.25">
      <c r="A288" s="76">
        <v>45895</v>
      </c>
      <c r="B288" s="72" t="s">
        <v>30</v>
      </c>
      <c r="C288" s="16">
        <v>12968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76">
        <v>45896</v>
      </c>
      <c r="B289" s="72" t="s">
        <v>30</v>
      </c>
      <c r="C289" s="16">
        <v>12992</v>
      </c>
      <c r="D289" s="16"/>
      <c r="E289" s="16" t="s">
        <v>65</v>
      </c>
      <c r="F289" s="16"/>
      <c r="G289" s="16"/>
      <c r="H289" s="150">
        <v>45896.552083333336</v>
      </c>
      <c r="I289" s="150">
        <v>45896.700694444444</v>
      </c>
      <c r="J289" s="151">
        <f t="shared" ref="J289:J293" si="28">I289-H289</f>
        <v>0.14861111110803904</v>
      </c>
      <c r="K289" s="16"/>
      <c r="L289" s="16"/>
      <c r="M289" s="16"/>
      <c r="N289" s="16"/>
    </row>
    <row r="290" spans="1:14" x14ac:dyDescent="0.25">
      <c r="A290" s="76">
        <v>45897</v>
      </c>
      <c r="B290" s="72" t="s">
        <v>30</v>
      </c>
      <c r="C290" s="16">
        <v>13016</v>
      </c>
      <c r="D290" s="16"/>
      <c r="E290" s="16" t="s">
        <v>1556</v>
      </c>
      <c r="F290" s="16"/>
      <c r="G290" s="16"/>
      <c r="H290" s="150">
        <v>45897.4375</v>
      </c>
      <c r="I290" s="150">
        <v>45897.458333333336</v>
      </c>
      <c r="J290" s="151">
        <f t="shared" si="28"/>
        <v>2.0833333335758653E-2</v>
      </c>
      <c r="K290" s="16"/>
      <c r="L290" s="16"/>
      <c r="M290" s="16"/>
      <c r="N290" s="16"/>
    </row>
    <row r="291" spans="1:14" x14ac:dyDescent="0.25">
      <c r="A291" s="76">
        <v>45897</v>
      </c>
      <c r="B291" s="72" t="s">
        <v>30</v>
      </c>
      <c r="C291" s="16">
        <v>13017</v>
      </c>
      <c r="D291" s="16"/>
      <c r="E291" s="49" t="s">
        <v>1592</v>
      </c>
      <c r="F291" s="16"/>
      <c r="G291" s="16"/>
      <c r="H291" s="150">
        <v>45897.829861111109</v>
      </c>
      <c r="I291" s="150">
        <v>45898.022916666669</v>
      </c>
      <c r="J291" s="151">
        <f t="shared" si="28"/>
        <v>0.19305555555911269</v>
      </c>
      <c r="K291" s="16"/>
      <c r="L291" s="16"/>
      <c r="M291" s="16"/>
      <c r="N291" s="16"/>
    </row>
    <row r="292" spans="1:14" x14ac:dyDescent="0.25">
      <c r="A292" s="76">
        <v>45898</v>
      </c>
      <c r="B292" s="72" t="s">
        <v>30</v>
      </c>
      <c r="C292" s="16">
        <v>13040</v>
      </c>
      <c r="D292" s="16"/>
      <c r="E292" s="16" t="s">
        <v>1597</v>
      </c>
      <c r="F292" s="16"/>
      <c r="G292" s="16"/>
      <c r="H292" s="150">
        <v>45898.4375</v>
      </c>
      <c r="I292" s="150">
        <v>45898.445138888892</v>
      </c>
      <c r="J292" s="151">
        <f t="shared" si="28"/>
        <v>7.6388888919609599E-3</v>
      </c>
      <c r="K292" s="16"/>
      <c r="L292" s="16"/>
      <c r="M292" s="16"/>
      <c r="N292" s="16"/>
    </row>
    <row r="293" spans="1:14" ht="30" x14ac:dyDescent="0.25">
      <c r="A293" s="76">
        <v>45898</v>
      </c>
      <c r="B293" s="72" t="s">
        <v>30</v>
      </c>
      <c r="C293" s="16">
        <v>13042</v>
      </c>
      <c r="D293" s="16"/>
      <c r="E293" s="63" t="s">
        <v>1598</v>
      </c>
      <c r="F293" s="16"/>
      <c r="G293" s="16"/>
      <c r="H293" s="150">
        <v>45898.643055555556</v>
      </c>
      <c r="I293" s="150">
        <v>45898.694444444445</v>
      </c>
      <c r="J293" s="151">
        <f t="shared" si="28"/>
        <v>5.1388888889050577E-2</v>
      </c>
      <c r="K293" s="16"/>
      <c r="L293" s="16"/>
      <c r="M293" s="16"/>
      <c r="N293" s="16"/>
    </row>
    <row r="294" spans="1:14" x14ac:dyDescent="0.25">
      <c r="A294" s="76">
        <v>45899</v>
      </c>
      <c r="B294" s="72" t="s">
        <v>30</v>
      </c>
      <c r="C294" s="16">
        <v>13064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76">
        <v>45900</v>
      </c>
      <c r="B295" s="72" t="s">
        <v>30</v>
      </c>
      <c r="C295" s="16">
        <v>13055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76">
        <v>45901</v>
      </c>
      <c r="B296" s="72" t="s">
        <v>30</v>
      </c>
      <c r="C296" s="16">
        <v>13079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76">
        <v>45902</v>
      </c>
      <c r="B297" s="72" t="s">
        <v>30</v>
      </c>
      <c r="C297" s="16">
        <v>13103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76">
        <v>45903</v>
      </c>
      <c r="B298" s="72" t="s">
        <v>30</v>
      </c>
      <c r="C298" s="16">
        <v>13127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76">
        <v>45904</v>
      </c>
      <c r="B299" s="72" t="s">
        <v>30</v>
      </c>
      <c r="C299" s="16">
        <v>13151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76">
        <v>45905</v>
      </c>
      <c r="B300" s="72" t="s">
        <v>30</v>
      </c>
      <c r="C300" s="16">
        <v>13175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76">
        <v>45906</v>
      </c>
      <c r="B301" s="72" t="s">
        <v>30</v>
      </c>
      <c r="C301" s="16">
        <v>13199</v>
      </c>
      <c r="D301" s="16"/>
      <c r="E301" s="16" t="s">
        <v>658</v>
      </c>
      <c r="F301" s="16"/>
      <c r="G301" s="16"/>
      <c r="H301" s="150">
        <v>45906.113194444442</v>
      </c>
      <c r="I301" s="150">
        <v>45906.120138888888</v>
      </c>
      <c r="J301" s="151">
        <f t="shared" ref="J301" si="29">I301-H301</f>
        <v>6.9444444452528842E-3</v>
      </c>
      <c r="K301" s="16"/>
      <c r="L301" s="16"/>
      <c r="M301" s="16"/>
      <c r="N301" s="16"/>
    </row>
    <row r="302" spans="1:14" x14ac:dyDescent="0.25">
      <c r="A302" s="76">
        <v>45907</v>
      </c>
      <c r="B302" s="72" t="s">
        <v>30</v>
      </c>
      <c r="C302" s="16">
        <v>13219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76">
        <v>45908</v>
      </c>
      <c r="B303" s="72" t="s">
        <v>30</v>
      </c>
      <c r="C303" s="16">
        <v>13243</v>
      </c>
      <c r="D303" s="16"/>
      <c r="E303" s="16" t="s">
        <v>48</v>
      </c>
      <c r="F303" s="16"/>
      <c r="G303" s="16"/>
      <c r="H303" s="150">
        <v>45908.48541666667</v>
      </c>
      <c r="I303" s="150">
        <v>45908.654166666667</v>
      </c>
      <c r="J303" s="151">
        <f t="shared" ref="J303" si="30">I303-H303</f>
        <v>0.16874999999708962</v>
      </c>
      <c r="K303" s="16"/>
      <c r="L303" s="16"/>
      <c r="M303" s="16"/>
      <c r="N303" s="16"/>
    </row>
    <row r="304" spans="1:14" x14ac:dyDescent="0.25">
      <c r="A304" s="76">
        <v>45909</v>
      </c>
      <c r="B304" s="72" t="s">
        <v>30</v>
      </c>
      <c r="C304" s="16">
        <v>13267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76">
        <v>45910</v>
      </c>
      <c r="B305" s="72" t="s">
        <v>30</v>
      </c>
      <c r="C305" s="16">
        <v>13291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76">
        <v>45911</v>
      </c>
      <c r="B306" s="72" t="s">
        <v>30</v>
      </c>
      <c r="C306" s="16">
        <v>13315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76">
        <v>45912</v>
      </c>
      <c r="B307" s="72" t="s">
        <v>30</v>
      </c>
      <c r="C307" s="16">
        <v>13339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76">
        <v>45913</v>
      </c>
      <c r="B308" s="72" t="s">
        <v>30</v>
      </c>
      <c r="C308" s="16">
        <v>13363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76">
        <v>45914</v>
      </c>
      <c r="B309" s="72" t="s">
        <v>30</v>
      </c>
      <c r="C309" s="16">
        <v>13377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76">
        <v>45915</v>
      </c>
      <c r="B310" s="72" t="s">
        <v>30</v>
      </c>
      <c r="C310" s="16">
        <v>13401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76">
        <v>45916</v>
      </c>
      <c r="B311" s="72" t="s">
        <v>30</v>
      </c>
      <c r="C311" s="16">
        <v>13436</v>
      </c>
      <c r="D311" s="16"/>
      <c r="E311" s="16" t="s">
        <v>449</v>
      </c>
      <c r="F311" s="16"/>
      <c r="G311" s="16"/>
      <c r="H311" s="150">
        <v>45916.857638888891</v>
      </c>
      <c r="I311" s="150">
        <v>45916.870833333334</v>
      </c>
      <c r="J311" s="151">
        <f t="shared" ref="J311" si="31">I311-H311</f>
        <v>1.3194444443797693E-2</v>
      </c>
      <c r="K311" s="16"/>
      <c r="L311" s="16"/>
      <c r="M311" s="16"/>
      <c r="N311" s="16"/>
    </row>
    <row r="312" spans="1:14" x14ac:dyDescent="0.25">
      <c r="A312" s="76">
        <v>45917</v>
      </c>
      <c r="B312" s="72" t="s">
        <v>30</v>
      </c>
      <c r="C312" s="16">
        <f t="shared" ref="C312:C321" si="32">C311+24</f>
        <v>13460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76">
        <v>45918</v>
      </c>
      <c r="B313" s="72" t="s">
        <v>30</v>
      </c>
      <c r="C313" s="16">
        <f t="shared" si="32"/>
        <v>13484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76">
        <v>45919</v>
      </c>
      <c r="B314" s="72" t="s">
        <v>30</v>
      </c>
      <c r="C314" s="16">
        <f t="shared" si="32"/>
        <v>13508</v>
      </c>
      <c r="D314" s="16"/>
      <c r="E314" s="16" t="s">
        <v>40</v>
      </c>
      <c r="F314" s="16"/>
      <c r="G314" s="16"/>
      <c r="H314" s="150">
        <v>45919.584722222222</v>
      </c>
      <c r="I314" s="150">
        <v>45919.690972222219</v>
      </c>
      <c r="J314" s="151">
        <f t="shared" ref="J314" si="33">I314-H314</f>
        <v>0.10624999999708962</v>
      </c>
      <c r="K314" s="16"/>
      <c r="L314" s="16"/>
      <c r="M314" s="16"/>
      <c r="N314" s="16"/>
    </row>
    <row r="315" spans="1:14" x14ac:dyDescent="0.25">
      <c r="A315" s="76">
        <v>45920</v>
      </c>
      <c r="B315" s="72" t="s">
        <v>30</v>
      </c>
      <c r="C315" s="16">
        <f t="shared" si="32"/>
        <v>13532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76">
        <v>45921</v>
      </c>
      <c r="B316" s="72" t="s">
        <v>30</v>
      </c>
      <c r="C316" s="16">
        <f t="shared" si="32"/>
        <v>13556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76">
        <v>45922</v>
      </c>
      <c r="B317" s="72" t="s">
        <v>30</v>
      </c>
      <c r="C317" s="16">
        <f t="shared" si="32"/>
        <v>13580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76">
        <v>45923</v>
      </c>
      <c r="B318" s="72" t="s">
        <v>30</v>
      </c>
      <c r="C318" s="16">
        <f t="shared" si="32"/>
        <v>13604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76">
        <v>45924</v>
      </c>
      <c r="B319" s="72" t="s">
        <v>30</v>
      </c>
      <c r="C319" s="16">
        <f t="shared" si="32"/>
        <v>13628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76">
        <v>45925</v>
      </c>
      <c r="B320" s="72" t="s">
        <v>30</v>
      </c>
      <c r="C320" s="16">
        <f t="shared" si="32"/>
        <v>13652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76">
        <v>45926</v>
      </c>
      <c r="B321" s="72" t="s">
        <v>30</v>
      </c>
      <c r="C321" s="16">
        <f t="shared" si="32"/>
        <v>13676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ht="30" x14ac:dyDescent="0.25">
      <c r="A322" s="76">
        <v>45927</v>
      </c>
      <c r="B322" s="72" t="s">
        <v>30</v>
      </c>
      <c r="C322" s="16">
        <v>13687</v>
      </c>
      <c r="D322" s="16"/>
      <c r="E322" s="9" t="s">
        <v>1673</v>
      </c>
      <c r="F322" s="16"/>
      <c r="G322" s="16"/>
      <c r="H322" s="150">
        <v>45927.597916666666</v>
      </c>
      <c r="I322" s="150">
        <v>45927.649305555555</v>
      </c>
      <c r="J322" s="151">
        <f t="shared" ref="J322" si="34">I322-H322</f>
        <v>5.1388888889050577E-2</v>
      </c>
      <c r="K322" s="16"/>
      <c r="L322" s="16"/>
      <c r="M322" s="16"/>
      <c r="N322" s="16"/>
    </row>
    <row r="323" spans="1:14" x14ac:dyDescent="0.25">
      <c r="A323" s="76">
        <v>45928</v>
      </c>
      <c r="B323" s="72" t="s">
        <v>30</v>
      </c>
      <c r="C323" s="16">
        <f>C322+24</f>
        <v>13711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76">
        <v>45929</v>
      </c>
      <c r="B324" s="72" t="s">
        <v>30</v>
      </c>
      <c r="C324" s="16">
        <f t="shared" ref="C324" si="35">C323+24</f>
        <v>13735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76">
        <v>45930</v>
      </c>
      <c r="B325" s="72" t="s">
        <v>30</v>
      </c>
      <c r="C325" s="16">
        <v>13753</v>
      </c>
      <c r="D325" s="16"/>
      <c r="E325" s="17" t="s">
        <v>48</v>
      </c>
      <c r="F325" s="16"/>
      <c r="G325" s="16"/>
      <c r="H325" s="259">
        <v>45930.400694444441</v>
      </c>
      <c r="I325" s="259">
        <v>45930.427083333336</v>
      </c>
      <c r="J325" s="260">
        <v>2.6388888894871343E-2</v>
      </c>
      <c r="K325" s="16"/>
      <c r="L325" s="16"/>
      <c r="M325" s="16"/>
      <c r="N325" s="16"/>
    </row>
    <row r="326" spans="1:14" x14ac:dyDescent="0.25">
      <c r="A326" s="76">
        <v>45931</v>
      </c>
      <c r="B326" s="72" t="s">
        <v>30</v>
      </c>
      <c r="C326" s="16">
        <f>C325+24</f>
        <v>13777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76">
        <v>45932</v>
      </c>
      <c r="B327" s="72" t="s">
        <v>30</v>
      </c>
      <c r="C327" s="16">
        <f>C326+24</f>
        <v>13801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ht="30" x14ac:dyDescent="0.25">
      <c r="A328" s="76">
        <v>45933</v>
      </c>
      <c r="B328" s="72" t="s">
        <v>30</v>
      </c>
      <c r="C328" s="16">
        <v>13818</v>
      </c>
      <c r="D328" s="16"/>
      <c r="E328" s="28" t="s">
        <v>1694</v>
      </c>
      <c r="F328" s="16"/>
      <c r="G328" s="16"/>
      <c r="H328" s="294">
        <v>45933.401388888888</v>
      </c>
      <c r="I328" s="294">
        <v>45933.466666666667</v>
      </c>
      <c r="J328" s="295">
        <v>6.5277777779556345E-2</v>
      </c>
      <c r="K328" s="16"/>
      <c r="L328" s="16"/>
      <c r="M328" s="16"/>
      <c r="N328" s="16"/>
    </row>
    <row r="329" spans="1:14" x14ac:dyDescent="0.25">
      <c r="A329" s="76">
        <v>45934</v>
      </c>
      <c r="B329" s="72" t="s">
        <v>30</v>
      </c>
      <c r="C329" s="16">
        <v>13842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76">
        <v>45935</v>
      </c>
      <c r="B330" s="72" t="s">
        <v>30</v>
      </c>
      <c r="C330" s="16">
        <f>C329+24</f>
        <v>13866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76">
        <v>45936</v>
      </c>
      <c r="B331" s="72" t="s">
        <v>30</v>
      </c>
      <c r="C331" s="16">
        <f>C330+24</f>
        <v>13890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ht="30" x14ac:dyDescent="0.25">
      <c r="A332" s="76">
        <v>45937</v>
      </c>
      <c r="B332" s="72" t="s">
        <v>30</v>
      </c>
      <c r="C332" s="16">
        <v>13925</v>
      </c>
      <c r="D332" s="16"/>
      <c r="E332" s="28" t="s">
        <v>1708</v>
      </c>
      <c r="F332" s="16"/>
      <c r="G332" s="16"/>
      <c r="H332" s="310">
        <v>45937.955555555556</v>
      </c>
      <c r="I332" s="310">
        <v>45937.987500000003</v>
      </c>
      <c r="J332" s="320">
        <v>3.1944444446708076E-2</v>
      </c>
      <c r="K332" s="16"/>
      <c r="L332" s="16"/>
      <c r="M332" s="16"/>
      <c r="N332" s="16"/>
    </row>
    <row r="333" spans="1:14" x14ac:dyDescent="0.25">
      <c r="A333" s="76">
        <v>45938</v>
      </c>
      <c r="B333" s="72" t="s">
        <v>30</v>
      </c>
      <c r="C333" s="16">
        <v>13942</v>
      </c>
      <c r="D333" s="16"/>
      <c r="E333" s="16" t="s">
        <v>1710</v>
      </c>
      <c r="F333" s="16"/>
      <c r="G333" s="16"/>
      <c r="H333" s="309">
        <v>45938.67083333333</v>
      </c>
      <c r="I333" s="309">
        <v>45938.714583333334</v>
      </c>
      <c r="J333" s="225">
        <v>4.3750000004365575E-2</v>
      </c>
      <c r="K333" s="16"/>
      <c r="L333" s="16"/>
      <c r="M333" s="16"/>
      <c r="N333" s="16"/>
    </row>
    <row r="334" spans="1:14" x14ac:dyDescent="0.25">
      <c r="A334" s="76">
        <v>45939</v>
      </c>
      <c r="B334" s="72" t="s">
        <v>30</v>
      </c>
      <c r="C334" s="16">
        <v>13975</v>
      </c>
      <c r="D334" s="16"/>
      <c r="E334" s="16" t="s">
        <v>449</v>
      </c>
      <c r="F334" s="16"/>
      <c r="G334" s="16"/>
      <c r="H334" s="339">
        <v>45940.194444444445</v>
      </c>
      <c r="I334" s="339">
        <v>45940.206944444442</v>
      </c>
      <c r="J334" s="338">
        <v>1.2499999997089617E-2</v>
      </c>
      <c r="K334" s="16"/>
      <c r="L334" s="16"/>
      <c r="M334" s="16"/>
      <c r="N334" s="16"/>
    </row>
    <row r="335" spans="1:14" x14ac:dyDescent="0.25">
      <c r="A335" s="76">
        <v>45940</v>
      </c>
      <c r="B335" s="72" t="s">
        <v>30</v>
      </c>
      <c r="C335" s="16">
        <f>C334+24</f>
        <v>13999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76">
        <v>45941</v>
      </c>
      <c r="B336" s="72" t="s">
        <v>30</v>
      </c>
      <c r="C336" s="16">
        <v>14003</v>
      </c>
      <c r="D336" s="16"/>
      <c r="E336" s="16" t="s">
        <v>65</v>
      </c>
      <c r="F336" s="16"/>
      <c r="G336" s="16"/>
      <c r="H336" s="309">
        <v>45941.379861111112</v>
      </c>
      <c r="I336" s="309">
        <v>45941.513888888891</v>
      </c>
      <c r="J336" s="225">
        <v>0.13402777777810115</v>
      </c>
      <c r="K336" s="16"/>
      <c r="L336" s="16"/>
      <c r="M336" s="16"/>
      <c r="N336" s="16"/>
    </row>
    <row r="337" spans="1:14" ht="30" x14ac:dyDescent="0.25">
      <c r="A337" s="76">
        <v>45942</v>
      </c>
      <c r="B337" s="72" t="s">
        <v>30</v>
      </c>
      <c r="C337" s="16">
        <v>14035</v>
      </c>
      <c r="D337" s="16"/>
      <c r="E337" s="357" t="s">
        <v>1724</v>
      </c>
      <c r="F337" s="16"/>
      <c r="G337" s="16"/>
      <c r="H337" s="359">
        <v>45942.897916666669</v>
      </c>
      <c r="I337" s="359">
        <v>45943.000694444447</v>
      </c>
      <c r="J337" s="358">
        <v>0.10277777777810115</v>
      </c>
      <c r="K337" s="16"/>
      <c r="L337" s="16"/>
      <c r="M337" s="16"/>
      <c r="N337" s="16"/>
    </row>
    <row r="338" spans="1:14" x14ac:dyDescent="0.25">
      <c r="A338" s="76">
        <v>45943</v>
      </c>
      <c r="B338" s="72" t="s">
        <v>30</v>
      </c>
      <c r="C338" s="16">
        <v>14050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76">
        <v>45944</v>
      </c>
      <c r="B339" s="72" t="s">
        <v>30</v>
      </c>
      <c r="C339" s="16">
        <v>14066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76">
        <v>45945</v>
      </c>
      <c r="B340" s="72" t="s">
        <v>30</v>
      </c>
      <c r="C340" s="16">
        <v>14090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76">
        <v>45946</v>
      </c>
      <c r="B341" s="72" t="s">
        <v>30</v>
      </c>
      <c r="C341" s="16">
        <v>14114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76">
        <v>45947</v>
      </c>
      <c r="B342" s="72" t="s">
        <v>30</v>
      </c>
      <c r="C342" s="16">
        <v>14138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76">
        <v>45948</v>
      </c>
      <c r="B343" s="72" t="s">
        <v>30</v>
      </c>
      <c r="C343" s="16">
        <v>14162</v>
      </c>
      <c r="D343" s="16"/>
      <c r="E343" s="16" t="s">
        <v>658</v>
      </c>
      <c r="F343" s="16"/>
      <c r="G343" s="16"/>
      <c r="H343" s="368">
        <v>45949.256944444445</v>
      </c>
      <c r="I343" s="368">
        <v>45949.263888888891</v>
      </c>
      <c r="J343" s="151">
        <f>I343-H343</f>
        <v>6.9444444452528842E-3</v>
      </c>
      <c r="K343" s="16"/>
      <c r="L343" s="16"/>
      <c r="M343" s="16"/>
      <c r="N343" s="16"/>
    </row>
    <row r="344" spans="1:14" x14ac:dyDescent="0.25">
      <c r="A344" s="76">
        <v>45949</v>
      </c>
      <c r="B344" s="72" t="s">
        <v>30</v>
      </c>
      <c r="C344" s="16">
        <v>14185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76">
        <v>45950</v>
      </c>
      <c r="B345" s="72" t="s">
        <v>30</v>
      </c>
      <c r="C345" s="16">
        <v>14209</v>
      </c>
      <c r="D345" s="16"/>
      <c r="E345" s="49" t="s">
        <v>1747</v>
      </c>
      <c r="F345" s="16"/>
      <c r="G345" s="16"/>
      <c r="H345" s="368">
        <v>45951.115972222222</v>
      </c>
      <c r="I345" s="368">
        <v>45951.199999999997</v>
      </c>
      <c r="J345" s="151">
        <f t="shared" ref="J345" si="36">I345-H345</f>
        <v>8.4027777775190771E-2</v>
      </c>
      <c r="K345" s="16"/>
      <c r="L345" s="16"/>
      <c r="M345" s="16"/>
      <c r="N345" s="16"/>
    </row>
    <row r="346" spans="1:14" x14ac:dyDescent="0.25">
      <c r="A346" s="76">
        <v>45951</v>
      </c>
      <c r="B346" s="72" t="s">
        <v>30</v>
      </c>
      <c r="C346" s="16">
        <v>14245</v>
      </c>
      <c r="D346" s="16"/>
      <c r="E346" s="16" t="s">
        <v>48</v>
      </c>
      <c r="F346" s="16"/>
      <c r="G346" s="16"/>
      <c r="H346" s="309">
        <v>45951.861111111109</v>
      </c>
      <c r="I346" s="309">
        <v>45951.979166666664</v>
      </c>
      <c r="J346" s="225">
        <v>0.11805555555474712</v>
      </c>
      <c r="K346" s="16"/>
      <c r="L346" s="16"/>
      <c r="M346" s="16"/>
      <c r="N346" s="16"/>
    </row>
    <row r="347" spans="1:14" x14ac:dyDescent="0.25">
      <c r="A347" s="76">
        <v>45952</v>
      </c>
      <c r="B347" s="72" t="s">
        <v>30</v>
      </c>
      <c r="C347" s="16">
        <v>14258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76">
        <v>45953</v>
      </c>
      <c r="B348" s="72" t="s">
        <v>30</v>
      </c>
      <c r="C348" s="16">
        <v>14281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76">
        <v>45954</v>
      </c>
      <c r="B349" s="72" t="s">
        <v>30</v>
      </c>
      <c r="C349" s="16">
        <v>14305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76">
        <v>45955</v>
      </c>
      <c r="B350" s="72" t="s">
        <v>30</v>
      </c>
      <c r="C350" s="16">
        <v>14329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76">
        <v>45956</v>
      </c>
      <c r="B351" s="72" t="s">
        <v>30</v>
      </c>
      <c r="C351" s="16">
        <v>14350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76">
        <v>45957</v>
      </c>
      <c r="B352" s="72" t="s">
        <v>30</v>
      </c>
      <c r="C352" s="16">
        <v>14378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76">
        <v>45958</v>
      </c>
      <c r="B353" s="72" t="s">
        <v>30</v>
      </c>
      <c r="C353" s="16">
        <v>14398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76">
        <v>45959</v>
      </c>
      <c r="B354" s="72" t="s">
        <v>30</v>
      </c>
      <c r="C354" s="16">
        <v>14422</v>
      </c>
      <c r="D354" s="16"/>
      <c r="E354" s="16" t="s">
        <v>658</v>
      </c>
      <c r="F354" s="16"/>
      <c r="G354" s="16"/>
      <c r="H354" s="368">
        <v>45959.481249999997</v>
      </c>
      <c r="I354" s="368">
        <v>45959.484722222223</v>
      </c>
      <c r="J354" s="151">
        <f t="shared" ref="J354" si="37">I354-H354</f>
        <v>3.4722222262644209E-3</v>
      </c>
      <c r="K354" s="16"/>
      <c r="L354" s="16"/>
      <c r="M354" s="16"/>
      <c r="N354" s="16"/>
    </row>
    <row r="355" spans="1:14" x14ac:dyDescent="0.25">
      <c r="A355" s="76">
        <v>45960</v>
      </c>
      <c r="B355" s="72" t="s">
        <v>30</v>
      </c>
      <c r="C355" s="16">
        <v>14446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76">
        <v>45961</v>
      </c>
      <c r="B356" s="72" t="s">
        <v>30</v>
      </c>
      <c r="C356" s="16">
        <v>14470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76">
        <v>45962</v>
      </c>
      <c r="B357" s="72" t="s">
        <v>30</v>
      </c>
      <c r="C357" s="16">
        <v>14494</v>
      </c>
      <c r="D357" s="16"/>
      <c r="E357" s="16" t="s">
        <v>40</v>
      </c>
      <c r="F357" s="16"/>
      <c r="G357" s="16"/>
      <c r="H357" s="368">
        <v>45962.989583333336</v>
      </c>
      <c r="I357" s="368">
        <v>45963.143055555556</v>
      </c>
      <c r="J357" s="151">
        <f t="shared" ref="J357" si="38">I357-H357</f>
        <v>0.15347222222044365</v>
      </c>
      <c r="K357" s="16"/>
      <c r="L357" s="16"/>
      <c r="M357" s="16"/>
      <c r="N357" s="16"/>
    </row>
    <row r="358" spans="1:14" x14ac:dyDescent="0.25">
      <c r="A358" s="76">
        <v>45963</v>
      </c>
      <c r="B358" s="72" t="s">
        <v>30</v>
      </c>
      <c r="C358" s="16">
        <v>14512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76">
        <v>45964</v>
      </c>
      <c r="B359" s="72" t="s">
        <v>30</v>
      </c>
      <c r="C359" s="16">
        <v>14536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76">
        <v>45965</v>
      </c>
      <c r="B360" s="72" t="s">
        <v>30</v>
      </c>
      <c r="C360" s="16">
        <v>14560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76">
        <v>45966</v>
      </c>
      <c r="B361" s="72" t="s">
        <v>30</v>
      </c>
      <c r="C361" s="16">
        <v>14584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76">
        <v>45967</v>
      </c>
      <c r="B362" s="72" t="s">
        <v>30</v>
      </c>
      <c r="C362" s="16">
        <v>14608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76">
        <v>45968</v>
      </c>
      <c r="B363" s="72" t="s">
        <v>30</v>
      </c>
      <c r="C363" s="16">
        <v>14632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76">
        <v>45969</v>
      </c>
      <c r="B364" s="72" t="s">
        <v>30</v>
      </c>
      <c r="C364" s="16">
        <v>14656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76">
        <v>45970</v>
      </c>
      <c r="B365" s="72" t="s">
        <v>30</v>
      </c>
      <c r="C365" s="16">
        <v>14680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76">
        <v>45971</v>
      </c>
      <c r="B366" s="72" t="s">
        <v>30</v>
      </c>
      <c r="C366" s="16">
        <v>14704</v>
      </c>
      <c r="D366" s="16"/>
      <c r="E366" s="16" t="s">
        <v>658</v>
      </c>
      <c r="F366" s="16"/>
      <c r="G366" s="16"/>
      <c r="H366" s="368">
        <v>45971.694444444445</v>
      </c>
      <c r="I366" s="368">
        <v>45971.701388888891</v>
      </c>
      <c r="J366" s="151">
        <f t="shared" ref="J366" si="39">I366-H366</f>
        <v>6.9444444452528842E-3</v>
      </c>
      <c r="K366" s="16"/>
      <c r="L366" s="16"/>
      <c r="M366" s="16"/>
      <c r="N366" s="16"/>
    </row>
    <row r="367" spans="1:14" x14ac:dyDescent="0.25">
      <c r="A367" s="76">
        <v>45972</v>
      </c>
      <c r="B367" s="72" t="s">
        <v>30</v>
      </c>
      <c r="C367" s="16">
        <v>14728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76">
        <v>45973</v>
      </c>
      <c r="B368" s="72" t="s">
        <v>30</v>
      </c>
      <c r="C368" s="16">
        <v>14752</v>
      </c>
      <c r="D368" s="16"/>
      <c r="E368" s="16" t="s">
        <v>48</v>
      </c>
      <c r="F368" s="16"/>
      <c r="G368" s="16"/>
      <c r="H368" s="368">
        <v>45973.411111111112</v>
      </c>
      <c r="I368" s="368">
        <v>45973.525694444441</v>
      </c>
      <c r="J368" s="151">
        <f t="shared" ref="J368" si="40">I368-H368</f>
        <v>0.11458333332848269</v>
      </c>
      <c r="K368" s="16"/>
      <c r="L368" s="16"/>
      <c r="M368" s="16"/>
      <c r="N368" s="16"/>
    </row>
    <row r="369" spans="1:14" x14ac:dyDescent="0.25">
      <c r="A369" s="76">
        <v>45974</v>
      </c>
      <c r="B369" s="72" t="s">
        <v>30</v>
      </c>
      <c r="C369" s="16">
        <v>14776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76">
        <v>45975</v>
      </c>
      <c r="B370" s="72" t="s">
        <v>30</v>
      </c>
      <c r="C370" s="16">
        <v>14800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76">
        <v>45976</v>
      </c>
      <c r="B371" s="72" t="s">
        <v>30</v>
      </c>
      <c r="C371" s="16">
        <v>14821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76">
        <v>45977</v>
      </c>
      <c r="B372" s="72" t="s">
        <v>30</v>
      </c>
      <c r="C372" s="16">
        <v>14854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ht="30" x14ac:dyDescent="0.25">
      <c r="A373" s="76">
        <v>45978</v>
      </c>
      <c r="B373" s="72" t="s">
        <v>30</v>
      </c>
      <c r="C373" s="16">
        <v>14882</v>
      </c>
      <c r="D373" s="16"/>
      <c r="E373" s="307" t="s">
        <v>1850</v>
      </c>
      <c r="F373" s="16"/>
      <c r="G373" s="16"/>
      <c r="H373" s="378">
        <v>45978.890972222223</v>
      </c>
      <c r="I373" s="378">
        <v>45978.90347222222</v>
      </c>
      <c r="J373" s="225">
        <v>1.2499999997089617E-2</v>
      </c>
      <c r="K373" s="16"/>
      <c r="L373" s="16"/>
      <c r="M373" s="16"/>
      <c r="N373" s="16"/>
    </row>
    <row r="374" spans="1:14" x14ac:dyDescent="0.25">
      <c r="A374" s="76">
        <v>45979</v>
      </c>
      <c r="B374" s="72" t="s">
        <v>30</v>
      </c>
      <c r="C374" s="16">
        <v>14893</v>
      </c>
      <c r="D374" s="16"/>
      <c r="E374" s="16" t="s">
        <v>449</v>
      </c>
      <c r="F374" s="16"/>
      <c r="G374" s="16"/>
      <c r="H374" s="378">
        <v>45979.697916666664</v>
      </c>
      <c r="I374" s="378">
        <v>45979.717361111114</v>
      </c>
      <c r="J374" s="225">
        <v>1.9444444449618459E-2</v>
      </c>
      <c r="K374" s="16"/>
      <c r="L374" s="16"/>
      <c r="M374" s="16"/>
      <c r="N374" s="16"/>
    </row>
    <row r="375" spans="1:14" x14ac:dyDescent="0.25">
      <c r="A375" s="76">
        <v>45980</v>
      </c>
      <c r="B375" s="72" t="s">
        <v>30</v>
      </c>
      <c r="C375" s="16">
        <v>14917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76">
        <v>45981</v>
      </c>
      <c r="B376" s="72" t="s">
        <v>30</v>
      </c>
      <c r="C376" s="16">
        <v>14959</v>
      </c>
      <c r="D376" s="16"/>
      <c r="E376" s="16" t="s">
        <v>449</v>
      </c>
      <c r="F376" s="16"/>
      <c r="G376" s="16"/>
      <c r="H376" s="378">
        <v>45982.12777777778</v>
      </c>
      <c r="I376" s="378">
        <v>45982.142361111109</v>
      </c>
      <c r="J376" s="225">
        <v>1.4583333329937886E-2</v>
      </c>
      <c r="K376" s="16"/>
      <c r="L376" s="16"/>
      <c r="M376" s="16"/>
      <c r="N376" s="16"/>
    </row>
    <row r="377" spans="1:14" x14ac:dyDescent="0.25">
      <c r="A377" s="76">
        <v>45982</v>
      </c>
      <c r="B377" s="72" t="s">
        <v>30</v>
      </c>
      <c r="C377" s="16">
        <v>14965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76">
        <v>45983</v>
      </c>
      <c r="B378" s="72" t="s">
        <v>30</v>
      </c>
      <c r="C378" s="16">
        <v>14987</v>
      </c>
      <c r="D378" s="16"/>
      <c r="E378" s="16" t="s">
        <v>70</v>
      </c>
      <c r="F378" s="16"/>
      <c r="G378" s="16"/>
      <c r="H378" s="378">
        <v>45983.788194444445</v>
      </c>
      <c r="I378" s="378">
        <v>45984.458333333336</v>
      </c>
      <c r="J378" s="225">
        <v>0.67013888889050577</v>
      </c>
      <c r="K378" s="16"/>
      <c r="L378" s="16"/>
      <c r="M378" s="16"/>
      <c r="N378" s="16"/>
    </row>
    <row r="379" spans="1:14" x14ac:dyDescent="0.25">
      <c r="A379" s="76">
        <v>45984</v>
      </c>
      <c r="B379" s="72" t="s">
        <v>30</v>
      </c>
      <c r="C379" s="16">
        <v>15011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76">
        <v>45985</v>
      </c>
      <c r="B380" s="72" t="s">
        <v>30</v>
      </c>
      <c r="C380" s="16">
        <v>15035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76">
        <v>45986</v>
      </c>
      <c r="B381" s="72" t="s">
        <v>30</v>
      </c>
      <c r="C381" s="16">
        <v>15039</v>
      </c>
      <c r="D381" s="16"/>
      <c r="E381" s="395" t="s">
        <v>1877</v>
      </c>
      <c r="F381" s="16"/>
      <c r="G381" s="16"/>
      <c r="H381" s="378">
        <v>45987.058333333334</v>
      </c>
      <c r="I381" s="378">
        <v>45987.17291666667</v>
      </c>
      <c r="J381" s="225">
        <v>0.11458333333575865</v>
      </c>
      <c r="K381" s="16"/>
      <c r="L381" s="16"/>
      <c r="M381" s="16"/>
      <c r="N381" s="16"/>
    </row>
    <row r="382" spans="1:14" x14ac:dyDescent="0.25">
      <c r="A382" s="76">
        <v>45987</v>
      </c>
      <c r="B382" s="72" t="s">
        <v>30</v>
      </c>
      <c r="C382" s="16">
        <v>15063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76">
        <v>45988</v>
      </c>
      <c r="B383" s="24" t="s">
        <v>92</v>
      </c>
      <c r="C383" s="16">
        <v>15070</v>
      </c>
      <c r="D383" s="16"/>
      <c r="E383" s="16" t="s">
        <v>1885</v>
      </c>
      <c r="F383" s="16"/>
      <c r="G383" s="16"/>
      <c r="H383" s="378">
        <v>45987.854166666664</v>
      </c>
      <c r="I383" s="16"/>
      <c r="J383" s="16"/>
      <c r="K383" s="16"/>
      <c r="L383" s="16"/>
      <c r="M383" s="16"/>
      <c r="N383" s="16"/>
    </row>
    <row r="384" spans="1:14" x14ac:dyDescent="0.25">
      <c r="A384" s="76">
        <v>45989</v>
      </c>
      <c r="B384" s="24" t="s">
        <v>92</v>
      </c>
      <c r="C384" s="16">
        <v>15070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76">
        <v>45990</v>
      </c>
      <c r="B385" s="24" t="s">
        <v>92</v>
      </c>
      <c r="C385" s="16">
        <v>15070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76">
        <v>45991</v>
      </c>
      <c r="B386" s="24" t="s">
        <v>92</v>
      </c>
      <c r="C386" s="16">
        <v>15070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76">
        <v>45992</v>
      </c>
      <c r="B387" s="72" t="s">
        <v>30</v>
      </c>
      <c r="C387" s="16">
        <v>15118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76">
        <v>45993</v>
      </c>
      <c r="B388" s="72" t="s">
        <v>30</v>
      </c>
      <c r="C388" s="16">
        <v>15099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76">
        <v>45994</v>
      </c>
      <c r="B389" s="72" t="s">
        <v>30</v>
      </c>
      <c r="C389" s="16">
        <v>15123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76">
        <v>45995</v>
      </c>
      <c r="B390" s="24" t="s">
        <v>92</v>
      </c>
      <c r="C390" s="16">
        <v>15147</v>
      </c>
      <c r="D390" s="16"/>
      <c r="E390" s="16" t="s">
        <v>881</v>
      </c>
      <c r="F390" s="16"/>
      <c r="G390" s="16"/>
      <c r="H390" s="401">
        <v>45995.421527777777</v>
      </c>
      <c r="I390" s="514">
        <v>46001.666666666664</v>
      </c>
      <c r="J390" s="149">
        <f t="shared" ref="J390" si="41">I390-H390</f>
        <v>6.2451388888875954</v>
      </c>
      <c r="K390" s="16"/>
      <c r="L390" s="16"/>
      <c r="M390" s="16"/>
      <c r="N390" s="16"/>
    </row>
    <row r="391" spans="1:14" x14ac:dyDescent="0.25">
      <c r="A391" s="76">
        <v>45996</v>
      </c>
      <c r="B391" s="24" t="s">
        <v>92</v>
      </c>
      <c r="C391" s="16">
        <v>15149</v>
      </c>
      <c r="D391" s="16"/>
      <c r="E391" s="16" t="s">
        <v>881</v>
      </c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76">
        <v>45997</v>
      </c>
      <c r="B392" s="24" t="s">
        <v>92</v>
      </c>
      <c r="C392" s="16">
        <v>15149</v>
      </c>
      <c r="D392" s="16"/>
      <c r="E392" s="16" t="s">
        <v>1957</v>
      </c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76">
        <v>45998</v>
      </c>
      <c r="B393" s="24" t="s">
        <v>92</v>
      </c>
      <c r="C393" s="16">
        <v>15149</v>
      </c>
      <c r="D393" s="16"/>
      <c r="E393" s="16" t="s">
        <v>1957</v>
      </c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76">
        <v>45999</v>
      </c>
      <c r="B394" s="24" t="s">
        <v>92</v>
      </c>
      <c r="C394" s="16">
        <v>15149</v>
      </c>
      <c r="D394" s="16"/>
      <c r="E394" s="16" t="s">
        <v>1957</v>
      </c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76">
        <v>46000</v>
      </c>
      <c r="B395" s="24" t="s">
        <v>92</v>
      </c>
      <c r="C395" s="16">
        <v>15147</v>
      </c>
      <c r="D395" s="16"/>
      <c r="E395" s="16" t="s">
        <v>1957</v>
      </c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76">
        <v>46001</v>
      </c>
      <c r="B396" s="72" t="s">
        <v>30</v>
      </c>
      <c r="C396" s="16">
        <v>15147</v>
      </c>
      <c r="D396" s="16"/>
      <c r="E396" s="16" t="s">
        <v>1957</v>
      </c>
      <c r="F396" s="16"/>
      <c r="G396" s="16"/>
      <c r="H396" s="401">
        <v>45995.421527777777</v>
      </c>
      <c r="I396" s="368">
        <v>46001.666666666664</v>
      </c>
      <c r="J396" s="151">
        <f t="shared" ref="J396" si="42">I396-H396</f>
        <v>6.2451388888875954</v>
      </c>
      <c r="K396" s="16"/>
      <c r="L396" s="16"/>
      <c r="M396" s="16"/>
      <c r="N396" s="16"/>
    </row>
    <row r="397" spans="1:14" x14ac:dyDescent="0.25">
      <c r="A397" s="76">
        <v>46001</v>
      </c>
      <c r="B397" s="72" t="s">
        <v>30</v>
      </c>
      <c r="C397" s="16">
        <v>15150</v>
      </c>
      <c r="D397" s="16"/>
      <c r="E397" s="16" t="s">
        <v>1945</v>
      </c>
      <c r="F397" s="16"/>
      <c r="G397" s="16"/>
      <c r="H397" s="401">
        <v>46001.927777777775</v>
      </c>
      <c r="I397" s="401">
        <v>46001.945833333331</v>
      </c>
      <c r="J397" s="527">
        <v>1.8055555556202307E-2</v>
      </c>
      <c r="K397" s="16"/>
      <c r="L397" s="16"/>
      <c r="M397" s="16"/>
      <c r="N397" s="16"/>
    </row>
    <row r="398" spans="1:14" x14ac:dyDescent="0.25">
      <c r="A398" s="76">
        <v>46002</v>
      </c>
      <c r="B398" s="72" t="s">
        <v>30</v>
      </c>
      <c r="C398" s="16">
        <v>15195</v>
      </c>
      <c r="D398" s="16"/>
      <c r="E398" s="16" t="s">
        <v>881</v>
      </c>
      <c r="F398" s="16"/>
      <c r="G398" s="16"/>
      <c r="H398" s="401">
        <v>46002.477777777778</v>
      </c>
      <c r="I398" s="401">
        <v>46002.74722222222</v>
      </c>
      <c r="J398" s="533">
        <v>0.2694444444423425</v>
      </c>
      <c r="K398" s="16"/>
      <c r="L398" s="16"/>
      <c r="M398" s="16"/>
      <c r="N398" s="16"/>
    </row>
    <row r="399" spans="1:14" x14ac:dyDescent="0.25">
      <c r="A399" s="76">
        <v>46003</v>
      </c>
      <c r="B399" s="72" t="s">
        <v>30</v>
      </c>
      <c r="C399" s="16">
        <v>15181</v>
      </c>
      <c r="D399" s="16"/>
      <c r="E399" s="16" t="s">
        <v>1945</v>
      </c>
      <c r="F399" s="16"/>
      <c r="G399" s="16"/>
      <c r="H399" s="401">
        <v>46003.401388888888</v>
      </c>
      <c r="I399" s="401">
        <v>46003.411111111112</v>
      </c>
      <c r="J399" s="545">
        <v>9.7222222248092294E-3</v>
      </c>
      <c r="K399" s="16"/>
      <c r="L399" s="16"/>
      <c r="M399" s="16"/>
      <c r="N399" s="16"/>
    </row>
    <row r="400" spans="1:14" x14ac:dyDescent="0.25">
      <c r="A400" s="76">
        <v>46004</v>
      </c>
      <c r="B400" s="72" t="s">
        <v>30</v>
      </c>
      <c r="C400" s="16">
        <v>15205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76">
        <v>46005</v>
      </c>
      <c r="B401" s="72" t="s">
        <v>30</v>
      </c>
      <c r="C401" s="16">
        <v>15229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76">
        <v>46006</v>
      </c>
      <c r="B402" s="72" t="s">
        <v>30</v>
      </c>
      <c r="C402" s="16">
        <v>15253</v>
      </c>
      <c r="D402" s="16"/>
      <c r="E402" s="16" t="s">
        <v>48</v>
      </c>
      <c r="F402" s="16"/>
      <c r="G402" s="16"/>
      <c r="H402" s="401">
        <v>46006.486111111109</v>
      </c>
      <c r="I402" s="401">
        <v>46006.629166666666</v>
      </c>
      <c r="J402" s="577">
        <v>0.14305555555620231</v>
      </c>
      <c r="K402" s="16"/>
      <c r="L402" s="16"/>
      <c r="M402" s="16"/>
      <c r="N402" s="16"/>
    </row>
    <row r="403" spans="1:14" x14ac:dyDescent="0.25">
      <c r="A403" s="76">
        <v>46007</v>
      </c>
      <c r="B403" s="72" t="s">
        <v>30</v>
      </c>
      <c r="C403" s="16">
        <v>15277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76">
        <v>46008</v>
      </c>
      <c r="B404" s="72" t="s">
        <v>30</v>
      </c>
      <c r="C404" s="16">
        <v>15295</v>
      </c>
      <c r="D404" s="16"/>
      <c r="E404" s="16" t="s">
        <v>1279</v>
      </c>
      <c r="F404" s="16"/>
      <c r="G404" s="16"/>
      <c r="H404" s="401">
        <v>46008.423611111109</v>
      </c>
      <c r="I404" s="401">
        <v>46008.444444444445</v>
      </c>
      <c r="J404" s="599">
        <v>2.0833333335758653E-2</v>
      </c>
      <c r="K404" s="16"/>
      <c r="L404" s="16"/>
      <c r="M404" s="16"/>
      <c r="N404" s="16"/>
    </row>
    <row r="405" spans="1:14" ht="30" x14ac:dyDescent="0.25">
      <c r="A405" s="76">
        <v>46009</v>
      </c>
      <c r="B405" s="72" t="s">
        <v>30</v>
      </c>
      <c r="C405" s="16">
        <v>15319</v>
      </c>
      <c r="D405" s="28" t="s">
        <v>2014</v>
      </c>
      <c r="E405" s="16" t="s">
        <v>2013</v>
      </c>
      <c r="F405" s="16"/>
      <c r="G405" s="16"/>
      <c r="H405" s="368">
        <v>46010.166666666664</v>
      </c>
      <c r="I405" s="368">
        <v>46010.173611111109</v>
      </c>
      <c r="J405" s="151">
        <f t="shared" ref="J405:J406" si="43">I405-H405</f>
        <v>6.9444444452528842E-3</v>
      </c>
      <c r="K405" s="16"/>
      <c r="L405" s="16"/>
      <c r="M405" s="16"/>
      <c r="N405" s="16"/>
    </row>
    <row r="406" spans="1:14" x14ac:dyDescent="0.25">
      <c r="A406" s="76">
        <v>46010</v>
      </c>
      <c r="B406" s="72" t="s">
        <v>30</v>
      </c>
      <c r="C406" s="16">
        <v>15343</v>
      </c>
      <c r="D406" s="16" t="s">
        <v>1203</v>
      </c>
      <c r="E406" s="16" t="s">
        <v>2027</v>
      </c>
      <c r="F406" s="16"/>
      <c r="G406" s="16"/>
      <c r="H406" s="368">
        <v>46011.111111111109</v>
      </c>
      <c r="I406" s="368">
        <v>46011.138888888891</v>
      </c>
      <c r="J406" s="151">
        <f t="shared" si="43"/>
        <v>2.7777777781011537E-2</v>
      </c>
      <c r="K406" s="16"/>
      <c r="L406" s="16"/>
      <c r="M406" s="16"/>
      <c r="N406" s="16"/>
    </row>
    <row r="407" spans="1:14" x14ac:dyDescent="0.25">
      <c r="A407" s="76">
        <v>46011</v>
      </c>
      <c r="B407" s="72" t="s">
        <v>30</v>
      </c>
      <c r="C407" s="16">
        <v>15367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76">
        <v>46012</v>
      </c>
      <c r="B408" s="72" t="s">
        <v>30</v>
      </c>
      <c r="C408" s="16">
        <v>15388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76">
        <v>46013</v>
      </c>
      <c r="B409" s="72" t="s">
        <v>30</v>
      </c>
      <c r="C409" s="16">
        <v>15412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76">
        <v>46014</v>
      </c>
      <c r="B410" s="72" t="s">
        <v>30</v>
      </c>
      <c r="C410" s="16">
        <v>15436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76">
        <v>46015</v>
      </c>
      <c r="B411" s="72" t="s">
        <v>30</v>
      </c>
      <c r="C411" s="16">
        <v>15460</v>
      </c>
      <c r="D411" s="16"/>
      <c r="E411" s="16" t="s">
        <v>2057</v>
      </c>
      <c r="F411" s="16"/>
      <c r="G411" s="16"/>
      <c r="H411" s="368">
        <v>46015.680555555555</v>
      </c>
      <c r="I411" s="368">
        <v>46015.701388888891</v>
      </c>
      <c r="J411" s="151">
        <f t="shared" ref="J411:J415" si="44">I411-H411</f>
        <v>2.0833333335758653E-2</v>
      </c>
      <c r="K411" s="16"/>
      <c r="L411" s="16"/>
      <c r="M411" s="16"/>
      <c r="N411" s="16"/>
    </row>
    <row r="412" spans="1:14" ht="30" x14ac:dyDescent="0.25">
      <c r="A412" s="76">
        <v>46016</v>
      </c>
      <c r="B412" s="72" t="s">
        <v>30</v>
      </c>
      <c r="C412" s="16">
        <v>15484</v>
      </c>
      <c r="D412" s="16"/>
      <c r="E412" s="63" t="s">
        <v>2062</v>
      </c>
      <c r="F412" s="16"/>
      <c r="G412" s="16"/>
      <c r="H412" s="368">
        <v>46016.328472222223</v>
      </c>
      <c r="I412" s="368">
        <v>46016.38958333333</v>
      </c>
      <c r="J412" s="151">
        <f t="shared" si="44"/>
        <v>6.1111111106583849E-2</v>
      </c>
      <c r="K412" s="16"/>
      <c r="L412" s="16"/>
      <c r="M412" s="16"/>
      <c r="N412" s="16"/>
    </row>
    <row r="413" spans="1:14" x14ac:dyDescent="0.25">
      <c r="A413" s="76">
        <v>46016</v>
      </c>
      <c r="B413" s="72" t="s">
        <v>30</v>
      </c>
      <c r="C413" s="16">
        <v>15499</v>
      </c>
      <c r="D413" s="16"/>
      <c r="E413" s="16" t="s">
        <v>40</v>
      </c>
      <c r="F413" s="16"/>
      <c r="G413" s="16"/>
      <c r="H413" s="368">
        <v>46017.018055555556</v>
      </c>
      <c r="I413" s="368">
        <v>46017.159722222219</v>
      </c>
      <c r="J413" s="151">
        <f t="shared" si="44"/>
        <v>0.14166666666278616</v>
      </c>
      <c r="K413" s="16"/>
      <c r="L413" s="16"/>
      <c r="M413" s="16"/>
      <c r="N413" s="16"/>
    </row>
    <row r="414" spans="1:14" x14ac:dyDescent="0.25">
      <c r="A414" s="76">
        <v>46017</v>
      </c>
      <c r="B414" s="72" t="s">
        <v>30</v>
      </c>
      <c r="C414" s="16">
        <v>15508</v>
      </c>
      <c r="D414" s="16"/>
      <c r="E414" s="16" t="s">
        <v>2068</v>
      </c>
      <c r="F414" s="16"/>
      <c r="G414" s="16"/>
      <c r="H414" s="368">
        <v>46017.632638888892</v>
      </c>
      <c r="I414" s="368">
        <v>46017.661111111112</v>
      </c>
      <c r="J414" s="151">
        <f t="shared" si="44"/>
        <v>2.8472222220443655E-2</v>
      </c>
      <c r="K414" s="16"/>
      <c r="L414" s="16"/>
      <c r="M414" s="16"/>
      <c r="N414" s="16"/>
    </row>
    <row r="415" spans="1:14" x14ac:dyDescent="0.25">
      <c r="A415" s="76">
        <v>46017</v>
      </c>
      <c r="B415" s="616" t="s">
        <v>705</v>
      </c>
      <c r="C415" s="16">
        <v>15518</v>
      </c>
      <c r="D415" s="16" t="s">
        <v>2073</v>
      </c>
      <c r="E415" s="16" t="s">
        <v>2047</v>
      </c>
      <c r="F415" s="16"/>
      <c r="G415" s="16"/>
      <c r="H415" s="368">
        <v>46017.979861111111</v>
      </c>
      <c r="I415" s="368">
        <v>46018.489583333336</v>
      </c>
      <c r="J415" s="151">
        <f t="shared" si="44"/>
        <v>0.50972222222480923</v>
      </c>
      <c r="K415" s="16"/>
      <c r="L415" s="16"/>
      <c r="M415" s="16"/>
      <c r="N415" s="16"/>
    </row>
    <row r="416" spans="1:14" x14ac:dyDescent="0.25">
      <c r="A416" s="76">
        <v>46018</v>
      </c>
      <c r="B416" s="72" t="s">
        <v>30</v>
      </c>
      <c r="C416" s="16">
        <v>15532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76">
        <v>46019</v>
      </c>
      <c r="B417" s="72" t="s">
        <v>30</v>
      </c>
      <c r="C417" s="16">
        <v>15541</v>
      </c>
      <c r="D417" s="16"/>
      <c r="E417" s="16" t="s">
        <v>1279</v>
      </c>
      <c r="F417" s="16"/>
      <c r="G417" s="16"/>
      <c r="H417" s="368">
        <v>46019.635416666664</v>
      </c>
      <c r="I417" s="368">
        <v>46019.645833333336</v>
      </c>
      <c r="J417" s="151">
        <f t="shared" ref="J417:J418" si="45">I417-H417</f>
        <v>1.0416666671517305E-2</v>
      </c>
      <c r="K417" s="16"/>
      <c r="L417" s="16"/>
      <c r="M417" s="16"/>
      <c r="N417" s="16"/>
    </row>
    <row r="418" spans="1:14" x14ac:dyDescent="0.25">
      <c r="A418" s="76">
        <v>46020</v>
      </c>
      <c r="B418" s="72" t="s">
        <v>30</v>
      </c>
      <c r="C418" s="16">
        <v>15565</v>
      </c>
      <c r="D418" s="16"/>
      <c r="E418" s="16" t="s">
        <v>2078</v>
      </c>
      <c r="F418" s="16"/>
      <c r="G418" s="16"/>
      <c r="H418" s="368">
        <v>46020.982638888891</v>
      </c>
      <c r="I418" s="368">
        <v>46020.996527777781</v>
      </c>
      <c r="J418" s="151">
        <f t="shared" si="45"/>
        <v>1.3888888890505768E-2</v>
      </c>
      <c r="K418" s="16"/>
      <c r="L418" s="16"/>
      <c r="M418" s="16"/>
      <c r="N418" s="16"/>
    </row>
    <row r="419" spans="1:14" x14ac:dyDescent="0.25">
      <c r="A419" s="76">
        <v>46021</v>
      </c>
      <c r="B419" s="72" t="s">
        <v>30</v>
      </c>
      <c r="C419" s="16">
        <v>15589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76">
        <v>46022</v>
      </c>
      <c r="B420" s="72" t="s">
        <v>30</v>
      </c>
      <c r="C420" s="16">
        <v>15613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76">
        <v>46023</v>
      </c>
      <c r="B421" s="72" t="s">
        <v>30</v>
      </c>
      <c r="C421" s="16">
        <v>15637</v>
      </c>
      <c r="D421" s="16"/>
      <c r="E421" s="16" t="s">
        <v>1279</v>
      </c>
      <c r="F421" s="16"/>
      <c r="G421" s="16"/>
      <c r="H421" s="368">
        <v>46023.791666666664</v>
      </c>
      <c r="I421" s="368">
        <v>46023.804166666669</v>
      </c>
      <c r="J421" s="151">
        <f t="shared" ref="J421:J423" si="46">I421-H421</f>
        <v>1.2500000004365575E-2</v>
      </c>
      <c r="K421" s="16"/>
      <c r="L421" s="16"/>
      <c r="M421" s="16"/>
      <c r="N421" s="16"/>
    </row>
    <row r="422" spans="1:14" x14ac:dyDescent="0.25">
      <c r="A422" s="76">
        <v>46024</v>
      </c>
      <c r="B422" s="72" t="s">
        <v>30</v>
      </c>
      <c r="C422" s="16">
        <v>15661</v>
      </c>
      <c r="D422" s="16"/>
      <c r="E422" s="16" t="s">
        <v>2099</v>
      </c>
      <c r="F422" s="16"/>
      <c r="G422" s="16"/>
      <c r="H422" s="368">
        <v>46024.388888888891</v>
      </c>
      <c r="I422" s="368">
        <v>46024.40625</v>
      </c>
      <c r="J422" s="151">
        <f t="shared" si="46"/>
        <v>1.7361111109494232E-2</v>
      </c>
      <c r="K422" s="16"/>
      <c r="L422" s="16"/>
      <c r="M422" s="16"/>
      <c r="N422" s="16"/>
    </row>
    <row r="423" spans="1:14" x14ac:dyDescent="0.25">
      <c r="A423" s="76">
        <v>46025</v>
      </c>
      <c r="B423" s="72" t="s">
        <v>30</v>
      </c>
      <c r="C423" s="16">
        <v>15684</v>
      </c>
      <c r="D423" s="16"/>
      <c r="E423" s="16" t="s">
        <v>2102</v>
      </c>
      <c r="F423" s="16"/>
      <c r="G423" s="16"/>
      <c r="H423" s="368">
        <v>46025.395833333336</v>
      </c>
      <c r="I423" s="368">
        <v>46025.402777777781</v>
      </c>
      <c r="J423" s="151">
        <f t="shared" si="46"/>
        <v>6.9444444452528842E-3</v>
      </c>
      <c r="K423" s="16"/>
      <c r="L423" s="16"/>
      <c r="M423" s="16"/>
      <c r="N423" s="16"/>
    </row>
    <row r="424" spans="1:14" x14ac:dyDescent="0.25">
      <c r="A424" s="76">
        <v>46026</v>
      </c>
      <c r="B424" s="72" t="s">
        <v>30</v>
      </c>
      <c r="C424" s="16">
        <v>15708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76">
        <v>46027</v>
      </c>
      <c r="B425" s="72" t="s">
        <v>30</v>
      </c>
      <c r="C425" s="16">
        <v>15731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76">
        <v>46028</v>
      </c>
      <c r="B426" s="72" t="s">
        <v>30</v>
      </c>
      <c r="C426" s="16">
        <v>15755</v>
      </c>
      <c r="D426" s="16"/>
      <c r="E426" s="16" t="s">
        <v>48</v>
      </c>
      <c r="F426" s="16"/>
      <c r="G426" s="16"/>
      <c r="H426" s="368">
        <v>46028.708333333336</v>
      </c>
      <c r="I426" s="368">
        <v>46028.88958333333</v>
      </c>
      <c r="J426" s="151">
        <f t="shared" ref="J426:J427" si="47">I426-H426</f>
        <v>0.18124999999417923</v>
      </c>
      <c r="K426" s="16"/>
      <c r="L426" s="16"/>
      <c r="M426" s="16"/>
      <c r="N426" s="16"/>
    </row>
    <row r="427" spans="1:14" x14ac:dyDescent="0.25">
      <c r="A427" s="76">
        <v>46029</v>
      </c>
      <c r="B427" s="72" t="s">
        <v>30</v>
      </c>
      <c r="C427" s="16">
        <v>15779</v>
      </c>
      <c r="D427" s="16"/>
      <c r="E427" s="16" t="s">
        <v>54</v>
      </c>
      <c r="F427" s="16"/>
      <c r="G427" s="16"/>
      <c r="H427" s="368">
        <v>46030.14166666667</v>
      </c>
      <c r="I427" s="368">
        <v>46030.152777777781</v>
      </c>
      <c r="J427" s="151">
        <f t="shared" si="47"/>
        <v>1.1111111110949423E-2</v>
      </c>
      <c r="K427" s="16"/>
      <c r="L427" s="16"/>
      <c r="M427" s="16"/>
      <c r="N427" s="16"/>
    </row>
    <row r="428" spans="1:14" x14ac:dyDescent="0.25">
      <c r="A428" s="76">
        <v>46030</v>
      </c>
      <c r="B428" s="72" t="s">
        <v>30</v>
      </c>
      <c r="C428" s="16">
        <v>15803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76">
        <v>46031</v>
      </c>
      <c r="B429" s="72" t="s">
        <v>30</v>
      </c>
      <c r="C429" s="16">
        <v>15827</v>
      </c>
      <c r="D429" s="16"/>
      <c r="E429" s="16" t="s">
        <v>2124</v>
      </c>
      <c r="F429" s="16"/>
      <c r="G429" s="16"/>
      <c r="H429" s="368">
        <v>46031.590277777781</v>
      </c>
      <c r="I429" s="368">
        <v>46031.6875</v>
      </c>
      <c r="J429" s="151">
        <f t="shared" ref="J429" si="48">I429-H429</f>
        <v>9.7222222218988463E-2</v>
      </c>
      <c r="K429" s="16"/>
      <c r="L429" s="16"/>
      <c r="M429" s="16"/>
      <c r="N429" s="16"/>
    </row>
    <row r="430" spans="1:14" x14ac:dyDescent="0.25">
      <c r="A430" s="76">
        <v>46032</v>
      </c>
      <c r="B430" s="72" t="s">
        <v>30</v>
      </c>
      <c r="C430" s="16">
        <v>15851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76">
        <v>46033</v>
      </c>
      <c r="B431" s="72" t="s">
        <v>30</v>
      </c>
      <c r="C431" s="16">
        <v>15868</v>
      </c>
      <c r="D431" s="16"/>
      <c r="E431" s="16" t="s">
        <v>2139</v>
      </c>
      <c r="F431" s="16"/>
      <c r="G431" s="16"/>
      <c r="H431" s="368">
        <v>46034.123611111114</v>
      </c>
      <c r="I431" s="368">
        <v>46034.126388888886</v>
      </c>
      <c r="J431" s="151">
        <f t="shared" ref="J431:J432" si="49">I431-H431</f>
        <v>2.7777777722803876E-3</v>
      </c>
      <c r="K431" s="16"/>
      <c r="L431" s="16"/>
      <c r="M431" s="16"/>
      <c r="N431" s="16"/>
    </row>
    <row r="432" spans="1:14" ht="30" x14ac:dyDescent="0.25">
      <c r="A432" s="76">
        <v>46034</v>
      </c>
      <c r="B432" s="72" t="s">
        <v>30</v>
      </c>
      <c r="C432" s="16">
        <v>15892</v>
      </c>
      <c r="D432" s="16" t="s">
        <v>2142</v>
      </c>
      <c r="E432" s="28" t="s">
        <v>2143</v>
      </c>
      <c r="F432" s="16"/>
      <c r="G432" s="16"/>
      <c r="H432" s="368">
        <v>46034.604166666664</v>
      </c>
      <c r="I432" s="368">
        <v>46034.614583333336</v>
      </c>
      <c r="J432" s="151">
        <f t="shared" si="49"/>
        <v>1.0416666671517305E-2</v>
      </c>
      <c r="K432" s="16"/>
      <c r="L432" s="16"/>
      <c r="M432" s="16"/>
      <c r="N432" s="16"/>
    </row>
    <row r="433" spans="1:14" x14ac:dyDescent="0.25">
      <c r="A433" s="76">
        <v>46035</v>
      </c>
      <c r="B433" s="72" t="s">
        <v>30</v>
      </c>
      <c r="C433" s="16">
        <v>15916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76">
        <v>46036</v>
      </c>
      <c r="B434" s="72" t="s">
        <v>30</v>
      </c>
      <c r="C434" s="16">
        <v>15940</v>
      </c>
      <c r="D434" s="16"/>
      <c r="E434" s="16" t="s">
        <v>1903</v>
      </c>
      <c r="F434" s="16"/>
      <c r="G434" s="16"/>
      <c r="H434" s="368">
        <v>46036.64166666667</v>
      </c>
      <c r="I434" s="368">
        <v>46036.648611111108</v>
      </c>
      <c r="J434" s="151">
        <f t="shared" ref="J434" si="50">I434-H434</f>
        <v>6.9444444379769266E-3</v>
      </c>
      <c r="K434" s="16"/>
      <c r="L434" s="16"/>
      <c r="M434" s="16"/>
      <c r="N434" s="16"/>
    </row>
    <row r="435" spans="1:14" x14ac:dyDescent="0.25">
      <c r="A435" s="76">
        <v>46037</v>
      </c>
      <c r="B435" s="72" t="s">
        <v>30</v>
      </c>
      <c r="C435" s="16">
        <v>15961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76">
        <v>46038</v>
      </c>
      <c r="B436" s="72" t="s">
        <v>30</v>
      </c>
      <c r="C436" s="16">
        <v>15985</v>
      </c>
      <c r="D436" s="16"/>
      <c r="E436" s="16" t="s">
        <v>163</v>
      </c>
      <c r="F436" s="16"/>
      <c r="G436" s="16"/>
      <c r="H436" s="309">
        <v>46039.236111111109</v>
      </c>
      <c r="I436" s="309">
        <v>46039.413194444445</v>
      </c>
      <c r="J436" s="225">
        <v>0.17708333333575865</v>
      </c>
      <c r="K436" s="16"/>
      <c r="L436" s="16"/>
      <c r="M436" s="16"/>
      <c r="N436" s="16"/>
    </row>
    <row r="437" spans="1:14" x14ac:dyDescent="0.25">
      <c r="A437" s="76">
        <v>46039</v>
      </c>
      <c r="B437" s="72" t="s">
        <v>30</v>
      </c>
      <c r="C437" s="16">
        <v>16006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76">
        <v>46040</v>
      </c>
      <c r="B438" s="72" t="s">
        <v>30</v>
      </c>
      <c r="C438" s="16">
        <v>16030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76">
        <v>46041</v>
      </c>
      <c r="B439" s="72" t="s">
        <v>30</v>
      </c>
      <c r="C439" s="16">
        <v>16054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76">
        <v>46042</v>
      </c>
      <c r="B440" s="72" t="s">
        <v>30</v>
      </c>
      <c r="C440" s="16">
        <v>16076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76">
        <v>46043</v>
      </c>
      <c r="B441" s="72" t="s">
        <v>30</v>
      </c>
      <c r="C441" s="16">
        <v>16100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76">
        <v>46044</v>
      </c>
      <c r="B442" s="72" t="s">
        <v>30</v>
      </c>
      <c r="C442" s="16">
        <v>16124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76">
        <v>46045</v>
      </c>
      <c r="B443" s="72" t="s">
        <v>30</v>
      </c>
      <c r="C443" s="16">
        <v>16148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76">
        <v>46046</v>
      </c>
      <c r="B444" s="24" t="s">
        <v>92</v>
      </c>
      <c r="C444" s="16">
        <v>16171</v>
      </c>
      <c r="D444" s="16"/>
      <c r="E444" s="369" t="s">
        <v>2198</v>
      </c>
      <c r="F444" s="16"/>
      <c r="G444" s="16"/>
      <c r="H444" s="690"/>
      <c r="I444" s="16"/>
      <c r="J444" s="16"/>
      <c r="K444" s="16"/>
      <c r="L444" s="16"/>
      <c r="M444" s="16"/>
      <c r="N444" s="16"/>
    </row>
    <row r="445" spans="1:14" x14ac:dyDescent="0.25">
      <c r="A445" s="76">
        <v>46047</v>
      </c>
      <c r="B445" s="24" t="s">
        <v>92</v>
      </c>
      <c r="C445" s="16">
        <v>16195</v>
      </c>
      <c r="D445" s="16"/>
      <c r="E445" s="369" t="s">
        <v>2198</v>
      </c>
      <c r="F445" s="16"/>
      <c r="G445" s="16"/>
      <c r="H445" s="690">
        <v>46046.620833333334</v>
      </c>
      <c r="I445" s="690">
        <v>46048.118055555555</v>
      </c>
      <c r="J445" s="103">
        <f t="shared" ref="J445" si="51">I445-H445</f>
        <v>1.4972222222204437</v>
      </c>
      <c r="K445" s="16"/>
      <c r="L445" s="16"/>
      <c r="M445" s="16"/>
      <c r="N445" s="16"/>
    </row>
    <row r="446" spans="1:14" x14ac:dyDescent="0.25">
      <c r="A446" s="76">
        <v>46048</v>
      </c>
      <c r="B446" s="72" t="s">
        <v>30</v>
      </c>
      <c r="C446" s="16">
        <v>16180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76">
        <v>46049</v>
      </c>
      <c r="B447" s="72" t="s">
        <v>30</v>
      </c>
      <c r="C447" s="16">
        <v>16202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76">
        <v>46050</v>
      </c>
      <c r="B448" s="72" t="s">
        <v>30</v>
      </c>
      <c r="C448" s="16">
        <v>16226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76">
        <v>46051</v>
      </c>
      <c r="B449" s="72" t="s">
        <v>30</v>
      </c>
      <c r="C449" s="16">
        <v>16250</v>
      </c>
      <c r="D449" s="16"/>
      <c r="E449" s="16" t="s">
        <v>48</v>
      </c>
      <c r="F449" s="16"/>
      <c r="G449" s="16"/>
      <c r="H449" s="368">
        <v>46051.40347222222</v>
      </c>
      <c r="I449" s="368">
        <v>46051.651388888888</v>
      </c>
      <c r="J449" s="151">
        <f t="shared" ref="J449:J450" si="52">I449-H449</f>
        <v>0.24791666666715173</v>
      </c>
      <c r="K449" s="16"/>
      <c r="L449" s="16"/>
      <c r="M449" s="16"/>
      <c r="N449" s="16"/>
    </row>
    <row r="450" spans="1:14" x14ac:dyDescent="0.25">
      <c r="A450" s="76">
        <v>46052</v>
      </c>
      <c r="B450" s="72" t="s">
        <v>30</v>
      </c>
      <c r="C450" s="16">
        <v>16274</v>
      </c>
      <c r="D450" s="16"/>
      <c r="E450" s="16" t="s">
        <v>2223</v>
      </c>
      <c r="F450" s="16"/>
      <c r="G450" s="16"/>
      <c r="H450" s="368">
        <v>46052.973611111112</v>
      </c>
      <c r="I450" s="368">
        <v>46052.981249999997</v>
      </c>
      <c r="J450" s="151">
        <f t="shared" si="52"/>
        <v>7.6388888846850023E-3</v>
      </c>
      <c r="K450" s="16"/>
      <c r="L450" s="16"/>
      <c r="M450" s="16"/>
      <c r="N450" s="16"/>
    </row>
    <row r="451" spans="1:14" x14ac:dyDescent="0.25">
      <c r="A451" s="76">
        <v>46053</v>
      </c>
      <c r="B451" s="72" t="s">
        <v>30</v>
      </c>
      <c r="C451" s="16">
        <v>16292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76">
        <v>46054</v>
      </c>
      <c r="B452" s="72" t="s">
        <v>30</v>
      </c>
      <c r="C452" s="16">
        <v>16316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76">
        <v>46055</v>
      </c>
      <c r="B453" s="72" t="s">
        <v>30</v>
      </c>
      <c r="C453" s="16">
        <v>16340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76">
        <v>46056</v>
      </c>
      <c r="B454" s="72" t="s">
        <v>30</v>
      </c>
      <c r="C454" s="16">
        <v>16364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76">
        <v>46057</v>
      </c>
      <c r="B455" s="72" t="s">
        <v>30</v>
      </c>
      <c r="C455" s="16">
        <v>16388</v>
      </c>
      <c r="D455" s="16"/>
      <c r="E455" s="797" t="s">
        <v>2182</v>
      </c>
      <c r="F455" s="16"/>
      <c r="G455" s="16"/>
      <c r="H455" s="720">
        <v>46057.482638888891</v>
      </c>
      <c r="I455" s="720">
        <v>46057.493055555555</v>
      </c>
      <c r="J455" s="798">
        <v>1.0416666664241347E-2</v>
      </c>
      <c r="K455" s="16"/>
      <c r="L455" s="16"/>
      <c r="M455" s="16"/>
      <c r="N455" s="16"/>
    </row>
    <row r="456" spans="1:14" x14ac:dyDescent="0.25">
      <c r="A456" s="76">
        <v>46058</v>
      </c>
      <c r="B456" s="72" t="s">
        <v>30</v>
      </c>
      <c r="C456" s="16">
        <v>16412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76">
        <v>46059</v>
      </c>
      <c r="B457" s="72" t="s">
        <v>30</v>
      </c>
      <c r="C457" s="16">
        <v>16436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76">
        <v>46060</v>
      </c>
      <c r="B458" s="72" t="s">
        <v>30</v>
      </c>
      <c r="C458" s="16">
        <v>16459</v>
      </c>
      <c r="D458" s="16"/>
      <c r="E458" s="16" t="s">
        <v>2174</v>
      </c>
      <c r="F458" s="16"/>
      <c r="G458" s="16"/>
      <c r="H458" s="368">
        <v>46060.668055555558</v>
      </c>
      <c r="I458" s="368">
        <v>46060.680555555555</v>
      </c>
      <c r="J458" s="151">
        <f t="shared" ref="J458" si="53">I458-H458</f>
        <v>1.2499999997089617E-2</v>
      </c>
      <c r="K458" s="16"/>
      <c r="L458" s="16"/>
      <c r="M458" s="16"/>
      <c r="N458" s="16"/>
    </row>
    <row r="459" spans="1:14" x14ac:dyDescent="0.25">
      <c r="A459" s="76">
        <v>46061</v>
      </c>
      <c r="B459" s="72" t="s">
        <v>30</v>
      </c>
      <c r="C459" s="16">
        <v>16483</v>
      </c>
      <c r="D459" s="16"/>
      <c r="E459" s="16" t="s">
        <v>40</v>
      </c>
      <c r="F459" s="16"/>
      <c r="G459" s="16"/>
      <c r="H459" s="720">
        <v>46062.083333333336</v>
      </c>
      <c r="I459" s="720">
        <v>46062.263888888891</v>
      </c>
      <c r="J459" s="804">
        <v>0.18055555555474712</v>
      </c>
      <c r="K459" s="16"/>
      <c r="L459" s="16"/>
      <c r="M459" s="16"/>
      <c r="N459" s="16"/>
    </row>
    <row r="460" spans="1:14" x14ac:dyDescent="0.25">
      <c r="A460" s="76">
        <v>46062</v>
      </c>
      <c r="B460" s="72" t="s">
        <v>30</v>
      </c>
      <c r="C460" s="16">
        <v>16507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76">
        <v>46063</v>
      </c>
      <c r="B461" s="72" t="s">
        <v>30</v>
      </c>
      <c r="C461" s="16">
        <v>16526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ht="60" x14ac:dyDescent="0.25">
      <c r="A462" s="76">
        <v>46064</v>
      </c>
      <c r="B462" s="72" t="s">
        <v>30</v>
      </c>
      <c r="C462" s="16">
        <v>16550</v>
      </c>
      <c r="D462" s="16"/>
      <c r="E462" s="860" t="s">
        <v>2275</v>
      </c>
      <c r="F462" s="16"/>
      <c r="G462" s="16"/>
      <c r="H462" s="720">
        <v>46064.487500000003</v>
      </c>
      <c r="I462" s="720">
        <v>46064.506944444445</v>
      </c>
      <c r="J462" s="862">
        <v>1.9444444442342501E-2</v>
      </c>
      <c r="K462" s="16"/>
      <c r="L462" s="16"/>
      <c r="M462" s="16"/>
      <c r="N462" s="16"/>
    </row>
    <row r="463" spans="1:14" x14ac:dyDescent="0.25">
      <c r="A463" s="76">
        <v>46065</v>
      </c>
      <c r="B463" s="72" t="s">
        <v>30</v>
      </c>
      <c r="C463" s="16">
        <v>16574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76">
        <v>46066</v>
      </c>
      <c r="B464" s="72" t="s">
        <v>30</v>
      </c>
      <c r="C464" s="16">
        <v>16598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76">
        <v>46067</v>
      </c>
      <c r="B465" s="72" t="s">
        <v>30</v>
      </c>
      <c r="C465" s="16">
        <v>16621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76">
        <v>46068</v>
      </c>
      <c r="B466" s="72" t="s">
        <v>30</v>
      </c>
      <c r="C466" s="16">
        <v>16645</v>
      </c>
      <c r="D466" s="16"/>
      <c r="E466" s="16" t="s">
        <v>1903</v>
      </c>
      <c r="F466" s="16"/>
      <c r="G466" s="16"/>
      <c r="H466" s="368">
        <v>46069.067361111112</v>
      </c>
      <c r="I466" s="368">
        <v>46069.079861111109</v>
      </c>
      <c r="J466" s="151">
        <f t="shared" ref="J466" si="54">I466-H466</f>
        <v>1.2499999997089617E-2</v>
      </c>
      <c r="K466" s="16"/>
      <c r="L466" s="16"/>
      <c r="M466" s="16"/>
      <c r="N466" s="16"/>
    </row>
    <row r="467" spans="1:14" x14ac:dyDescent="0.25">
      <c r="A467" s="76">
        <v>46069</v>
      </c>
      <c r="B467" s="72" t="s">
        <v>30</v>
      </c>
      <c r="C467" s="16">
        <v>16669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76">
        <v>46070</v>
      </c>
      <c r="B468" s="72" t="s">
        <v>30</v>
      </c>
      <c r="C468" s="16">
        <v>16693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76">
        <v>46071</v>
      </c>
      <c r="B469" s="72" t="s">
        <v>30</v>
      </c>
      <c r="C469" s="16">
        <v>16717</v>
      </c>
      <c r="D469" s="16"/>
      <c r="E469" s="16" t="s">
        <v>1903</v>
      </c>
      <c r="F469" s="16"/>
      <c r="G469" s="16"/>
      <c r="H469" s="368">
        <v>46071.697916666664</v>
      </c>
      <c r="I469" s="368">
        <v>46071.706250000003</v>
      </c>
      <c r="J469" s="151">
        <f t="shared" ref="J469:J471" si="55">I469-H469</f>
        <v>8.3333333386690356E-3</v>
      </c>
      <c r="K469" s="16"/>
      <c r="L469" s="16"/>
      <c r="M469" s="16"/>
      <c r="N469" s="16"/>
    </row>
    <row r="470" spans="1:14" x14ac:dyDescent="0.25">
      <c r="A470" s="76">
        <v>46072</v>
      </c>
      <c r="B470" s="72" t="s">
        <v>30</v>
      </c>
      <c r="C470" s="16">
        <v>16741</v>
      </c>
      <c r="D470" s="16"/>
      <c r="E470" s="16" t="s">
        <v>48</v>
      </c>
      <c r="F470" s="16"/>
      <c r="G470" s="16"/>
      <c r="H470" s="368">
        <v>46072.883333333331</v>
      </c>
      <c r="I470" s="368">
        <v>46072.991666666669</v>
      </c>
      <c r="J470" s="151">
        <f t="shared" si="55"/>
        <v>0.10833333333721384</v>
      </c>
      <c r="K470" s="16"/>
      <c r="L470" s="16"/>
      <c r="M470" s="16"/>
      <c r="N470" s="16"/>
    </row>
    <row r="471" spans="1:14" x14ac:dyDescent="0.25">
      <c r="A471" s="76">
        <v>46073</v>
      </c>
      <c r="B471" s="72" t="s">
        <v>30</v>
      </c>
      <c r="C471" s="16">
        <v>16765</v>
      </c>
      <c r="D471" s="16"/>
      <c r="E471" s="16" t="s">
        <v>2312</v>
      </c>
      <c r="F471" s="16"/>
      <c r="G471" s="16"/>
      <c r="H471" s="368">
        <v>46073.666666666664</v>
      </c>
      <c r="I471" s="368">
        <v>46073.6875</v>
      </c>
      <c r="J471" s="151">
        <f t="shared" si="55"/>
        <v>2.0833333335758653E-2</v>
      </c>
      <c r="K471" s="16"/>
      <c r="L471" s="16"/>
      <c r="M471" s="16"/>
      <c r="N471" s="16"/>
    </row>
    <row r="472" spans="1:14" x14ac:dyDescent="0.25">
      <c r="A472" s="76">
        <v>46074</v>
      </c>
      <c r="B472" s="72" t="s">
        <v>30</v>
      </c>
      <c r="C472" s="16">
        <v>16789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76">
        <v>46075</v>
      </c>
      <c r="B473" s="72" t="s">
        <v>30</v>
      </c>
      <c r="C473" s="16">
        <v>16807</v>
      </c>
      <c r="D473" s="16"/>
      <c r="E473" s="16" t="s">
        <v>2330</v>
      </c>
      <c r="F473" s="16"/>
      <c r="G473" s="16"/>
      <c r="H473" s="368">
        <v>46075.770833333336</v>
      </c>
      <c r="I473" s="368">
        <v>46075.777777777781</v>
      </c>
      <c r="J473" s="151">
        <f t="shared" ref="J473:J474" si="56">I473-H473</f>
        <v>6.9444444452528842E-3</v>
      </c>
      <c r="K473" s="16"/>
      <c r="L473" s="16"/>
      <c r="M473" s="16"/>
      <c r="N473" s="16"/>
    </row>
    <row r="474" spans="1:14" x14ac:dyDescent="0.25">
      <c r="A474" s="76">
        <v>46076</v>
      </c>
      <c r="B474" s="72" t="s">
        <v>30</v>
      </c>
      <c r="C474" s="16">
        <v>16831</v>
      </c>
      <c r="D474" s="16" t="s">
        <v>2337</v>
      </c>
      <c r="E474" s="16" t="s">
        <v>2338</v>
      </c>
      <c r="F474" s="16"/>
      <c r="G474" s="16"/>
      <c r="H474" s="368">
        <v>46076.579861111109</v>
      </c>
      <c r="I474" s="368">
        <v>46076.666666666664</v>
      </c>
      <c r="J474" s="151">
        <f t="shared" si="56"/>
        <v>8.6805555554747116E-2</v>
      </c>
      <c r="K474" s="16"/>
      <c r="L474" s="16"/>
      <c r="M474" s="16"/>
      <c r="N474" s="16"/>
    </row>
    <row r="475" spans="1:14" x14ac:dyDescent="0.25">
      <c r="A475" s="76">
        <v>46077</v>
      </c>
      <c r="B475" s="72" t="s">
        <v>30</v>
      </c>
      <c r="C475" s="16">
        <v>16855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76">
        <v>46078</v>
      </c>
      <c r="B476" s="72" t="s">
        <v>30</v>
      </c>
      <c r="C476" s="16">
        <v>16879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76">
        <v>46079</v>
      </c>
      <c r="B477" s="72" t="s">
        <v>30</v>
      </c>
      <c r="C477" s="16">
        <v>16903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76">
        <v>46080</v>
      </c>
      <c r="B478" s="72" t="s">
        <v>30</v>
      </c>
      <c r="C478" s="16">
        <v>16927</v>
      </c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76">
        <v>46081</v>
      </c>
      <c r="B479" s="72" t="s">
        <v>30</v>
      </c>
      <c r="C479" s="16">
        <v>16951</v>
      </c>
      <c r="D479" s="16"/>
      <c r="E479" s="16" t="s">
        <v>1903</v>
      </c>
      <c r="F479" s="16"/>
      <c r="G479" s="16"/>
      <c r="H479" s="368">
        <v>46081.434027777781</v>
      </c>
      <c r="I479" s="368">
        <v>46081.443749999999</v>
      </c>
      <c r="J479" s="151">
        <f t="shared" ref="J479" si="57">I479-H479</f>
        <v>9.7222222175332718E-3</v>
      </c>
      <c r="K479" s="16"/>
      <c r="L479" s="16"/>
      <c r="M479" s="16"/>
      <c r="N479" s="16"/>
    </row>
    <row r="480" spans="1:14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089"/>
  <sheetViews>
    <sheetView workbookViewId="0">
      <pane xSplit="1" ySplit="4" topLeftCell="B477" activePane="bottomRight" state="frozen"/>
      <selection pane="topRight" activeCell="B1" sqref="B1"/>
      <selection pane="bottomLeft" activeCell="A5" sqref="A5"/>
      <selection pane="bottomRight" activeCell="E481" sqref="E481"/>
    </sheetView>
  </sheetViews>
  <sheetFormatPr defaultRowHeight="15" x14ac:dyDescent="0.25"/>
  <cols>
    <col min="1" max="1" width="13" customWidth="1"/>
    <col min="2" max="2" width="13.140625" customWidth="1"/>
    <col min="3" max="3" width="11.7109375" customWidth="1"/>
    <col min="4" max="4" width="26.7109375" customWidth="1"/>
    <col min="5" max="5" width="37.42578125" customWidth="1"/>
    <col min="6" max="6" width="28.28515625" customWidth="1"/>
    <col min="7" max="9" width="16.7109375" customWidth="1"/>
    <col min="10" max="10" width="11.7109375" customWidth="1"/>
    <col min="11" max="11" width="25.5703125" customWidth="1"/>
    <col min="12" max="13" width="15.5703125" customWidth="1"/>
    <col min="14" max="14" width="18.28515625" customWidth="1"/>
  </cols>
  <sheetData>
    <row r="2" spans="1:14" ht="18.75" x14ac:dyDescent="0.25">
      <c r="A2" s="885" t="s">
        <v>16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18.75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5">
        <v>45617</v>
      </c>
      <c r="B5" s="23" t="s">
        <v>30</v>
      </c>
      <c r="C5" s="17">
        <v>5842</v>
      </c>
      <c r="D5" s="17"/>
      <c r="E5" s="17"/>
      <c r="F5" s="17"/>
      <c r="G5" s="17"/>
      <c r="H5" s="17"/>
      <c r="I5" s="17"/>
      <c r="J5" s="17"/>
      <c r="K5" s="17"/>
      <c r="L5" s="16"/>
      <c r="M5" s="16"/>
      <c r="N5" s="17"/>
    </row>
    <row r="6" spans="1:14" x14ac:dyDescent="0.25">
      <c r="A6" s="25">
        <v>45618</v>
      </c>
      <c r="B6" s="23" t="s">
        <v>30</v>
      </c>
      <c r="C6" s="17">
        <v>5866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x14ac:dyDescent="0.25">
      <c r="A7" s="25">
        <v>45619</v>
      </c>
      <c r="B7" s="23" t="s">
        <v>30</v>
      </c>
      <c r="C7" s="17">
        <v>5888</v>
      </c>
      <c r="D7" s="17"/>
      <c r="E7" s="17"/>
      <c r="F7" s="17"/>
      <c r="G7" s="17"/>
      <c r="H7" s="17"/>
      <c r="I7" s="17"/>
      <c r="J7" s="17"/>
      <c r="K7" s="17"/>
      <c r="L7" s="16"/>
      <c r="M7" s="16"/>
      <c r="N7" s="17"/>
    </row>
    <row r="8" spans="1:14" x14ac:dyDescent="0.25">
      <c r="A8" s="25">
        <v>45620</v>
      </c>
      <c r="B8" s="23" t="s">
        <v>30</v>
      </c>
      <c r="C8" s="17">
        <v>5912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25">
        <v>45621</v>
      </c>
      <c r="B9" s="23" t="s">
        <v>30</v>
      </c>
      <c r="C9" s="17">
        <v>5935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x14ac:dyDescent="0.25">
      <c r="A10" s="25">
        <v>45622</v>
      </c>
      <c r="B10" s="23" t="s">
        <v>30</v>
      </c>
      <c r="C10" s="17">
        <v>5959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x14ac:dyDescent="0.25">
      <c r="A11" s="25">
        <v>45623</v>
      </c>
      <c r="B11" s="23" t="s">
        <v>30</v>
      </c>
      <c r="C11" s="17">
        <v>5983</v>
      </c>
      <c r="D11" s="17"/>
      <c r="E11" s="17" t="s">
        <v>63</v>
      </c>
      <c r="F11" s="17"/>
      <c r="G11" s="17"/>
      <c r="H11" s="17"/>
      <c r="I11" s="17"/>
      <c r="J11" s="17" t="s">
        <v>64</v>
      </c>
      <c r="K11" s="17"/>
      <c r="L11" s="17"/>
      <c r="M11" s="17"/>
      <c r="N11" s="17"/>
    </row>
    <row r="12" spans="1:14" x14ac:dyDescent="0.25">
      <c r="A12" s="25">
        <v>45624</v>
      </c>
      <c r="B12" s="23" t="s">
        <v>30</v>
      </c>
      <c r="C12" s="17">
        <v>6004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25">
      <c r="A13" s="25">
        <v>45625</v>
      </c>
      <c r="B13" s="23" t="s">
        <v>30</v>
      </c>
      <c r="C13" s="17">
        <v>6028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5">
      <c r="A14" s="25">
        <v>45626</v>
      </c>
      <c r="B14" s="23" t="s">
        <v>30</v>
      </c>
      <c r="C14" s="17">
        <v>6052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25">
      <c r="A15" s="25">
        <v>45627</v>
      </c>
      <c r="B15" s="23" t="s">
        <v>30</v>
      </c>
      <c r="C15" s="17">
        <v>6070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5">
      <c r="A16" s="25">
        <v>45628</v>
      </c>
      <c r="B16" s="23" t="s">
        <v>30</v>
      </c>
      <c r="C16" s="17">
        <v>6094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5">
      <c r="A17" s="25">
        <v>45629</v>
      </c>
      <c r="B17" s="23" t="s">
        <v>30</v>
      </c>
      <c r="C17" s="17">
        <v>6118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x14ac:dyDescent="0.25">
      <c r="A18" s="25">
        <v>45630</v>
      </c>
      <c r="B18" s="23" t="s">
        <v>30</v>
      </c>
      <c r="C18" s="17">
        <v>6140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x14ac:dyDescent="0.25">
      <c r="A19" s="25">
        <v>45631</v>
      </c>
      <c r="B19" s="23" t="s">
        <v>30</v>
      </c>
      <c r="C19" s="17">
        <v>6164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x14ac:dyDescent="0.25">
      <c r="A20" s="25">
        <v>45632</v>
      </c>
      <c r="B20" s="23" t="s">
        <v>30</v>
      </c>
      <c r="C20" s="17">
        <v>6187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x14ac:dyDescent="0.25">
      <c r="A21" s="25">
        <v>45633</v>
      </c>
      <c r="B21" s="23" t="s">
        <v>30</v>
      </c>
      <c r="C21" s="17">
        <v>6211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x14ac:dyDescent="0.25">
      <c r="A22" s="25">
        <v>45634</v>
      </c>
      <c r="B22" s="23" t="s">
        <v>30</v>
      </c>
      <c r="C22" s="17">
        <v>6235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x14ac:dyDescent="0.25">
      <c r="A23" s="25">
        <v>45635</v>
      </c>
      <c r="B23" s="23" t="s">
        <v>30</v>
      </c>
      <c r="C23" s="17">
        <v>6259</v>
      </c>
      <c r="D23" s="17"/>
      <c r="E23" s="17" t="s">
        <v>48</v>
      </c>
      <c r="F23" s="17"/>
      <c r="G23" s="17"/>
      <c r="H23" s="17"/>
      <c r="I23" s="17"/>
      <c r="J23" s="17" t="s">
        <v>95</v>
      </c>
      <c r="K23" s="17"/>
      <c r="L23" s="16"/>
      <c r="M23" s="16"/>
      <c r="N23" s="17"/>
    </row>
    <row r="24" spans="1:14" x14ac:dyDescent="0.25">
      <c r="A24" s="25">
        <v>45636</v>
      </c>
      <c r="B24" s="23" t="s">
        <v>30</v>
      </c>
      <c r="C24" s="17">
        <v>6283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5" customHeight="1" x14ac:dyDescent="0.25">
      <c r="A25" s="25">
        <v>45637</v>
      </c>
      <c r="B25" s="24" t="s">
        <v>92</v>
      </c>
      <c r="C25" s="17">
        <v>6313</v>
      </c>
      <c r="D25" s="9" t="s">
        <v>101</v>
      </c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32.450000000000003" customHeight="1" x14ac:dyDescent="0.25">
      <c r="A26" s="25">
        <v>45638</v>
      </c>
      <c r="B26" s="24" t="s">
        <v>92</v>
      </c>
      <c r="C26" s="17">
        <v>6313</v>
      </c>
      <c r="D26" s="9" t="s">
        <v>101</v>
      </c>
      <c r="E26" s="17"/>
      <c r="F26" s="17"/>
      <c r="G26" s="17"/>
      <c r="H26" s="17"/>
      <c r="I26" s="17"/>
      <c r="J26" s="17"/>
      <c r="K26" s="17"/>
      <c r="L26" s="16"/>
      <c r="M26" s="16"/>
      <c r="N26" s="17"/>
    </row>
    <row r="27" spans="1:14" ht="15" customHeight="1" x14ac:dyDescent="0.25">
      <c r="A27" s="25">
        <v>45639</v>
      </c>
      <c r="B27" s="24" t="s">
        <v>92</v>
      </c>
      <c r="C27" s="17">
        <v>6313</v>
      </c>
      <c r="D27" s="9" t="s">
        <v>101</v>
      </c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5" customHeight="1" x14ac:dyDescent="0.25">
      <c r="A28" s="25">
        <v>45640</v>
      </c>
      <c r="B28" s="24" t="s">
        <v>92</v>
      </c>
      <c r="C28" s="17">
        <v>6313</v>
      </c>
      <c r="D28" s="9" t="s">
        <v>101</v>
      </c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5" customHeight="1" x14ac:dyDescent="0.25">
      <c r="A29" s="25">
        <v>45641</v>
      </c>
      <c r="B29" s="24" t="s">
        <v>92</v>
      </c>
      <c r="C29" s="17">
        <v>6313</v>
      </c>
      <c r="D29" s="9" t="s">
        <v>101</v>
      </c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5" customHeight="1" x14ac:dyDescent="0.25">
      <c r="A30" s="25">
        <v>45642</v>
      </c>
      <c r="B30" s="24" t="s">
        <v>92</v>
      </c>
      <c r="C30" s="17">
        <v>6313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5" customHeight="1" x14ac:dyDescent="0.25">
      <c r="A31" s="25">
        <v>45643</v>
      </c>
      <c r="B31" s="23" t="s">
        <v>30</v>
      </c>
      <c r="C31" s="17">
        <v>6337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5" customHeight="1" x14ac:dyDescent="0.25">
      <c r="A32" s="25">
        <v>45644</v>
      </c>
      <c r="B32" s="23" t="s">
        <v>30</v>
      </c>
      <c r="C32" s="17">
        <v>6361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5" customHeight="1" x14ac:dyDescent="0.25">
      <c r="A33" s="25">
        <v>45645</v>
      </c>
      <c r="B33" s="23" t="s">
        <v>30</v>
      </c>
      <c r="C33" s="17">
        <v>6385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5" customHeight="1" x14ac:dyDescent="0.25">
      <c r="A34" s="25">
        <v>45646</v>
      </c>
      <c r="B34" s="23" t="s">
        <v>30</v>
      </c>
      <c r="C34" s="17">
        <v>6409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7"/>
    </row>
    <row r="35" spans="1:14" ht="15" customHeight="1" x14ac:dyDescent="0.25">
      <c r="A35" s="25">
        <v>45647</v>
      </c>
      <c r="B35" s="23" t="s">
        <v>30</v>
      </c>
      <c r="C35" s="17">
        <v>6433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7"/>
    </row>
    <row r="36" spans="1:14" ht="15" customHeight="1" x14ac:dyDescent="0.25">
      <c r="A36" s="25">
        <v>45648</v>
      </c>
      <c r="B36" s="23" t="s">
        <v>30</v>
      </c>
      <c r="C36" s="17">
        <v>6429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</row>
    <row r="37" spans="1:14" ht="15" customHeight="1" x14ac:dyDescent="0.25">
      <c r="A37" s="25">
        <v>45649</v>
      </c>
      <c r="B37" s="23" t="s">
        <v>30</v>
      </c>
      <c r="C37" s="17">
        <v>6452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7"/>
    </row>
    <row r="38" spans="1:14" ht="15" customHeight="1" x14ac:dyDescent="0.25">
      <c r="A38" s="25">
        <v>45650</v>
      </c>
      <c r="B38" s="23" t="s">
        <v>30</v>
      </c>
      <c r="C38" s="17">
        <v>6476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7"/>
    </row>
    <row r="39" spans="1:14" ht="15" customHeight="1" x14ac:dyDescent="0.25">
      <c r="A39" s="25">
        <v>45651</v>
      </c>
      <c r="B39" s="23" t="s">
        <v>30</v>
      </c>
      <c r="C39" s="17">
        <v>6512</v>
      </c>
      <c r="D39" s="17" t="s">
        <v>40</v>
      </c>
      <c r="E39" s="17"/>
      <c r="F39" s="17"/>
      <c r="G39" s="17"/>
      <c r="H39" s="17"/>
      <c r="I39" s="17"/>
      <c r="J39" s="17" t="s">
        <v>129</v>
      </c>
      <c r="K39" s="17"/>
      <c r="L39" s="16"/>
      <c r="M39" s="16"/>
      <c r="N39" s="17"/>
    </row>
    <row r="40" spans="1:14" ht="15" customHeight="1" x14ac:dyDescent="0.25">
      <c r="A40" s="25">
        <v>45652</v>
      </c>
      <c r="B40" s="23" t="s">
        <v>30</v>
      </c>
      <c r="C40" s="17">
        <f t="shared" ref="C40:C48" si="0">C39+24</f>
        <v>6536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</row>
    <row r="41" spans="1:14" ht="15" customHeight="1" x14ac:dyDescent="0.25">
      <c r="A41" s="25">
        <v>45653</v>
      </c>
      <c r="B41" s="23" t="s">
        <v>30</v>
      </c>
      <c r="C41" s="17">
        <f t="shared" si="0"/>
        <v>6560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7"/>
    </row>
    <row r="42" spans="1:14" ht="15" customHeight="1" x14ac:dyDescent="0.25">
      <c r="A42" s="25">
        <v>45654</v>
      </c>
      <c r="B42" s="23" t="s">
        <v>30</v>
      </c>
      <c r="C42" s="17">
        <f t="shared" si="0"/>
        <v>6584</v>
      </c>
      <c r="D42" s="17"/>
      <c r="E42" s="17"/>
      <c r="F42" s="17"/>
      <c r="G42" s="17"/>
      <c r="H42" s="17"/>
      <c r="I42" s="17"/>
      <c r="J42" s="17"/>
      <c r="K42" s="17"/>
      <c r="L42" s="16"/>
      <c r="M42" s="16"/>
      <c r="N42" s="17"/>
    </row>
    <row r="43" spans="1:14" ht="15" customHeight="1" x14ac:dyDescent="0.25">
      <c r="A43" s="25">
        <v>45655</v>
      </c>
      <c r="B43" s="23" t="s">
        <v>30</v>
      </c>
      <c r="C43" s="17">
        <f t="shared" si="0"/>
        <v>6608</v>
      </c>
      <c r="D43" s="17"/>
      <c r="E43" s="17"/>
      <c r="F43" s="17"/>
      <c r="G43" s="17"/>
      <c r="H43" s="17"/>
      <c r="I43" s="17"/>
      <c r="J43" s="17"/>
      <c r="K43" s="17"/>
      <c r="L43" s="16"/>
      <c r="M43" s="16"/>
      <c r="N43" s="17"/>
    </row>
    <row r="44" spans="1:14" ht="15" customHeight="1" x14ac:dyDescent="0.25">
      <c r="A44" s="25">
        <v>45656</v>
      </c>
      <c r="B44" s="23" t="s">
        <v>30</v>
      </c>
      <c r="C44" s="17">
        <f t="shared" si="0"/>
        <v>6632</v>
      </c>
      <c r="D44" s="17"/>
      <c r="E44" s="17"/>
      <c r="F44" s="17"/>
      <c r="G44" s="17"/>
      <c r="H44" s="17"/>
      <c r="I44" s="17"/>
      <c r="J44" s="17"/>
      <c r="K44" s="17"/>
      <c r="L44" s="16"/>
      <c r="M44" s="16"/>
      <c r="N44" s="17"/>
    </row>
    <row r="45" spans="1:14" ht="15" customHeight="1" x14ac:dyDescent="0.25">
      <c r="A45" s="25">
        <v>45657</v>
      </c>
      <c r="B45" s="23" t="s">
        <v>30</v>
      </c>
      <c r="C45" s="17">
        <f t="shared" si="0"/>
        <v>6656</v>
      </c>
      <c r="D45" s="17"/>
      <c r="E45" s="17"/>
      <c r="F45" s="17"/>
      <c r="G45" s="17"/>
      <c r="H45" s="17"/>
      <c r="I45" s="17"/>
      <c r="J45" s="17"/>
      <c r="K45" s="17"/>
      <c r="L45" s="16"/>
      <c r="M45" s="16"/>
      <c r="N45" s="17"/>
    </row>
    <row r="46" spans="1:14" ht="15" customHeight="1" x14ac:dyDescent="0.25">
      <c r="A46" s="25">
        <v>45658</v>
      </c>
      <c r="B46" s="23" t="s">
        <v>30</v>
      </c>
      <c r="C46" s="17">
        <f t="shared" si="0"/>
        <v>6680</v>
      </c>
      <c r="D46" s="17"/>
      <c r="E46" s="17"/>
      <c r="F46" s="17"/>
      <c r="G46" s="17"/>
      <c r="H46" s="17"/>
      <c r="I46" s="17"/>
      <c r="J46" s="17"/>
      <c r="K46" s="17"/>
      <c r="L46" s="16"/>
      <c r="M46" s="16"/>
      <c r="N46" s="17"/>
    </row>
    <row r="47" spans="1:14" ht="15" customHeight="1" x14ac:dyDescent="0.25">
      <c r="A47" s="25">
        <v>45659</v>
      </c>
      <c r="B47" s="23" t="s">
        <v>30</v>
      </c>
      <c r="C47" s="17">
        <f t="shared" si="0"/>
        <v>6704</v>
      </c>
      <c r="D47" s="17"/>
      <c r="E47" s="17"/>
      <c r="F47" s="17"/>
      <c r="G47" s="17"/>
      <c r="H47" s="17"/>
      <c r="I47" s="17"/>
      <c r="J47" s="17"/>
      <c r="K47" s="17"/>
      <c r="L47" s="16"/>
      <c r="M47" s="16"/>
      <c r="N47" s="17"/>
    </row>
    <row r="48" spans="1:14" ht="15" customHeight="1" x14ac:dyDescent="0.25">
      <c r="A48" s="25">
        <v>45660</v>
      </c>
      <c r="B48" s="23" t="s">
        <v>30</v>
      </c>
      <c r="C48" s="17">
        <f t="shared" si="0"/>
        <v>6728</v>
      </c>
      <c r="D48" s="17"/>
      <c r="E48" s="17"/>
      <c r="F48" s="17"/>
      <c r="G48" s="17"/>
      <c r="H48" s="17"/>
      <c r="I48" s="17"/>
      <c r="J48" s="17"/>
      <c r="K48" s="17"/>
      <c r="L48" s="16"/>
      <c r="M48" s="16"/>
      <c r="N48" s="17"/>
    </row>
    <row r="49" spans="1:14" ht="15" customHeight="1" x14ac:dyDescent="0.25">
      <c r="A49" s="25">
        <v>45661</v>
      </c>
      <c r="B49" s="23" t="s">
        <v>30</v>
      </c>
      <c r="C49" s="17">
        <v>6751</v>
      </c>
      <c r="D49" s="17" t="s">
        <v>48</v>
      </c>
      <c r="E49" s="17"/>
      <c r="F49" s="17"/>
      <c r="G49" s="17"/>
      <c r="H49" s="17"/>
      <c r="I49" s="17"/>
      <c r="J49" s="17" t="s">
        <v>149</v>
      </c>
      <c r="K49" s="17"/>
      <c r="L49" s="16"/>
      <c r="M49" s="16"/>
      <c r="N49" s="17"/>
    </row>
    <row r="50" spans="1:14" ht="15" customHeight="1" x14ac:dyDescent="0.25">
      <c r="A50" s="25">
        <v>45662</v>
      </c>
      <c r="B50" s="23" t="s">
        <v>30</v>
      </c>
      <c r="C50" s="17">
        <f t="shared" ref="C50:C59" si="1">C49+24</f>
        <v>6775</v>
      </c>
      <c r="D50" s="17"/>
      <c r="E50" s="17"/>
      <c r="F50" s="17"/>
      <c r="G50" s="17"/>
      <c r="H50" s="17"/>
      <c r="I50" s="17"/>
      <c r="J50" s="17"/>
      <c r="K50" s="17"/>
      <c r="L50" s="16"/>
      <c r="M50" s="16"/>
      <c r="N50" s="17"/>
    </row>
    <row r="51" spans="1:14" ht="15" customHeight="1" x14ac:dyDescent="0.25">
      <c r="A51" s="25">
        <v>45663</v>
      </c>
      <c r="B51" s="23" t="s">
        <v>30</v>
      </c>
      <c r="C51" s="17">
        <f t="shared" si="1"/>
        <v>6799</v>
      </c>
      <c r="D51" s="17"/>
      <c r="E51" s="17"/>
      <c r="F51" s="17"/>
      <c r="G51" s="17"/>
      <c r="H51" s="17"/>
      <c r="I51" s="17"/>
      <c r="J51" s="17"/>
      <c r="K51" s="17"/>
      <c r="L51" s="16"/>
      <c r="M51" s="16"/>
      <c r="N51" s="17"/>
    </row>
    <row r="52" spans="1:14" ht="15" customHeight="1" x14ac:dyDescent="0.25">
      <c r="A52" s="25">
        <v>45664</v>
      </c>
      <c r="B52" s="23" t="s">
        <v>30</v>
      </c>
      <c r="C52" s="17">
        <f t="shared" si="1"/>
        <v>6823</v>
      </c>
      <c r="D52" s="17"/>
      <c r="E52" s="17"/>
      <c r="F52" s="17"/>
      <c r="G52" s="17"/>
      <c r="H52" s="17"/>
      <c r="I52" s="17"/>
      <c r="J52" s="17"/>
      <c r="K52" s="17"/>
      <c r="L52" s="16"/>
      <c r="M52" s="16"/>
      <c r="N52" s="17"/>
    </row>
    <row r="53" spans="1:14" ht="15" customHeight="1" x14ac:dyDescent="0.25">
      <c r="A53" s="25">
        <v>45665</v>
      </c>
      <c r="B53" s="23" t="s">
        <v>30</v>
      </c>
      <c r="C53" s="17">
        <f t="shared" si="1"/>
        <v>6847</v>
      </c>
      <c r="D53" s="17"/>
      <c r="E53" s="17"/>
      <c r="F53" s="17"/>
      <c r="G53" s="17"/>
      <c r="H53" s="17"/>
      <c r="I53" s="17"/>
      <c r="J53" s="17"/>
      <c r="K53" s="17"/>
      <c r="L53" s="16"/>
      <c r="M53" s="16"/>
      <c r="N53" s="17"/>
    </row>
    <row r="54" spans="1:14" ht="15" customHeight="1" x14ac:dyDescent="0.25">
      <c r="A54" s="25">
        <v>45666</v>
      </c>
      <c r="B54" s="23" t="s">
        <v>30</v>
      </c>
      <c r="C54" s="17">
        <f t="shared" si="1"/>
        <v>6871</v>
      </c>
      <c r="D54" s="17"/>
      <c r="E54" s="17"/>
      <c r="F54" s="17"/>
      <c r="G54" s="17"/>
      <c r="H54" s="17"/>
      <c r="I54" s="17"/>
      <c r="J54" s="17"/>
      <c r="K54" s="17"/>
      <c r="L54" s="16"/>
      <c r="M54" s="16"/>
      <c r="N54" s="17"/>
    </row>
    <row r="55" spans="1:14" ht="15" customHeight="1" x14ac:dyDescent="0.25">
      <c r="A55" s="25">
        <v>45667</v>
      </c>
      <c r="B55" s="23" t="s">
        <v>30</v>
      </c>
      <c r="C55" s="17">
        <f t="shared" si="1"/>
        <v>6895</v>
      </c>
      <c r="D55" s="17"/>
      <c r="E55" s="17"/>
      <c r="F55" s="17"/>
      <c r="G55" s="17"/>
      <c r="H55" s="17"/>
      <c r="I55" s="17"/>
      <c r="J55" s="17"/>
      <c r="K55" s="17"/>
      <c r="L55" s="16"/>
      <c r="M55" s="16"/>
      <c r="N55" s="17"/>
    </row>
    <row r="56" spans="1:14" ht="15" customHeight="1" x14ac:dyDescent="0.25">
      <c r="A56" s="25">
        <v>45668</v>
      </c>
      <c r="B56" s="23" t="s">
        <v>30</v>
      </c>
      <c r="C56" s="17">
        <f t="shared" si="1"/>
        <v>6919</v>
      </c>
      <c r="D56" s="17"/>
      <c r="E56" s="17"/>
      <c r="F56" s="17"/>
      <c r="G56" s="17"/>
      <c r="H56" s="17"/>
      <c r="I56" s="17"/>
      <c r="J56" s="17"/>
      <c r="K56" s="17"/>
      <c r="L56" s="16"/>
      <c r="M56" s="16"/>
      <c r="N56" s="17"/>
    </row>
    <row r="57" spans="1:14" ht="15" customHeight="1" x14ac:dyDescent="0.25">
      <c r="A57" s="25">
        <v>45669</v>
      </c>
      <c r="B57" s="23" t="s">
        <v>30</v>
      </c>
      <c r="C57" s="17">
        <f t="shared" si="1"/>
        <v>6943</v>
      </c>
      <c r="D57" s="17"/>
      <c r="E57" s="17"/>
      <c r="F57" s="17"/>
      <c r="G57" s="17"/>
      <c r="H57" s="17"/>
      <c r="I57" s="17"/>
      <c r="J57" s="17"/>
      <c r="K57" s="17"/>
      <c r="L57" s="16"/>
      <c r="M57" s="16"/>
      <c r="N57" s="17"/>
    </row>
    <row r="58" spans="1:14" ht="15" customHeight="1" x14ac:dyDescent="0.25">
      <c r="A58" s="25">
        <v>45670</v>
      </c>
      <c r="B58" s="23" t="s">
        <v>30</v>
      </c>
      <c r="C58" s="17">
        <f t="shared" si="1"/>
        <v>6967</v>
      </c>
      <c r="D58" s="17"/>
      <c r="E58" s="17"/>
      <c r="F58" s="17"/>
      <c r="G58" s="17"/>
      <c r="H58" s="17"/>
      <c r="I58" s="17"/>
      <c r="J58" s="17"/>
      <c r="K58" s="17"/>
      <c r="L58" s="16"/>
      <c r="M58" s="16"/>
      <c r="N58" s="17"/>
    </row>
    <row r="59" spans="1:14" ht="15.4" customHeight="1" x14ac:dyDescent="0.25">
      <c r="A59" s="25">
        <v>45671</v>
      </c>
      <c r="B59" s="23" t="s">
        <v>30</v>
      </c>
      <c r="C59" s="17">
        <f t="shared" si="1"/>
        <v>6991</v>
      </c>
      <c r="D59" s="17"/>
      <c r="E59" s="17"/>
      <c r="F59" s="17"/>
      <c r="G59" s="17"/>
      <c r="H59" s="17"/>
      <c r="I59" s="17"/>
      <c r="J59" s="17"/>
      <c r="K59" s="17"/>
      <c r="L59" s="16"/>
      <c r="M59" s="16"/>
      <c r="N59" s="17"/>
    </row>
    <row r="60" spans="1:14" ht="15.4" customHeight="1" x14ac:dyDescent="0.25">
      <c r="A60" s="25">
        <v>45672</v>
      </c>
      <c r="B60" s="23" t="s">
        <v>30</v>
      </c>
      <c r="C60" s="17">
        <v>6996</v>
      </c>
      <c r="D60" s="17" t="s">
        <v>65</v>
      </c>
      <c r="E60" s="17"/>
      <c r="F60" s="17"/>
      <c r="G60" s="17"/>
      <c r="H60" s="17"/>
      <c r="I60" s="17"/>
      <c r="J60" s="17" t="s">
        <v>173</v>
      </c>
      <c r="K60" s="17"/>
      <c r="L60" s="16"/>
      <c r="M60" s="16"/>
      <c r="N60" s="17"/>
    </row>
    <row r="61" spans="1:14" ht="15.4" customHeight="1" x14ac:dyDescent="0.25">
      <c r="A61" s="25">
        <v>45673</v>
      </c>
      <c r="B61" s="23" t="s">
        <v>30</v>
      </c>
      <c r="C61" s="17">
        <f>C60+24</f>
        <v>7020</v>
      </c>
      <c r="D61" s="17"/>
      <c r="E61" s="17"/>
      <c r="F61" s="17"/>
      <c r="G61" s="17"/>
      <c r="H61" s="17"/>
      <c r="I61" s="17"/>
      <c r="J61" s="17"/>
      <c r="K61" s="17"/>
      <c r="L61" s="16"/>
      <c r="M61" s="16"/>
      <c r="N61" s="17"/>
    </row>
    <row r="62" spans="1:14" ht="15.4" customHeight="1" x14ac:dyDescent="0.25">
      <c r="A62" s="25">
        <v>45674</v>
      </c>
      <c r="B62" s="23" t="s">
        <v>30</v>
      </c>
      <c r="C62" s="17">
        <v>7036</v>
      </c>
      <c r="D62" s="17"/>
      <c r="E62" s="17"/>
      <c r="F62" s="17"/>
      <c r="G62" s="17"/>
      <c r="H62" s="17"/>
      <c r="I62" s="17"/>
      <c r="J62" s="17"/>
      <c r="K62" s="17"/>
      <c r="L62" s="16"/>
      <c r="M62" s="16"/>
      <c r="N62" s="17"/>
    </row>
    <row r="63" spans="1:14" ht="15.4" customHeight="1" x14ac:dyDescent="0.25">
      <c r="A63" s="25">
        <v>45675</v>
      </c>
      <c r="B63" s="23" t="s">
        <v>30</v>
      </c>
      <c r="C63" s="17">
        <v>7060</v>
      </c>
      <c r="D63" s="17"/>
      <c r="E63" s="17"/>
      <c r="F63" s="17"/>
      <c r="G63" s="17"/>
      <c r="H63" s="17"/>
      <c r="I63" s="17"/>
      <c r="J63" s="17"/>
      <c r="K63" s="17"/>
      <c r="L63" s="16"/>
      <c r="M63" s="16"/>
      <c r="N63" s="17"/>
    </row>
    <row r="64" spans="1:14" ht="15.4" customHeight="1" x14ac:dyDescent="0.25">
      <c r="A64" s="25">
        <v>45676</v>
      </c>
      <c r="B64" s="23" t="s">
        <v>30</v>
      </c>
      <c r="C64" s="17">
        <v>7084</v>
      </c>
      <c r="D64" s="17"/>
      <c r="E64" s="17"/>
      <c r="F64" s="17"/>
      <c r="G64" s="17"/>
      <c r="H64" s="17"/>
      <c r="I64" s="17"/>
      <c r="J64" s="17"/>
      <c r="K64" s="17"/>
      <c r="L64" s="16"/>
      <c r="M64" s="16"/>
      <c r="N64" s="17"/>
    </row>
    <row r="65" spans="1:14" ht="15.4" customHeight="1" x14ac:dyDescent="0.25">
      <c r="A65" s="25">
        <v>45677</v>
      </c>
      <c r="B65" s="23" t="s">
        <v>30</v>
      </c>
      <c r="C65" s="17">
        <v>7107</v>
      </c>
      <c r="D65" s="17"/>
      <c r="E65" s="17"/>
      <c r="F65" s="17"/>
      <c r="G65" s="17"/>
      <c r="H65" s="17"/>
      <c r="I65" s="17"/>
      <c r="J65" s="17"/>
      <c r="K65" s="17"/>
      <c r="L65" s="16"/>
      <c r="M65" s="16"/>
      <c r="N65" s="17"/>
    </row>
    <row r="66" spans="1:14" ht="15.4" customHeight="1" x14ac:dyDescent="0.25">
      <c r="A66" s="25">
        <v>45678</v>
      </c>
      <c r="B66" s="23" t="s">
        <v>30</v>
      </c>
      <c r="C66" s="17">
        <v>7131</v>
      </c>
      <c r="D66" s="17"/>
      <c r="E66" s="17"/>
      <c r="F66" s="17"/>
      <c r="G66" s="17"/>
      <c r="H66" s="17"/>
      <c r="I66" s="17"/>
      <c r="J66" s="17"/>
      <c r="K66" s="17"/>
      <c r="L66" s="16"/>
      <c r="M66" s="16"/>
      <c r="N66" s="17"/>
    </row>
    <row r="67" spans="1:14" ht="15.4" customHeight="1" x14ac:dyDescent="0.25">
      <c r="A67" s="25">
        <v>45679</v>
      </c>
      <c r="B67" s="23" t="s">
        <v>30</v>
      </c>
      <c r="C67" s="17">
        <v>7155</v>
      </c>
      <c r="D67" s="17"/>
      <c r="E67" s="17"/>
      <c r="F67" s="17"/>
      <c r="G67" s="17"/>
      <c r="H67" s="17"/>
      <c r="I67" s="17"/>
      <c r="J67" s="17"/>
      <c r="K67" s="17"/>
      <c r="L67" s="16"/>
      <c r="M67" s="16"/>
      <c r="N67" s="17"/>
    </row>
    <row r="68" spans="1:14" ht="15.4" customHeight="1" x14ac:dyDescent="0.25">
      <c r="A68" s="25">
        <v>45680</v>
      </c>
      <c r="B68" s="23" t="s">
        <v>30</v>
      </c>
      <c r="C68" s="17">
        <v>7179</v>
      </c>
      <c r="D68" s="17"/>
      <c r="E68" s="17"/>
      <c r="F68" s="17"/>
      <c r="G68" s="17"/>
      <c r="H68" s="17"/>
      <c r="I68" s="17"/>
      <c r="J68" s="17"/>
      <c r="K68" s="17"/>
      <c r="L68" s="16"/>
      <c r="M68" s="16"/>
      <c r="N68" s="17"/>
    </row>
    <row r="69" spans="1:14" ht="15.4" customHeight="1" x14ac:dyDescent="0.25">
      <c r="A69" s="25">
        <v>45681</v>
      </c>
      <c r="B69" s="23" t="s">
        <v>30</v>
      </c>
      <c r="C69" s="17">
        <v>7203</v>
      </c>
      <c r="D69" s="17"/>
      <c r="E69" s="17"/>
      <c r="F69" s="17"/>
      <c r="G69" s="17"/>
      <c r="H69" s="17"/>
      <c r="I69" s="17"/>
      <c r="J69" s="17"/>
      <c r="K69" s="17"/>
      <c r="L69" s="16"/>
      <c r="M69" s="16"/>
      <c r="N69" s="17"/>
    </row>
    <row r="70" spans="1:14" ht="15.4" customHeight="1" x14ac:dyDescent="0.25">
      <c r="A70" s="25">
        <v>45682</v>
      </c>
      <c r="B70" s="23" t="s">
        <v>30</v>
      </c>
      <c r="C70" s="17">
        <v>7227</v>
      </c>
      <c r="D70" s="17"/>
      <c r="E70" s="17"/>
      <c r="F70" s="17"/>
      <c r="G70" s="17"/>
      <c r="H70" s="17"/>
      <c r="I70" s="17"/>
      <c r="J70" s="17"/>
      <c r="K70" s="17"/>
      <c r="L70" s="16"/>
      <c r="M70" s="16"/>
      <c r="N70" s="17"/>
    </row>
    <row r="71" spans="1:14" ht="15.4" customHeight="1" x14ac:dyDescent="0.25">
      <c r="A71" s="25">
        <v>45683</v>
      </c>
      <c r="B71" s="23" t="s">
        <v>30</v>
      </c>
      <c r="C71" s="17">
        <v>7251</v>
      </c>
      <c r="D71" s="17" t="s">
        <v>48</v>
      </c>
      <c r="E71" s="17"/>
      <c r="F71" s="17"/>
      <c r="G71" s="17"/>
      <c r="H71" s="17"/>
      <c r="I71" s="17"/>
      <c r="J71" s="17" t="s">
        <v>234</v>
      </c>
      <c r="K71" s="17"/>
      <c r="L71" s="16"/>
      <c r="M71" s="16"/>
      <c r="N71" s="17"/>
    </row>
    <row r="72" spans="1:14" ht="15.4" customHeight="1" x14ac:dyDescent="0.25">
      <c r="A72" s="25">
        <v>45684</v>
      </c>
      <c r="B72" s="23" t="s">
        <v>30</v>
      </c>
      <c r="C72" s="17">
        <v>7271</v>
      </c>
      <c r="D72" s="17"/>
      <c r="E72" s="17"/>
      <c r="F72" s="17"/>
      <c r="G72" s="17"/>
      <c r="H72" s="17"/>
      <c r="I72" s="17"/>
      <c r="J72" s="17"/>
      <c r="K72" s="17"/>
      <c r="L72" s="16"/>
      <c r="M72" s="16"/>
      <c r="N72" s="17"/>
    </row>
    <row r="73" spans="1:14" ht="15.4" customHeight="1" x14ac:dyDescent="0.25">
      <c r="A73" s="25">
        <v>45685</v>
      </c>
      <c r="B73" s="23" t="s">
        <v>30</v>
      </c>
      <c r="C73" s="17">
        <v>7295</v>
      </c>
      <c r="D73" s="17"/>
      <c r="E73" s="17"/>
      <c r="F73" s="17"/>
      <c r="G73" s="17"/>
      <c r="H73" s="17"/>
      <c r="I73" s="17"/>
      <c r="J73" s="17"/>
      <c r="K73" s="17"/>
      <c r="L73" s="16"/>
      <c r="M73" s="16"/>
      <c r="N73" s="17"/>
    </row>
    <row r="74" spans="1:14" ht="15.4" customHeight="1" x14ac:dyDescent="0.25">
      <c r="A74" s="25">
        <v>45686</v>
      </c>
      <c r="B74" s="23" t="s">
        <v>30</v>
      </c>
      <c r="C74" s="17">
        <v>7319</v>
      </c>
      <c r="D74" s="17"/>
      <c r="E74" s="17"/>
      <c r="F74" s="17"/>
      <c r="G74" s="17"/>
      <c r="H74" s="17"/>
      <c r="I74" s="17"/>
      <c r="J74" s="17"/>
      <c r="K74" s="17"/>
      <c r="L74" s="16"/>
      <c r="M74" s="16"/>
      <c r="N74" s="17"/>
    </row>
    <row r="75" spans="1:14" ht="15.4" customHeight="1" x14ac:dyDescent="0.25">
      <c r="A75" s="25">
        <v>45687</v>
      </c>
      <c r="B75" s="23" t="s">
        <v>30</v>
      </c>
      <c r="C75" s="17">
        <v>7342</v>
      </c>
      <c r="D75" s="17"/>
      <c r="E75" s="17"/>
      <c r="F75" s="17"/>
      <c r="G75" s="17"/>
      <c r="H75" s="17"/>
      <c r="I75" s="17"/>
      <c r="J75" s="17"/>
      <c r="K75" s="17"/>
      <c r="L75" s="16"/>
      <c r="M75" s="16"/>
      <c r="N75" s="17"/>
    </row>
    <row r="76" spans="1:14" ht="15.4" customHeight="1" x14ac:dyDescent="0.25">
      <c r="A76" s="25">
        <v>45688</v>
      </c>
      <c r="B76" s="23" t="s">
        <v>30</v>
      </c>
      <c r="C76" s="17">
        <v>7366</v>
      </c>
      <c r="D76" s="17"/>
      <c r="E76" s="17"/>
      <c r="F76" s="17"/>
      <c r="G76" s="17"/>
      <c r="H76" s="17"/>
      <c r="I76" s="17"/>
      <c r="J76" s="17"/>
      <c r="K76" s="17"/>
      <c r="L76" s="16"/>
      <c r="M76" s="16"/>
      <c r="N76" s="17"/>
    </row>
    <row r="77" spans="1:14" ht="15.4" customHeight="1" x14ac:dyDescent="0.25">
      <c r="A77" s="25">
        <v>45689</v>
      </c>
      <c r="B77" s="23" t="s">
        <v>30</v>
      </c>
      <c r="C77" s="17">
        <v>7390</v>
      </c>
      <c r="D77" s="17"/>
      <c r="E77" s="17"/>
      <c r="F77" s="17"/>
      <c r="G77" s="17"/>
      <c r="H77" s="17"/>
      <c r="I77" s="17"/>
      <c r="J77" s="17"/>
      <c r="K77" s="17"/>
      <c r="L77" s="16"/>
      <c r="M77" s="16"/>
      <c r="N77" s="17"/>
    </row>
    <row r="78" spans="1:14" ht="15.4" customHeight="1" x14ac:dyDescent="0.25">
      <c r="A78" s="25">
        <v>45690</v>
      </c>
      <c r="B78" s="23" t="s">
        <v>30</v>
      </c>
      <c r="C78" s="17">
        <v>7414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15.4" customHeight="1" x14ac:dyDescent="0.25">
      <c r="A79" s="25">
        <v>45691</v>
      </c>
      <c r="B79" s="23" t="s">
        <v>30</v>
      </c>
      <c r="C79" s="17">
        <v>7438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5.4" customHeight="1" x14ac:dyDescent="0.25">
      <c r="A80" s="25">
        <v>45692</v>
      </c>
      <c r="B80" s="23" t="s">
        <v>30</v>
      </c>
      <c r="C80" s="17">
        <v>7457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5.4" customHeight="1" x14ac:dyDescent="0.25">
      <c r="A81" s="25">
        <v>45693</v>
      </c>
      <c r="B81" s="23" t="s">
        <v>30</v>
      </c>
      <c r="C81" s="17">
        <v>7481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ht="15.4" customHeight="1" x14ac:dyDescent="0.25">
      <c r="A82" s="25">
        <v>45694</v>
      </c>
      <c r="B82" s="23" t="s">
        <v>30</v>
      </c>
      <c r="C82" s="17">
        <v>7505</v>
      </c>
      <c r="D82" s="17" t="s">
        <v>163</v>
      </c>
      <c r="E82" s="17"/>
      <c r="F82" s="17"/>
      <c r="G82" s="17"/>
      <c r="H82" s="17"/>
      <c r="I82" s="17"/>
      <c r="J82" s="17" t="s">
        <v>295</v>
      </c>
      <c r="K82" s="17"/>
      <c r="L82" s="17"/>
      <c r="M82" s="17"/>
      <c r="N82" s="17"/>
    </row>
    <row r="83" spans="1:14" ht="15.4" customHeight="1" x14ac:dyDescent="0.25">
      <c r="A83" s="25">
        <v>45695</v>
      </c>
      <c r="B83" s="23" t="s">
        <v>30</v>
      </c>
      <c r="C83" s="17">
        <v>7529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5.4" customHeight="1" x14ac:dyDescent="0.25">
      <c r="A84" s="25">
        <v>45696</v>
      </c>
      <c r="B84" s="23" t="s">
        <v>30</v>
      </c>
      <c r="C84" s="17">
        <v>7549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5.4" customHeight="1" x14ac:dyDescent="0.25">
      <c r="A85" s="25">
        <v>45697</v>
      </c>
      <c r="B85" s="23" t="s">
        <v>30</v>
      </c>
      <c r="C85" s="17">
        <v>7573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5.4" customHeight="1" x14ac:dyDescent="0.25">
      <c r="A86" s="25">
        <v>45698</v>
      </c>
      <c r="B86" s="23" t="s">
        <v>30</v>
      </c>
      <c r="C86" s="17">
        <v>7597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5.4" customHeight="1" x14ac:dyDescent="0.25">
      <c r="A87" s="25">
        <v>45699</v>
      </c>
      <c r="B87" s="23" t="s">
        <v>30</v>
      </c>
      <c r="C87" s="17">
        <v>7621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5.4" customHeight="1" x14ac:dyDescent="0.25">
      <c r="A88" s="25">
        <v>45700</v>
      </c>
      <c r="B88" s="23" t="s">
        <v>30</v>
      </c>
      <c r="C88" s="17">
        <v>7645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5.4" customHeight="1" x14ac:dyDescent="0.25">
      <c r="A89" s="25">
        <v>45701</v>
      </c>
      <c r="B89" s="23" t="s">
        <v>30</v>
      </c>
      <c r="C89" s="17">
        <v>7668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5.4" customHeight="1" x14ac:dyDescent="0.25">
      <c r="A90" s="25">
        <v>45702</v>
      </c>
      <c r="B90" s="23" t="s">
        <v>30</v>
      </c>
      <c r="C90" s="17">
        <v>7692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5.4" customHeight="1" x14ac:dyDescent="0.25">
      <c r="A91" s="25">
        <v>45703</v>
      </c>
      <c r="B91" s="23" t="s">
        <v>30</v>
      </c>
      <c r="C91" s="17">
        <f>C90+24</f>
        <v>7716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5.4" customHeight="1" x14ac:dyDescent="0.25">
      <c r="A92" s="25">
        <v>45704</v>
      </c>
      <c r="B92" s="23" t="s">
        <v>30</v>
      </c>
      <c r="C92" s="17">
        <v>7751</v>
      </c>
      <c r="D92" s="17" t="s">
        <v>48</v>
      </c>
      <c r="E92" s="17"/>
      <c r="F92" s="17"/>
      <c r="G92" s="17"/>
      <c r="H92" s="17"/>
      <c r="I92" s="17"/>
      <c r="J92" s="17" t="s">
        <v>338</v>
      </c>
      <c r="K92" s="17"/>
      <c r="L92" s="16"/>
      <c r="M92" s="16"/>
      <c r="N92" s="17"/>
    </row>
    <row r="93" spans="1:14" ht="15.4" customHeight="1" x14ac:dyDescent="0.25">
      <c r="A93" s="25">
        <v>45705</v>
      </c>
      <c r="B93" s="23" t="s">
        <v>30</v>
      </c>
      <c r="C93" s="17">
        <f t="shared" ref="C93:C102" si="2">C92+24</f>
        <v>7775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7"/>
    </row>
    <row r="94" spans="1:14" ht="15.4" customHeight="1" x14ac:dyDescent="0.25">
      <c r="A94" s="25">
        <v>45706</v>
      </c>
      <c r="B94" s="23" t="s">
        <v>30</v>
      </c>
      <c r="C94" s="17">
        <f t="shared" si="2"/>
        <v>7799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5.4" customHeight="1" x14ac:dyDescent="0.25">
      <c r="A95" s="25">
        <v>45707</v>
      </c>
      <c r="B95" s="23" t="s">
        <v>30</v>
      </c>
      <c r="C95" s="17">
        <f t="shared" si="2"/>
        <v>7823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5.4" customHeight="1" x14ac:dyDescent="0.25">
      <c r="A96" s="25">
        <v>45708</v>
      </c>
      <c r="B96" s="23" t="s">
        <v>30</v>
      </c>
      <c r="C96" s="17">
        <f t="shared" si="2"/>
        <v>7847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5.4" customHeight="1" x14ac:dyDescent="0.25">
      <c r="A97" s="25">
        <v>45709</v>
      </c>
      <c r="B97" s="23" t="s">
        <v>30</v>
      </c>
      <c r="C97" s="17">
        <f t="shared" si="2"/>
        <v>7871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7"/>
    </row>
    <row r="98" spans="1:14" ht="15.4" customHeight="1" x14ac:dyDescent="0.25">
      <c r="A98" s="25">
        <v>45710</v>
      </c>
      <c r="B98" s="23" t="s">
        <v>30</v>
      </c>
      <c r="C98" s="17">
        <f t="shared" si="2"/>
        <v>7895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7"/>
    </row>
    <row r="99" spans="1:14" ht="15.4" customHeight="1" x14ac:dyDescent="0.25">
      <c r="A99" s="25">
        <v>45711</v>
      </c>
      <c r="B99" s="23" t="s">
        <v>30</v>
      </c>
      <c r="C99" s="17">
        <f t="shared" si="2"/>
        <v>7919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7"/>
    </row>
    <row r="100" spans="1:14" ht="15.4" customHeight="1" x14ac:dyDescent="0.25">
      <c r="A100" s="25">
        <v>45712</v>
      </c>
      <c r="B100" s="23" t="s">
        <v>30</v>
      </c>
      <c r="C100" s="17">
        <f t="shared" si="2"/>
        <v>7943</v>
      </c>
      <c r="D100" s="17"/>
      <c r="E100" s="17"/>
      <c r="F100" s="17"/>
      <c r="G100" s="17"/>
      <c r="H100" s="17"/>
      <c r="I100" s="17"/>
      <c r="J100" s="17"/>
      <c r="K100" s="17"/>
      <c r="L100" s="16"/>
      <c r="M100" s="16"/>
      <c r="N100" s="17"/>
    </row>
    <row r="101" spans="1:14" ht="15.4" customHeight="1" x14ac:dyDescent="0.25">
      <c r="A101" s="25">
        <v>45713</v>
      </c>
      <c r="B101" s="23" t="s">
        <v>30</v>
      </c>
      <c r="C101" s="17">
        <f t="shared" si="2"/>
        <v>7967</v>
      </c>
      <c r="D101" s="17"/>
      <c r="E101" s="17"/>
      <c r="F101" s="17"/>
      <c r="G101" s="17"/>
      <c r="H101" s="17"/>
      <c r="I101" s="17"/>
      <c r="J101" s="17"/>
      <c r="K101" s="17"/>
      <c r="L101" s="16"/>
      <c r="M101" s="16"/>
      <c r="N101" s="17"/>
    </row>
    <row r="102" spans="1:14" ht="15.4" customHeight="1" x14ac:dyDescent="0.25">
      <c r="A102" s="25">
        <v>45714</v>
      </c>
      <c r="B102" s="23" t="s">
        <v>30</v>
      </c>
      <c r="C102" s="17">
        <f t="shared" si="2"/>
        <v>7991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7"/>
    </row>
    <row r="103" spans="1:14" ht="15.4" customHeight="1" x14ac:dyDescent="0.25">
      <c r="A103" s="25">
        <v>45715</v>
      </c>
      <c r="B103" s="23" t="s">
        <v>30</v>
      </c>
      <c r="C103" s="17">
        <v>8002</v>
      </c>
      <c r="D103" s="17" t="s">
        <v>65</v>
      </c>
      <c r="E103" s="17"/>
      <c r="F103" s="17"/>
      <c r="G103" s="17"/>
      <c r="H103" s="17"/>
      <c r="I103" s="17"/>
      <c r="J103" s="17" t="s">
        <v>359</v>
      </c>
      <c r="K103" s="17"/>
      <c r="L103" s="16"/>
      <c r="M103" s="16"/>
      <c r="N103" s="17"/>
    </row>
    <row r="104" spans="1:14" ht="15.4" customHeight="1" x14ac:dyDescent="0.25">
      <c r="A104" s="25">
        <v>45716</v>
      </c>
      <c r="B104" s="23" t="s">
        <v>30</v>
      </c>
      <c r="C104" s="17">
        <f t="shared" ref="C104:C113" si="3">C103+24</f>
        <v>8026</v>
      </c>
      <c r="D104" s="17"/>
      <c r="E104" s="17"/>
      <c r="F104" s="17"/>
      <c r="G104" s="17"/>
      <c r="H104" s="17"/>
      <c r="I104" s="17"/>
      <c r="J104" s="17"/>
      <c r="K104" s="17"/>
      <c r="L104" s="16"/>
      <c r="M104" s="16"/>
      <c r="N104" s="17"/>
    </row>
    <row r="105" spans="1:14" ht="15.4" customHeight="1" x14ac:dyDescent="0.25">
      <c r="A105" s="25">
        <v>45717</v>
      </c>
      <c r="B105" s="23" t="s">
        <v>30</v>
      </c>
      <c r="C105" s="17">
        <f t="shared" si="3"/>
        <v>8050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7"/>
    </row>
    <row r="106" spans="1:14" ht="15.4" customHeight="1" x14ac:dyDescent="0.25">
      <c r="A106" s="25">
        <v>45718</v>
      </c>
      <c r="B106" s="23" t="s">
        <v>30</v>
      </c>
      <c r="C106" s="17">
        <f t="shared" si="3"/>
        <v>8074</v>
      </c>
      <c r="D106" s="17"/>
      <c r="E106" s="17"/>
      <c r="F106" s="17"/>
      <c r="G106" s="17"/>
      <c r="H106" s="17"/>
      <c r="I106" s="17"/>
      <c r="J106" s="17"/>
      <c r="K106" s="17"/>
      <c r="L106" s="16"/>
      <c r="M106" s="16"/>
      <c r="N106" s="17"/>
    </row>
    <row r="107" spans="1:14" ht="15.4" customHeight="1" x14ac:dyDescent="0.25">
      <c r="A107" s="25">
        <v>45719</v>
      </c>
      <c r="B107" s="23" t="s">
        <v>30</v>
      </c>
      <c r="C107" s="17">
        <f t="shared" si="3"/>
        <v>8098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7"/>
    </row>
    <row r="108" spans="1:14" ht="15.4" customHeight="1" x14ac:dyDescent="0.25">
      <c r="A108" s="25">
        <v>45720</v>
      </c>
      <c r="B108" s="23" t="s">
        <v>30</v>
      </c>
      <c r="C108" s="17">
        <f t="shared" si="3"/>
        <v>8122</v>
      </c>
      <c r="D108" s="17"/>
      <c r="E108" s="17"/>
      <c r="F108" s="17"/>
      <c r="G108" s="17"/>
      <c r="H108" s="17"/>
      <c r="I108" s="17"/>
      <c r="J108" s="17"/>
      <c r="K108" s="17"/>
      <c r="L108" s="16"/>
      <c r="M108" s="16"/>
      <c r="N108" s="17"/>
    </row>
    <row r="109" spans="1:14" ht="15.4" customHeight="1" x14ac:dyDescent="0.25">
      <c r="A109" s="25">
        <v>45721</v>
      </c>
      <c r="B109" s="23" t="s">
        <v>30</v>
      </c>
      <c r="C109" s="17">
        <f t="shared" si="3"/>
        <v>8146</v>
      </c>
      <c r="D109" s="17"/>
      <c r="E109" s="17"/>
      <c r="F109" s="17"/>
      <c r="G109" s="17"/>
      <c r="H109" s="17"/>
      <c r="I109" s="17"/>
      <c r="J109" s="17"/>
      <c r="K109" s="17"/>
      <c r="L109" s="16"/>
      <c r="M109" s="16"/>
      <c r="N109" s="17"/>
    </row>
    <row r="110" spans="1:14" ht="15.4" customHeight="1" x14ac:dyDescent="0.25">
      <c r="A110" s="25">
        <v>45722</v>
      </c>
      <c r="B110" s="23" t="s">
        <v>30</v>
      </c>
      <c r="C110" s="17">
        <f t="shared" si="3"/>
        <v>8170</v>
      </c>
      <c r="D110" s="17"/>
      <c r="E110" s="17"/>
      <c r="F110" s="17"/>
      <c r="G110" s="17"/>
      <c r="H110" s="17"/>
      <c r="I110" s="17"/>
      <c r="J110" s="17"/>
      <c r="K110" s="17"/>
      <c r="L110" s="16"/>
      <c r="M110" s="16"/>
      <c r="N110" s="17"/>
    </row>
    <row r="111" spans="1:14" ht="15.4" customHeight="1" x14ac:dyDescent="0.25">
      <c r="A111" s="25">
        <v>45723</v>
      </c>
      <c r="B111" s="23" t="s">
        <v>30</v>
      </c>
      <c r="C111" s="17">
        <f t="shared" si="3"/>
        <v>8194</v>
      </c>
      <c r="D111" s="17"/>
      <c r="E111" s="17"/>
      <c r="F111" s="17"/>
      <c r="G111" s="17"/>
      <c r="H111" s="17"/>
      <c r="I111" s="17"/>
      <c r="J111" s="17"/>
      <c r="K111" s="17"/>
      <c r="L111" s="16"/>
      <c r="M111" s="16"/>
      <c r="N111" s="17"/>
    </row>
    <row r="112" spans="1:14" ht="15.4" customHeight="1" x14ac:dyDescent="0.25">
      <c r="A112" s="25">
        <v>45724</v>
      </c>
      <c r="B112" s="23" t="s">
        <v>30</v>
      </c>
      <c r="C112" s="17">
        <f t="shared" si="3"/>
        <v>8218</v>
      </c>
      <c r="D112" s="17"/>
      <c r="E112" s="17"/>
      <c r="F112" s="17"/>
      <c r="G112" s="17"/>
      <c r="H112" s="17"/>
      <c r="I112" s="17"/>
      <c r="J112" s="17"/>
      <c r="K112" s="17"/>
      <c r="L112" s="16"/>
      <c r="M112" s="16"/>
      <c r="N112" s="17"/>
    </row>
    <row r="113" spans="1:14" ht="15.4" customHeight="1" x14ac:dyDescent="0.25">
      <c r="A113" s="25">
        <v>45725</v>
      </c>
      <c r="B113" s="23" t="s">
        <v>30</v>
      </c>
      <c r="C113" s="17">
        <f t="shared" si="3"/>
        <v>8242</v>
      </c>
      <c r="D113" s="17"/>
      <c r="E113" s="17"/>
      <c r="F113" s="17"/>
      <c r="G113" s="17"/>
      <c r="H113" s="17"/>
      <c r="I113" s="17"/>
      <c r="J113" s="17"/>
      <c r="K113" s="17"/>
      <c r="L113" s="16"/>
      <c r="M113" s="16"/>
      <c r="N113" s="17"/>
    </row>
    <row r="114" spans="1:14" ht="15.4" customHeight="1" x14ac:dyDescent="0.25">
      <c r="A114" s="25">
        <v>45726</v>
      </c>
      <c r="B114" s="23" t="s">
        <v>30</v>
      </c>
      <c r="C114" s="17">
        <v>8248</v>
      </c>
      <c r="D114" s="17" t="s">
        <v>48</v>
      </c>
      <c r="E114" s="17"/>
      <c r="F114" s="17"/>
      <c r="G114" s="17"/>
      <c r="H114" s="17"/>
      <c r="I114" s="17"/>
      <c r="J114" s="17" t="s">
        <v>405</v>
      </c>
      <c r="K114" s="17"/>
      <c r="L114" s="16"/>
      <c r="M114" s="16"/>
      <c r="N114" s="17"/>
    </row>
    <row r="115" spans="1:14" ht="15.4" customHeight="1" x14ac:dyDescent="0.25">
      <c r="A115" s="25">
        <v>45727</v>
      </c>
      <c r="B115" s="23" t="s">
        <v>30</v>
      </c>
      <c r="C115" s="17">
        <f>C114+24</f>
        <v>8272</v>
      </c>
      <c r="D115" s="17"/>
      <c r="E115" s="17"/>
      <c r="F115" s="17"/>
      <c r="G115" s="17"/>
      <c r="H115" s="17"/>
      <c r="I115" s="17"/>
      <c r="J115" s="17"/>
      <c r="K115" s="17"/>
      <c r="L115" s="16"/>
      <c r="M115" s="16"/>
      <c r="N115" s="17"/>
    </row>
    <row r="116" spans="1:14" ht="15.4" customHeight="1" x14ac:dyDescent="0.25">
      <c r="A116" s="25">
        <v>45728</v>
      </c>
      <c r="B116" s="23" t="s">
        <v>30</v>
      </c>
      <c r="C116" s="17">
        <f>C115+24</f>
        <v>8296</v>
      </c>
      <c r="D116" s="17"/>
      <c r="E116" s="17"/>
      <c r="F116" s="17"/>
      <c r="G116" s="17"/>
      <c r="H116" s="17"/>
      <c r="I116" s="17"/>
      <c r="J116" s="17"/>
      <c r="K116" s="17"/>
      <c r="L116" s="16"/>
      <c r="M116" s="16"/>
      <c r="N116" s="17"/>
    </row>
    <row r="117" spans="1:14" ht="15.4" customHeight="1" x14ac:dyDescent="0.25">
      <c r="A117" s="25">
        <v>45729</v>
      </c>
      <c r="B117" s="23" t="s">
        <v>30</v>
      </c>
      <c r="C117" s="17">
        <f>C116+24</f>
        <v>8320</v>
      </c>
      <c r="D117" s="17"/>
      <c r="E117" s="17"/>
      <c r="F117" s="17"/>
      <c r="G117" s="17"/>
      <c r="H117" s="17"/>
      <c r="I117" s="17"/>
      <c r="J117" s="17"/>
      <c r="K117" s="17"/>
      <c r="L117" s="16"/>
      <c r="M117" s="16"/>
      <c r="N117" s="17"/>
    </row>
    <row r="118" spans="1:14" ht="27.75" customHeight="1" x14ac:dyDescent="0.25">
      <c r="A118" s="25">
        <v>45730</v>
      </c>
      <c r="B118" s="23" t="s">
        <v>30</v>
      </c>
      <c r="C118" s="17">
        <v>8321</v>
      </c>
      <c r="D118" s="9" t="s">
        <v>409</v>
      </c>
      <c r="E118" s="17"/>
      <c r="F118" s="17"/>
      <c r="G118" s="17"/>
      <c r="H118" s="17"/>
      <c r="I118" s="17"/>
      <c r="J118" s="17" t="s">
        <v>192</v>
      </c>
      <c r="K118" s="17"/>
      <c r="L118" s="16"/>
      <c r="M118" s="16"/>
      <c r="N118" s="17"/>
    </row>
    <row r="119" spans="1:14" ht="15.4" customHeight="1" x14ac:dyDescent="0.25">
      <c r="A119" s="25">
        <v>45731</v>
      </c>
      <c r="B119" s="23" t="s">
        <v>30</v>
      </c>
      <c r="C119" s="17">
        <v>8340</v>
      </c>
      <c r="D119" s="17" t="s">
        <v>429</v>
      </c>
      <c r="E119" s="17"/>
      <c r="F119" s="17"/>
      <c r="G119" s="17"/>
      <c r="H119" s="17"/>
      <c r="I119" s="17"/>
      <c r="J119" s="17" t="s">
        <v>430</v>
      </c>
      <c r="K119" s="17"/>
      <c r="L119" s="16"/>
      <c r="M119" s="16"/>
      <c r="N119" s="17"/>
    </row>
    <row r="120" spans="1:14" ht="15.4" customHeight="1" x14ac:dyDescent="0.25">
      <c r="A120" s="25">
        <v>45732</v>
      </c>
      <c r="B120" s="23" t="s">
        <v>30</v>
      </c>
      <c r="C120" s="17">
        <v>8347</v>
      </c>
      <c r="D120" s="17" t="s">
        <v>439</v>
      </c>
      <c r="E120" s="17"/>
      <c r="F120" s="17"/>
      <c r="G120" s="17"/>
      <c r="H120" s="17"/>
      <c r="I120" s="17"/>
      <c r="J120" s="17" t="s">
        <v>192</v>
      </c>
      <c r="K120" s="17"/>
      <c r="L120" s="16"/>
      <c r="M120" s="16"/>
      <c r="N120" s="17"/>
    </row>
    <row r="121" spans="1:14" ht="15.4" customHeight="1" x14ac:dyDescent="0.25">
      <c r="A121" s="25">
        <v>45733</v>
      </c>
      <c r="B121" s="23" t="s">
        <v>30</v>
      </c>
      <c r="C121" s="17">
        <f>C120+24</f>
        <v>8371</v>
      </c>
      <c r="D121" s="17"/>
      <c r="E121" s="17"/>
      <c r="F121" s="17"/>
      <c r="G121" s="17"/>
      <c r="H121" s="17"/>
      <c r="I121" s="17"/>
      <c r="J121" s="17"/>
      <c r="K121" s="17"/>
      <c r="L121" s="16"/>
      <c r="M121" s="16"/>
      <c r="N121" s="17"/>
    </row>
    <row r="122" spans="1:14" ht="15.4" customHeight="1" x14ac:dyDescent="0.25">
      <c r="A122" s="25">
        <v>45734</v>
      </c>
      <c r="B122" s="23" t="s">
        <v>30</v>
      </c>
      <c r="C122" s="17">
        <f>C121+24</f>
        <v>8395</v>
      </c>
      <c r="D122" s="17"/>
      <c r="E122" s="17"/>
      <c r="F122" s="17"/>
      <c r="G122" s="17"/>
      <c r="H122" s="17"/>
      <c r="I122" s="17"/>
      <c r="J122" s="17"/>
      <c r="K122" s="17"/>
      <c r="L122" s="16"/>
      <c r="M122" s="16"/>
      <c r="N122" s="17"/>
    </row>
    <row r="123" spans="1:14" ht="15.4" customHeight="1" x14ac:dyDescent="0.25">
      <c r="A123" s="25">
        <v>45735</v>
      </c>
      <c r="B123" s="23" t="s">
        <v>30</v>
      </c>
      <c r="C123" s="17">
        <v>8435</v>
      </c>
      <c r="D123" s="17" t="s">
        <v>466</v>
      </c>
      <c r="E123" s="17"/>
      <c r="F123" s="17"/>
      <c r="G123" s="17"/>
      <c r="H123" s="17"/>
      <c r="I123" s="17"/>
      <c r="J123" s="17" t="s">
        <v>467</v>
      </c>
      <c r="K123" s="17"/>
      <c r="L123" s="16"/>
      <c r="M123" s="16"/>
      <c r="N123" s="17"/>
    </row>
    <row r="124" spans="1:14" x14ac:dyDescent="0.25">
      <c r="A124" s="25">
        <v>45736</v>
      </c>
      <c r="B124" s="23" t="s">
        <v>30</v>
      </c>
      <c r="C124" s="17">
        <f>C123+24</f>
        <v>8459</v>
      </c>
      <c r="D124" s="17"/>
      <c r="E124" s="17"/>
      <c r="F124" s="17"/>
      <c r="G124" s="17"/>
      <c r="H124" s="17"/>
      <c r="I124" s="17"/>
      <c r="J124" s="17"/>
      <c r="K124" s="17"/>
      <c r="L124" s="16"/>
      <c r="M124" s="16"/>
      <c r="N124" s="17"/>
    </row>
    <row r="125" spans="1:14" x14ac:dyDescent="0.25">
      <c r="A125" s="25">
        <v>45737</v>
      </c>
      <c r="B125" s="23" t="s">
        <v>30</v>
      </c>
      <c r="C125" s="17">
        <f>C124+24</f>
        <v>8483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x14ac:dyDescent="0.25">
      <c r="A126" s="25">
        <v>45738</v>
      </c>
      <c r="B126" s="23" t="s">
        <v>30</v>
      </c>
      <c r="C126" s="17">
        <v>8499</v>
      </c>
      <c r="D126" s="17" t="s">
        <v>499</v>
      </c>
      <c r="E126" s="16"/>
      <c r="F126" s="16"/>
      <c r="G126" s="16"/>
      <c r="H126" s="16"/>
      <c r="I126" s="16"/>
      <c r="J126" s="16" t="s">
        <v>341</v>
      </c>
      <c r="K126" s="16"/>
      <c r="L126" s="16"/>
      <c r="M126" s="16"/>
      <c r="N126" s="16"/>
    </row>
    <row r="127" spans="1:14" x14ac:dyDescent="0.25">
      <c r="A127" s="25">
        <v>45739</v>
      </c>
      <c r="B127" s="23" t="s">
        <v>30</v>
      </c>
      <c r="C127" s="17">
        <f t="shared" ref="C127:C132" si="4">C126+24</f>
        <v>8523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x14ac:dyDescent="0.25">
      <c r="A128" s="25">
        <v>45740</v>
      </c>
      <c r="B128" s="23" t="s">
        <v>30</v>
      </c>
      <c r="C128" s="17">
        <f t="shared" si="4"/>
        <v>8547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x14ac:dyDescent="0.25">
      <c r="A129" s="25">
        <v>45741</v>
      </c>
      <c r="B129" s="23" t="s">
        <v>30</v>
      </c>
      <c r="C129" s="17">
        <f t="shared" si="4"/>
        <v>8571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x14ac:dyDescent="0.25">
      <c r="A130" s="25">
        <v>45742</v>
      </c>
      <c r="B130" s="23" t="s">
        <v>30</v>
      </c>
      <c r="C130" s="17">
        <f t="shared" si="4"/>
        <v>8595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x14ac:dyDescent="0.25">
      <c r="A131" s="25">
        <v>45743</v>
      </c>
      <c r="B131" s="23" t="s">
        <v>30</v>
      </c>
      <c r="C131" s="17">
        <f t="shared" si="4"/>
        <v>8619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x14ac:dyDescent="0.25">
      <c r="A132" s="25">
        <v>45744</v>
      </c>
      <c r="B132" s="23" t="s">
        <v>30</v>
      </c>
      <c r="C132" s="17">
        <f t="shared" si="4"/>
        <v>8643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x14ac:dyDescent="0.25">
      <c r="A133" s="25">
        <v>45745</v>
      </c>
      <c r="B133" s="23" t="s">
        <v>30</v>
      </c>
      <c r="C133" s="17">
        <f t="shared" ref="C133:C134" si="5">C132+24</f>
        <v>8667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x14ac:dyDescent="0.25">
      <c r="A134" s="25">
        <v>45746</v>
      </c>
      <c r="B134" s="23" t="s">
        <v>30</v>
      </c>
      <c r="C134" s="17">
        <f t="shared" si="5"/>
        <v>8691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x14ac:dyDescent="0.25">
      <c r="A135" s="25">
        <v>45747</v>
      </c>
      <c r="B135" s="23" t="s">
        <v>30</v>
      </c>
      <c r="C135" s="17">
        <v>8690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x14ac:dyDescent="0.25">
      <c r="A136" s="25">
        <v>45748</v>
      </c>
      <c r="B136" s="23" t="s">
        <v>30</v>
      </c>
      <c r="C136" s="17">
        <v>8714</v>
      </c>
      <c r="D136" s="17"/>
      <c r="E136" s="17"/>
      <c r="F136" s="17"/>
      <c r="G136" s="17"/>
      <c r="H136" s="17"/>
      <c r="I136" s="17"/>
      <c r="J136" s="17"/>
      <c r="K136" s="17"/>
      <c r="L136" s="16"/>
      <c r="M136" s="16"/>
      <c r="N136" s="17"/>
    </row>
    <row r="137" spans="1:14" x14ac:dyDescent="0.25">
      <c r="A137" s="25">
        <v>45749</v>
      </c>
      <c r="B137" s="23" t="s">
        <v>30</v>
      </c>
      <c r="C137" s="17">
        <v>8738</v>
      </c>
      <c r="D137" s="17"/>
      <c r="E137" s="17" t="s">
        <v>615</v>
      </c>
      <c r="F137" s="17"/>
      <c r="G137" s="17"/>
      <c r="H137" s="17"/>
      <c r="I137" s="17"/>
      <c r="J137" s="17" t="s">
        <v>616</v>
      </c>
      <c r="K137" s="17"/>
      <c r="L137" s="16"/>
      <c r="M137" s="16"/>
      <c r="N137" s="17"/>
    </row>
    <row r="138" spans="1:14" x14ac:dyDescent="0.25">
      <c r="A138" s="25">
        <v>45750</v>
      </c>
      <c r="B138" s="23" t="s">
        <v>30</v>
      </c>
      <c r="C138" s="17">
        <v>8760</v>
      </c>
      <c r="D138" s="17"/>
      <c r="E138" s="17"/>
      <c r="F138" s="17"/>
      <c r="G138" s="17"/>
      <c r="H138" s="17"/>
      <c r="I138" s="17"/>
      <c r="J138" s="17"/>
      <c r="K138" s="17"/>
      <c r="L138" s="16"/>
      <c r="M138" s="16"/>
      <c r="N138" s="17"/>
    </row>
    <row r="139" spans="1:14" x14ac:dyDescent="0.25">
      <c r="A139" s="25">
        <v>45751</v>
      </c>
      <c r="B139" s="23" t="s">
        <v>30</v>
      </c>
      <c r="C139" s="17">
        <v>8784</v>
      </c>
      <c r="D139" s="17"/>
      <c r="E139" s="17"/>
      <c r="F139" s="17"/>
      <c r="G139" s="17"/>
      <c r="H139" s="17"/>
      <c r="I139" s="17"/>
      <c r="J139" s="17"/>
      <c r="K139" s="17"/>
      <c r="L139" s="16"/>
      <c r="M139" s="16"/>
      <c r="N139" s="17"/>
    </row>
    <row r="140" spans="1:14" x14ac:dyDescent="0.25">
      <c r="A140" s="25">
        <v>45752</v>
      </c>
      <c r="B140" s="23" t="s">
        <v>30</v>
      </c>
      <c r="C140" s="17">
        <v>8808</v>
      </c>
      <c r="D140" s="17"/>
      <c r="E140" s="17"/>
      <c r="F140" s="17"/>
      <c r="G140" s="17"/>
      <c r="H140" s="17"/>
      <c r="I140" s="17"/>
      <c r="J140" s="17"/>
      <c r="K140" s="17"/>
      <c r="L140" s="16"/>
      <c r="M140" s="16"/>
      <c r="N140" s="17"/>
    </row>
    <row r="141" spans="1:14" x14ac:dyDescent="0.25">
      <c r="A141" s="25">
        <v>45753</v>
      </c>
      <c r="B141" s="23" t="s">
        <v>30</v>
      </c>
      <c r="C141" s="17">
        <v>8832</v>
      </c>
      <c r="D141" s="17"/>
      <c r="E141" s="17"/>
      <c r="F141" s="17"/>
      <c r="G141" s="17"/>
      <c r="H141" s="17"/>
      <c r="I141" s="17"/>
      <c r="J141" s="17"/>
      <c r="K141" s="17"/>
      <c r="L141" s="16"/>
      <c r="M141" s="16"/>
      <c r="N141" s="17"/>
    </row>
    <row r="142" spans="1:14" x14ac:dyDescent="0.25">
      <c r="A142" s="25">
        <v>45754</v>
      </c>
      <c r="B142" s="23" t="s">
        <v>30</v>
      </c>
      <c r="C142" s="17">
        <v>8856</v>
      </c>
      <c r="D142" s="17"/>
      <c r="E142" s="17"/>
      <c r="F142" s="17"/>
      <c r="G142" s="17"/>
      <c r="H142" s="17"/>
      <c r="I142" s="17"/>
      <c r="J142" s="17"/>
      <c r="K142" s="17"/>
      <c r="L142" s="16"/>
      <c r="M142" s="16"/>
      <c r="N142" s="17"/>
    </row>
    <row r="143" spans="1:14" x14ac:dyDescent="0.25">
      <c r="A143" s="25">
        <v>45755</v>
      </c>
      <c r="B143" s="23" t="s">
        <v>30</v>
      </c>
      <c r="C143" s="17">
        <v>8880</v>
      </c>
      <c r="D143" s="17"/>
      <c r="E143" s="17"/>
      <c r="F143" s="17"/>
      <c r="G143" s="17"/>
      <c r="H143" s="17"/>
      <c r="I143" s="17"/>
      <c r="J143" s="17"/>
      <c r="K143" s="17"/>
      <c r="L143" s="16"/>
      <c r="M143" s="16"/>
      <c r="N143" s="17"/>
    </row>
    <row r="144" spans="1:14" x14ac:dyDescent="0.25">
      <c r="A144" s="25">
        <v>45756</v>
      </c>
      <c r="B144" s="23" t="s">
        <v>30</v>
      </c>
      <c r="C144" s="17">
        <v>8904</v>
      </c>
      <c r="D144" s="17"/>
      <c r="E144" s="17"/>
      <c r="F144" s="17"/>
      <c r="G144" s="17"/>
      <c r="H144" s="17"/>
      <c r="I144" s="17"/>
      <c r="J144" s="17"/>
      <c r="K144" s="17"/>
      <c r="L144" s="16"/>
      <c r="M144" s="16"/>
      <c r="N144" s="17"/>
    </row>
    <row r="145" spans="1:14" x14ac:dyDescent="0.25">
      <c r="A145" s="25">
        <v>45757</v>
      </c>
      <c r="B145" s="23" t="s">
        <v>30</v>
      </c>
      <c r="C145" s="17">
        <v>8928</v>
      </c>
      <c r="D145" s="17"/>
      <c r="E145" s="17"/>
      <c r="F145" s="17"/>
      <c r="G145" s="17"/>
      <c r="H145" s="17"/>
      <c r="I145" s="17"/>
      <c r="J145" s="17"/>
      <c r="K145" s="17"/>
      <c r="L145" s="16"/>
      <c r="M145" s="16"/>
      <c r="N145" s="17"/>
    </row>
    <row r="146" spans="1:14" x14ac:dyDescent="0.25">
      <c r="A146" s="25">
        <v>45758</v>
      </c>
      <c r="B146" s="23" t="s">
        <v>30</v>
      </c>
      <c r="C146" s="17">
        <v>8952</v>
      </c>
      <c r="D146" s="17"/>
      <c r="E146" s="17"/>
      <c r="F146" s="17"/>
      <c r="G146" s="17"/>
      <c r="H146" s="17"/>
      <c r="I146" s="17"/>
      <c r="J146" s="17"/>
      <c r="K146" s="17"/>
      <c r="L146" s="16"/>
      <c r="M146" s="16"/>
      <c r="N146" s="17"/>
    </row>
    <row r="147" spans="1:14" x14ac:dyDescent="0.25">
      <c r="A147" s="25">
        <v>45759</v>
      </c>
      <c r="B147" s="23" t="s">
        <v>30</v>
      </c>
      <c r="C147" s="17">
        <v>8976</v>
      </c>
      <c r="D147" s="17"/>
      <c r="E147" s="17"/>
      <c r="F147" s="17"/>
      <c r="G147" s="17"/>
      <c r="H147" s="17"/>
      <c r="I147" s="17"/>
      <c r="J147" s="17"/>
      <c r="K147" s="17"/>
      <c r="L147" s="16"/>
      <c r="M147" s="16"/>
      <c r="N147" s="17"/>
    </row>
    <row r="148" spans="1:14" x14ac:dyDescent="0.25">
      <c r="A148" s="25">
        <v>45760</v>
      </c>
      <c r="B148" s="23" t="s">
        <v>30</v>
      </c>
      <c r="C148" s="17">
        <v>9000</v>
      </c>
      <c r="D148" s="17"/>
      <c r="E148" s="17" t="s">
        <v>711</v>
      </c>
      <c r="F148" s="17"/>
      <c r="G148" s="17"/>
      <c r="H148" s="17"/>
      <c r="I148" s="17"/>
      <c r="J148" s="17" t="s">
        <v>549</v>
      </c>
      <c r="K148" s="17"/>
      <c r="L148" s="16"/>
      <c r="M148" s="16"/>
      <c r="N148" s="17"/>
    </row>
    <row r="149" spans="1:14" x14ac:dyDescent="0.25">
      <c r="A149" s="25">
        <v>45761</v>
      </c>
      <c r="B149" s="23" t="s">
        <v>30</v>
      </c>
      <c r="C149" s="17">
        <v>9024</v>
      </c>
      <c r="D149" s="17"/>
      <c r="E149" s="17"/>
      <c r="F149" s="17"/>
      <c r="G149" s="17"/>
      <c r="H149" s="17"/>
      <c r="I149" s="17"/>
      <c r="J149" s="17"/>
      <c r="K149" s="17"/>
      <c r="L149" s="16"/>
      <c r="M149" s="16"/>
      <c r="N149" s="17"/>
    </row>
    <row r="150" spans="1:14" x14ac:dyDescent="0.25">
      <c r="A150" s="25">
        <v>45762</v>
      </c>
      <c r="B150" s="23" t="s">
        <v>30</v>
      </c>
      <c r="C150" s="17">
        <v>9048</v>
      </c>
      <c r="D150" s="17"/>
      <c r="E150" s="17"/>
      <c r="F150" s="17"/>
      <c r="G150" s="17"/>
      <c r="H150" s="17"/>
      <c r="I150" s="17"/>
      <c r="J150" s="17"/>
      <c r="K150" s="17"/>
      <c r="L150" s="16"/>
      <c r="M150" s="16"/>
      <c r="N150" s="17"/>
    </row>
    <row r="151" spans="1:14" x14ac:dyDescent="0.25">
      <c r="A151" s="25">
        <v>45763</v>
      </c>
      <c r="B151" s="23" t="s">
        <v>30</v>
      </c>
      <c r="C151" s="17">
        <v>9059</v>
      </c>
      <c r="D151" s="17"/>
      <c r="E151" s="17" t="s">
        <v>733</v>
      </c>
      <c r="F151" s="17"/>
      <c r="G151" s="17"/>
      <c r="H151" s="17"/>
      <c r="I151" s="17"/>
      <c r="J151" s="17" t="s">
        <v>609</v>
      </c>
      <c r="K151" s="17"/>
      <c r="L151" s="16"/>
      <c r="M151" s="16"/>
      <c r="N151" s="17"/>
    </row>
    <row r="152" spans="1:14" x14ac:dyDescent="0.25">
      <c r="A152" s="25">
        <v>45764</v>
      </c>
      <c r="B152" s="23" t="s">
        <v>30</v>
      </c>
      <c r="C152" s="17">
        <v>9083</v>
      </c>
      <c r="D152" s="17"/>
      <c r="E152" s="17"/>
      <c r="F152" s="17"/>
      <c r="G152" s="17"/>
      <c r="H152" s="17"/>
      <c r="I152" s="17"/>
      <c r="J152" s="17"/>
      <c r="K152" s="17"/>
      <c r="L152" s="16"/>
      <c r="M152" s="16"/>
      <c r="N152" s="17"/>
    </row>
    <row r="153" spans="1:14" x14ac:dyDescent="0.25">
      <c r="A153" s="25">
        <v>45765</v>
      </c>
      <c r="B153" s="23" t="s">
        <v>30</v>
      </c>
      <c r="C153" s="17">
        <v>9107</v>
      </c>
      <c r="D153" s="17"/>
      <c r="E153" s="17"/>
      <c r="F153" s="17"/>
      <c r="G153" s="17"/>
      <c r="H153" s="17"/>
      <c r="I153" s="17"/>
      <c r="J153" s="17"/>
      <c r="K153" s="17"/>
      <c r="L153" s="16"/>
      <c r="M153" s="16"/>
      <c r="N153" s="17"/>
    </row>
    <row r="154" spans="1:14" x14ac:dyDescent="0.25">
      <c r="A154" s="25">
        <v>45766</v>
      </c>
      <c r="B154" s="23" t="s">
        <v>30</v>
      </c>
      <c r="C154" s="17">
        <v>9131</v>
      </c>
      <c r="D154" s="17"/>
      <c r="E154" s="17"/>
      <c r="F154" s="17"/>
      <c r="G154" s="17"/>
      <c r="H154" s="17"/>
      <c r="I154" s="17"/>
      <c r="J154" s="17"/>
      <c r="K154" s="17"/>
      <c r="L154" s="16"/>
      <c r="M154" s="16"/>
      <c r="N154" s="17"/>
    </row>
    <row r="155" spans="1:14" x14ac:dyDescent="0.25">
      <c r="A155" s="25">
        <v>45767</v>
      </c>
      <c r="B155" s="23" t="s">
        <v>30</v>
      </c>
      <c r="C155" s="17">
        <v>9155</v>
      </c>
      <c r="D155" s="17"/>
      <c r="E155" s="17"/>
      <c r="F155" s="17"/>
      <c r="G155" s="17"/>
      <c r="H155" s="17"/>
      <c r="I155" s="17"/>
      <c r="J155" s="17"/>
      <c r="K155" s="17"/>
      <c r="L155" s="16"/>
      <c r="M155" s="16"/>
      <c r="N155" s="17"/>
    </row>
    <row r="156" spans="1:14" x14ac:dyDescent="0.25">
      <c r="A156" s="25">
        <v>45768</v>
      </c>
      <c r="B156" s="23" t="s">
        <v>30</v>
      </c>
      <c r="C156" s="17">
        <v>9179</v>
      </c>
      <c r="D156" s="17"/>
      <c r="E156" s="17"/>
      <c r="F156" s="17"/>
      <c r="G156" s="17"/>
      <c r="H156" s="17"/>
      <c r="I156" s="17"/>
      <c r="J156" s="17"/>
      <c r="K156" s="17"/>
      <c r="L156" s="16"/>
      <c r="M156" s="16"/>
      <c r="N156" s="17"/>
    </row>
    <row r="157" spans="1:14" x14ac:dyDescent="0.25">
      <c r="A157" s="25">
        <v>45769</v>
      </c>
      <c r="B157" s="23" t="s">
        <v>30</v>
      </c>
      <c r="C157" s="17">
        <v>9202</v>
      </c>
      <c r="D157" s="17"/>
      <c r="E157" s="17"/>
      <c r="F157" s="17"/>
      <c r="G157" s="17"/>
      <c r="H157" s="17"/>
      <c r="I157" s="17"/>
      <c r="J157" s="17"/>
      <c r="K157" s="17"/>
      <c r="L157" s="16"/>
      <c r="M157" s="16"/>
      <c r="N157" s="17"/>
    </row>
    <row r="158" spans="1:14" x14ac:dyDescent="0.25">
      <c r="A158" s="25">
        <v>45770</v>
      </c>
      <c r="B158" s="23" t="s">
        <v>30</v>
      </c>
      <c r="C158" s="17">
        <v>9226</v>
      </c>
      <c r="D158" s="17"/>
      <c r="E158" s="17"/>
      <c r="F158" s="17"/>
      <c r="G158" s="17"/>
      <c r="H158" s="17"/>
      <c r="I158" s="17"/>
      <c r="J158" s="17"/>
      <c r="K158" s="17"/>
      <c r="L158" s="16"/>
      <c r="M158" s="16"/>
      <c r="N158" s="17"/>
    </row>
    <row r="159" spans="1:14" x14ac:dyDescent="0.25">
      <c r="A159" s="25">
        <v>45771</v>
      </c>
      <c r="B159" s="23" t="s">
        <v>30</v>
      </c>
      <c r="C159" s="17">
        <v>9250</v>
      </c>
      <c r="D159" s="17"/>
      <c r="E159" s="17" t="s">
        <v>48</v>
      </c>
      <c r="F159" s="17"/>
      <c r="G159" s="17"/>
      <c r="H159" s="17"/>
      <c r="I159" s="17"/>
      <c r="J159" s="17" t="s">
        <v>305</v>
      </c>
      <c r="K159" s="17"/>
      <c r="L159" s="16"/>
      <c r="M159" s="16"/>
      <c r="N159" s="17"/>
    </row>
    <row r="160" spans="1:14" x14ac:dyDescent="0.25">
      <c r="A160" s="25">
        <v>45772</v>
      </c>
      <c r="B160" s="23" t="s">
        <v>30</v>
      </c>
      <c r="C160" s="17">
        <v>9274</v>
      </c>
      <c r="D160" s="17"/>
      <c r="E160" s="17"/>
      <c r="F160" s="17"/>
      <c r="G160" s="17"/>
      <c r="H160" s="17"/>
      <c r="I160" s="17"/>
      <c r="J160" s="17"/>
      <c r="K160" s="17"/>
      <c r="L160" s="16"/>
      <c r="M160" s="16"/>
      <c r="N160" s="17"/>
    </row>
    <row r="161" spans="1:14" x14ac:dyDescent="0.25">
      <c r="A161" s="25">
        <v>45773</v>
      </c>
      <c r="B161" s="23" t="s">
        <v>30</v>
      </c>
      <c r="C161" s="17">
        <v>9296</v>
      </c>
      <c r="D161" s="17"/>
      <c r="E161" s="17"/>
      <c r="F161" s="17"/>
      <c r="G161" s="17"/>
      <c r="H161" s="17"/>
      <c r="I161" s="17"/>
      <c r="J161" s="17"/>
      <c r="K161" s="17"/>
      <c r="L161" s="16"/>
      <c r="M161" s="16"/>
      <c r="N161" s="17"/>
    </row>
    <row r="162" spans="1:14" x14ac:dyDescent="0.25">
      <c r="A162" s="25">
        <v>45774</v>
      </c>
      <c r="B162" s="23" t="s">
        <v>30</v>
      </c>
      <c r="C162" s="17">
        <v>9320</v>
      </c>
      <c r="D162" s="17"/>
      <c r="E162" s="17"/>
      <c r="F162" s="17"/>
      <c r="G162" s="17"/>
      <c r="H162" s="17"/>
      <c r="I162" s="17"/>
      <c r="J162" s="17"/>
      <c r="K162" s="17"/>
      <c r="L162" s="16"/>
      <c r="M162" s="16"/>
      <c r="N162" s="17"/>
    </row>
    <row r="163" spans="1:14" x14ac:dyDescent="0.25">
      <c r="A163" s="25">
        <v>45775</v>
      </c>
      <c r="B163" s="23" t="s">
        <v>30</v>
      </c>
      <c r="C163" s="17">
        <v>9344</v>
      </c>
      <c r="D163" s="17"/>
      <c r="E163" s="17"/>
      <c r="F163" s="17"/>
      <c r="G163" s="17"/>
      <c r="H163" s="17"/>
      <c r="I163" s="17"/>
      <c r="J163" s="17"/>
      <c r="K163" s="17"/>
      <c r="L163" s="16"/>
      <c r="M163" s="16"/>
      <c r="N163" s="17"/>
    </row>
    <row r="164" spans="1:14" x14ac:dyDescent="0.25">
      <c r="A164" s="25">
        <v>45776</v>
      </c>
      <c r="B164" s="23" t="s">
        <v>30</v>
      </c>
      <c r="C164" s="17">
        <v>9368</v>
      </c>
      <c r="D164" s="17"/>
      <c r="E164" s="17"/>
      <c r="F164" s="17"/>
      <c r="G164" s="17"/>
      <c r="H164" s="17"/>
      <c r="I164" s="17"/>
      <c r="J164" s="17"/>
      <c r="K164" s="17"/>
      <c r="L164" s="16"/>
      <c r="M164" s="16"/>
      <c r="N164" s="17"/>
    </row>
    <row r="165" spans="1:14" x14ac:dyDescent="0.25">
      <c r="A165" s="25">
        <v>45777</v>
      </c>
      <c r="B165" s="23" t="s">
        <v>30</v>
      </c>
      <c r="C165" s="17">
        <v>9392</v>
      </c>
      <c r="D165" s="17"/>
      <c r="E165" s="17"/>
      <c r="F165" s="17"/>
      <c r="G165" s="17"/>
      <c r="H165" s="17"/>
      <c r="I165" s="17"/>
      <c r="J165" s="17"/>
      <c r="K165" s="17"/>
      <c r="L165" s="16"/>
      <c r="M165" s="16"/>
      <c r="N165" s="17"/>
    </row>
    <row r="166" spans="1:14" x14ac:dyDescent="0.25">
      <c r="A166" s="25">
        <v>45778</v>
      </c>
      <c r="B166" s="23" t="s">
        <v>30</v>
      </c>
      <c r="C166" s="17">
        <v>9416</v>
      </c>
      <c r="D166" s="17"/>
      <c r="E166" s="17"/>
      <c r="F166" s="17"/>
      <c r="G166" s="17"/>
      <c r="H166" s="17"/>
      <c r="I166" s="17"/>
      <c r="J166" s="17"/>
      <c r="K166" s="17"/>
      <c r="L166" s="16"/>
      <c r="M166" s="16"/>
      <c r="N166" s="17"/>
    </row>
    <row r="167" spans="1:14" x14ac:dyDescent="0.25">
      <c r="A167" s="25">
        <v>45779</v>
      </c>
      <c r="B167" s="23" t="s">
        <v>30</v>
      </c>
      <c r="C167" s="17">
        <v>9440</v>
      </c>
      <c r="D167" s="17"/>
      <c r="E167" s="17" t="s">
        <v>862</v>
      </c>
      <c r="F167" s="17"/>
      <c r="G167" s="17"/>
      <c r="H167" s="17"/>
      <c r="I167" s="17"/>
      <c r="J167" s="17" t="s">
        <v>184</v>
      </c>
      <c r="K167" s="17"/>
      <c r="L167" s="16"/>
      <c r="M167" s="16"/>
      <c r="N167" s="17"/>
    </row>
    <row r="168" spans="1:14" x14ac:dyDescent="0.25">
      <c r="A168" s="25">
        <v>45780</v>
      </c>
      <c r="B168" s="23" t="s">
        <v>30</v>
      </c>
      <c r="C168" s="17">
        <v>9464</v>
      </c>
      <c r="D168" s="17"/>
      <c r="E168" s="17"/>
      <c r="F168" s="17"/>
      <c r="G168" s="17"/>
      <c r="H168" s="17"/>
      <c r="I168" s="17"/>
      <c r="J168" s="17"/>
      <c r="K168" s="17"/>
      <c r="L168" s="16"/>
      <c r="M168" s="16"/>
      <c r="N168" s="17"/>
    </row>
    <row r="169" spans="1:14" x14ac:dyDescent="0.25">
      <c r="A169" s="25">
        <v>45781</v>
      </c>
      <c r="B169" s="23" t="s">
        <v>30</v>
      </c>
      <c r="C169" s="17">
        <v>9488</v>
      </c>
      <c r="D169" s="17"/>
      <c r="E169" s="17" t="s">
        <v>40</v>
      </c>
      <c r="F169" s="17"/>
      <c r="G169" s="17"/>
      <c r="H169" s="17"/>
      <c r="I169" s="17"/>
      <c r="J169" s="17" t="s">
        <v>837</v>
      </c>
      <c r="K169" s="17"/>
      <c r="L169" s="16"/>
      <c r="M169" s="16"/>
      <c r="N169" s="17"/>
    </row>
    <row r="170" spans="1:14" x14ac:dyDescent="0.25">
      <c r="A170" s="25">
        <v>45782</v>
      </c>
      <c r="B170" s="23" t="s">
        <v>30</v>
      </c>
      <c r="C170" s="17">
        <v>9512</v>
      </c>
      <c r="D170" s="17"/>
      <c r="E170" s="17"/>
      <c r="F170" s="17"/>
      <c r="G170" s="17"/>
      <c r="H170" s="17"/>
      <c r="I170" s="17"/>
      <c r="J170" s="17"/>
      <c r="K170" s="17"/>
      <c r="L170" s="16"/>
      <c r="M170" s="16"/>
      <c r="N170" s="17"/>
    </row>
    <row r="171" spans="1:14" x14ac:dyDescent="0.25">
      <c r="A171" s="25">
        <v>45783</v>
      </c>
      <c r="B171" s="23" t="s">
        <v>30</v>
      </c>
      <c r="C171" s="17">
        <v>9536</v>
      </c>
      <c r="D171" s="17"/>
      <c r="E171" s="17"/>
      <c r="F171" s="17"/>
      <c r="G171" s="17"/>
      <c r="H171" s="17"/>
      <c r="I171" s="17"/>
      <c r="J171" s="17"/>
      <c r="K171" s="17"/>
      <c r="L171" s="16"/>
      <c r="M171" s="16"/>
      <c r="N171" s="17"/>
    </row>
    <row r="172" spans="1:14" x14ac:dyDescent="0.25">
      <c r="A172" s="25">
        <v>45784</v>
      </c>
      <c r="B172" s="23" t="s">
        <v>30</v>
      </c>
      <c r="C172" s="17">
        <v>9560</v>
      </c>
      <c r="D172" s="17"/>
      <c r="E172" s="17"/>
      <c r="F172" s="17"/>
      <c r="G172" s="17"/>
      <c r="H172" s="17"/>
      <c r="I172" s="17"/>
      <c r="J172" s="17"/>
      <c r="K172" s="17"/>
      <c r="L172" s="16"/>
      <c r="M172" s="16"/>
      <c r="N172" s="17"/>
    </row>
    <row r="173" spans="1:14" x14ac:dyDescent="0.25">
      <c r="A173" s="25">
        <v>45785</v>
      </c>
      <c r="B173" s="23" t="s">
        <v>30</v>
      </c>
      <c r="C173" s="17">
        <v>9584</v>
      </c>
      <c r="D173" s="17"/>
      <c r="E173" s="17"/>
      <c r="F173" s="17"/>
      <c r="G173" s="17"/>
      <c r="H173" s="17"/>
      <c r="I173" s="17"/>
      <c r="J173" s="17"/>
      <c r="K173" s="17"/>
      <c r="L173" s="16"/>
      <c r="M173" s="16"/>
      <c r="N173" s="17"/>
    </row>
    <row r="174" spans="1:14" x14ac:dyDescent="0.25">
      <c r="A174" s="25">
        <v>45786</v>
      </c>
      <c r="B174" s="23" t="s">
        <v>30</v>
      </c>
      <c r="C174" s="17">
        <v>9608</v>
      </c>
      <c r="D174" s="17"/>
      <c r="E174" s="17"/>
      <c r="F174" s="17"/>
      <c r="G174" s="17"/>
      <c r="H174" s="17"/>
      <c r="I174" s="17"/>
      <c r="J174" s="17"/>
      <c r="K174" s="17"/>
      <c r="L174" s="16"/>
      <c r="M174" s="16"/>
      <c r="N174" s="17"/>
    </row>
    <row r="175" spans="1:14" x14ac:dyDescent="0.25">
      <c r="A175" s="25">
        <v>45787</v>
      </c>
      <c r="B175" s="23" t="s">
        <v>30</v>
      </c>
      <c r="C175" s="17">
        <v>9626</v>
      </c>
      <c r="D175" s="17"/>
      <c r="E175" s="17" t="s">
        <v>900</v>
      </c>
      <c r="F175" s="17"/>
      <c r="G175" s="17"/>
      <c r="H175" s="17"/>
      <c r="I175" s="17"/>
      <c r="J175" s="17" t="s">
        <v>273</v>
      </c>
      <c r="K175" s="17"/>
      <c r="L175" s="16"/>
      <c r="M175" s="16"/>
      <c r="N175" s="17"/>
    </row>
    <row r="176" spans="1:14" x14ac:dyDescent="0.25">
      <c r="A176" s="25">
        <v>45788</v>
      </c>
      <c r="B176" s="23" t="s">
        <v>30</v>
      </c>
      <c r="C176" s="17">
        <v>9650</v>
      </c>
      <c r="D176" s="17"/>
      <c r="E176" s="17"/>
      <c r="F176" s="17"/>
      <c r="G176" s="17"/>
      <c r="H176" s="17"/>
      <c r="I176" s="17"/>
      <c r="J176" s="17"/>
      <c r="K176" s="17"/>
      <c r="L176" s="16"/>
      <c r="M176" s="16"/>
      <c r="N176" s="17"/>
    </row>
    <row r="177" spans="1:14" x14ac:dyDescent="0.25">
      <c r="A177" s="25">
        <v>45789</v>
      </c>
      <c r="B177" s="23" t="s">
        <v>30</v>
      </c>
      <c r="C177" s="17">
        <v>9674</v>
      </c>
      <c r="D177" s="17"/>
      <c r="E177" s="17"/>
      <c r="F177" s="17"/>
      <c r="G177" s="17"/>
      <c r="H177" s="17"/>
      <c r="I177" s="17"/>
      <c r="J177" s="17"/>
      <c r="K177" s="17"/>
      <c r="L177" s="16"/>
      <c r="M177" s="16"/>
      <c r="N177" s="17"/>
    </row>
    <row r="178" spans="1:14" x14ac:dyDescent="0.25">
      <c r="A178" s="25">
        <v>45790</v>
      </c>
      <c r="B178" s="23" t="s">
        <v>30</v>
      </c>
      <c r="C178" s="17">
        <v>9674</v>
      </c>
      <c r="D178" s="17"/>
      <c r="E178" s="17"/>
      <c r="F178" s="17"/>
      <c r="G178" s="17"/>
      <c r="H178" s="44"/>
      <c r="I178" s="44"/>
      <c r="J178" s="47">
        <f>I178-H178</f>
        <v>0</v>
      </c>
      <c r="K178" s="17"/>
      <c r="L178" s="16"/>
      <c r="M178" s="16"/>
      <c r="N178" s="17"/>
    </row>
    <row r="179" spans="1:14" x14ac:dyDescent="0.25">
      <c r="A179" s="25">
        <v>45791</v>
      </c>
      <c r="B179" s="23" t="s">
        <v>30</v>
      </c>
      <c r="C179" s="17">
        <f>C178+24</f>
        <v>9698</v>
      </c>
      <c r="D179" s="17"/>
      <c r="E179" s="17"/>
      <c r="F179" s="17"/>
      <c r="G179" s="17"/>
      <c r="H179" s="44"/>
      <c r="I179" s="44"/>
      <c r="J179" s="17"/>
      <c r="K179" s="17"/>
      <c r="L179" s="16"/>
      <c r="M179" s="16"/>
      <c r="N179" s="17"/>
    </row>
    <row r="180" spans="1:14" x14ac:dyDescent="0.25">
      <c r="A180" s="25">
        <v>45792</v>
      </c>
      <c r="B180" s="23" t="s">
        <v>30</v>
      </c>
      <c r="C180" s="17">
        <v>9749</v>
      </c>
      <c r="D180" s="17"/>
      <c r="E180" s="17" t="s">
        <v>237</v>
      </c>
      <c r="F180" s="17"/>
      <c r="G180" s="17"/>
      <c r="H180" s="44">
        <v>45792.642361111109</v>
      </c>
      <c r="I180" s="44">
        <v>45792.657638888886</v>
      </c>
      <c r="J180" s="47">
        <f>I180-H180</f>
        <v>1.5277777776645962E-2</v>
      </c>
      <c r="K180" s="17"/>
      <c r="L180" s="16"/>
      <c r="M180" s="16"/>
      <c r="N180" s="17"/>
    </row>
    <row r="181" spans="1:14" x14ac:dyDescent="0.25">
      <c r="A181" s="25">
        <v>45792</v>
      </c>
      <c r="B181" s="23" t="s">
        <v>30</v>
      </c>
      <c r="C181" s="17">
        <v>9753</v>
      </c>
      <c r="D181" s="17"/>
      <c r="E181" s="17" t="s">
        <v>933</v>
      </c>
      <c r="F181" s="17"/>
      <c r="G181" s="17"/>
      <c r="H181" s="44">
        <v>45792.84652777778</v>
      </c>
      <c r="I181" s="44">
        <v>45792.9375</v>
      </c>
      <c r="J181" s="47">
        <f>I181-H181</f>
        <v>9.0972222220443655E-2</v>
      </c>
      <c r="K181" s="17"/>
      <c r="L181" s="16"/>
      <c r="M181" s="16"/>
      <c r="N181" s="17"/>
    </row>
    <row r="182" spans="1:14" x14ac:dyDescent="0.25">
      <c r="A182" s="25">
        <v>45793</v>
      </c>
      <c r="B182" s="23" t="s">
        <v>30</v>
      </c>
      <c r="C182" s="17">
        <f>C181+24</f>
        <v>9777</v>
      </c>
      <c r="D182" s="17"/>
      <c r="E182" s="17"/>
      <c r="F182" s="17"/>
      <c r="G182" s="17"/>
      <c r="H182" s="44"/>
      <c r="I182" s="44"/>
      <c r="J182" s="17"/>
      <c r="K182" s="17"/>
      <c r="L182" s="16"/>
      <c r="M182" s="16"/>
      <c r="N182" s="17"/>
    </row>
    <row r="183" spans="1:14" x14ac:dyDescent="0.25">
      <c r="A183" s="25">
        <v>45794</v>
      </c>
      <c r="B183" s="23" t="s">
        <v>30</v>
      </c>
      <c r="C183" s="17">
        <v>9788</v>
      </c>
      <c r="D183" s="17"/>
      <c r="E183" s="17"/>
      <c r="F183" s="17"/>
      <c r="G183" s="17"/>
      <c r="H183" s="44"/>
      <c r="I183" s="44"/>
      <c r="J183" s="17"/>
      <c r="K183" s="17"/>
      <c r="L183" s="16"/>
      <c r="M183" s="16"/>
      <c r="N183" s="17"/>
    </row>
    <row r="184" spans="1:14" ht="30" x14ac:dyDescent="0.25">
      <c r="A184" s="25">
        <v>45795</v>
      </c>
      <c r="B184" s="23" t="s">
        <v>30</v>
      </c>
      <c r="C184" s="17">
        <v>9822</v>
      </c>
      <c r="D184" s="17"/>
      <c r="E184" s="9" t="s">
        <v>951</v>
      </c>
      <c r="F184" s="17"/>
      <c r="G184" s="17"/>
      <c r="H184" s="57">
        <v>45795.836805555555</v>
      </c>
      <c r="I184" s="57">
        <v>45795.943749999999</v>
      </c>
      <c r="J184" s="47">
        <f>I184-H184</f>
        <v>0.10694444444379769</v>
      </c>
      <c r="K184" s="17"/>
      <c r="L184" s="16"/>
      <c r="M184" s="16"/>
      <c r="N184" s="17"/>
    </row>
    <row r="185" spans="1:14" x14ac:dyDescent="0.25">
      <c r="A185" s="25">
        <v>45796</v>
      </c>
      <c r="B185" s="23" t="s">
        <v>30</v>
      </c>
      <c r="C185" s="17">
        <f>C184+24</f>
        <v>9846</v>
      </c>
      <c r="D185" s="17"/>
      <c r="E185" s="17"/>
      <c r="F185" s="17"/>
      <c r="G185" s="17"/>
      <c r="H185" s="44"/>
      <c r="I185" s="44"/>
      <c r="J185" s="17"/>
      <c r="K185" s="17"/>
      <c r="L185" s="16"/>
      <c r="M185" s="16"/>
      <c r="N185" s="17"/>
    </row>
    <row r="186" spans="1:14" x14ac:dyDescent="0.25">
      <c r="A186" s="25">
        <v>45797</v>
      </c>
      <c r="B186" s="23" t="s">
        <v>30</v>
      </c>
      <c r="C186" s="17">
        <f>C185+24</f>
        <v>9870</v>
      </c>
      <c r="D186" s="17"/>
      <c r="E186" s="17"/>
      <c r="F186" s="17"/>
      <c r="G186" s="17"/>
      <c r="H186" s="44"/>
      <c r="I186" s="44"/>
      <c r="J186" s="17"/>
      <c r="K186" s="17"/>
      <c r="L186" s="16"/>
      <c r="M186" s="16"/>
      <c r="N186" s="17"/>
    </row>
    <row r="187" spans="1:14" x14ac:dyDescent="0.25">
      <c r="A187" s="25">
        <v>45798</v>
      </c>
      <c r="B187" s="23" t="s">
        <v>30</v>
      </c>
      <c r="C187" s="17">
        <f>C186+24</f>
        <v>9894</v>
      </c>
      <c r="D187" s="17"/>
      <c r="E187" s="17"/>
      <c r="F187" s="17"/>
      <c r="G187" s="17"/>
      <c r="H187" s="44"/>
      <c r="I187" s="44"/>
      <c r="J187" s="17"/>
      <c r="K187" s="17"/>
      <c r="L187" s="16"/>
      <c r="M187" s="16"/>
      <c r="N187" s="17"/>
    </row>
    <row r="188" spans="1:14" x14ac:dyDescent="0.25">
      <c r="A188" s="25">
        <v>45799</v>
      </c>
      <c r="B188" s="23" t="s">
        <v>30</v>
      </c>
      <c r="C188" s="17">
        <f t="shared" ref="C188:C190" si="6">C187+24</f>
        <v>9918</v>
      </c>
      <c r="D188" s="17"/>
      <c r="E188" s="17"/>
      <c r="F188" s="17"/>
      <c r="G188" s="17"/>
      <c r="H188" s="44"/>
      <c r="I188" s="44"/>
      <c r="J188" s="17"/>
      <c r="K188" s="17"/>
      <c r="L188" s="16"/>
      <c r="M188" s="16"/>
      <c r="N188" s="17"/>
    </row>
    <row r="189" spans="1:14" x14ac:dyDescent="0.25">
      <c r="A189" s="25">
        <v>45800</v>
      </c>
      <c r="B189" s="23" t="s">
        <v>30</v>
      </c>
      <c r="C189" s="17">
        <f t="shared" si="6"/>
        <v>9942</v>
      </c>
      <c r="D189" s="17"/>
      <c r="E189" s="17"/>
      <c r="F189" s="17"/>
      <c r="G189" s="17"/>
      <c r="H189" s="44"/>
      <c r="I189" s="44"/>
      <c r="J189" s="17"/>
      <c r="K189" s="17"/>
      <c r="L189" s="16"/>
      <c r="M189" s="16"/>
      <c r="N189" s="17"/>
    </row>
    <row r="190" spans="1:14" x14ac:dyDescent="0.25">
      <c r="A190" s="25">
        <v>45801</v>
      </c>
      <c r="B190" s="23" t="s">
        <v>30</v>
      </c>
      <c r="C190" s="17">
        <f t="shared" si="6"/>
        <v>9966</v>
      </c>
      <c r="D190" s="17"/>
      <c r="E190" s="17"/>
      <c r="F190" s="17"/>
      <c r="G190" s="17"/>
      <c r="H190" s="44"/>
      <c r="I190" s="44"/>
      <c r="J190" s="17"/>
      <c r="K190" s="17"/>
      <c r="L190" s="16"/>
      <c r="M190" s="16"/>
      <c r="N190" s="17"/>
    </row>
    <row r="191" spans="1:14" x14ac:dyDescent="0.25">
      <c r="A191" s="25">
        <v>45802</v>
      </c>
      <c r="B191" s="23" t="s">
        <v>30</v>
      </c>
      <c r="C191" s="17">
        <v>9985</v>
      </c>
      <c r="D191" s="17"/>
      <c r="E191" s="17" t="s">
        <v>1005</v>
      </c>
      <c r="F191" s="17"/>
      <c r="G191" s="17"/>
      <c r="H191" s="62">
        <v>45802.868055555555</v>
      </c>
      <c r="I191" s="62">
        <v>45802.87222222222</v>
      </c>
      <c r="J191" s="47">
        <f>I191-H191</f>
        <v>4.166666665696539E-3</v>
      </c>
      <c r="K191" s="17"/>
      <c r="L191" s="16"/>
      <c r="M191" s="16"/>
      <c r="N191" s="17"/>
    </row>
    <row r="192" spans="1:14" ht="30" x14ac:dyDescent="0.25">
      <c r="A192" s="25">
        <v>45803</v>
      </c>
      <c r="B192" s="23" t="s">
        <v>30</v>
      </c>
      <c r="C192" s="17">
        <v>9998</v>
      </c>
      <c r="D192" s="17"/>
      <c r="E192" s="9" t="s">
        <v>1010</v>
      </c>
      <c r="F192" s="17"/>
      <c r="G192" s="17"/>
      <c r="H192" s="60">
        <v>45803.475694444445</v>
      </c>
      <c r="I192" s="60">
        <v>45804.211805555555</v>
      </c>
      <c r="J192" s="47">
        <f>I192-H192</f>
        <v>0.73611111110949423</v>
      </c>
      <c r="K192" s="17"/>
      <c r="L192" s="16"/>
      <c r="M192" s="16"/>
      <c r="N192" s="17"/>
    </row>
    <row r="193" spans="1:14" x14ac:dyDescent="0.25">
      <c r="A193" s="25">
        <v>45804</v>
      </c>
      <c r="B193" s="23" t="s">
        <v>30</v>
      </c>
      <c r="C193" s="17">
        <f t="shared" ref="C193:C199" si="7">C192+24</f>
        <v>10022</v>
      </c>
      <c r="D193" s="17"/>
      <c r="E193" s="17"/>
      <c r="F193" s="17"/>
      <c r="G193" s="17"/>
      <c r="H193" s="44"/>
      <c r="I193" s="44"/>
      <c r="J193" s="17"/>
      <c r="K193" s="17"/>
      <c r="L193" s="16"/>
      <c r="M193" s="16"/>
      <c r="N193" s="17"/>
    </row>
    <row r="194" spans="1:14" x14ac:dyDescent="0.25">
      <c r="A194" s="25">
        <v>45805</v>
      </c>
      <c r="B194" s="23" t="s">
        <v>30</v>
      </c>
      <c r="C194" s="17">
        <f t="shared" si="7"/>
        <v>10046</v>
      </c>
      <c r="D194" s="17"/>
      <c r="E194" s="17"/>
      <c r="F194" s="17"/>
      <c r="G194" s="17"/>
      <c r="H194" s="44"/>
      <c r="I194" s="44"/>
      <c r="J194" s="17"/>
      <c r="K194" s="17"/>
      <c r="L194" s="16"/>
      <c r="M194" s="16"/>
      <c r="N194" s="17"/>
    </row>
    <row r="195" spans="1:14" x14ac:dyDescent="0.25">
      <c r="A195" s="25">
        <v>45806</v>
      </c>
      <c r="B195" s="23" t="s">
        <v>30</v>
      </c>
      <c r="C195" s="17">
        <f t="shared" si="7"/>
        <v>10070</v>
      </c>
      <c r="D195" s="17"/>
      <c r="E195" s="17"/>
      <c r="F195" s="17"/>
      <c r="G195" s="17"/>
      <c r="H195" s="44"/>
      <c r="I195" s="44"/>
      <c r="J195" s="17"/>
      <c r="K195" s="17"/>
      <c r="L195" s="16"/>
      <c r="M195" s="16"/>
      <c r="N195" s="17"/>
    </row>
    <row r="196" spans="1:14" x14ac:dyDescent="0.25">
      <c r="A196" s="25">
        <v>45807</v>
      </c>
      <c r="B196" s="23" t="s">
        <v>30</v>
      </c>
      <c r="C196" s="17">
        <f t="shared" si="7"/>
        <v>10094</v>
      </c>
      <c r="D196" s="17"/>
      <c r="E196" s="17"/>
      <c r="F196" s="17"/>
      <c r="G196" s="17"/>
      <c r="H196" s="44"/>
      <c r="I196" s="44"/>
      <c r="J196" s="17"/>
      <c r="K196" s="17"/>
      <c r="L196" s="16"/>
      <c r="M196" s="16"/>
      <c r="N196" s="17"/>
    </row>
    <row r="197" spans="1:14" x14ac:dyDescent="0.25">
      <c r="A197" s="25">
        <v>45808</v>
      </c>
      <c r="B197" s="23" t="s">
        <v>30</v>
      </c>
      <c r="C197" s="17">
        <f t="shared" si="7"/>
        <v>10118</v>
      </c>
      <c r="D197" s="17"/>
      <c r="E197" s="17"/>
      <c r="F197" s="17"/>
      <c r="G197" s="17"/>
      <c r="H197" s="44"/>
      <c r="I197" s="44"/>
      <c r="J197" s="17"/>
      <c r="K197" s="17"/>
      <c r="L197" s="16"/>
      <c r="M197" s="16"/>
      <c r="N197" s="17"/>
    </row>
    <row r="198" spans="1:14" x14ac:dyDescent="0.25">
      <c r="A198" s="25">
        <v>45809</v>
      </c>
      <c r="B198" s="23" t="s">
        <v>30</v>
      </c>
      <c r="C198" s="17">
        <f t="shared" si="7"/>
        <v>10142</v>
      </c>
      <c r="D198" s="17"/>
      <c r="E198" s="17"/>
      <c r="F198" s="17"/>
      <c r="G198" s="17"/>
      <c r="H198" s="44"/>
      <c r="I198" s="44"/>
      <c r="J198" s="17"/>
      <c r="K198" s="17"/>
      <c r="L198" s="16"/>
      <c r="M198" s="16"/>
      <c r="N198" s="17"/>
    </row>
    <row r="199" spans="1:14" x14ac:dyDescent="0.25">
      <c r="A199" s="25">
        <v>45810</v>
      </c>
      <c r="B199" s="23" t="s">
        <v>30</v>
      </c>
      <c r="C199" s="17">
        <f t="shared" si="7"/>
        <v>10166</v>
      </c>
      <c r="D199" s="17"/>
      <c r="E199" s="17"/>
      <c r="F199" s="17"/>
      <c r="G199" s="17"/>
      <c r="H199" s="44"/>
      <c r="I199" s="44"/>
      <c r="J199" s="17"/>
      <c r="K199" s="17"/>
      <c r="L199" s="16"/>
      <c r="M199" s="16"/>
      <c r="N199" s="17"/>
    </row>
    <row r="200" spans="1:14" x14ac:dyDescent="0.25">
      <c r="A200" s="25">
        <v>45811</v>
      </c>
      <c r="B200" s="23" t="s">
        <v>30</v>
      </c>
      <c r="C200" s="17">
        <v>10180</v>
      </c>
      <c r="D200" s="17"/>
      <c r="E200" s="17"/>
      <c r="F200" s="17"/>
      <c r="G200" s="17"/>
      <c r="H200" s="44"/>
      <c r="I200" s="44"/>
      <c r="J200" s="17"/>
      <c r="K200" s="17"/>
      <c r="L200" s="16"/>
      <c r="M200" s="16"/>
      <c r="N200" s="17"/>
    </row>
    <row r="201" spans="1:14" ht="45" x14ac:dyDescent="0.25">
      <c r="A201" s="25">
        <v>45812</v>
      </c>
      <c r="B201" s="23" t="s">
        <v>30</v>
      </c>
      <c r="C201" s="17">
        <v>10187</v>
      </c>
      <c r="D201" s="17"/>
      <c r="E201" s="9" t="s">
        <v>1090</v>
      </c>
      <c r="F201" s="17"/>
      <c r="G201" s="17"/>
      <c r="H201" s="57">
        <v>45812.388888888891</v>
      </c>
      <c r="I201" s="57">
        <v>45812.402777777781</v>
      </c>
      <c r="J201" s="47">
        <f>I201-H201</f>
        <v>1.3888888890505768E-2</v>
      </c>
      <c r="K201" s="17"/>
      <c r="L201" s="16"/>
      <c r="M201" s="16"/>
      <c r="N201" s="17"/>
    </row>
    <row r="202" spans="1:14" ht="30" x14ac:dyDescent="0.25">
      <c r="A202" s="25">
        <v>45812</v>
      </c>
      <c r="B202" s="23" t="s">
        <v>30</v>
      </c>
      <c r="C202" s="17">
        <v>10187</v>
      </c>
      <c r="D202" s="17"/>
      <c r="E202" s="9" t="s">
        <v>1091</v>
      </c>
      <c r="F202" s="17"/>
      <c r="G202" s="17"/>
      <c r="H202" s="57">
        <v>45812.408333333333</v>
      </c>
      <c r="I202" s="57">
        <v>45812.454861111109</v>
      </c>
      <c r="J202" s="47">
        <f>I202-H202</f>
        <v>4.6527777776645962E-2</v>
      </c>
      <c r="K202" s="17"/>
      <c r="L202" s="16"/>
      <c r="M202" s="16"/>
      <c r="N202" s="17"/>
    </row>
    <row r="203" spans="1:14" ht="75" x14ac:dyDescent="0.25">
      <c r="A203" s="25">
        <v>45812</v>
      </c>
      <c r="B203" s="23" t="s">
        <v>30</v>
      </c>
      <c r="C203" s="17">
        <v>10199</v>
      </c>
      <c r="D203" s="17"/>
      <c r="E203" s="9" t="s">
        <v>1099</v>
      </c>
      <c r="F203" s="17"/>
      <c r="G203" s="17"/>
      <c r="H203" s="57">
        <v>45812.95208333333</v>
      </c>
      <c r="I203" s="57">
        <v>45812.986805555556</v>
      </c>
      <c r="J203" s="47">
        <f>I203-H203</f>
        <v>3.4722222226264421E-2</v>
      </c>
      <c r="K203" s="17"/>
      <c r="L203" s="16"/>
      <c r="M203" s="16"/>
      <c r="N203" s="17"/>
    </row>
    <row r="204" spans="1:14" x14ac:dyDescent="0.25">
      <c r="A204" s="25">
        <v>45813</v>
      </c>
      <c r="B204" s="23" t="s">
        <v>30</v>
      </c>
      <c r="C204" s="17">
        <v>10199</v>
      </c>
      <c r="D204" s="17"/>
      <c r="E204" s="17"/>
      <c r="F204" s="17"/>
      <c r="G204" s="17"/>
      <c r="H204" s="44"/>
      <c r="I204" s="44"/>
      <c r="J204" s="17"/>
      <c r="K204" s="17"/>
      <c r="L204" s="16"/>
      <c r="M204" s="16"/>
      <c r="N204" s="17"/>
    </row>
    <row r="205" spans="1:14" ht="30" x14ac:dyDescent="0.25">
      <c r="A205" s="25">
        <v>45813</v>
      </c>
      <c r="B205" s="23" t="s">
        <v>30</v>
      </c>
      <c r="C205" s="17">
        <v>10227</v>
      </c>
      <c r="D205" s="17"/>
      <c r="E205" s="9" t="s">
        <v>1112</v>
      </c>
      <c r="F205" s="17"/>
      <c r="G205" s="17"/>
      <c r="H205" s="57">
        <v>45814.194444444445</v>
      </c>
      <c r="I205" s="57">
        <v>45814.2</v>
      </c>
      <c r="J205" s="47">
        <f>I205-H205</f>
        <v>5.5555555518367328E-3</v>
      </c>
      <c r="K205" s="17"/>
      <c r="L205" s="16"/>
      <c r="M205" s="16"/>
      <c r="N205" s="17"/>
    </row>
    <row r="206" spans="1:14" ht="45" x14ac:dyDescent="0.25">
      <c r="A206" s="25">
        <v>45814</v>
      </c>
      <c r="B206" s="23" t="s">
        <v>30</v>
      </c>
      <c r="C206" s="17">
        <v>10242</v>
      </c>
      <c r="D206" s="17"/>
      <c r="E206" s="9" t="s">
        <v>1117</v>
      </c>
      <c r="F206" s="17"/>
      <c r="G206" s="17"/>
      <c r="H206" s="61">
        <v>45814.865277777775</v>
      </c>
      <c r="I206" s="61">
        <v>45814.885416666664</v>
      </c>
      <c r="J206" s="47">
        <f>I206-H206</f>
        <v>2.0138888889050577E-2</v>
      </c>
      <c r="K206" s="17"/>
      <c r="L206" s="16"/>
      <c r="M206" s="16"/>
      <c r="N206" s="17"/>
    </row>
    <row r="207" spans="1:14" x14ac:dyDescent="0.25">
      <c r="A207" s="25">
        <v>45814</v>
      </c>
      <c r="B207" s="23" t="s">
        <v>30</v>
      </c>
      <c r="C207" s="17">
        <v>10250</v>
      </c>
      <c r="D207" s="17"/>
      <c r="E207" s="17" t="s">
        <v>48</v>
      </c>
      <c r="F207" s="17"/>
      <c r="G207" s="17"/>
      <c r="H207" s="61">
        <v>45815.215277777781</v>
      </c>
      <c r="I207" s="61">
        <v>45815.291666666664</v>
      </c>
      <c r="J207" s="47">
        <f>I207-H207</f>
        <v>7.6388888883229811E-2</v>
      </c>
      <c r="K207" s="17"/>
      <c r="L207" s="16"/>
      <c r="M207" s="16"/>
      <c r="N207" s="17"/>
    </row>
    <row r="208" spans="1:14" x14ac:dyDescent="0.25">
      <c r="A208" s="25">
        <v>45815</v>
      </c>
      <c r="B208" s="23" t="s">
        <v>30</v>
      </c>
      <c r="C208" s="17">
        <f>C207+24</f>
        <v>10274</v>
      </c>
      <c r="D208" s="17"/>
      <c r="E208" s="17"/>
      <c r="F208" s="17"/>
      <c r="G208" s="17"/>
      <c r="H208" s="44"/>
      <c r="I208" s="44"/>
      <c r="J208" s="17"/>
      <c r="K208" s="17"/>
      <c r="L208" s="16"/>
      <c r="M208" s="16"/>
      <c r="N208" s="17"/>
    </row>
    <row r="209" spans="1:14" x14ac:dyDescent="0.25">
      <c r="A209" s="25">
        <v>45816</v>
      </c>
      <c r="B209" s="23" t="s">
        <v>30</v>
      </c>
      <c r="C209" s="17">
        <f t="shared" ref="C209:C215" si="8">C208+24</f>
        <v>10298</v>
      </c>
      <c r="D209" s="17"/>
      <c r="E209" s="17"/>
      <c r="F209" s="17"/>
      <c r="G209" s="17"/>
      <c r="H209" s="44"/>
      <c r="I209" s="44"/>
      <c r="J209" s="17"/>
      <c r="K209" s="17"/>
      <c r="L209" s="16"/>
      <c r="M209" s="16"/>
      <c r="N209" s="17"/>
    </row>
    <row r="210" spans="1:14" x14ac:dyDescent="0.25">
      <c r="A210" s="25">
        <v>45817</v>
      </c>
      <c r="B210" s="23" t="s">
        <v>30</v>
      </c>
      <c r="C210" s="17">
        <f t="shared" si="8"/>
        <v>10322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45818</v>
      </c>
      <c r="B211" s="23" t="s">
        <v>30</v>
      </c>
      <c r="C211" s="17">
        <f t="shared" si="8"/>
        <v>10346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45819</v>
      </c>
      <c r="B212" s="23" t="s">
        <v>30</v>
      </c>
      <c r="C212" s="17">
        <f t="shared" si="8"/>
        <v>10370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45820</v>
      </c>
      <c r="B213" s="23" t="s">
        <v>30</v>
      </c>
      <c r="C213" s="17">
        <f t="shared" si="8"/>
        <v>10394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45821</v>
      </c>
      <c r="B214" s="23" t="s">
        <v>30</v>
      </c>
      <c r="C214" s="17">
        <f t="shared" si="8"/>
        <v>10418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45822</v>
      </c>
      <c r="B215" s="23" t="s">
        <v>30</v>
      </c>
      <c r="C215" s="17">
        <f t="shared" si="8"/>
        <v>10442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45823</v>
      </c>
      <c r="B216" s="23" t="s">
        <v>30</v>
      </c>
      <c r="C216" s="16">
        <v>10441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45824</v>
      </c>
      <c r="B217" s="23" t="s">
        <v>30</v>
      </c>
      <c r="C217" s="16">
        <v>10464</v>
      </c>
      <c r="D217" s="16"/>
      <c r="E217" s="16" t="s">
        <v>658</v>
      </c>
      <c r="F217" s="16"/>
      <c r="G217" s="16"/>
      <c r="H217" s="88">
        <v>45825.194444444445</v>
      </c>
      <c r="I217" s="88">
        <v>45825.198611111111</v>
      </c>
      <c r="J217" s="89">
        <f t="shared" ref="J217:J218" si="9">I217-H217</f>
        <v>4.166666665696539E-3</v>
      </c>
      <c r="K217" s="16"/>
      <c r="L217" s="16"/>
      <c r="M217" s="16"/>
      <c r="N217" s="16"/>
    </row>
    <row r="218" spans="1:14" x14ac:dyDescent="0.25">
      <c r="A218" s="25">
        <v>45825</v>
      </c>
      <c r="B218" s="23" t="s">
        <v>30</v>
      </c>
      <c r="C218" s="16">
        <v>10488</v>
      </c>
      <c r="D218" s="16"/>
      <c r="E218" s="16" t="s">
        <v>40</v>
      </c>
      <c r="F218" s="16"/>
      <c r="G218" s="16"/>
      <c r="H218" s="90">
        <v>45825.961805555555</v>
      </c>
      <c r="I218" s="90">
        <v>45826.063194444447</v>
      </c>
      <c r="J218" s="91">
        <f t="shared" si="9"/>
        <v>0.10138888889196096</v>
      </c>
      <c r="K218" s="16"/>
      <c r="L218" s="16"/>
      <c r="M218" s="16"/>
      <c r="N218" s="16"/>
    </row>
    <row r="219" spans="1:14" x14ac:dyDescent="0.25">
      <c r="A219" s="25">
        <v>45826</v>
      </c>
      <c r="B219" s="23" t="s">
        <v>30</v>
      </c>
      <c r="C219" s="16">
        <v>10512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45827</v>
      </c>
      <c r="B220" s="23" t="s">
        <v>30</v>
      </c>
      <c r="C220" s="16">
        <v>10536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45828</v>
      </c>
      <c r="B221" s="23" t="s">
        <v>30</v>
      </c>
      <c r="C221" s="16">
        <v>10560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45829</v>
      </c>
      <c r="B222" s="23" t="s">
        <v>30</v>
      </c>
      <c r="C222" s="16">
        <v>10584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45830</v>
      </c>
      <c r="B223" s="23" t="s">
        <v>30</v>
      </c>
      <c r="C223" s="16">
        <v>10599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45831</v>
      </c>
      <c r="B224" s="23" t="s">
        <v>30</v>
      </c>
      <c r="C224" s="16">
        <v>10623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45832</v>
      </c>
      <c r="B225" s="23" t="s">
        <v>30</v>
      </c>
      <c r="C225" s="16">
        <v>10647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45833</v>
      </c>
      <c r="B226" s="23" t="s">
        <v>30</v>
      </c>
      <c r="C226" s="16">
        <v>10681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45834</v>
      </c>
      <c r="B227" s="23" t="s">
        <v>30</v>
      </c>
      <c r="C227" s="16">
        <v>10695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45835</v>
      </c>
      <c r="B228" s="23" t="s">
        <v>30</v>
      </c>
      <c r="C228" s="16">
        <v>10714</v>
      </c>
      <c r="D228" s="16"/>
      <c r="E228" s="16" t="s">
        <v>658</v>
      </c>
      <c r="F228" s="16"/>
      <c r="G228" s="16"/>
      <c r="H228" s="121">
        <v>45836.09375</v>
      </c>
      <c r="I228" s="121">
        <v>45836.100694444445</v>
      </c>
      <c r="J228" s="122">
        <f t="shared" ref="J228" si="10">I228-H228</f>
        <v>6.9444444452528842E-3</v>
      </c>
      <c r="K228" s="16"/>
      <c r="L228" s="16"/>
      <c r="M228" s="16"/>
      <c r="N228" s="16"/>
    </row>
    <row r="229" spans="1:14" x14ac:dyDescent="0.25">
      <c r="A229" s="25">
        <v>45836</v>
      </c>
      <c r="B229" s="23" t="s">
        <v>30</v>
      </c>
      <c r="C229" s="16">
        <v>10738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45837</v>
      </c>
      <c r="B230" s="23" t="s">
        <v>30</v>
      </c>
      <c r="C230" s="16">
        <v>10762</v>
      </c>
      <c r="D230" s="16"/>
      <c r="E230" s="16" t="s">
        <v>48</v>
      </c>
      <c r="F230" s="16"/>
      <c r="G230" s="16"/>
      <c r="H230" s="123">
        <v>45837.844444444447</v>
      </c>
      <c r="I230" s="123">
        <v>45837.928472222222</v>
      </c>
      <c r="J230" s="124">
        <f t="shared" ref="J230" si="11">I230-H230</f>
        <v>8.4027777775190771E-2</v>
      </c>
      <c r="K230" s="16"/>
      <c r="L230" s="16"/>
      <c r="M230" s="16"/>
      <c r="N230" s="16"/>
    </row>
    <row r="231" spans="1:14" x14ac:dyDescent="0.25">
      <c r="A231" s="25">
        <v>45838</v>
      </c>
      <c r="B231" s="23" t="s">
        <v>30</v>
      </c>
      <c r="C231" s="16">
        <v>10786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45839</v>
      </c>
      <c r="B232" s="23" t="s">
        <v>30</v>
      </c>
      <c r="C232" s="16">
        <v>10810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45840</v>
      </c>
      <c r="B233" s="23" t="s">
        <v>30</v>
      </c>
      <c r="C233" s="16">
        <v>10834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45841</v>
      </c>
      <c r="B234" s="23" t="s">
        <v>30</v>
      </c>
      <c r="C234" s="16">
        <f>C233+24</f>
        <v>10858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45842</v>
      </c>
      <c r="B235" s="23" t="s">
        <v>30</v>
      </c>
      <c r="C235" s="16">
        <f>C234+24</f>
        <v>10882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45843</v>
      </c>
      <c r="B236" s="23" t="s">
        <v>30</v>
      </c>
      <c r="C236" s="16">
        <f>C235+24</f>
        <v>10906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45844</v>
      </c>
      <c r="B237" s="23" t="s">
        <v>30</v>
      </c>
      <c r="C237" s="16">
        <v>10930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45845</v>
      </c>
      <c r="B238" s="23" t="s">
        <v>30</v>
      </c>
      <c r="C238" s="16">
        <v>10945</v>
      </c>
      <c r="D238" s="16"/>
      <c r="E238" s="16" t="s">
        <v>1303</v>
      </c>
      <c r="F238" s="16"/>
      <c r="G238" s="16"/>
      <c r="H238" s="143">
        <v>45845.677083333336</v>
      </c>
      <c r="I238" s="143">
        <v>45845.71597222222</v>
      </c>
      <c r="J238" s="124">
        <f t="shared" ref="J238:J241" si="12">I238-H238</f>
        <v>3.8888888884685002E-2</v>
      </c>
      <c r="K238" s="16"/>
      <c r="L238" s="16"/>
      <c r="M238" s="16"/>
      <c r="N238" s="16"/>
    </row>
    <row r="239" spans="1:14" x14ac:dyDescent="0.25">
      <c r="A239" s="25">
        <v>45846</v>
      </c>
      <c r="B239" s="23" t="s">
        <v>30</v>
      </c>
      <c r="C239" s="16">
        <v>10959</v>
      </c>
      <c r="D239" s="16"/>
      <c r="E239" s="16" t="s">
        <v>1308</v>
      </c>
      <c r="F239" s="16"/>
      <c r="G239" s="16"/>
      <c r="H239" s="136">
        <v>45846.340277777781</v>
      </c>
      <c r="I239" s="136">
        <v>45846.345138888886</v>
      </c>
      <c r="J239" s="124">
        <f t="shared" si="12"/>
        <v>4.8611111051286571E-3</v>
      </c>
      <c r="K239" s="16"/>
      <c r="L239" s="16"/>
      <c r="M239" s="16"/>
      <c r="N239" s="16"/>
    </row>
    <row r="240" spans="1:14" x14ac:dyDescent="0.25">
      <c r="A240" s="25">
        <v>45847</v>
      </c>
      <c r="B240" s="23" t="s">
        <v>30</v>
      </c>
      <c r="C240" s="16">
        <v>10994</v>
      </c>
      <c r="D240" s="16"/>
      <c r="E240" s="16" t="s">
        <v>65</v>
      </c>
      <c r="F240" s="16"/>
      <c r="G240" s="16"/>
      <c r="H240" s="134">
        <v>45847.833333333336</v>
      </c>
      <c r="I240" s="134">
        <v>45848.011805555558</v>
      </c>
      <c r="J240" s="135">
        <f t="shared" si="12"/>
        <v>0.17847222222189885</v>
      </c>
      <c r="K240" s="16"/>
      <c r="L240" s="16"/>
      <c r="M240" s="16"/>
      <c r="N240" s="16"/>
    </row>
    <row r="241" spans="1:14" x14ac:dyDescent="0.25">
      <c r="A241" s="25">
        <v>45848</v>
      </c>
      <c r="B241" s="23" t="s">
        <v>30</v>
      </c>
      <c r="C241" s="16">
        <v>11007</v>
      </c>
      <c r="D241" s="16"/>
      <c r="E241" s="16" t="s">
        <v>1320</v>
      </c>
      <c r="F241" s="16"/>
      <c r="G241" s="16"/>
      <c r="H241" s="138">
        <v>45848.614583333336</v>
      </c>
      <c r="I241" s="138">
        <v>45848.623611111114</v>
      </c>
      <c r="J241" s="139">
        <f t="shared" si="12"/>
        <v>9.0277777781011537E-3</v>
      </c>
      <c r="K241" s="16"/>
      <c r="L241" s="16"/>
      <c r="M241" s="16"/>
      <c r="N241" s="16"/>
    </row>
    <row r="242" spans="1:14" x14ac:dyDescent="0.25">
      <c r="A242" s="25">
        <v>45849</v>
      </c>
      <c r="B242" s="23" t="s">
        <v>30</v>
      </c>
      <c r="C242" s="16">
        <f t="shared" ref="C242:C250" si="13">C241+24</f>
        <v>11031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45850</v>
      </c>
      <c r="B243" s="23" t="s">
        <v>30</v>
      </c>
      <c r="C243" s="16">
        <f t="shared" si="13"/>
        <v>11055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45851</v>
      </c>
      <c r="B244" s="23" t="s">
        <v>30</v>
      </c>
      <c r="C244" s="16">
        <f t="shared" si="13"/>
        <v>11079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45852</v>
      </c>
      <c r="B245" s="23" t="s">
        <v>30</v>
      </c>
      <c r="C245" s="16">
        <f t="shared" si="13"/>
        <v>11103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45853</v>
      </c>
      <c r="B246" s="23" t="s">
        <v>30</v>
      </c>
      <c r="C246" s="16">
        <f t="shared" si="13"/>
        <v>11127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45854</v>
      </c>
      <c r="B247" s="23" t="s">
        <v>30</v>
      </c>
      <c r="C247" s="16">
        <f t="shared" si="13"/>
        <v>11151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45855</v>
      </c>
      <c r="B248" s="23" t="s">
        <v>30</v>
      </c>
      <c r="C248" s="16">
        <f t="shared" si="13"/>
        <v>11175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45856</v>
      </c>
      <c r="B249" s="23" t="s">
        <v>30</v>
      </c>
      <c r="C249" s="16">
        <f t="shared" si="13"/>
        <v>11199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45857</v>
      </c>
      <c r="B250" s="23" t="s">
        <v>30</v>
      </c>
      <c r="C250" s="16">
        <f t="shared" si="13"/>
        <v>11223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5">
        <v>45858</v>
      </c>
      <c r="B251" s="23" t="s">
        <v>30</v>
      </c>
      <c r="C251" s="16">
        <v>11224</v>
      </c>
      <c r="D251" s="16"/>
      <c r="E251" s="16" t="s">
        <v>466</v>
      </c>
      <c r="F251" s="16"/>
      <c r="G251" s="16"/>
      <c r="H251" s="146">
        <v>45858.395833333336</v>
      </c>
      <c r="I251" s="146">
        <v>45858.400000000001</v>
      </c>
      <c r="J251" s="147">
        <f t="shared" ref="J251:J252" si="14">I251-H251</f>
        <v>4.166666665696539E-3</v>
      </c>
      <c r="K251" s="16"/>
      <c r="L251" s="16"/>
      <c r="M251" s="16"/>
      <c r="N251" s="16"/>
    </row>
    <row r="252" spans="1:14" x14ac:dyDescent="0.25">
      <c r="A252" s="25">
        <v>45859</v>
      </c>
      <c r="B252" s="23" t="s">
        <v>30</v>
      </c>
      <c r="C252" s="16">
        <v>11250</v>
      </c>
      <c r="D252" s="16"/>
      <c r="E252" s="16" t="s">
        <v>48</v>
      </c>
      <c r="F252" s="16"/>
      <c r="G252" s="16"/>
      <c r="H252" s="138">
        <v>45859.489583333336</v>
      </c>
      <c r="I252" s="138">
        <v>45859.722916666666</v>
      </c>
      <c r="J252" s="139">
        <f t="shared" si="14"/>
        <v>0.23333333332993789</v>
      </c>
      <c r="K252" s="16"/>
      <c r="L252" s="16"/>
      <c r="M252" s="16"/>
      <c r="N252" s="16"/>
    </row>
    <row r="253" spans="1:14" x14ac:dyDescent="0.25">
      <c r="A253" s="25">
        <v>45860</v>
      </c>
      <c r="B253" s="23" t="s">
        <v>30</v>
      </c>
      <c r="C253" s="16">
        <f t="shared" ref="C253:C260" si="15">C252+24</f>
        <v>11274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45861</v>
      </c>
      <c r="B254" s="23" t="s">
        <v>30</v>
      </c>
      <c r="C254" s="16">
        <f t="shared" si="15"/>
        <v>11298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45862</v>
      </c>
      <c r="B255" s="23" t="s">
        <v>30</v>
      </c>
      <c r="C255" s="16">
        <f t="shared" si="15"/>
        <v>11322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45863</v>
      </c>
      <c r="B256" s="23" t="s">
        <v>30</v>
      </c>
      <c r="C256" s="16">
        <f t="shared" si="15"/>
        <v>11346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45864</v>
      </c>
      <c r="B257" s="23" t="s">
        <v>30</v>
      </c>
      <c r="C257" s="16">
        <f t="shared" si="15"/>
        <v>11370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45865</v>
      </c>
      <c r="B258" s="23" t="s">
        <v>30</v>
      </c>
      <c r="C258" s="16">
        <f t="shared" si="15"/>
        <v>11394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45866</v>
      </c>
      <c r="B259" s="23" t="s">
        <v>30</v>
      </c>
      <c r="C259" s="16">
        <f t="shared" si="15"/>
        <v>11418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5">
        <v>45867</v>
      </c>
      <c r="B260" s="23" t="s">
        <v>30</v>
      </c>
      <c r="C260" s="16">
        <f t="shared" si="15"/>
        <v>11442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5">
        <v>45868</v>
      </c>
      <c r="B261" s="23" t="s">
        <v>30</v>
      </c>
      <c r="C261" s="16">
        <v>11456</v>
      </c>
      <c r="D261" s="16"/>
      <c r="E261" s="16" t="s">
        <v>449</v>
      </c>
      <c r="F261" s="16"/>
      <c r="G261" s="16"/>
      <c r="H261" s="150">
        <v>45868.37777777778</v>
      </c>
      <c r="I261" s="150">
        <v>45868.381944444445</v>
      </c>
      <c r="J261" s="151">
        <f t="shared" ref="J261:J262" si="16">I261-H261</f>
        <v>4.166666665696539E-3</v>
      </c>
      <c r="K261" s="16"/>
      <c r="L261" s="16"/>
      <c r="M261" s="16"/>
      <c r="N261" s="16"/>
    </row>
    <row r="262" spans="1:14" x14ac:dyDescent="0.25">
      <c r="A262" s="25">
        <v>45869</v>
      </c>
      <c r="B262" s="23" t="s">
        <v>30</v>
      </c>
      <c r="C262" s="16">
        <v>11501</v>
      </c>
      <c r="D262" s="16"/>
      <c r="E262" s="16" t="s">
        <v>40</v>
      </c>
      <c r="F262" s="16"/>
      <c r="G262" s="16"/>
      <c r="H262" s="150">
        <v>45870.26458333333</v>
      </c>
      <c r="I262" s="150">
        <v>45870.357638888891</v>
      </c>
      <c r="J262" s="151">
        <f t="shared" si="16"/>
        <v>9.3055555560567882E-2</v>
      </c>
      <c r="K262" s="16"/>
      <c r="L262" s="16"/>
      <c r="M262" s="16"/>
      <c r="N262" s="16"/>
    </row>
    <row r="263" spans="1:14" x14ac:dyDescent="0.25">
      <c r="A263" s="25">
        <v>45870</v>
      </c>
      <c r="B263" s="23" t="s">
        <v>30</v>
      </c>
      <c r="C263" s="16">
        <f t="shared" ref="C263:C270" si="17">C262+24</f>
        <v>11525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45871</v>
      </c>
      <c r="B264" s="23" t="s">
        <v>30</v>
      </c>
      <c r="C264" s="16">
        <f t="shared" si="17"/>
        <v>11549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45872</v>
      </c>
      <c r="B265" s="23" t="s">
        <v>30</v>
      </c>
      <c r="C265" s="16">
        <f t="shared" si="17"/>
        <v>11573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45873</v>
      </c>
      <c r="B266" s="23" t="s">
        <v>30</v>
      </c>
      <c r="C266" s="16">
        <f t="shared" si="17"/>
        <v>11597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45874</v>
      </c>
      <c r="B267" s="23" t="s">
        <v>30</v>
      </c>
      <c r="C267" s="16">
        <f t="shared" si="17"/>
        <v>11621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45875</v>
      </c>
      <c r="B268" s="23" t="s">
        <v>30</v>
      </c>
      <c r="C268" s="16">
        <f t="shared" si="17"/>
        <v>11645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45876</v>
      </c>
      <c r="B269" s="23" t="s">
        <v>30</v>
      </c>
      <c r="C269" s="16">
        <f t="shared" si="17"/>
        <v>11669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45877</v>
      </c>
      <c r="B270" s="23" t="s">
        <v>30</v>
      </c>
      <c r="C270" s="16">
        <f t="shared" si="17"/>
        <v>11693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45878</v>
      </c>
      <c r="B271" s="23" t="s">
        <v>30</v>
      </c>
      <c r="C271" s="16">
        <v>11697</v>
      </c>
      <c r="D271" s="16"/>
      <c r="E271" s="16" t="s">
        <v>1518</v>
      </c>
      <c r="F271" s="16"/>
      <c r="G271" s="16"/>
      <c r="H271" s="150">
        <v>45878.625</v>
      </c>
      <c r="I271" s="150">
        <v>45878.638888888891</v>
      </c>
      <c r="J271" s="151">
        <f t="shared" ref="J271" si="18">I271-H271</f>
        <v>1.3888888890505768E-2</v>
      </c>
      <c r="K271" s="16"/>
      <c r="L271" s="16"/>
      <c r="M271" s="16"/>
      <c r="N271" s="16"/>
    </row>
    <row r="272" spans="1:14" x14ac:dyDescent="0.25">
      <c r="A272" s="25">
        <v>45879</v>
      </c>
      <c r="B272" s="23" t="s">
        <v>30</v>
      </c>
      <c r="C272" s="16">
        <f>C271+24</f>
        <v>11721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45880</v>
      </c>
      <c r="B273" s="23" t="s">
        <v>30</v>
      </c>
      <c r="C273" s="16">
        <v>11752</v>
      </c>
      <c r="D273" s="16"/>
      <c r="E273" s="17" t="s">
        <v>48</v>
      </c>
      <c r="F273" s="16"/>
      <c r="G273" s="16"/>
      <c r="H273" s="150">
        <v>45880.963888888888</v>
      </c>
      <c r="I273" s="150">
        <v>45881.052083333336</v>
      </c>
      <c r="J273" s="151">
        <f t="shared" ref="J273" si="19">I273-H273</f>
        <v>8.8194444448163267E-2</v>
      </c>
      <c r="K273" s="16"/>
      <c r="L273" s="16"/>
      <c r="M273" s="16"/>
      <c r="N273" s="16"/>
    </row>
    <row r="274" spans="1:14" x14ac:dyDescent="0.25">
      <c r="A274" s="25">
        <v>45881</v>
      </c>
      <c r="B274" s="23" t="s">
        <v>30</v>
      </c>
      <c r="C274" s="16">
        <f>C273+24</f>
        <v>11776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5">
        <v>45882</v>
      </c>
      <c r="B275" s="23" t="s">
        <v>30</v>
      </c>
      <c r="C275" s="16">
        <f>C274+24</f>
        <v>11800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45883</v>
      </c>
      <c r="B276" s="23" t="s">
        <v>30</v>
      </c>
      <c r="C276" s="16">
        <f>C275+24</f>
        <v>11824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45884</v>
      </c>
      <c r="B277" s="23" t="s">
        <v>30</v>
      </c>
      <c r="C277" s="16">
        <v>11825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45885</v>
      </c>
      <c r="B278" s="23" t="s">
        <v>30</v>
      </c>
      <c r="C278" s="16">
        <v>11849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45886</v>
      </c>
      <c r="B279" s="23" t="s">
        <v>30</v>
      </c>
      <c r="C279" s="16">
        <v>11873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45887</v>
      </c>
      <c r="B280" s="23" t="s">
        <v>30</v>
      </c>
      <c r="C280" s="16">
        <v>11897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45888</v>
      </c>
      <c r="B281" s="23" t="s">
        <v>30</v>
      </c>
      <c r="C281" s="16">
        <v>11921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45889</v>
      </c>
      <c r="B282" s="23" t="s">
        <v>30</v>
      </c>
      <c r="C282" s="16">
        <v>11946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45890</v>
      </c>
      <c r="B283" s="23" t="s">
        <v>30</v>
      </c>
      <c r="C283" s="16">
        <v>11968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45891</v>
      </c>
      <c r="B284" s="23" t="s">
        <v>30</v>
      </c>
      <c r="C284" s="16">
        <v>11990</v>
      </c>
      <c r="D284" s="16"/>
      <c r="E284" s="16" t="s">
        <v>65</v>
      </c>
      <c r="F284" s="16"/>
      <c r="G284" s="16"/>
      <c r="H284" s="150">
        <v>45891.638888888891</v>
      </c>
      <c r="I284" s="150">
        <v>45891.732638888891</v>
      </c>
      <c r="J284" s="151">
        <f t="shared" ref="J284" si="20">I284-H284</f>
        <v>9.375E-2</v>
      </c>
      <c r="K284" s="16"/>
      <c r="L284" s="16"/>
      <c r="M284" s="16"/>
      <c r="N284" s="16"/>
    </row>
    <row r="285" spans="1:14" x14ac:dyDescent="0.25">
      <c r="A285" s="25">
        <v>45892</v>
      </c>
      <c r="B285" s="23" t="s">
        <v>30</v>
      </c>
      <c r="C285" s="16">
        <v>12014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45893</v>
      </c>
      <c r="B286" s="23" t="s">
        <v>30</v>
      </c>
      <c r="C286" s="16">
        <v>12038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45894</v>
      </c>
      <c r="B287" s="23" t="s">
        <v>30</v>
      </c>
      <c r="C287" s="16">
        <v>12062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45895</v>
      </c>
      <c r="B288" s="23" t="s">
        <v>30</v>
      </c>
      <c r="C288" s="16">
        <v>12086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45896</v>
      </c>
      <c r="B289" s="23" t="s">
        <v>30</v>
      </c>
      <c r="C289" s="16">
        <v>12110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45897</v>
      </c>
      <c r="B290" s="23" t="s">
        <v>30</v>
      </c>
      <c r="C290" s="16">
        <v>12134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45898</v>
      </c>
      <c r="B291" s="23" t="s">
        <v>30</v>
      </c>
      <c r="C291" s="16">
        <v>12158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45899</v>
      </c>
      <c r="B292" s="23" t="s">
        <v>30</v>
      </c>
      <c r="C292" s="16">
        <v>12182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45900</v>
      </c>
      <c r="B293" s="23" t="s">
        <v>30</v>
      </c>
      <c r="C293" s="16">
        <v>12201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5">
        <v>45901</v>
      </c>
      <c r="B294" s="23" t="s">
        <v>30</v>
      </c>
      <c r="C294" s="16">
        <v>12225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45902</v>
      </c>
      <c r="B295" s="23" t="s">
        <v>30</v>
      </c>
      <c r="C295" s="16">
        <v>12249</v>
      </c>
      <c r="D295" s="16"/>
      <c r="E295" s="16" t="s">
        <v>48</v>
      </c>
      <c r="F295" s="16"/>
      <c r="G295" s="16"/>
      <c r="H295" s="150">
        <v>45902.376388888886</v>
      </c>
      <c r="I295" s="150">
        <v>45902.468055555553</v>
      </c>
      <c r="J295" s="151">
        <f t="shared" ref="J295" si="21">I295-H295</f>
        <v>9.1666666667151731E-2</v>
      </c>
      <c r="K295" s="16"/>
      <c r="L295" s="16"/>
      <c r="M295" s="16"/>
      <c r="N295" s="16"/>
    </row>
    <row r="296" spans="1:14" x14ac:dyDescent="0.25">
      <c r="A296" s="25">
        <v>45903</v>
      </c>
      <c r="B296" s="23" t="s">
        <v>30</v>
      </c>
      <c r="C296" s="16">
        <v>12273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45904</v>
      </c>
      <c r="B297" s="23" t="s">
        <v>30</v>
      </c>
      <c r="C297" s="16">
        <v>12297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45905</v>
      </c>
      <c r="B298" s="23" t="s">
        <v>30</v>
      </c>
      <c r="C298" s="16">
        <v>12321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45906</v>
      </c>
      <c r="B299" s="23" t="s">
        <v>30</v>
      </c>
      <c r="C299" s="16">
        <v>12345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45907</v>
      </c>
      <c r="B300" s="23" t="s">
        <v>30</v>
      </c>
      <c r="C300" s="16">
        <v>12356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45908</v>
      </c>
      <c r="B301" s="23" t="s">
        <v>30</v>
      </c>
      <c r="C301" s="16">
        <v>12380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45909</v>
      </c>
      <c r="B302" s="23" t="s">
        <v>30</v>
      </c>
      <c r="C302" s="16">
        <v>12404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45910</v>
      </c>
      <c r="B303" s="23" t="s">
        <v>30</v>
      </c>
      <c r="C303" s="16">
        <v>12428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45911</v>
      </c>
      <c r="B304" s="23" t="s">
        <v>30</v>
      </c>
      <c r="C304" s="16">
        <v>12452</v>
      </c>
      <c r="D304" s="16"/>
      <c r="E304" s="49" t="s">
        <v>658</v>
      </c>
      <c r="F304" s="16"/>
      <c r="G304" s="16"/>
      <c r="H304" s="150">
        <v>45911.465277777781</v>
      </c>
      <c r="I304" s="150">
        <v>45911.472222222219</v>
      </c>
      <c r="J304" s="151">
        <f t="shared" ref="J304" si="22">I304-H304</f>
        <v>6.9444444379769266E-3</v>
      </c>
      <c r="K304" s="16"/>
      <c r="L304" s="16"/>
      <c r="M304" s="16"/>
      <c r="N304" s="16"/>
    </row>
    <row r="305" spans="1:14" x14ac:dyDescent="0.25">
      <c r="A305" s="25">
        <v>45912</v>
      </c>
      <c r="B305" s="23" t="s">
        <v>30</v>
      </c>
      <c r="C305" s="16">
        <v>12487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45913</v>
      </c>
      <c r="B306" s="23" t="s">
        <v>30</v>
      </c>
      <c r="C306" s="16">
        <v>12511</v>
      </c>
      <c r="D306" s="16"/>
      <c r="E306" s="16" t="s">
        <v>163</v>
      </c>
      <c r="F306" s="16"/>
      <c r="G306" s="16"/>
      <c r="H306" s="150">
        <v>45913.37222222222</v>
      </c>
      <c r="I306" s="150">
        <v>45913.565972222219</v>
      </c>
      <c r="J306" s="151">
        <f t="shared" ref="J306" si="23">I306-H306</f>
        <v>0.19374999999854481</v>
      </c>
      <c r="K306" s="16"/>
      <c r="L306" s="16"/>
      <c r="M306" s="16"/>
      <c r="N306" s="16"/>
    </row>
    <row r="307" spans="1:14" x14ac:dyDescent="0.25">
      <c r="A307" s="25">
        <v>45914</v>
      </c>
      <c r="B307" s="23" t="s">
        <v>30</v>
      </c>
      <c r="C307" s="16">
        <v>12524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45915</v>
      </c>
      <c r="B308" s="23" t="s">
        <v>30</v>
      </c>
      <c r="C308" s="16">
        <v>12548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45916</v>
      </c>
      <c r="B309" s="23" t="s">
        <v>30</v>
      </c>
      <c r="C309" s="16">
        <f>C308+24</f>
        <v>12572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ht="30" x14ac:dyDescent="0.25">
      <c r="A310" s="25">
        <v>45917</v>
      </c>
      <c r="B310" s="23" t="s">
        <v>30</v>
      </c>
      <c r="C310" s="16">
        <v>12600</v>
      </c>
      <c r="D310" s="16"/>
      <c r="E310" s="9" t="s">
        <v>1642</v>
      </c>
      <c r="F310" s="16"/>
      <c r="G310" s="16"/>
      <c r="H310" s="184">
        <v>45917.486111111109</v>
      </c>
      <c r="I310" s="184">
        <v>45917.5</v>
      </c>
      <c r="J310" s="185">
        <f t="shared" ref="J310" si="24">I310-H310</f>
        <v>1.3888888890505768E-2</v>
      </c>
      <c r="K310" s="16"/>
      <c r="L310" s="16"/>
      <c r="M310" s="16"/>
      <c r="N310" s="16"/>
    </row>
    <row r="311" spans="1:14" x14ac:dyDescent="0.25">
      <c r="A311" s="25">
        <v>45918</v>
      </c>
      <c r="B311" s="23" t="s">
        <v>30</v>
      </c>
      <c r="C311" s="16">
        <f>C310+24</f>
        <v>12624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5">
        <v>45919</v>
      </c>
      <c r="B312" s="23" t="s">
        <v>30</v>
      </c>
      <c r="C312" s="16">
        <f>C311+24</f>
        <v>12648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45920</v>
      </c>
      <c r="B313" s="23" t="s">
        <v>30</v>
      </c>
      <c r="C313" s="16">
        <v>12682</v>
      </c>
      <c r="D313" s="16"/>
      <c r="E313" s="16" t="s">
        <v>1652</v>
      </c>
      <c r="F313" s="16"/>
      <c r="G313" s="16"/>
      <c r="H313" s="208">
        <v>45920.944444444445</v>
      </c>
      <c r="I313" s="208">
        <v>45920.965277777781</v>
      </c>
      <c r="J313" s="209">
        <v>2.0833333335758653E-2</v>
      </c>
      <c r="K313" s="16"/>
      <c r="L313" s="16"/>
      <c r="M313" s="16"/>
      <c r="N313" s="16"/>
    </row>
    <row r="314" spans="1:14" x14ac:dyDescent="0.25">
      <c r="A314" s="25">
        <v>45921</v>
      </c>
      <c r="B314" s="23" t="s">
        <v>30</v>
      </c>
      <c r="C314" s="16">
        <f>C313+24</f>
        <v>12706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45922</v>
      </c>
      <c r="B315" s="23" t="s">
        <v>30</v>
      </c>
      <c r="C315" s="16">
        <v>12710</v>
      </c>
      <c r="D315" s="16"/>
      <c r="E315" s="16" t="s">
        <v>442</v>
      </c>
      <c r="F315" s="16"/>
      <c r="G315" s="16"/>
      <c r="H315" s="150">
        <v>45922.482638888891</v>
      </c>
      <c r="I315" s="150">
        <v>45922.496527777781</v>
      </c>
      <c r="J315" s="151">
        <f t="shared" ref="J315:J316" si="25">I315-H315</f>
        <v>1.3888888890505768E-2</v>
      </c>
      <c r="K315" s="16"/>
      <c r="L315" s="16"/>
      <c r="M315" s="16"/>
      <c r="N315" s="16"/>
    </row>
    <row r="316" spans="1:14" x14ac:dyDescent="0.25">
      <c r="A316" s="25">
        <v>45923</v>
      </c>
      <c r="B316" s="23" t="s">
        <v>30</v>
      </c>
      <c r="C316" s="16">
        <v>12749</v>
      </c>
      <c r="D316" s="16"/>
      <c r="E316" s="16" t="s">
        <v>48</v>
      </c>
      <c r="F316" s="16"/>
      <c r="G316" s="16"/>
      <c r="H316" s="102">
        <v>45923.868055555555</v>
      </c>
      <c r="I316" s="102">
        <v>45923.96875</v>
      </c>
      <c r="J316" s="103">
        <f t="shared" si="25"/>
        <v>0.10069444444525288</v>
      </c>
      <c r="K316" s="16"/>
      <c r="L316" s="16"/>
      <c r="M316" s="16"/>
      <c r="N316" s="16"/>
    </row>
    <row r="317" spans="1:14" x14ac:dyDescent="0.25">
      <c r="A317" s="25">
        <v>45924</v>
      </c>
      <c r="B317" s="23" t="s">
        <v>30</v>
      </c>
      <c r="C317" s="16">
        <f t="shared" ref="C317:C324" si="26">C316+24</f>
        <v>12773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45925</v>
      </c>
      <c r="B318" s="23" t="s">
        <v>30</v>
      </c>
      <c r="C318" s="16">
        <f t="shared" si="26"/>
        <v>12797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45926</v>
      </c>
      <c r="B319" s="23" t="s">
        <v>30</v>
      </c>
      <c r="C319" s="16">
        <f t="shared" si="26"/>
        <v>12821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45927</v>
      </c>
      <c r="B320" s="23" t="s">
        <v>30</v>
      </c>
      <c r="C320" s="16">
        <f t="shared" si="26"/>
        <v>12845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45928</v>
      </c>
      <c r="B321" s="23" t="s">
        <v>30</v>
      </c>
      <c r="C321" s="16">
        <f t="shared" si="26"/>
        <v>12869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45929</v>
      </c>
      <c r="B322" s="23" t="s">
        <v>30</v>
      </c>
      <c r="C322" s="16">
        <f t="shared" si="26"/>
        <v>12893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45930</v>
      </c>
      <c r="B323" s="23" t="s">
        <v>30</v>
      </c>
      <c r="C323" s="16">
        <f t="shared" si="26"/>
        <v>12917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45931</v>
      </c>
      <c r="B324" s="23" t="s">
        <v>30</v>
      </c>
      <c r="C324" s="16">
        <f t="shared" si="26"/>
        <v>12941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45932</v>
      </c>
      <c r="B325" s="23" t="s">
        <v>30</v>
      </c>
      <c r="C325" s="16">
        <v>12950</v>
      </c>
      <c r="D325" s="16"/>
      <c r="E325" s="16" t="s">
        <v>237</v>
      </c>
      <c r="F325" s="16"/>
      <c r="G325" s="16"/>
      <c r="H325" s="288">
        <v>45932.477083333331</v>
      </c>
      <c r="I325" s="288">
        <v>45932.509027777778</v>
      </c>
      <c r="J325" s="289">
        <v>3.1944444446708076E-2</v>
      </c>
      <c r="K325" s="16"/>
      <c r="L325" s="16"/>
      <c r="M325" s="16"/>
      <c r="N325" s="16"/>
    </row>
    <row r="326" spans="1:14" x14ac:dyDescent="0.25">
      <c r="A326" s="25">
        <v>45933</v>
      </c>
      <c r="B326" s="23" t="s">
        <v>30</v>
      </c>
      <c r="C326" s="16">
        <v>12984</v>
      </c>
      <c r="D326" s="16"/>
      <c r="E326" s="16" t="s">
        <v>442</v>
      </c>
      <c r="F326" s="16"/>
      <c r="G326" s="16"/>
      <c r="H326" s="300">
        <v>45933.920138888891</v>
      </c>
      <c r="I326" s="300">
        <v>45933.930555555555</v>
      </c>
      <c r="J326" s="301">
        <v>1.0416666664241347E-2</v>
      </c>
      <c r="K326" s="16"/>
      <c r="L326" s="16"/>
      <c r="M326" s="16"/>
      <c r="N326" s="16"/>
    </row>
    <row r="327" spans="1:14" x14ac:dyDescent="0.25">
      <c r="A327" s="25">
        <v>45934</v>
      </c>
      <c r="B327" s="23" t="s">
        <v>30</v>
      </c>
      <c r="C327" s="16">
        <v>13008</v>
      </c>
      <c r="D327" s="16"/>
      <c r="E327" s="16" t="s">
        <v>65</v>
      </c>
      <c r="F327" s="16"/>
      <c r="G327" s="16"/>
      <c r="H327" s="102">
        <v>45934.635416666664</v>
      </c>
      <c r="I327" s="102">
        <v>45934.768750000003</v>
      </c>
      <c r="J327" s="103">
        <f t="shared" ref="J327" si="27">I327-H327</f>
        <v>0.13333333333866904</v>
      </c>
      <c r="K327" s="16"/>
      <c r="L327" s="16"/>
      <c r="M327" s="16"/>
      <c r="N327" s="16"/>
    </row>
    <row r="328" spans="1:14" x14ac:dyDescent="0.25">
      <c r="A328" s="25">
        <v>45935</v>
      </c>
      <c r="B328" s="23" t="s">
        <v>30</v>
      </c>
      <c r="C328" s="16">
        <v>13008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45936</v>
      </c>
      <c r="B329" s="23" t="s">
        <v>30</v>
      </c>
      <c r="C329" s="16">
        <f>C328+24</f>
        <v>13032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45937</v>
      </c>
      <c r="B330" s="23" t="s">
        <v>30</v>
      </c>
      <c r="C330" s="16">
        <f>C329+24</f>
        <v>13056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45938</v>
      </c>
      <c r="B331" s="23" t="s">
        <v>30</v>
      </c>
      <c r="C331" s="16">
        <v>13103</v>
      </c>
      <c r="D331" s="16"/>
      <c r="E331" s="16" t="s">
        <v>1463</v>
      </c>
      <c r="F331" s="16"/>
      <c r="G331" s="16"/>
      <c r="H331" s="309">
        <v>45939.173611111109</v>
      </c>
      <c r="I331" s="16"/>
      <c r="J331" s="16"/>
      <c r="K331" s="16"/>
      <c r="L331" s="16"/>
      <c r="M331" s="16"/>
      <c r="N331" s="16"/>
    </row>
    <row r="332" spans="1:14" x14ac:dyDescent="0.25">
      <c r="A332" s="25">
        <v>45939</v>
      </c>
      <c r="B332" s="23" t="s">
        <v>30</v>
      </c>
      <c r="C332" s="16">
        <f>C331+24</f>
        <v>13127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45940</v>
      </c>
      <c r="B333" s="23" t="s">
        <v>30</v>
      </c>
      <c r="C333" s="16">
        <f>C332+24</f>
        <v>13151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45941</v>
      </c>
      <c r="B334" s="23" t="s">
        <v>30</v>
      </c>
      <c r="C334" s="16">
        <f>C333+24</f>
        <v>13175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45942</v>
      </c>
      <c r="B335" s="23" t="s">
        <v>30</v>
      </c>
      <c r="C335" s="16">
        <f>C334+24</f>
        <v>13199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5">
        <v>45943</v>
      </c>
      <c r="B336" s="23" t="s">
        <v>30</v>
      </c>
      <c r="C336" s="16">
        <v>13183</v>
      </c>
      <c r="D336" s="16"/>
      <c r="E336" s="16" t="s">
        <v>442</v>
      </c>
      <c r="F336" s="16"/>
      <c r="G336" s="16"/>
      <c r="H336" s="309">
        <v>45943.94027777778</v>
      </c>
      <c r="I336" s="309">
        <v>45943.95208333333</v>
      </c>
      <c r="J336" s="225">
        <v>1.1805555550381541E-2</v>
      </c>
      <c r="K336" s="16"/>
      <c r="L336" s="16"/>
      <c r="M336" s="16"/>
      <c r="N336" s="16"/>
    </row>
    <row r="337" spans="1:14" x14ac:dyDescent="0.25">
      <c r="A337" s="25">
        <v>45944</v>
      </c>
      <c r="B337" s="23" t="s">
        <v>30</v>
      </c>
      <c r="C337" s="16">
        <v>13206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45945</v>
      </c>
      <c r="B338" s="23" t="s">
        <v>30</v>
      </c>
      <c r="C338" s="16">
        <v>13230</v>
      </c>
      <c r="D338" s="16"/>
      <c r="E338" s="16" t="s">
        <v>48</v>
      </c>
      <c r="F338" s="16"/>
      <c r="G338" s="16"/>
      <c r="H338" s="370">
        <v>45946.180555555555</v>
      </c>
      <c r="I338" s="370">
        <v>45946.25277777778</v>
      </c>
      <c r="J338" s="103">
        <f t="shared" ref="J338" si="28">I338-H338</f>
        <v>7.2222222224809229E-2</v>
      </c>
      <c r="K338" s="16"/>
      <c r="L338" s="16"/>
      <c r="M338" s="16"/>
      <c r="N338" s="16"/>
    </row>
    <row r="339" spans="1:14" x14ac:dyDescent="0.25">
      <c r="A339" s="25">
        <v>45946</v>
      </c>
      <c r="B339" s="23" t="s">
        <v>30</v>
      </c>
      <c r="C339" s="16">
        <v>13254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45947</v>
      </c>
      <c r="B340" s="23" t="s">
        <v>30</v>
      </c>
      <c r="C340" s="16">
        <v>13278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45948</v>
      </c>
      <c r="B341" s="23" t="s">
        <v>30</v>
      </c>
      <c r="C341" s="16">
        <v>13302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45949</v>
      </c>
      <c r="B342" s="23" t="s">
        <v>30</v>
      </c>
      <c r="C342" s="16">
        <v>13323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45950</v>
      </c>
      <c r="B343" s="23" t="s">
        <v>30</v>
      </c>
      <c r="C343" s="16">
        <v>13347</v>
      </c>
      <c r="D343" s="16"/>
      <c r="E343" s="16" t="s">
        <v>1746</v>
      </c>
      <c r="F343" s="16"/>
      <c r="G343" s="16"/>
      <c r="H343" s="368">
        <v>45951.111111111109</v>
      </c>
      <c r="I343" s="368">
        <v>45951.217361111114</v>
      </c>
      <c r="J343" s="151">
        <f t="shared" ref="J343" si="29">I343-H343</f>
        <v>0.10625000000436557</v>
      </c>
      <c r="K343" s="16"/>
      <c r="L343" s="16"/>
      <c r="M343" s="16"/>
      <c r="N343" s="16"/>
    </row>
    <row r="344" spans="1:14" x14ac:dyDescent="0.25">
      <c r="A344" s="25">
        <v>45951</v>
      </c>
      <c r="B344" s="23" t="s">
        <v>30</v>
      </c>
      <c r="C344" s="16">
        <v>13371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45952</v>
      </c>
      <c r="B345" s="23" t="s">
        <v>30</v>
      </c>
      <c r="C345" s="16">
        <v>13398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ht="60" x14ac:dyDescent="0.25">
      <c r="A346" s="25">
        <v>45953</v>
      </c>
      <c r="B346" s="23" t="s">
        <v>30</v>
      </c>
      <c r="C346" s="16">
        <v>13419</v>
      </c>
      <c r="D346" s="16"/>
      <c r="E346" s="63" t="s">
        <v>1754</v>
      </c>
      <c r="F346" s="16"/>
      <c r="G346" s="16"/>
      <c r="H346" s="373">
        <v>45953.604166666664</v>
      </c>
      <c r="I346" s="373">
        <v>45953.618055555555</v>
      </c>
      <c r="J346" s="137">
        <f t="shared" ref="J346:J348" si="30">I346-H346</f>
        <v>1.3888888890505768E-2</v>
      </c>
      <c r="K346" s="16"/>
      <c r="L346" s="16"/>
      <c r="M346" s="16"/>
      <c r="N346" s="16"/>
    </row>
    <row r="347" spans="1:14" ht="30" x14ac:dyDescent="0.25">
      <c r="A347" s="25">
        <v>45954</v>
      </c>
      <c r="B347" s="23" t="s">
        <v>30</v>
      </c>
      <c r="C347" s="16">
        <v>13443</v>
      </c>
      <c r="D347" s="16"/>
      <c r="E347" s="63" t="s">
        <v>1759</v>
      </c>
      <c r="F347" s="49"/>
      <c r="G347" s="49"/>
      <c r="H347" s="368">
        <v>45954.666666666664</v>
      </c>
      <c r="I347" s="368">
        <v>45954.947916666664</v>
      </c>
      <c r="J347" s="151">
        <f t="shared" si="30"/>
        <v>0.28125</v>
      </c>
      <c r="K347" s="16"/>
      <c r="L347" s="16"/>
      <c r="M347" s="16"/>
      <c r="N347" s="16"/>
    </row>
    <row r="348" spans="1:14" x14ac:dyDescent="0.25">
      <c r="A348" s="25">
        <v>45954</v>
      </c>
      <c r="B348" s="23" t="s">
        <v>30</v>
      </c>
      <c r="C348" s="16">
        <v>13452</v>
      </c>
      <c r="D348" s="16"/>
      <c r="E348" s="49" t="s">
        <v>658</v>
      </c>
      <c r="F348" s="49"/>
      <c r="G348" s="49"/>
      <c r="H348" s="368">
        <v>45955.166666666664</v>
      </c>
      <c r="I348" s="368">
        <v>45955.170138888891</v>
      </c>
      <c r="J348" s="151">
        <f t="shared" si="30"/>
        <v>3.4722222262644209E-3</v>
      </c>
      <c r="K348" s="16"/>
      <c r="L348" s="16"/>
      <c r="M348" s="16"/>
      <c r="N348" s="16"/>
    </row>
    <row r="349" spans="1:14" x14ac:dyDescent="0.25">
      <c r="A349" s="25">
        <v>45955</v>
      </c>
      <c r="B349" s="23" t="s">
        <v>30</v>
      </c>
      <c r="C349" s="16">
        <v>13456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45956</v>
      </c>
      <c r="B350" s="23" t="s">
        <v>30</v>
      </c>
      <c r="C350" s="16">
        <v>13497</v>
      </c>
      <c r="D350" s="16"/>
      <c r="E350" s="16" t="s">
        <v>40</v>
      </c>
      <c r="F350" s="16"/>
      <c r="G350" s="16"/>
      <c r="H350" s="370">
        <v>45957.077777777777</v>
      </c>
      <c r="I350" s="370">
        <v>45957.3125</v>
      </c>
      <c r="J350" s="103">
        <f t="shared" ref="J350" si="31">I350-H350</f>
        <v>0.23472222222335404</v>
      </c>
      <c r="K350" s="16"/>
      <c r="L350" s="16"/>
      <c r="M350" s="16"/>
      <c r="N350" s="16"/>
    </row>
    <row r="351" spans="1:14" x14ac:dyDescent="0.25">
      <c r="A351" s="25">
        <v>45957</v>
      </c>
      <c r="B351" s="23" t="s">
        <v>30</v>
      </c>
      <c r="C351" s="16">
        <v>13518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45958</v>
      </c>
      <c r="B352" s="23" t="s">
        <v>30</v>
      </c>
      <c r="C352" s="16">
        <v>13528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45959</v>
      </c>
      <c r="B353" s="23" t="s">
        <v>30</v>
      </c>
      <c r="C353" s="16">
        <v>13552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45960</v>
      </c>
      <c r="B354" s="23" t="s">
        <v>30</v>
      </c>
      <c r="C354" s="16">
        <v>13576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45961</v>
      </c>
      <c r="B355" s="23" t="s">
        <v>30</v>
      </c>
      <c r="C355" s="16">
        <v>13600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45962</v>
      </c>
      <c r="B356" s="23" t="s">
        <v>30</v>
      </c>
      <c r="C356" s="16">
        <v>13624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45963</v>
      </c>
      <c r="B357" s="23" t="s">
        <v>30</v>
      </c>
      <c r="C357" s="16">
        <v>13640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45964</v>
      </c>
      <c r="B358" s="23" t="s">
        <v>30</v>
      </c>
      <c r="C358" s="16">
        <v>13664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45965</v>
      </c>
      <c r="B359" s="23" t="s">
        <v>30</v>
      </c>
      <c r="C359" s="16">
        <v>13688</v>
      </c>
      <c r="D359" s="16"/>
      <c r="E359" s="16" t="s">
        <v>658</v>
      </c>
      <c r="F359" s="16"/>
      <c r="G359" s="16"/>
      <c r="H359" s="368">
        <v>45965.458333333336</v>
      </c>
      <c r="I359" s="368">
        <v>45965.465277777781</v>
      </c>
      <c r="J359" s="151">
        <f t="shared" ref="J359" si="32">I359-H359</f>
        <v>6.9444444452528842E-3</v>
      </c>
      <c r="K359" s="16"/>
      <c r="L359" s="16"/>
      <c r="M359" s="16"/>
      <c r="N359" s="16"/>
    </row>
    <row r="360" spans="1:14" x14ac:dyDescent="0.25">
      <c r="A360" s="25">
        <v>45966</v>
      </c>
      <c r="B360" s="23" t="s">
        <v>30</v>
      </c>
      <c r="C360" s="16">
        <v>13712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45967</v>
      </c>
      <c r="B361" s="23" t="s">
        <v>30</v>
      </c>
      <c r="C361" s="16">
        <v>13736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45968</v>
      </c>
      <c r="B362" s="23" t="s">
        <v>30</v>
      </c>
      <c r="C362" s="16">
        <v>13760</v>
      </c>
      <c r="D362" s="16"/>
      <c r="E362" s="16" t="s">
        <v>48</v>
      </c>
      <c r="F362" s="16"/>
      <c r="G362" s="16"/>
      <c r="H362" s="368">
        <v>45968.395833333336</v>
      </c>
      <c r="I362" s="368">
        <v>45968.53125</v>
      </c>
      <c r="J362" s="151">
        <f t="shared" ref="J362" si="33">I362-H362</f>
        <v>0.13541666666424135</v>
      </c>
      <c r="K362" s="16"/>
      <c r="L362" s="16"/>
      <c r="M362" s="16"/>
      <c r="N362" s="16"/>
    </row>
    <row r="363" spans="1:14" x14ac:dyDescent="0.25">
      <c r="A363" s="25">
        <v>45969</v>
      </c>
      <c r="B363" s="23" t="s">
        <v>30</v>
      </c>
      <c r="C363" s="16">
        <v>13784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45970</v>
      </c>
      <c r="B364" s="23" t="s">
        <v>30</v>
      </c>
      <c r="C364" s="16">
        <v>13806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45971</v>
      </c>
      <c r="B365" s="23" t="s">
        <v>30</v>
      </c>
      <c r="C365" s="16">
        <v>13830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45972</v>
      </c>
      <c r="B366" s="23" t="s">
        <v>30</v>
      </c>
      <c r="C366" s="16">
        <v>13854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5">
        <v>45973</v>
      </c>
      <c r="B367" s="23" t="s">
        <v>30</v>
      </c>
      <c r="C367" s="16">
        <v>13878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45974</v>
      </c>
      <c r="B368" s="23" t="s">
        <v>30</v>
      </c>
      <c r="C368" s="16">
        <v>13902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45975</v>
      </c>
      <c r="B369" s="23" t="s">
        <v>30</v>
      </c>
      <c r="C369" s="16">
        <v>13926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45976</v>
      </c>
      <c r="B370" s="23" t="s">
        <v>30</v>
      </c>
      <c r="C370" s="16">
        <v>13966</v>
      </c>
      <c r="D370" s="16"/>
      <c r="E370" s="305" t="s">
        <v>449</v>
      </c>
      <c r="F370" s="16"/>
      <c r="G370" s="16"/>
      <c r="H370" s="309">
        <v>45977.138888888891</v>
      </c>
      <c r="I370" s="309">
        <v>45977.149305555555</v>
      </c>
      <c r="J370" s="225">
        <v>1.0416666664241347E-2</v>
      </c>
      <c r="K370" s="16"/>
      <c r="L370" s="16"/>
      <c r="M370" s="16"/>
      <c r="N370" s="16"/>
    </row>
    <row r="371" spans="1:14" x14ac:dyDescent="0.25">
      <c r="A371" s="25">
        <v>45977</v>
      </c>
      <c r="B371" s="23" t="s">
        <v>30</v>
      </c>
      <c r="C371" s="16">
        <v>13971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45978</v>
      </c>
      <c r="B372" s="23" t="s">
        <v>30</v>
      </c>
      <c r="C372" s="16">
        <v>14002</v>
      </c>
      <c r="D372" s="16"/>
      <c r="E372" s="16" t="s">
        <v>65</v>
      </c>
      <c r="F372" s="16"/>
      <c r="G372" s="16"/>
      <c r="H372" s="378">
        <v>45978.652777777781</v>
      </c>
      <c r="I372" s="378">
        <v>45978.76666666667</v>
      </c>
      <c r="J372" s="225">
        <v>0.11388888888905058</v>
      </c>
      <c r="K372" s="16"/>
      <c r="L372" s="16"/>
      <c r="M372" s="16"/>
      <c r="N372" s="16"/>
    </row>
    <row r="373" spans="1:14" x14ac:dyDescent="0.25">
      <c r="A373" s="25">
        <v>45979</v>
      </c>
      <c r="B373" s="23" t="s">
        <v>30</v>
      </c>
      <c r="C373" s="16">
        <v>14016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45980</v>
      </c>
      <c r="B374" s="23" t="s">
        <v>30</v>
      </c>
      <c r="C374" s="16">
        <v>14040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ht="90" x14ac:dyDescent="0.25">
      <c r="A375" s="25">
        <v>45981</v>
      </c>
      <c r="B375" s="23" t="s">
        <v>30</v>
      </c>
      <c r="C375" s="16">
        <v>14083</v>
      </c>
      <c r="D375" s="16"/>
      <c r="E375" s="307" t="s">
        <v>1859</v>
      </c>
      <c r="F375" s="16"/>
      <c r="G375" s="16"/>
      <c r="H375" s="378">
        <v>45982.155555555553</v>
      </c>
      <c r="I375" s="378">
        <v>45982.163194444445</v>
      </c>
      <c r="J375" s="225">
        <v>7.6388888919609599E-3</v>
      </c>
      <c r="K375" s="16"/>
      <c r="L375" s="16"/>
      <c r="M375" s="16"/>
      <c r="N375" s="16"/>
    </row>
    <row r="376" spans="1:14" x14ac:dyDescent="0.25">
      <c r="A376" s="25">
        <v>45982</v>
      </c>
      <c r="B376" s="23" t="s">
        <v>30</v>
      </c>
      <c r="C376" s="16">
        <v>14088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45983</v>
      </c>
      <c r="B377" s="23" t="s">
        <v>30</v>
      </c>
      <c r="C377" s="16">
        <v>14111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5">
        <v>45984</v>
      </c>
      <c r="B378" s="23" t="s">
        <v>30</v>
      </c>
      <c r="C378" s="16">
        <v>14135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45985</v>
      </c>
      <c r="B379" s="23" t="s">
        <v>30</v>
      </c>
      <c r="C379" s="16">
        <v>14159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45986</v>
      </c>
      <c r="B380" s="23" t="s">
        <v>30</v>
      </c>
      <c r="C380" s="16">
        <v>14183</v>
      </c>
      <c r="D380" s="16"/>
      <c r="E380" s="393" t="s">
        <v>1875</v>
      </c>
      <c r="F380" s="16"/>
      <c r="G380" s="16"/>
      <c r="H380" s="378">
        <v>45986.645833333336</v>
      </c>
      <c r="I380" s="378">
        <v>45986.658333333333</v>
      </c>
      <c r="J380" s="225">
        <v>1.2499999997089617E-2</v>
      </c>
      <c r="K380" s="16"/>
      <c r="L380" s="16"/>
      <c r="M380" s="16"/>
      <c r="N380" s="16"/>
    </row>
    <row r="381" spans="1:14" x14ac:dyDescent="0.25">
      <c r="A381" s="25">
        <v>45987</v>
      </c>
      <c r="B381" s="23" t="s">
        <v>30</v>
      </c>
      <c r="C381" s="16">
        <v>14207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45988</v>
      </c>
      <c r="B382" s="23" t="s">
        <v>30</v>
      </c>
      <c r="C382" s="16">
        <v>14231</v>
      </c>
      <c r="D382" s="16"/>
      <c r="E382" s="16" t="s">
        <v>48</v>
      </c>
      <c r="F382" s="16"/>
      <c r="G382" s="16"/>
      <c r="H382" s="370">
        <v>45989.21875</v>
      </c>
      <c r="I382" s="370">
        <v>45989.413194444445</v>
      </c>
      <c r="J382" s="103">
        <f t="shared" ref="J382" si="34">I382-H382</f>
        <v>0.19444444444525288</v>
      </c>
      <c r="K382" s="16"/>
      <c r="L382" s="16"/>
      <c r="M382" s="16"/>
      <c r="N382" s="16"/>
    </row>
    <row r="383" spans="1:14" x14ac:dyDescent="0.25">
      <c r="A383" s="25">
        <v>45989</v>
      </c>
      <c r="B383" s="23" t="s">
        <v>30</v>
      </c>
      <c r="C383" s="16">
        <v>14255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45990</v>
      </c>
      <c r="B384" s="23" t="s">
        <v>30</v>
      </c>
      <c r="C384" s="16">
        <v>14273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45991</v>
      </c>
      <c r="B385" s="23" t="s">
        <v>30</v>
      </c>
      <c r="C385" s="16">
        <v>14297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45992</v>
      </c>
      <c r="B386" s="23" t="s">
        <v>30</v>
      </c>
      <c r="C386" s="16">
        <v>14321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45993</v>
      </c>
      <c r="B387" s="23" t="s">
        <v>30</v>
      </c>
      <c r="C387" s="16">
        <v>14345</v>
      </c>
      <c r="D387" s="16"/>
      <c r="E387" s="16" t="s">
        <v>1910</v>
      </c>
      <c r="F387" s="16"/>
      <c r="G387" s="16"/>
      <c r="H387" s="401">
        <v>45993.588888888888</v>
      </c>
      <c r="I387" s="401">
        <v>45993.654166666667</v>
      </c>
      <c r="J387" s="439">
        <v>6.5277777779556345E-2</v>
      </c>
      <c r="K387" s="16"/>
      <c r="L387" s="16"/>
      <c r="M387" s="16"/>
      <c r="N387" s="16"/>
    </row>
    <row r="388" spans="1:14" x14ac:dyDescent="0.25">
      <c r="A388" s="25">
        <v>45994</v>
      </c>
      <c r="B388" s="23" t="s">
        <v>30</v>
      </c>
      <c r="C388" s="16">
        <v>14369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5">
        <v>45995</v>
      </c>
      <c r="B389" s="23" t="s">
        <v>30</v>
      </c>
      <c r="C389" s="16">
        <v>14393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45996</v>
      </c>
      <c r="B390" s="23" t="s">
        <v>30</v>
      </c>
      <c r="C390" s="16">
        <v>14417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45997</v>
      </c>
      <c r="B391" s="23" t="s">
        <v>30</v>
      </c>
      <c r="C391" s="16">
        <v>13437</v>
      </c>
      <c r="D391" s="16"/>
      <c r="E391" s="16" t="s">
        <v>1919</v>
      </c>
      <c r="F391" s="16"/>
      <c r="G391" s="16"/>
      <c r="H391" s="401">
        <v>45997.673611111109</v>
      </c>
      <c r="I391" s="401">
        <v>45997.685416666667</v>
      </c>
      <c r="J391" s="474">
        <v>1.1805555557657499E-2</v>
      </c>
      <c r="K391" s="16"/>
      <c r="L391" s="16"/>
      <c r="M391" s="16"/>
      <c r="N391" s="16"/>
    </row>
    <row r="392" spans="1:14" x14ac:dyDescent="0.25">
      <c r="A392" s="25">
        <v>45998</v>
      </c>
      <c r="B392" s="23" t="s">
        <v>30</v>
      </c>
      <c r="C392" s="16">
        <v>13461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45999</v>
      </c>
      <c r="B393" s="23" t="s">
        <v>30</v>
      </c>
      <c r="C393" s="16">
        <v>13485</v>
      </c>
      <c r="D393" s="16"/>
      <c r="E393" s="16" t="s">
        <v>40</v>
      </c>
      <c r="F393" s="16"/>
      <c r="G393" s="16"/>
      <c r="H393" s="401">
        <v>45999.9375</v>
      </c>
      <c r="I393" s="401">
        <v>46000.019444444442</v>
      </c>
      <c r="J393" s="498">
        <v>8.1944444442342501E-2</v>
      </c>
      <c r="K393" s="16"/>
      <c r="L393" s="16"/>
      <c r="M393" s="16"/>
      <c r="N393" s="16"/>
    </row>
    <row r="394" spans="1:14" x14ac:dyDescent="0.25">
      <c r="A394" s="25">
        <v>46000</v>
      </c>
      <c r="B394" s="23" t="s">
        <v>30</v>
      </c>
      <c r="C394" s="16">
        <v>14506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46001</v>
      </c>
      <c r="B395" s="23" t="s">
        <v>30</v>
      </c>
      <c r="C395" s="16">
        <v>14530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46002</v>
      </c>
      <c r="B396" s="23" t="s">
        <v>30</v>
      </c>
      <c r="C396" s="16">
        <v>14554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46003</v>
      </c>
      <c r="B397" s="23" t="s">
        <v>30</v>
      </c>
      <c r="C397" s="16">
        <v>14578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5">
        <v>46004</v>
      </c>
      <c r="B398" s="23" t="s">
        <v>30</v>
      </c>
      <c r="C398" s="16">
        <v>14598</v>
      </c>
      <c r="D398" s="16"/>
      <c r="E398" s="16" t="s">
        <v>1984</v>
      </c>
      <c r="F398" s="16"/>
      <c r="G398" s="16"/>
      <c r="H398" s="401">
        <v>46004.756944444445</v>
      </c>
      <c r="I398" s="401">
        <v>46004.767361111109</v>
      </c>
      <c r="J398" s="562">
        <v>1.0416666664241347E-2</v>
      </c>
      <c r="K398" s="16"/>
      <c r="L398" s="16"/>
      <c r="M398" s="16"/>
      <c r="N398" s="16"/>
    </row>
    <row r="399" spans="1:14" x14ac:dyDescent="0.25">
      <c r="A399" s="25">
        <v>46005</v>
      </c>
      <c r="B399" s="23" t="s">
        <v>30</v>
      </c>
      <c r="C399" s="16">
        <v>14622</v>
      </c>
      <c r="D399" s="16"/>
      <c r="E399" s="16" t="s">
        <v>743</v>
      </c>
      <c r="F399" s="16"/>
      <c r="G399" s="16"/>
      <c r="H399" s="401">
        <v>46005.569444444445</v>
      </c>
      <c r="I399" s="401">
        <v>46005.587500000001</v>
      </c>
      <c r="J399" s="566">
        <v>1.8055555556202307E-2</v>
      </c>
      <c r="K399" s="16"/>
      <c r="L399" s="16"/>
      <c r="M399" s="16"/>
      <c r="N399" s="16"/>
    </row>
    <row r="400" spans="1:14" x14ac:dyDescent="0.25">
      <c r="A400" s="25">
        <v>46006</v>
      </c>
      <c r="B400" s="23" t="s">
        <v>30</v>
      </c>
      <c r="C400" s="16">
        <v>14646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46007</v>
      </c>
      <c r="B401" s="23" t="s">
        <v>30</v>
      </c>
      <c r="C401" s="16">
        <v>14670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5">
        <v>46008</v>
      </c>
      <c r="B402" s="23" t="s">
        <v>30</v>
      </c>
      <c r="C402" s="16">
        <v>14670</v>
      </c>
      <c r="D402" s="16"/>
      <c r="E402" s="16" t="s">
        <v>881</v>
      </c>
      <c r="F402" s="16"/>
      <c r="G402" s="16"/>
      <c r="H402" s="401">
        <v>46008.618055555555</v>
      </c>
      <c r="I402" s="401">
        <v>46008.638194444444</v>
      </c>
      <c r="J402" s="602">
        <v>2.0138888889050577E-2</v>
      </c>
      <c r="K402" s="16"/>
      <c r="L402" s="16"/>
      <c r="M402" s="16"/>
      <c r="N402" s="16"/>
    </row>
    <row r="403" spans="1:14" x14ac:dyDescent="0.25">
      <c r="A403" s="25">
        <v>46009</v>
      </c>
      <c r="B403" s="23" t="s">
        <v>30</v>
      </c>
      <c r="C403" s="16">
        <v>14694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25">
        <v>46010</v>
      </c>
      <c r="B404" s="23" t="s">
        <v>30</v>
      </c>
      <c r="C404" s="16">
        <v>14718</v>
      </c>
      <c r="D404" s="16"/>
      <c r="E404" s="16" t="s">
        <v>2018</v>
      </c>
      <c r="F404" s="16"/>
      <c r="G404" s="16"/>
      <c r="H404" s="368">
        <v>46010.347222222219</v>
      </c>
      <c r="I404" s="368">
        <v>46010.461805555555</v>
      </c>
      <c r="J404" s="151">
        <f t="shared" ref="J404:J406" si="35">I404-H404</f>
        <v>0.11458333333575865</v>
      </c>
      <c r="K404" s="16"/>
      <c r="L404" s="16"/>
      <c r="M404" s="16"/>
      <c r="N404" s="16"/>
    </row>
    <row r="405" spans="1:14" x14ac:dyDescent="0.25">
      <c r="A405" s="25">
        <v>46011</v>
      </c>
      <c r="B405" s="23" t="s">
        <v>30</v>
      </c>
      <c r="C405" s="16">
        <v>14742</v>
      </c>
      <c r="D405" s="16"/>
      <c r="E405" s="16" t="s">
        <v>48</v>
      </c>
      <c r="F405" s="16"/>
      <c r="G405" s="16"/>
      <c r="H405" s="368">
        <v>46011.361111111109</v>
      </c>
      <c r="I405" s="368">
        <v>46011.4375</v>
      </c>
      <c r="J405" s="151">
        <f t="shared" si="35"/>
        <v>7.6388888890505768E-2</v>
      </c>
      <c r="K405" s="16"/>
      <c r="L405" s="16"/>
      <c r="M405" s="16"/>
      <c r="N405" s="16"/>
    </row>
    <row r="406" spans="1:14" x14ac:dyDescent="0.25">
      <c r="A406" s="25">
        <v>46012</v>
      </c>
      <c r="B406" s="23" t="s">
        <v>30</v>
      </c>
      <c r="C406" s="16">
        <v>14762</v>
      </c>
      <c r="D406" s="16"/>
      <c r="E406" s="16" t="s">
        <v>2034</v>
      </c>
      <c r="F406" s="16"/>
      <c r="G406" s="16"/>
      <c r="H406" s="368">
        <v>46012.760416666664</v>
      </c>
      <c r="I406" s="368">
        <v>46012.78125</v>
      </c>
      <c r="J406" s="151">
        <f t="shared" si="35"/>
        <v>2.0833333335758653E-2</v>
      </c>
      <c r="K406" s="16"/>
      <c r="L406" s="16"/>
      <c r="M406" s="16"/>
      <c r="N406" s="16"/>
    </row>
    <row r="407" spans="1:14" x14ac:dyDescent="0.25">
      <c r="A407" s="25">
        <v>46013</v>
      </c>
      <c r="B407" s="23" t="s">
        <v>30</v>
      </c>
      <c r="C407" s="16">
        <v>14786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5">
        <v>46014</v>
      </c>
      <c r="B408" s="23" t="s">
        <v>30</v>
      </c>
      <c r="C408" s="16">
        <v>14810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5">
        <v>46015</v>
      </c>
      <c r="B409" s="23" t="s">
        <v>30</v>
      </c>
      <c r="C409" s="16">
        <v>14834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25">
        <v>46016</v>
      </c>
      <c r="B410" s="23" t="s">
        <v>30</v>
      </c>
      <c r="C410" s="16">
        <v>14858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5">
        <v>46017</v>
      </c>
      <c r="B411" s="23" t="s">
        <v>30</v>
      </c>
      <c r="C411" s="16">
        <v>14882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5">
        <v>46018</v>
      </c>
      <c r="B412" s="23" t="s">
        <v>30</v>
      </c>
      <c r="C412" s="16">
        <v>14906</v>
      </c>
      <c r="D412" s="16"/>
      <c r="E412" s="16" t="s">
        <v>1919</v>
      </c>
      <c r="F412" s="16"/>
      <c r="G412" s="16"/>
      <c r="H412" s="368">
        <v>46018.602777777778</v>
      </c>
      <c r="I412" s="368">
        <v>46018.607638888891</v>
      </c>
      <c r="J412" s="151">
        <f t="shared" ref="J412" si="36">I412-H412</f>
        <v>4.8611111124046147E-3</v>
      </c>
      <c r="K412" s="16"/>
      <c r="L412" s="16"/>
      <c r="M412" s="16"/>
      <c r="N412" s="16"/>
    </row>
    <row r="413" spans="1:14" x14ac:dyDescent="0.25">
      <c r="A413" s="25">
        <v>46019</v>
      </c>
      <c r="B413" s="23" t="s">
        <v>30</v>
      </c>
      <c r="C413" s="16">
        <v>14928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46020</v>
      </c>
      <c r="B414" s="23" t="s">
        <v>30</v>
      </c>
      <c r="C414" s="16">
        <v>14952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5">
        <v>46021</v>
      </c>
      <c r="B415" s="23" t="s">
        <v>30</v>
      </c>
      <c r="C415" s="16">
        <v>14976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25">
        <v>46022</v>
      </c>
      <c r="B416" s="23" t="s">
        <v>30</v>
      </c>
      <c r="C416" s="16">
        <v>15000</v>
      </c>
      <c r="D416" s="16"/>
      <c r="E416" s="16" t="s">
        <v>70</v>
      </c>
      <c r="F416" s="16"/>
      <c r="G416" s="16"/>
      <c r="H416" s="368">
        <v>46022.336805555555</v>
      </c>
      <c r="I416" s="368">
        <v>46022.870833333334</v>
      </c>
      <c r="J416" s="151">
        <f t="shared" ref="J416" si="37">I416-H416</f>
        <v>0.53402777777955635</v>
      </c>
      <c r="K416" s="16"/>
      <c r="L416" s="16"/>
      <c r="M416" s="16"/>
      <c r="N416" s="16"/>
    </row>
    <row r="417" spans="1:14" x14ac:dyDescent="0.25">
      <c r="A417" s="25">
        <v>46023</v>
      </c>
      <c r="B417" s="23" t="s">
        <v>30</v>
      </c>
      <c r="C417" s="16">
        <v>15024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25">
        <v>46024</v>
      </c>
      <c r="B418" s="23" t="s">
        <v>30</v>
      </c>
      <c r="C418" s="16">
        <v>15048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5">
        <v>46025</v>
      </c>
      <c r="B419" s="23" t="s">
        <v>30</v>
      </c>
      <c r="C419" s="16">
        <v>15060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25">
        <v>46026</v>
      </c>
      <c r="B420" s="23" t="s">
        <v>30</v>
      </c>
      <c r="C420" s="16">
        <v>15084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5">
        <v>46027</v>
      </c>
      <c r="B421" s="23" t="s">
        <v>30</v>
      </c>
      <c r="C421" s="16">
        <v>15108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5">
        <v>46028</v>
      </c>
      <c r="B422" s="23" t="s">
        <v>30</v>
      </c>
      <c r="C422" s="16">
        <v>15132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5">
        <v>46029</v>
      </c>
      <c r="B423" s="23" t="s">
        <v>30</v>
      </c>
      <c r="C423" s="16">
        <v>15156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5">
        <v>46030</v>
      </c>
      <c r="B424" s="23" t="s">
        <v>30</v>
      </c>
      <c r="C424" s="16">
        <v>15180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5">
        <v>46031</v>
      </c>
      <c r="B425" s="23" t="s">
        <v>30</v>
      </c>
      <c r="C425" s="16">
        <v>15204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5">
        <v>46032</v>
      </c>
      <c r="B426" s="23" t="s">
        <v>30</v>
      </c>
      <c r="C426" s="16">
        <v>15228</v>
      </c>
      <c r="D426" s="16"/>
      <c r="E426" s="16" t="s">
        <v>48</v>
      </c>
      <c r="F426" s="16"/>
      <c r="G426" s="16"/>
      <c r="H426" s="368">
        <v>46032.848611111112</v>
      </c>
      <c r="I426" s="368">
        <v>46032.935416666667</v>
      </c>
      <c r="J426" s="151">
        <f t="shared" ref="J426:J427" si="38">I426-H426</f>
        <v>8.6805555554747116E-2</v>
      </c>
      <c r="K426" s="16"/>
      <c r="L426" s="16"/>
      <c r="M426" s="16"/>
      <c r="N426" s="16"/>
    </row>
    <row r="427" spans="1:14" x14ac:dyDescent="0.25">
      <c r="A427" s="25">
        <v>46033</v>
      </c>
      <c r="B427" s="23" t="s">
        <v>30</v>
      </c>
      <c r="C427" s="16">
        <v>15249</v>
      </c>
      <c r="D427" s="16" t="s">
        <v>823</v>
      </c>
      <c r="E427" s="16" t="s">
        <v>1793</v>
      </c>
      <c r="F427" s="16"/>
      <c r="G427" s="16"/>
      <c r="H427" s="368">
        <v>46033.763888888891</v>
      </c>
      <c r="I427" s="368">
        <v>46033.78125</v>
      </c>
      <c r="J427" s="151">
        <f t="shared" si="38"/>
        <v>1.7361111109494232E-2</v>
      </c>
      <c r="K427" s="16"/>
      <c r="L427" s="16"/>
      <c r="M427" s="16"/>
      <c r="N427" s="16"/>
    </row>
    <row r="428" spans="1:14" x14ac:dyDescent="0.25">
      <c r="A428" s="25">
        <v>46034</v>
      </c>
      <c r="B428" s="23" t="s">
        <v>30</v>
      </c>
      <c r="C428" s="16">
        <v>15273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5">
        <v>46035</v>
      </c>
      <c r="B429" s="23" t="s">
        <v>30</v>
      </c>
      <c r="C429" s="16">
        <v>15297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5">
        <v>46036</v>
      </c>
      <c r="B430" s="23" t="s">
        <v>30</v>
      </c>
      <c r="C430" s="16">
        <v>15321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5">
        <v>46037</v>
      </c>
      <c r="B431" s="23" t="s">
        <v>30</v>
      </c>
      <c r="C431" s="16">
        <v>15345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5">
        <v>46038</v>
      </c>
      <c r="B432" s="23" t="s">
        <v>30</v>
      </c>
      <c r="C432" s="16">
        <v>15369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25">
        <v>46039</v>
      </c>
      <c r="B433" s="23" t="s">
        <v>30</v>
      </c>
      <c r="C433" s="16">
        <v>15393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25">
        <v>46040</v>
      </c>
      <c r="B434" s="23" t="s">
        <v>30</v>
      </c>
      <c r="C434" s="16">
        <v>15417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5">
        <v>46041</v>
      </c>
      <c r="B435" s="23" t="s">
        <v>30</v>
      </c>
      <c r="C435" s="16">
        <v>15441</v>
      </c>
      <c r="D435" s="16"/>
      <c r="E435" s="16" t="s">
        <v>1318</v>
      </c>
      <c r="F435" s="16"/>
      <c r="G435" s="16"/>
      <c r="H435" s="366">
        <v>46041.586805555555</v>
      </c>
      <c r="I435" s="366">
        <v>46041.600694444445</v>
      </c>
      <c r="J435" s="634">
        <v>1.3888888890505768E-2</v>
      </c>
      <c r="K435" s="16"/>
      <c r="L435" s="16"/>
      <c r="M435" s="16"/>
      <c r="N435" s="16"/>
    </row>
    <row r="436" spans="1:14" x14ac:dyDescent="0.25">
      <c r="A436" s="25">
        <v>46042</v>
      </c>
      <c r="B436" s="23" t="s">
        <v>30</v>
      </c>
      <c r="C436" s="16">
        <v>15464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25">
        <v>46043</v>
      </c>
      <c r="B437" s="23" t="s">
        <v>30</v>
      </c>
      <c r="C437" s="16">
        <v>15488</v>
      </c>
      <c r="D437" s="16"/>
      <c r="E437" s="16" t="s">
        <v>40</v>
      </c>
      <c r="F437" s="16"/>
      <c r="G437" s="16"/>
      <c r="H437" s="368">
        <v>46043.890972222223</v>
      </c>
      <c r="I437" s="368">
        <v>46044.114583333336</v>
      </c>
      <c r="J437" s="151">
        <f t="shared" ref="J437:J438" si="39">I437-H437</f>
        <v>0.22361111111240461</v>
      </c>
      <c r="K437" s="16"/>
      <c r="L437" s="16"/>
      <c r="M437" s="16"/>
      <c r="N437" s="16"/>
    </row>
    <row r="438" spans="1:14" x14ac:dyDescent="0.25">
      <c r="A438" s="25">
        <v>46044</v>
      </c>
      <c r="B438" s="23" t="s">
        <v>30</v>
      </c>
      <c r="C438" s="16">
        <v>15512</v>
      </c>
      <c r="D438" s="16"/>
      <c r="E438" s="16" t="s">
        <v>2183</v>
      </c>
      <c r="F438" s="16"/>
      <c r="G438" s="16"/>
      <c r="H438" s="368">
        <v>46044.243055555555</v>
      </c>
      <c r="I438" s="368">
        <v>46044.284722222219</v>
      </c>
      <c r="J438" s="151">
        <f t="shared" si="39"/>
        <v>4.1666666664241347E-2</v>
      </c>
      <c r="K438" s="16"/>
      <c r="L438" s="16"/>
      <c r="M438" s="16"/>
      <c r="N438" s="16"/>
    </row>
    <row r="439" spans="1:14" ht="45" x14ac:dyDescent="0.25">
      <c r="A439" s="25">
        <v>46045</v>
      </c>
      <c r="B439" s="23" t="s">
        <v>30</v>
      </c>
      <c r="C439" s="16">
        <v>15536</v>
      </c>
      <c r="D439" s="16"/>
      <c r="E439" s="668" t="s">
        <v>2188</v>
      </c>
      <c r="F439" s="16"/>
      <c r="G439" s="16"/>
      <c r="H439" s="671">
        <v>46046.113888888889</v>
      </c>
      <c r="I439" s="671">
        <v>46046.14166666667</v>
      </c>
      <c r="J439" s="670">
        <v>2.7777777781011537E-2</v>
      </c>
      <c r="K439" s="16"/>
      <c r="L439" s="16"/>
      <c r="M439" s="16"/>
      <c r="N439" s="16"/>
    </row>
    <row r="440" spans="1:14" x14ac:dyDescent="0.25">
      <c r="A440" s="25">
        <v>46046</v>
      </c>
      <c r="B440" s="23" t="s">
        <v>30</v>
      </c>
      <c r="C440" s="16">
        <v>15542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25">
        <v>46047</v>
      </c>
      <c r="B441" s="23" t="s">
        <v>30</v>
      </c>
      <c r="C441" s="16">
        <v>15566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25">
        <v>46048</v>
      </c>
      <c r="B442" s="23" t="s">
        <v>30</v>
      </c>
      <c r="C442" s="16">
        <v>15590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25">
        <v>46049</v>
      </c>
      <c r="B443" s="23" t="s">
        <v>30</v>
      </c>
      <c r="C443" s="16">
        <v>15613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25">
        <v>46050</v>
      </c>
      <c r="B444" s="23" t="s">
        <v>30</v>
      </c>
      <c r="C444" s="16">
        <v>15637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25">
        <v>46051</v>
      </c>
      <c r="B445" s="23" t="s">
        <v>30</v>
      </c>
      <c r="C445" s="16">
        <v>15661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25">
        <v>46052</v>
      </c>
      <c r="B446" s="23" t="s">
        <v>30</v>
      </c>
      <c r="C446" s="16">
        <v>15685</v>
      </c>
      <c r="D446" s="16"/>
      <c r="E446" s="16" t="s">
        <v>2174</v>
      </c>
      <c r="F446" s="16"/>
      <c r="G446" s="16"/>
      <c r="H446" s="368">
        <v>46052.962500000001</v>
      </c>
      <c r="I446" s="368">
        <v>46052.966666666667</v>
      </c>
      <c r="J446" s="151">
        <f t="shared" ref="J446" si="40">I446-H446</f>
        <v>4.166666665696539E-3</v>
      </c>
      <c r="K446" s="16"/>
      <c r="L446" s="16"/>
      <c r="M446" s="16"/>
      <c r="N446" s="16"/>
    </row>
    <row r="447" spans="1:14" x14ac:dyDescent="0.25">
      <c r="A447" s="25">
        <v>46053</v>
      </c>
      <c r="B447" s="23" t="s">
        <v>30</v>
      </c>
      <c r="C447" s="16">
        <v>15707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25">
        <v>46054</v>
      </c>
      <c r="B448" s="23" t="s">
        <v>30</v>
      </c>
      <c r="C448" s="16">
        <v>15731</v>
      </c>
      <c r="D448" s="16"/>
      <c r="E448" s="16" t="s">
        <v>48</v>
      </c>
      <c r="F448" s="16"/>
      <c r="G448" s="16"/>
      <c r="H448" s="368">
        <v>46055.156944444447</v>
      </c>
      <c r="I448" s="368">
        <v>46055.25</v>
      </c>
      <c r="J448" s="151">
        <f t="shared" ref="J448" si="41">I448-H448</f>
        <v>9.3055555553291924E-2</v>
      </c>
      <c r="K448" s="16"/>
      <c r="L448" s="16"/>
      <c r="M448" s="16"/>
      <c r="N448" s="16"/>
    </row>
    <row r="449" spans="1:14" ht="60" x14ac:dyDescent="0.25">
      <c r="A449" s="25">
        <v>46055</v>
      </c>
      <c r="B449" s="23" t="s">
        <v>30</v>
      </c>
      <c r="C449" s="16">
        <v>15755</v>
      </c>
      <c r="D449" s="16"/>
      <c r="E449" s="28" t="s">
        <v>2238</v>
      </c>
      <c r="F449" s="16"/>
      <c r="G449" s="16"/>
      <c r="H449" s="368">
        <v>46055.690972222219</v>
      </c>
      <c r="I449" s="368">
        <v>46055.707638888889</v>
      </c>
      <c r="J449" s="151">
        <f>I449-H449</f>
        <v>1.6666666670062114E-2</v>
      </c>
      <c r="K449" s="16"/>
      <c r="L449" s="16"/>
      <c r="M449" s="16"/>
      <c r="N449" s="16"/>
    </row>
    <row r="450" spans="1:14" x14ac:dyDescent="0.25">
      <c r="A450" s="25">
        <v>46056</v>
      </c>
      <c r="B450" s="23" t="s">
        <v>30</v>
      </c>
      <c r="C450" s="16">
        <v>15775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5">
        <v>46057</v>
      </c>
      <c r="B451" s="23" t="s">
        <v>30</v>
      </c>
      <c r="C451" s="16">
        <v>15799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25">
        <v>46058</v>
      </c>
      <c r="B452" s="23" t="s">
        <v>30</v>
      </c>
      <c r="C452" s="16">
        <v>15823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25">
        <v>46059</v>
      </c>
      <c r="B453" s="23" t="s">
        <v>30</v>
      </c>
      <c r="C453" s="16">
        <v>15847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ht="30" x14ac:dyDescent="0.25">
      <c r="A454" s="25">
        <v>46060</v>
      </c>
      <c r="B454" s="23" t="s">
        <v>30</v>
      </c>
      <c r="C454" s="16">
        <v>15869</v>
      </c>
      <c r="D454" s="16"/>
      <c r="E454" s="28" t="s">
        <v>2258</v>
      </c>
      <c r="F454" s="16"/>
      <c r="G454" s="16"/>
      <c r="H454" s="368">
        <v>46060.715277777781</v>
      </c>
      <c r="I454" s="368">
        <v>46060.741666666669</v>
      </c>
      <c r="J454" s="151">
        <f t="shared" ref="J454" si="42">I454-H454</f>
        <v>2.6388888887595385E-2</v>
      </c>
      <c r="K454" s="16"/>
      <c r="L454" s="16"/>
      <c r="M454" s="16"/>
      <c r="N454" s="16"/>
    </row>
    <row r="455" spans="1:14" x14ac:dyDescent="0.25">
      <c r="A455" s="25">
        <v>46061</v>
      </c>
      <c r="B455" s="23" t="s">
        <v>30</v>
      </c>
      <c r="C455" s="16">
        <v>15893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5">
        <v>46062</v>
      </c>
      <c r="B456" s="23" t="s">
        <v>30</v>
      </c>
      <c r="C456" s="16">
        <v>15917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25">
        <v>46063</v>
      </c>
      <c r="B457" s="23" t="s">
        <v>30</v>
      </c>
      <c r="C457" s="16">
        <v>15940</v>
      </c>
      <c r="D457" s="16"/>
      <c r="E457" s="842" t="s">
        <v>2174</v>
      </c>
      <c r="F457" s="16"/>
      <c r="G457" s="16"/>
      <c r="H457" s="720">
        <v>46063.482638888891</v>
      </c>
      <c r="I457" s="720">
        <v>46063.489583333336</v>
      </c>
      <c r="J457" s="843">
        <v>6.9444444452528842E-3</v>
      </c>
      <c r="K457" s="16"/>
      <c r="L457" s="16"/>
      <c r="M457" s="16"/>
      <c r="N457" s="16"/>
    </row>
    <row r="458" spans="1:14" x14ac:dyDescent="0.25">
      <c r="A458" s="25">
        <v>46064</v>
      </c>
      <c r="B458" s="23" t="s">
        <v>30</v>
      </c>
      <c r="C458" s="16">
        <v>15964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25">
        <v>46065</v>
      </c>
      <c r="B459" s="23" t="s">
        <v>30</v>
      </c>
      <c r="C459" s="16">
        <v>15988</v>
      </c>
      <c r="D459" s="16"/>
      <c r="E459" s="16" t="s">
        <v>163</v>
      </c>
      <c r="F459" s="16"/>
      <c r="G459" s="16"/>
      <c r="H459" s="309">
        <v>46065.862500000003</v>
      </c>
      <c r="I459" s="309">
        <v>46066.020138888889</v>
      </c>
      <c r="J459" s="225">
        <v>0.15763888888614019</v>
      </c>
      <c r="K459" s="16"/>
      <c r="L459" s="16"/>
      <c r="M459" s="16"/>
      <c r="N459" s="16"/>
    </row>
    <row r="460" spans="1:14" x14ac:dyDescent="0.25">
      <c r="A460" s="25">
        <v>46066</v>
      </c>
      <c r="B460" s="23" t="s">
        <v>30</v>
      </c>
      <c r="C460" s="16">
        <v>16012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ht="90" x14ac:dyDescent="0.25">
      <c r="A461" s="25">
        <v>46067</v>
      </c>
      <c r="B461" s="23" t="s">
        <v>30</v>
      </c>
      <c r="C461" s="16">
        <v>16032</v>
      </c>
      <c r="D461" s="16"/>
      <c r="E461" s="28" t="s">
        <v>2283</v>
      </c>
      <c r="F461" s="16"/>
      <c r="G461" s="16"/>
      <c r="H461" s="368">
        <v>46067.875</v>
      </c>
      <c r="I461" s="368">
        <v>46068.175694444442</v>
      </c>
      <c r="J461" s="151">
        <f t="shared" ref="J461" si="43">I461-H461</f>
        <v>0.3006944444423425</v>
      </c>
      <c r="K461" s="16"/>
      <c r="L461" s="16"/>
      <c r="M461" s="16"/>
      <c r="N461" s="16"/>
    </row>
    <row r="462" spans="1:14" x14ac:dyDescent="0.25">
      <c r="A462" s="25">
        <v>46068</v>
      </c>
      <c r="B462" s="23" t="s">
        <v>30</v>
      </c>
      <c r="C462" s="16">
        <v>16056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25">
        <v>46069</v>
      </c>
      <c r="B463" s="23" t="s">
        <v>30</v>
      </c>
      <c r="C463" s="16">
        <v>16080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25">
        <v>46070</v>
      </c>
      <c r="B464" s="23" t="s">
        <v>30</v>
      </c>
      <c r="C464" s="16">
        <v>16104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5">
        <v>46071</v>
      </c>
      <c r="B465" s="23" t="s">
        <v>30</v>
      </c>
      <c r="C465" s="16">
        <v>16128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25">
        <v>46072</v>
      </c>
      <c r="B466" s="23" t="s">
        <v>30</v>
      </c>
      <c r="C466" s="16">
        <v>16159</v>
      </c>
      <c r="D466" s="16"/>
      <c r="E466" s="16" t="s">
        <v>2300</v>
      </c>
      <c r="F466" s="16"/>
      <c r="G466" s="16"/>
      <c r="H466" s="368">
        <v>46072.63958333333</v>
      </c>
      <c r="I466" s="368">
        <v>46072.650694444441</v>
      </c>
      <c r="J466" s="151">
        <f t="shared" ref="J466:J472" si="44">I466-H466</f>
        <v>1.1111111110949423E-2</v>
      </c>
      <c r="K466" s="16"/>
      <c r="L466" s="16"/>
      <c r="M466" s="16"/>
      <c r="N466" s="16"/>
    </row>
    <row r="467" spans="1:14" ht="30" x14ac:dyDescent="0.25">
      <c r="A467" s="25">
        <v>46073</v>
      </c>
      <c r="B467" s="23" t="s">
        <v>30</v>
      </c>
      <c r="C467" s="16">
        <v>16176</v>
      </c>
      <c r="D467" s="16"/>
      <c r="E467" s="28" t="s">
        <v>2314</v>
      </c>
      <c r="F467" s="16"/>
      <c r="G467" s="16"/>
      <c r="H467" s="368">
        <v>46073.909722222219</v>
      </c>
      <c r="I467" s="368">
        <v>46073.916666666664</v>
      </c>
      <c r="J467" s="151">
        <f t="shared" si="44"/>
        <v>6.9444444452528842E-3</v>
      </c>
      <c r="K467" s="16"/>
      <c r="L467" s="16"/>
      <c r="M467" s="16"/>
      <c r="N467" s="16"/>
    </row>
    <row r="468" spans="1:14" x14ac:dyDescent="0.25">
      <c r="A468" s="25">
        <v>46074</v>
      </c>
      <c r="B468" s="23" t="s">
        <v>30</v>
      </c>
      <c r="C468" s="16">
        <v>16200</v>
      </c>
      <c r="D468" s="16"/>
      <c r="E468" s="16" t="s">
        <v>1919</v>
      </c>
      <c r="F468" s="16"/>
      <c r="G468" s="16"/>
      <c r="H468" s="368">
        <v>46074.458333333336</v>
      </c>
      <c r="I468" s="368">
        <v>46074.465277777781</v>
      </c>
      <c r="J468" s="151">
        <f t="shared" si="44"/>
        <v>6.9444444452528842E-3</v>
      </c>
      <c r="K468" s="16"/>
      <c r="L468" s="16"/>
      <c r="M468" s="16"/>
      <c r="N468" s="16"/>
    </row>
    <row r="469" spans="1:14" x14ac:dyDescent="0.25">
      <c r="A469" s="25">
        <v>46075</v>
      </c>
      <c r="B469" s="23" t="s">
        <v>30</v>
      </c>
      <c r="C469" s="16">
        <v>16211</v>
      </c>
      <c r="D469" s="16"/>
      <c r="E469" s="16" t="s">
        <v>2326</v>
      </c>
      <c r="F469" s="16"/>
      <c r="G469" s="16"/>
      <c r="H469" s="368">
        <v>46075.717361111114</v>
      </c>
      <c r="I469" s="368">
        <v>46075.734027777777</v>
      </c>
      <c r="J469" s="151">
        <f t="shared" si="44"/>
        <v>1.6666666662786156E-2</v>
      </c>
      <c r="K469" s="16"/>
      <c r="L469" s="16"/>
      <c r="M469" s="16"/>
      <c r="N469" s="16"/>
    </row>
    <row r="470" spans="1:14" x14ac:dyDescent="0.25">
      <c r="A470" s="25">
        <v>46075</v>
      </c>
      <c r="B470" s="23" t="s">
        <v>30</v>
      </c>
      <c r="C470" s="16">
        <v>16224</v>
      </c>
      <c r="D470" s="16"/>
      <c r="E470" s="16" t="s">
        <v>1912</v>
      </c>
      <c r="F470" s="16"/>
      <c r="G470" s="16"/>
      <c r="H470" s="368">
        <v>46075.892361111109</v>
      </c>
      <c r="I470" s="368">
        <v>46075.913194444445</v>
      </c>
      <c r="J470" s="151">
        <f t="shared" si="44"/>
        <v>2.0833333335758653E-2</v>
      </c>
      <c r="K470" s="16"/>
      <c r="L470" s="16"/>
      <c r="M470" s="16"/>
      <c r="N470" s="16"/>
    </row>
    <row r="471" spans="1:14" x14ac:dyDescent="0.25">
      <c r="A471" s="25">
        <v>46076</v>
      </c>
      <c r="B471" s="23" t="s">
        <v>30</v>
      </c>
      <c r="C471" s="16">
        <v>16250</v>
      </c>
      <c r="D471" s="16"/>
      <c r="E471" s="16" t="s">
        <v>48</v>
      </c>
      <c r="F471" s="16"/>
      <c r="G471" s="16"/>
      <c r="H471" s="368">
        <v>46077.003472222219</v>
      </c>
      <c r="I471" s="368">
        <v>46077.113888888889</v>
      </c>
      <c r="J471" s="151">
        <f t="shared" si="44"/>
        <v>0.11041666667006211</v>
      </c>
      <c r="K471" s="16"/>
      <c r="L471" s="16"/>
      <c r="M471" s="16"/>
      <c r="N471" s="16"/>
    </row>
    <row r="472" spans="1:14" x14ac:dyDescent="0.25">
      <c r="A472" s="25">
        <v>46076</v>
      </c>
      <c r="B472" s="23" t="s">
        <v>30</v>
      </c>
      <c r="C472" s="16">
        <v>16253</v>
      </c>
      <c r="D472" s="16" t="s">
        <v>2346</v>
      </c>
      <c r="E472" s="16" t="s">
        <v>2347</v>
      </c>
      <c r="F472" s="16"/>
      <c r="G472" s="16"/>
      <c r="H472" s="368">
        <v>46077.284722222219</v>
      </c>
      <c r="I472" s="368">
        <v>46077.363194444442</v>
      </c>
      <c r="J472" s="151">
        <f t="shared" si="44"/>
        <v>7.8472222223354038E-2</v>
      </c>
      <c r="K472" s="16"/>
      <c r="L472" s="16"/>
      <c r="M472" s="16"/>
      <c r="N472" s="16"/>
    </row>
    <row r="473" spans="1:14" x14ac:dyDescent="0.25">
      <c r="A473" s="25">
        <v>46077</v>
      </c>
      <c r="B473" s="23" t="s">
        <v>30</v>
      </c>
      <c r="C473" s="16">
        <v>16259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ht="30" x14ac:dyDescent="0.25">
      <c r="A474" s="25">
        <v>46078</v>
      </c>
      <c r="B474" s="23" t="s">
        <v>30</v>
      </c>
      <c r="C474" s="16">
        <v>16295</v>
      </c>
      <c r="D474" s="16"/>
      <c r="E474" s="9" t="s">
        <v>2355</v>
      </c>
      <c r="F474" s="16"/>
      <c r="G474" s="16"/>
      <c r="H474" s="368">
        <v>46079.111111111109</v>
      </c>
      <c r="I474" s="368">
        <v>46079.121527777781</v>
      </c>
      <c r="J474" s="151">
        <f t="shared" ref="J474:J475" si="45">I474-H474</f>
        <v>1.0416666671517305E-2</v>
      </c>
      <c r="K474" s="16"/>
      <c r="L474" s="16"/>
      <c r="M474" s="16"/>
      <c r="N474" s="16"/>
    </row>
    <row r="475" spans="1:14" x14ac:dyDescent="0.25">
      <c r="A475" s="25">
        <v>46079</v>
      </c>
      <c r="B475" s="23" t="s">
        <v>30</v>
      </c>
      <c r="C475" s="16">
        <v>16307</v>
      </c>
      <c r="D475" s="16"/>
      <c r="E475" s="16" t="s">
        <v>1263</v>
      </c>
      <c r="F475" s="16"/>
      <c r="G475" s="16"/>
      <c r="H475" s="368">
        <v>46080.642361111109</v>
      </c>
      <c r="I475" s="368">
        <v>46080.722222222219</v>
      </c>
      <c r="J475" s="151">
        <f t="shared" si="45"/>
        <v>7.9861111109494232E-2</v>
      </c>
      <c r="K475" s="16"/>
      <c r="L475" s="16"/>
      <c r="M475" s="16"/>
      <c r="N475" s="16"/>
    </row>
    <row r="476" spans="1:14" x14ac:dyDescent="0.25">
      <c r="A476" s="25">
        <v>46080</v>
      </c>
      <c r="B476" s="23" t="s">
        <v>30</v>
      </c>
      <c r="C476" s="16">
        <v>16331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25">
        <v>46081</v>
      </c>
      <c r="B477" s="23" t="s">
        <v>30</v>
      </c>
      <c r="C477" s="16">
        <v>16355</v>
      </c>
      <c r="D477" s="16" t="s">
        <v>823</v>
      </c>
      <c r="E477" s="16" t="s">
        <v>2109</v>
      </c>
      <c r="F477" s="16"/>
      <c r="G477" s="16"/>
      <c r="H477" s="368">
        <v>46080.996527777781</v>
      </c>
      <c r="I477" s="368">
        <v>46081.027777777781</v>
      </c>
      <c r="J477" s="151">
        <f t="shared" ref="J477" si="46">I477-H477</f>
        <v>3.125E-2</v>
      </c>
      <c r="K477" s="16"/>
      <c r="L477" s="16"/>
      <c r="M477" s="16"/>
      <c r="N477" s="16"/>
    </row>
    <row r="478" spans="1:14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spans="1:14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spans="1:14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spans="1:14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spans="1:14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spans="1:14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spans="1:14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spans="1:14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spans="1:14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spans="1:14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spans="1:14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spans="1:14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spans="1:14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spans="1:14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spans="1:14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spans="1:14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spans="1:14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spans="1:14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spans="1:14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spans="1:14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spans="1:14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spans="1:14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spans="1:14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spans="1:14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spans="1:14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spans="1:14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spans="1:14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spans="1:14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spans="1:14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spans="1:14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spans="1:14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spans="1:14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spans="1:14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spans="1:14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spans="1:14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spans="1:14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spans="1:14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spans="1:14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spans="1:14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spans="1:14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spans="1:14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 spans="1:14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 spans="1:14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spans="1:14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 spans="1:14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 spans="1:14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spans="1:14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spans="1:14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 spans="1:14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spans="1:14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 spans="1:14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 spans="1:14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 spans="1:14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spans="1:14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spans="1:14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spans="1:14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 spans="1:14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 spans="1:14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 spans="1:14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spans="1:14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spans="1:14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 spans="1:14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spans="1:14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spans="1:14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 spans="1:14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 spans="1:14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 spans="1:14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spans="1:14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 spans="1:14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spans="1:14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 spans="1:14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 spans="1:14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 spans="1:14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spans="1:14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 spans="1:14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spans="1:14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spans="1:14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 spans="1:14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spans="1:14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 spans="1:14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 spans="1:14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spans="1:14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 spans="1:14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spans="1:14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 spans="1:14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 spans="1:14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 spans="1:14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spans="1:14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 spans="1:14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spans="1:14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spans="1:14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 spans="1:14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 spans="1:14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 spans="1:14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 spans="1:14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spans="1:14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 spans="1:14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 spans="1:14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 spans="1:14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 spans="1:14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 spans="1:14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 spans="1:14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 spans="1:14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 spans="1:14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spans="1:14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 spans="1:14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 spans="1:14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 spans="1:14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 spans="1:14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</row>
    <row r="942" spans="1:14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</row>
    <row r="943" spans="1:14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spans="1:14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</row>
    <row r="945" spans="1:14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 spans="1:14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 spans="1:14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</row>
    <row r="948" spans="1:14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</row>
    <row r="949" spans="1:14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 spans="1:14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</row>
    <row r="951" spans="1:14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spans="1:14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</row>
    <row r="953" spans="1:14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 spans="1:14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</row>
    <row r="955" spans="1:14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</row>
    <row r="956" spans="1:14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 spans="1:14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</row>
    <row r="958" spans="1:14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</row>
    <row r="959" spans="1:14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 spans="1:14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</row>
    <row r="961" spans="1:14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</row>
    <row r="962" spans="1:14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</row>
    <row r="963" spans="1:14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</row>
    <row r="964" spans="1:14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</row>
    <row r="965" spans="1:14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</row>
    <row r="966" spans="1:14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</row>
    <row r="967" spans="1:14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</row>
    <row r="968" spans="1:14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</row>
    <row r="969" spans="1:14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</row>
    <row r="970" spans="1:14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</row>
    <row r="971" spans="1:14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</row>
    <row r="972" spans="1:14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</row>
    <row r="973" spans="1:14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</row>
    <row r="974" spans="1:14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 spans="1:14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</row>
    <row r="976" spans="1:14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</row>
    <row r="977" spans="1:14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</row>
    <row r="978" spans="1:14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</row>
    <row r="979" spans="1:14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</row>
    <row r="980" spans="1:14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</row>
    <row r="981" spans="1:14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 spans="1:14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</row>
    <row r="983" spans="1:14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</row>
    <row r="984" spans="1:14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</row>
    <row r="985" spans="1:14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</row>
    <row r="986" spans="1:14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</row>
    <row r="987" spans="1:14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</row>
    <row r="988" spans="1:14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 spans="1:14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</row>
    <row r="990" spans="1:14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</row>
    <row r="991" spans="1:14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</row>
    <row r="992" spans="1:14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</row>
    <row r="993" spans="1:14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</row>
    <row r="994" spans="1:14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</row>
    <row r="995" spans="1:14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 spans="1:14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</row>
    <row r="997" spans="1:14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</row>
    <row r="998" spans="1:14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</row>
    <row r="999" spans="1:14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</row>
    <row r="1000" spans="1:14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</row>
    <row r="1001" spans="1:14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</row>
    <row r="1002" spans="1:14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</row>
    <row r="1003" spans="1:14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</row>
    <row r="1004" spans="1:14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</row>
    <row r="1005" spans="1:14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</row>
    <row r="1006" spans="1:14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</row>
    <row r="1007" spans="1:14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</row>
    <row r="1008" spans="1:14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</row>
    <row r="1009" spans="1:14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</row>
    <row r="1010" spans="1:14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</row>
    <row r="1011" spans="1:14" x14ac:dyDescent="0.2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</row>
    <row r="1012" spans="1:14" x14ac:dyDescent="0.2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</row>
    <row r="1013" spans="1:14" x14ac:dyDescent="0.25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</row>
    <row r="1014" spans="1:14" x14ac:dyDescent="0.25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</row>
    <row r="1015" spans="1:14" x14ac:dyDescent="0.2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</row>
    <row r="1016" spans="1:14" x14ac:dyDescent="0.25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</row>
    <row r="1017" spans="1:14" x14ac:dyDescent="0.25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</row>
    <row r="1018" spans="1:14" x14ac:dyDescent="0.25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</row>
    <row r="1019" spans="1:14" x14ac:dyDescent="0.25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</row>
    <row r="1020" spans="1:14" x14ac:dyDescent="0.25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</row>
    <row r="1021" spans="1:14" x14ac:dyDescent="0.25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</row>
    <row r="1022" spans="1:14" x14ac:dyDescent="0.25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</row>
    <row r="1023" spans="1:14" x14ac:dyDescent="0.25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</row>
    <row r="1024" spans="1:14" x14ac:dyDescent="0.25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</row>
    <row r="1025" spans="1:14" x14ac:dyDescent="0.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</row>
    <row r="1026" spans="1:14" x14ac:dyDescent="0.25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</row>
    <row r="1027" spans="1:14" x14ac:dyDescent="0.25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</row>
    <row r="1028" spans="1:14" x14ac:dyDescent="0.25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</row>
    <row r="1029" spans="1:14" x14ac:dyDescent="0.25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</row>
    <row r="1030" spans="1:14" x14ac:dyDescent="0.25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</row>
    <row r="1031" spans="1:14" x14ac:dyDescent="0.25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</row>
    <row r="1032" spans="1:14" x14ac:dyDescent="0.25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</row>
    <row r="1033" spans="1:14" x14ac:dyDescent="0.25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</row>
    <row r="1034" spans="1:14" x14ac:dyDescent="0.25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</row>
    <row r="1035" spans="1:14" x14ac:dyDescent="0.2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</row>
    <row r="1036" spans="1:14" x14ac:dyDescent="0.25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</row>
    <row r="1037" spans="1:14" x14ac:dyDescent="0.25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</row>
    <row r="1038" spans="1:14" x14ac:dyDescent="0.25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</row>
    <row r="1039" spans="1:14" x14ac:dyDescent="0.25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</row>
    <row r="1040" spans="1:14" x14ac:dyDescent="0.25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</row>
    <row r="1041" spans="1:14" x14ac:dyDescent="0.25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</row>
    <row r="1042" spans="1:14" x14ac:dyDescent="0.25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</row>
    <row r="1043" spans="1:14" x14ac:dyDescent="0.25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</row>
    <row r="1044" spans="1:14" x14ac:dyDescent="0.25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</row>
    <row r="1045" spans="1:14" x14ac:dyDescent="0.2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</row>
    <row r="1046" spans="1:14" x14ac:dyDescent="0.25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</row>
    <row r="1047" spans="1:14" x14ac:dyDescent="0.25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</row>
    <row r="1048" spans="1:14" x14ac:dyDescent="0.25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</row>
    <row r="1049" spans="1:14" x14ac:dyDescent="0.25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</row>
    <row r="1050" spans="1:14" x14ac:dyDescent="0.25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</row>
    <row r="1051" spans="1:14" x14ac:dyDescent="0.25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</row>
    <row r="1052" spans="1:14" x14ac:dyDescent="0.25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</row>
    <row r="1053" spans="1:14" x14ac:dyDescent="0.25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</row>
    <row r="1054" spans="1:14" x14ac:dyDescent="0.25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</row>
    <row r="1055" spans="1:14" x14ac:dyDescent="0.25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</row>
    <row r="1056" spans="1:14" x14ac:dyDescent="0.25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</row>
    <row r="1057" spans="1:14" x14ac:dyDescent="0.25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</row>
    <row r="1058" spans="1:14" x14ac:dyDescent="0.25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</row>
    <row r="1059" spans="1:14" x14ac:dyDescent="0.25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</row>
    <row r="1060" spans="1:14" x14ac:dyDescent="0.25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</row>
    <row r="1061" spans="1:14" x14ac:dyDescent="0.25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</row>
    <row r="1062" spans="1:14" x14ac:dyDescent="0.25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</row>
    <row r="1063" spans="1:14" x14ac:dyDescent="0.25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</row>
    <row r="1064" spans="1:14" x14ac:dyDescent="0.25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</row>
    <row r="1065" spans="1:14" x14ac:dyDescent="0.25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</row>
    <row r="1066" spans="1:14" x14ac:dyDescent="0.25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</row>
    <row r="1067" spans="1:14" x14ac:dyDescent="0.25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</row>
    <row r="1068" spans="1:14" x14ac:dyDescent="0.25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</row>
    <row r="1069" spans="1:14" x14ac:dyDescent="0.25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</row>
    <row r="1070" spans="1:14" x14ac:dyDescent="0.25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</row>
    <row r="1071" spans="1:14" x14ac:dyDescent="0.25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</row>
    <row r="1072" spans="1:14" x14ac:dyDescent="0.25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</row>
    <row r="1073" spans="1:14" x14ac:dyDescent="0.25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</row>
    <row r="1074" spans="1:14" x14ac:dyDescent="0.25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</row>
    <row r="1075" spans="1:14" x14ac:dyDescent="0.25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</row>
    <row r="1076" spans="1:14" x14ac:dyDescent="0.25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</row>
    <row r="1077" spans="1:14" x14ac:dyDescent="0.25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</row>
    <row r="1078" spans="1:14" x14ac:dyDescent="0.25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</row>
    <row r="1079" spans="1:14" x14ac:dyDescent="0.25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</row>
    <row r="1080" spans="1:14" x14ac:dyDescent="0.25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</row>
    <row r="1081" spans="1:14" x14ac:dyDescent="0.25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</row>
    <row r="1082" spans="1:14" x14ac:dyDescent="0.25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</row>
    <row r="1083" spans="1:14" x14ac:dyDescent="0.25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</row>
    <row r="1084" spans="1:14" x14ac:dyDescent="0.25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</row>
    <row r="1085" spans="1:14" x14ac:dyDescent="0.25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</row>
    <row r="1086" spans="1:14" x14ac:dyDescent="0.25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</row>
    <row r="1087" spans="1:14" x14ac:dyDescent="0.25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</row>
    <row r="1088" spans="1:14" x14ac:dyDescent="0.25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</row>
    <row r="1089" spans="1:14" x14ac:dyDescent="0.25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873"/>
  <sheetViews>
    <sheetView workbookViewId="0">
      <pane xSplit="1" ySplit="4" topLeftCell="B464" activePane="bottomRight" state="frozen"/>
      <selection pane="topRight" activeCell="B1" sqref="B1"/>
      <selection pane="bottomLeft" activeCell="A5" sqref="A5"/>
      <selection pane="bottomRight" activeCell="C479" sqref="C479"/>
    </sheetView>
  </sheetViews>
  <sheetFormatPr defaultRowHeight="15" x14ac:dyDescent="0.25"/>
  <cols>
    <col min="1" max="1" width="13" customWidth="1"/>
    <col min="2" max="2" width="13.140625" customWidth="1"/>
    <col min="3" max="3" width="11.7109375" style="26" customWidth="1"/>
    <col min="4" max="4" width="26.7109375" customWidth="1"/>
    <col min="5" max="5" width="38.85546875" customWidth="1"/>
    <col min="6" max="6" width="28.85546875" customWidth="1"/>
    <col min="7" max="7" width="16.7109375" customWidth="1"/>
    <col min="8" max="9" width="15.28515625" bestFit="1" customWidth="1"/>
    <col min="10" max="10" width="11.7109375" customWidth="1"/>
    <col min="11" max="11" width="25.5703125" customWidth="1"/>
    <col min="12" max="13" width="15.5703125" customWidth="1"/>
    <col min="14" max="14" width="18.28515625" customWidth="1"/>
  </cols>
  <sheetData>
    <row r="2" spans="1:14" ht="18.75" x14ac:dyDescent="0.25">
      <c r="A2" s="885" t="s">
        <v>17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18.75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5">
        <v>45617</v>
      </c>
      <c r="B5" s="23" t="s">
        <v>30</v>
      </c>
      <c r="C5" s="17">
        <v>5858</v>
      </c>
      <c r="D5" s="17"/>
      <c r="E5" s="17"/>
      <c r="F5" s="17"/>
      <c r="G5" s="17"/>
      <c r="H5" s="17"/>
      <c r="I5" s="17"/>
      <c r="J5" s="17"/>
      <c r="K5" s="17"/>
      <c r="L5" s="16"/>
      <c r="M5" s="16"/>
      <c r="N5" s="17"/>
    </row>
    <row r="6" spans="1:14" x14ac:dyDescent="0.25">
      <c r="A6" s="25">
        <v>45618</v>
      </c>
      <c r="B6" s="23" t="s">
        <v>30</v>
      </c>
      <c r="C6" s="17">
        <v>5882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ht="45" x14ac:dyDescent="0.25">
      <c r="A7" s="25">
        <v>45619</v>
      </c>
      <c r="B7" s="24" t="s">
        <v>38</v>
      </c>
      <c r="C7" s="17">
        <v>5905</v>
      </c>
      <c r="D7" s="9" t="s">
        <v>37</v>
      </c>
      <c r="E7" s="17" t="s">
        <v>39</v>
      </c>
      <c r="F7" s="17"/>
      <c r="G7" s="25">
        <v>45620</v>
      </c>
      <c r="H7" s="25"/>
      <c r="I7" s="25"/>
      <c r="J7" s="17"/>
      <c r="K7" s="17"/>
      <c r="L7" s="16"/>
      <c r="M7" s="16"/>
      <c r="N7" s="17"/>
    </row>
    <row r="8" spans="1:14" ht="30" x14ac:dyDescent="0.25">
      <c r="A8" s="25">
        <v>45620</v>
      </c>
      <c r="B8" s="23" t="s">
        <v>30</v>
      </c>
      <c r="C8" s="17">
        <v>5918</v>
      </c>
      <c r="D8" s="17" t="s">
        <v>45</v>
      </c>
      <c r="E8" s="9" t="s">
        <v>46</v>
      </c>
      <c r="F8" s="17"/>
      <c r="G8" s="17"/>
      <c r="H8" s="17"/>
      <c r="I8" s="17"/>
      <c r="J8" s="17" t="s">
        <v>47</v>
      </c>
      <c r="K8" s="17"/>
      <c r="L8" s="17"/>
      <c r="M8" s="17"/>
      <c r="N8" s="17"/>
    </row>
    <row r="9" spans="1:14" x14ac:dyDescent="0.25">
      <c r="A9" s="25">
        <v>45621</v>
      </c>
      <c r="B9" s="23" t="s">
        <v>30</v>
      </c>
      <c r="C9" s="17">
        <v>5925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x14ac:dyDescent="0.25">
      <c r="A10" s="25">
        <v>45622</v>
      </c>
      <c r="B10" s="23" t="s">
        <v>30</v>
      </c>
      <c r="C10" s="17">
        <v>5949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x14ac:dyDescent="0.25">
      <c r="A11" s="25">
        <v>45623</v>
      </c>
      <c r="B11" s="23" t="s">
        <v>30</v>
      </c>
      <c r="C11" s="17">
        <v>5973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x14ac:dyDescent="0.25">
      <c r="A12" s="25">
        <v>45624</v>
      </c>
      <c r="B12" s="23" t="s">
        <v>30</v>
      </c>
      <c r="C12" s="17">
        <v>5986</v>
      </c>
      <c r="D12" s="17"/>
      <c r="E12" s="17" t="s">
        <v>63</v>
      </c>
      <c r="F12" s="17"/>
      <c r="G12" s="17"/>
      <c r="H12" s="17"/>
      <c r="I12" s="17"/>
      <c r="J12" s="17" t="s">
        <v>67</v>
      </c>
      <c r="K12" s="17"/>
      <c r="L12" s="17"/>
      <c r="M12" s="17"/>
      <c r="N12" s="17"/>
    </row>
    <row r="13" spans="1:14" x14ac:dyDescent="0.25">
      <c r="A13" s="25">
        <v>45625</v>
      </c>
      <c r="B13" s="23" t="s">
        <v>30</v>
      </c>
      <c r="C13" s="17">
        <v>6010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5">
        <v>45626</v>
      </c>
      <c r="B14" s="23" t="s">
        <v>30</v>
      </c>
      <c r="C14" s="17">
        <v>6034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x14ac:dyDescent="0.25">
      <c r="A15" s="25">
        <v>45627</v>
      </c>
      <c r="B15" s="23" t="s">
        <v>30</v>
      </c>
      <c r="C15" s="17">
        <v>6047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x14ac:dyDescent="0.25">
      <c r="A16" s="25">
        <v>45628</v>
      </c>
      <c r="B16" s="23" t="s">
        <v>30</v>
      </c>
      <c r="C16" s="17">
        <v>6071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x14ac:dyDescent="0.25">
      <c r="A17" s="25">
        <v>45629</v>
      </c>
      <c r="B17" s="23" t="s">
        <v>30</v>
      </c>
      <c r="C17" s="17">
        <v>6095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x14ac:dyDescent="0.25">
      <c r="A18" s="25">
        <v>45630</v>
      </c>
      <c r="B18" s="23" t="s">
        <v>30</v>
      </c>
      <c r="C18" s="17">
        <v>6119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x14ac:dyDescent="0.25">
      <c r="A19" s="25">
        <v>45631</v>
      </c>
      <c r="B19" s="23" t="s">
        <v>30</v>
      </c>
      <c r="C19" s="17">
        <v>6143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x14ac:dyDescent="0.25">
      <c r="A20" s="25">
        <v>45632</v>
      </c>
      <c r="B20" s="23" t="s">
        <v>30</v>
      </c>
      <c r="C20" s="17">
        <v>6167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x14ac:dyDescent="0.25">
      <c r="A21" s="25">
        <v>45633</v>
      </c>
      <c r="B21" s="23" t="s">
        <v>30</v>
      </c>
      <c r="C21" s="17">
        <v>6191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x14ac:dyDescent="0.25">
      <c r="A22" s="25">
        <v>45634</v>
      </c>
      <c r="B22" s="23" t="s">
        <v>30</v>
      </c>
      <c r="C22" s="17">
        <v>6215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x14ac:dyDescent="0.25">
      <c r="A23" s="25">
        <v>45635</v>
      </c>
      <c r="B23" s="23" t="s">
        <v>30</v>
      </c>
      <c r="C23" s="17">
        <v>6239</v>
      </c>
      <c r="D23" s="16"/>
      <c r="E23" s="17" t="s">
        <v>48</v>
      </c>
      <c r="F23" s="16"/>
      <c r="G23" s="16"/>
      <c r="H23" s="16"/>
      <c r="I23" s="16"/>
      <c r="J23" s="16" t="s">
        <v>96</v>
      </c>
      <c r="K23" s="16"/>
      <c r="L23" s="16"/>
      <c r="M23" s="16"/>
      <c r="N23" s="16"/>
    </row>
    <row r="24" spans="1:14" x14ac:dyDescent="0.25">
      <c r="A24" s="25">
        <v>45636</v>
      </c>
      <c r="B24" s="23" t="s">
        <v>30</v>
      </c>
      <c r="C24" s="17">
        <v>6263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x14ac:dyDescent="0.25">
      <c r="A25" s="25">
        <v>45637</v>
      </c>
      <c r="B25" s="23" t="s">
        <v>30</v>
      </c>
      <c r="C25" s="17">
        <v>6287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x14ac:dyDescent="0.25">
      <c r="A26" s="25">
        <v>45638</v>
      </c>
      <c r="B26" s="23" t="s">
        <v>30</v>
      </c>
      <c r="C26" s="17">
        <v>6311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x14ac:dyDescent="0.25">
      <c r="A27" s="25">
        <v>45639</v>
      </c>
      <c r="B27" s="23" t="s">
        <v>30</v>
      </c>
      <c r="C27" s="17">
        <v>6335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x14ac:dyDescent="0.25">
      <c r="A28" s="25">
        <v>45640</v>
      </c>
      <c r="B28" s="23" t="s">
        <v>30</v>
      </c>
      <c r="C28" s="17">
        <v>6356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5" customHeight="1" x14ac:dyDescent="0.25">
      <c r="A29" s="25">
        <v>45641</v>
      </c>
      <c r="B29" s="23" t="s">
        <v>30</v>
      </c>
      <c r="C29" s="17">
        <v>6380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5" customHeight="1" x14ac:dyDescent="0.25">
      <c r="A30" s="25">
        <v>45642</v>
      </c>
      <c r="B30" s="23" t="s">
        <v>30</v>
      </c>
      <c r="C30" s="17">
        <v>6404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5" customHeight="1" x14ac:dyDescent="0.25">
      <c r="A31" s="25">
        <v>45643</v>
      </c>
      <c r="B31" s="23" t="s">
        <v>30</v>
      </c>
      <c r="C31" s="17">
        <v>6428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" customHeight="1" x14ac:dyDescent="0.25">
      <c r="A32" s="25">
        <v>45644</v>
      </c>
      <c r="B32" s="23" t="s">
        <v>30</v>
      </c>
      <c r="C32" s="17">
        <v>6452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" customHeight="1" x14ac:dyDescent="0.25">
      <c r="A33" s="25">
        <v>45645</v>
      </c>
      <c r="B33" s="23" t="s">
        <v>30</v>
      </c>
      <c r="C33" s="17">
        <v>6476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" customHeight="1" x14ac:dyDescent="0.25">
      <c r="A34" s="25">
        <v>45646</v>
      </c>
      <c r="B34" s="23" t="s">
        <v>30</v>
      </c>
      <c r="C34" s="17">
        <v>6501</v>
      </c>
      <c r="D34" s="16"/>
      <c r="E34" s="17" t="s">
        <v>40</v>
      </c>
      <c r="F34" s="16"/>
      <c r="G34" s="16"/>
      <c r="H34" s="16"/>
      <c r="I34" s="16"/>
      <c r="J34" s="16" t="s">
        <v>114</v>
      </c>
      <c r="K34" s="16"/>
      <c r="L34" s="16"/>
      <c r="M34" s="16"/>
      <c r="N34" s="16"/>
    </row>
    <row r="35" spans="1:14" ht="15" customHeight="1" x14ac:dyDescent="0.25">
      <c r="A35" s="25">
        <v>45647</v>
      </c>
      <c r="B35" s="23" t="s">
        <v>30</v>
      </c>
      <c r="C35" s="17">
        <f>C34+24</f>
        <v>6525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" customHeight="1" x14ac:dyDescent="0.25">
      <c r="A36" s="25">
        <v>45648</v>
      </c>
      <c r="B36" s="23" t="s">
        <v>30</v>
      </c>
      <c r="C36" s="17">
        <f t="shared" ref="C36:C43" si="0">C35+24</f>
        <v>6549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" customHeight="1" x14ac:dyDescent="0.25">
      <c r="A37" s="25">
        <v>45649</v>
      </c>
      <c r="B37" s="23" t="s">
        <v>30</v>
      </c>
      <c r="C37" s="17">
        <f t="shared" si="0"/>
        <v>6573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" customHeight="1" x14ac:dyDescent="0.25">
      <c r="A38" s="25">
        <v>45650</v>
      </c>
      <c r="B38" s="23" t="s">
        <v>30</v>
      </c>
      <c r="C38" s="17">
        <f t="shared" si="0"/>
        <v>6597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 customHeight="1" x14ac:dyDescent="0.25">
      <c r="A39" s="25">
        <v>45651</v>
      </c>
      <c r="B39" s="23" t="s">
        <v>30</v>
      </c>
      <c r="C39" s="17">
        <f t="shared" si="0"/>
        <v>6621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" customHeight="1" x14ac:dyDescent="0.25">
      <c r="A40" s="25">
        <v>45652</v>
      </c>
      <c r="B40" s="23" t="s">
        <v>30</v>
      </c>
      <c r="C40" s="17">
        <f t="shared" si="0"/>
        <v>6645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" customHeight="1" x14ac:dyDescent="0.25">
      <c r="A41" s="25">
        <v>45653</v>
      </c>
      <c r="B41" s="23" t="s">
        <v>30</v>
      </c>
      <c r="C41" s="17">
        <f t="shared" si="0"/>
        <v>6669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" customHeight="1" x14ac:dyDescent="0.25">
      <c r="A42" s="25">
        <v>45654</v>
      </c>
      <c r="B42" s="23" t="s">
        <v>30</v>
      </c>
      <c r="C42" s="17">
        <f t="shared" si="0"/>
        <v>6693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" customHeight="1" x14ac:dyDescent="0.25">
      <c r="A43" s="25">
        <v>45655</v>
      </c>
      <c r="B43" s="23" t="s">
        <v>30</v>
      </c>
      <c r="C43" s="17">
        <f t="shared" si="0"/>
        <v>6717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customHeight="1" x14ac:dyDescent="0.25">
      <c r="A44" s="25">
        <v>45656</v>
      </c>
      <c r="B44" s="23" t="s">
        <v>30</v>
      </c>
      <c r="C44" s="17">
        <v>6751</v>
      </c>
      <c r="D44" s="17" t="s">
        <v>48</v>
      </c>
      <c r="E44" s="16"/>
      <c r="F44" s="16"/>
      <c r="G44" s="16"/>
      <c r="H44" s="16"/>
      <c r="I44" s="16"/>
      <c r="J44" s="16" t="s">
        <v>138</v>
      </c>
      <c r="K44" s="16"/>
      <c r="L44" s="16"/>
      <c r="M44" s="16"/>
      <c r="N44" s="16"/>
    </row>
    <row r="45" spans="1:14" ht="15" customHeight="1" x14ac:dyDescent="0.25">
      <c r="A45" s="25">
        <v>45657</v>
      </c>
      <c r="B45" s="23" t="s">
        <v>30</v>
      </c>
      <c r="C45" s="17">
        <f t="shared" ref="C45:C54" si="1">C44+24</f>
        <v>6775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customHeight="1" x14ac:dyDescent="0.25">
      <c r="A46" s="25">
        <v>45658</v>
      </c>
      <c r="B46" s="23" t="s">
        <v>30</v>
      </c>
      <c r="C46" s="17">
        <f t="shared" si="1"/>
        <v>6799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" customHeight="1" x14ac:dyDescent="0.25">
      <c r="A47" s="25">
        <v>45659</v>
      </c>
      <c r="B47" s="23" t="s">
        <v>30</v>
      </c>
      <c r="C47" s="17">
        <f t="shared" si="1"/>
        <v>6823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customHeight="1" x14ac:dyDescent="0.25">
      <c r="A48" s="25">
        <v>45660</v>
      </c>
      <c r="B48" s="23" t="s">
        <v>30</v>
      </c>
      <c r="C48" s="17">
        <f t="shared" si="1"/>
        <v>6847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customHeight="1" x14ac:dyDescent="0.25">
      <c r="A49" s="25">
        <v>45661</v>
      </c>
      <c r="B49" s="23" t="s">
        <v>30</v>
      </c>
      <c r="C49" s="17">
        <f t="shared" si="1"/>
        <v>6871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" customHeight="1" x14ac:dyDescent="0.25">
      <c r="A50" s="25">
        <v>45662</v>
      </c>
      <c r="B50" s="23" t="s">
        <v>30</v>
      </c>
      <c r="C50" s="17">
        <f t="shared" si="1"/>
        <v>6895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" customHeight="1" x14ac:dyDescent="0.25">
      <c r="A51" s="25">
        <v>45663</v>
      </c>
      <c r="B51" s="23" t="s">
        <v>30</v>
      </c>
      <c r="C51" s="17">
        <f t="shared" si="1"/>
        <v>6919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 customHeight="1" x14ac:dyDescent="0.25">
      <c r="A52" s="25">
        <v>45664</v>
      </c>
      <c r="B52" s="23" t="s">
        <v>30</v>
      </c>
      <c r="C52" s="17">
        <f t="shared" si="1"/>
        <v>6943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" customHeight="1" x14ac:dyDescent="0.25">
      <c r="A53" s="25">
        <v>45665</v>
      </c>
      <c r="B53" s="23" t="s">
        <v>30</v>
      </c>
      <c r="C53" s="17">
        <f t="shared" si="1"/>
        <v>6967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" customHeight="1" x14ac:dyDescent="0.25">
      <c r="A54" s="25">
        <v>45666</v>
      </c>
      <c r="B54" s="23" t="s">
        <v>30</v>
      </c>
      <c r="C54" s="17">
        <f t="shared" si="1"/>
        <v>6991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 customHeight="1" x14ac:dyDescent="0.25">
      <c r="A55" s="25">
        <v>45667</v>
      </c>
      <c r="B55" s="23" t="s">
        <v>30</v>
      </c>
      <c r="C55" s="17">
        <v>7000</v>
      </c>
      <c r="D55" s="16"/>
      <c r="E55" s="16"/>
      <c r="F55" s="16"/>
      <c r="G55" s="16"/>
      <c r="H55" s="16"/>
      <c r="I55" s="16"/>
      <c r="J55" s="16" t="s">
        <v>159</v>
      </c>
      <c r="K55" s="16"/>
      <c r="L55" s="16"/>
      <c r="M55" s="16"/>
      <c r="N55" s="16"/>
    </row>
    <row r="56" spans="1:14" ht="15" customHeight="1" x14ac:dyDescent="0.25">
      <c r="A56" s="25">
        <v>45668</v>
      </c>
      <c r="B56" s="23" t="s">
        <v>30</v>
      </c>
      <c r="C56" s="17">
        <f t="shared" ref="C56:C61" si="2">C55+24</f>
        <v>7024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" customHeight="1" x14ac:dyDescent="0.25">
      <c r="A57" s="25">
        <v>45669</v>
      </c>
      <c r="B57" s="23" t="s">
        <v>30</v>
      </c>
      <c r="C57" s="17">
        <f t="shared" si="2"/>
        <v>7048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" customHeight="1" x14ac:dyDescent="0.25">
      <c r="A58" s="25">
        <v>45670</v>
      </c>
      <c r="B58" s="23" t="s">
        <v>30</v>
      </c>
      <c r="C58" s="17">
        <f t="shared" si="2"/>
        <v>7072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" customHeight="1" x14ac:dyDescent="0.25">
      <c r="A59" s="25">
        <v>45671</v>
      </c>
      <c r="B59" s="23" t="s">
        <v>30</v>
      </c>
      <c r="C59" s="17">
        <f t="shared" si="2"/>
        <v>7096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 customHeight="1" x14ac:dyDescent="0.25">
      <c r="A60" s="25">
        <v>45672</v>
      </c>
      <c r="B60" s="23" t="s">
        <v>30</v>
      </c>
      <c r="C60" s="17">
        <f t="shared" si="2"/>
        <v>7120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" customHeight="1" x14ac:dyDescent="0.25">
      <c r="A61" s="25">
        <v>45673</v>
      </c>
      <c r="B61" s="23" t="s">
        <v>30</v>
      </c>
      <c r="C61" s="17">
        <f t="shared" si="2"/>
        <v>7144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" customHeight="1" x14ac:dyDescent="0.25">
      <c r="A62" s="25">
        <v>45674</v>
      </c>
      <c r="B62" s="23" t="s">
        <v>30</v>
      </c>
      <c r="C62" s="17">
        <v>7151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" customHeight="1" x14ac:dyDescent="0.25">
      <c r="A63" s="25">
        <v>45675</v>
      </c>
      <c r="B63" s="23" t="s">
        <v>30</v>
      </c>
      <c r="C63" s="17">
        <v>7175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" customHeight="1" x14ac:dyDescent="0.25">
      <c r="A64" s="25">
        <v>45676</v>
      </c>
      <c r="B64" s="23" t="s">
        <v>30</v>
      </c>
      <c r="C64" s="17">
        <v>7199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customHeight="1" x14ac:dyDescent="0.25">
      <c r="A65" s="25">
        <v>45677</v>
      </c>
      <c r="B65" s="23" t="s">
        <v>30</v>
      </c>
      <c r="C65" s="17">
        <v>7222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" customHeight="1" x14ac:dyDescent="0.25">
      <c r="A66" s="25">
        <v>45678</v>
      </c>
      <c r="B66" s="23" t="s">
        <v>30</v>
      </c>
      <c r="C66" s="17">
        <v>7246</v>
      </c>
      <c r="D66" s="17" t="s">
        <v>48</v>
      </c>
      <c r="E66" s="16"/>
      <c r="F66" s="16"/>
      <c r="G66" s="16"/>
      <c r="H66" s="16"/>
      <c r="I66" s="16"/>
      <c r="J66" s="16" t="s">
        <v>185</v>
      </c>
      <c r="K66" s="16"/>
      <c r="L66" s="16"/>
      <c r="M66" s="16"/>
      <c r="N66" s="16"/>
    </row>
    <row r="67" spans="1:14" ht="15" customHeight="1" x14ac:dyDescent="0.25">
      <c r="A67" s="25">
        <v>45679</v>
      </c>
      <c r="B67" s="23" t="s">
        <v>30</v>
      </c>
      <c r="C67" s="17">
        <v>7270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" customHeight="1" x14ac:dyDescent="0.25">
      <c r="A68" s="25">
        <v>45680</v>
      </c>
      <c r="B68" s="23" t="s">
        <v>30</v>
      </c>
      <c r="C68" s="17">
        <v>7291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" customHeight="1" x14ac:dyDescent="0.25">
      <c r="A69" s="25">
        <v>45681</v>
      </c>
      <c r="B69" s="23" t="s">
        <v>30</v>
      </c>
      <c r="C69" s="17">
        <v>7315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.4" customHeight="1" x14ac:dyDescent="0.25">
      <c r="A70" s="25">
        <v>45682</v>
      </c>
      <c r="B70" s="23" t="s">
        <v>30</v>
      </c>
      <c r="C70" s="17">
        <v>7339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.4" customHeight="1" x14ac:dyDescent="0.25">
      <c r="A71" s="25">
        <v>45683</v>
      </c>
      <c r="B71" s="23" t="s">
        <v>30</v>
      </c>
      <c r="C71" s="17">
        <v>7363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.4" customHeight="1" x14ac:dyDescent="0.25">
      <c r="A72" s="25">
        <v>45684</v>
      </c>
      <c r="B72" s="23" t="s">
        <v>30</v>
      </c>
      <c r="C72" s="17">
        <v>7387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.4" customHeight="1" x14ac:dyDescent="0.25">
      <c r="A73" s="25">
        <v>45685</v>
      </c>
      <c r="B73" s="23" t="s">
        <v>30</v>
      </c>
      <c r="C73" s="17">
        <v>7411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5.4" customHeight="1" x14ac:dyDescent="0.25">
      <c r="A74" s="25">
        <v>45686</v>
      </c>
      <c r="B74" s="23" t="s">
        <v>30</v>
      </c>
      <c r="C74" s="17">
        <v>7435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5.4" customHeight="1" x14ac:dyDescent="0.25">
      <c r="A75" s="25">
        <v>45687</v>
      </c>
      <c r="B75" s="23" t="s">
        <v>30</v>
      </c>
      <c r="C75" s="17">
        <v>7458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5.4" customHeight="1" x14ac:dyDescent="0.25">
      <c r="A76" s="25">
        <v>45688</v>
      </c>
      <c r="B76" s="23" t="s">
        <v>30</v>
      </c>
      <c r="C76" s="17">
        <v>7482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s="26" customFormat="1" ht="15.4" customHeight="1" x14ac:dyDescent="0.25">
      <c r="A77" s="25">
        <v>45689</v>
      </c>
      <c r="B77" s="23" t="s">
        <v>30</v>
      </c>
      <c r="C77" s="17">
        <v>7506</v>
      </c>
      <c r="D77" s="17" t="s">
        <v>163</v>
      </c>
      <c r="E77" s="17"/>
      <c r="F77" s="17"/>
      <c r="G77" s="17"/>
      <c r="H77" s="17"/>
      <c r="I77" s="17"/>
      <c r="J77" s="17" t="s">
        <v>268</v>
      </c>
      <c r="K77" s="17"/>
      <c r="L77" s="16"/>
      <c r="M77" s="16"/>
      <c r="N77" s="17"/>
    </row>
    <row r="78" spans="1:14" s="26" customFormat="1" ht="15.4" customHeight="1" x14ac:dyDescent="0.25">
      <c r="A78" s="25">
        <v>45690</v>
      </c>
      <c r="B78" s="23" t="s">
        <v>30</v>
      </c>
      <c r="C78" s="17">
        <v>7530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s="26" customFormat="1" ht="15.4" customHeight="1" x14ac:dyDescent="0.25">
      <c r="A79" s="25">
        <v>45691</v>
      </c>
      <c r="B79" s="23" t="s">
        <v>30</v>
      </c>
      <c r="C79" s="17">
        <v>7554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s="26" customFormat="1" ht="15.4" customHeight="1" x14ac:dyDescent="0.25">
      <c r="A80" s="25">
        <v>45692</v>
      </c>
      <c r="B80" s="23" t="s">
        <v>30</v>
      </c>
      <c r="C80" s="17">
        <v>7569</v>
      </c>
      <c r="D80" s="17" t="s">
        <v>283</v>
      </c>
      <c r="E80" s="17"/>
      <c r="F80" s="17"/>
      <c r="G80" s="17"/>
      <c r="H80" s="17"/>
      <c r="I80" s="17"/>
      <c r="J80" s="17" t="s">
        <v>284</v>
      </c>
      <c r="K80" s="17"/>
      <c r="L80" s="17"/>
      <c r="M80" s="17"/>
      <c r="N80" s="17"/>
    </row>
    <row r="81" spans="1:14" s="26" customFormat="1" ht="15.4" customHeight="1" x14ac:dyDescent="0.25">
      <c r="A81" s="25">
        <v>45693</v>
      </c>
      <c r="B81" s="23" t="s">
        <v>30</v>
      </c>
      <c r="C81" s="17">
        <v>7593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s="26" customFormat="1" ht="15.4" customHeight="1" x14ac:dyDescent="0.25">
      <c r="A82" s="25">
        <v>45694</v>
      </c>
      <c r="B82" s="23" t="s">
        <v>30</v>
      </c>
      <c r="C82" s="17">
        <v>7617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s="26" customFormat="1" ht="15.4" customHeight="1" x14ac:dyDescent="0.25">
      <c r="A83" s="25">
        <v>45695</v>
      </c>
      <c r="B83" s="23" t="s">
        <v>30</v>
      </c>
      <c r="C83" s="17">
        <v>7641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s="26" customFormat="1" ht="15.4" customHeight="1" x14ac:dyDescent="0.25">
      <c r="A84" s="25">
        <v>45696</v>
      </c>
      <c r="B84" s="23" t="s">
        <v>30</v>
      </c>
      <c r="C84" s="17">
        <v>7664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s="26" customFormat="1" ht="15.4" customHeight="1" x14ac:dyDescent="0.25">
      <c r="A85" s="25">
        <v>45697</v>
      </c>
      <c r="B85" s="23" t="s">
        <v>30</v>
      </c>
      <c r="C85" s="17">
        <v>7688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5.4" customHeight="1" x14ac:dyDescent="0.25">
      <c r="A86" s="25">
        <v>45698</v>
      </c>
      <c r="B86" s="23" t="s">
        <v>30</v>
      </c>
      <c r="C86" s="17">
        <v>7712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5.4" customHeight="1" x14ac:dyDescent="0.25">
      <c r="A87" s="25">
        <v>45699</v>
      </c>
      <c r="B87" s="23" t="s">
        <v>30</v>
      </c>
      <c r="C87" s="17">
        <v>7736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5.4" customHeight="1" x14ac:dyDescent="0.25">
      <c r="A88" s="25">
        <v>45700</v>
      </c>
      <c r="B88" s="23" t="s">
        <v>30</v>
      </c>
      <c r="C88" s="17">
        <v>7760</v>
      </c>
      <c r="D88" s="17" t="s">
        <v>48</v>
      </c>
      <c r="E88" s="17"/>
      <c r="F88" s="17"/>
      <c r="G88" s="17"/>
      <c r="H88" s="17"/>
      <c r="I88" s="17"/>
      <c r="J88" s="17" t="s">
        <v>231</v>
      </c>
      <c r="K88" s="17"/>
      <c r="L88" s="17"/>
      <c r="M88" s="17"/>
      <c r="N88" s="17"/>
    </row>
    <row r="89" spans="1:14" ht="15.4" customHeight="1" x14ac:dyDescent="0.25">
      <c r="A89" s="25">
        <v>45701</v>
      </c>
      <c r="B89" s="23" t="s">
        <v>30</v>
      </c>
      <c r="C89" s="17">
        <v>7779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5.4" customHeight="1" x14ac:dyDescent="0.25">
      <c r="A90" s="25">
        <v>45702</v>
      </c>
      <c r="B90" s="23" t="s">
        <v>30</v>
      </c>
      <c r="C90" s="17">
        <v>7803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5.4" customHeight="1" x14ac:dyDescent="0.25">
      <c r="A91" s="25">
        <v>45703</v>
      </c>
      <c r="B91" s="23" t="s">
        <v>30</v>
      </c>
      <c r="C91" s="17">
        <f t="shared" ref="C91:C97" si="3">C90+24</f>
        <v>7827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5.4" customHeight="1" x14ac:dyDescent="0.25">
      <c r="A92" s="25">
        <v>45704</v>
      </c>
      <c r="B92" s="23" t="s">
        <v>30</v>
      </c>
      <c r="C92" s="17">
        <f t="shared" si="3"/>
        <v>7851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5.4" customHeight="1" x14ac:dyDescent="0.25">
      <c r="A93" s="25">
        <v>45705</v>
      </c>
      <c r="B93" s="23" t="s">
        <v>30</v>
      </c>
      <c r="C93" s="17">
        <f t="shared" si="3"/>
        <v>7875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7"/>
    </row>
    <row r="94" spans="1:14" ht="15.4" customHeight="1" x14ac:dyDescent="0.25">
      <c r="A94" s="25">
        <v>45706</v>
      </c>
      <c r="B94" s="23" t="s">
        <v>30</v>
      </c>
      <c r="C94" s="17">
        <f t="shared" si="3"/>
        <v>7899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5.4" customHeight="1" x14ac:dyDescent="0.25">
      <c r="A95" s="25">
        <v>45707</v>
      </c>
      <c r="B95" s="23" t="s">
        <v>30</v>
      </c>
      <c r="C95" s="17">
        <f t="shared" si="3"/>
        <v>7923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5.4" customHeight="1" x14ac:dyDescent="0.25">
      <c r="A96" s="25">
        <v>45708</v>
      </c>
      <c r="B96" s="23" t="s">
        <v>30</v>
      </c>
      <c r="C96" s="17">
        <f t="shared" si="3"/>
        <v>7947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5.4" customHeight="1" x14ac:dyDescent="0.25">
      <c r="A97" s="25">
        <v>45709</v>
      </c>
      <c r="B97" s="23" t="s">
        <v>30</v>
      </c>
      <c r="C97" s="17">
        <f t="shared" si="3"/>
        <v>7971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7"/>
    </row>
    <row r="98" spans="1:14" ht="15.4" customHeight="1" x14ac:dyDescent="0.25">
      <c r="A98" s="25">
        <v>45710</v>
      </c>
      <c r="B98" s="23" t="s">
        <v>30</v>
      </c>
      <c r="C98" s="17">
        <v>8001</v>
      </c>
      <c r="D98" s="17" t="s">
        <v>65</v>
      </c>
      <c r="E98" s="17"/>
      <c r="F98" s="17"/>
      <c r="G98" s="17"/>
      <c r="H98" s="17"/>
      <c r="I98" s="17"/>
      <c r="J98" s="17" t="s">
        <v>351</v>
      </c>
      <c r="K98" s="17"/>
      <c r="L98" s="16"/>
      <c r="M98" s="16"/>
      <c r="N98" s="17"/>
    </row>
    <row r="99" spans="1:14" ht="15.4" customHeight="1" x14ac:dyDescent="0.25">
      <c r="A99" s="25">
        <v>45711</v>
      </c>
      <c r="B99" s="23" t="s">
        <v>30</v>
      </c>
      <c r="C99" s="17">
        <f t="shared" ref="C99:C108" si="4">C98+24</f>
        <v>8025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7"/>
    </row>
    <row r="100" spans="1:14" x14ac:dyDescent="0.25">
      <c r="A100" s="25">
        <v>45712</v>
      </c>
      <c r="B100" s="23" t="s">
        <v>30</v>
      </c>
      <c r="C100" s="17">
        <f t="shared" si="4"/>
        <v>8049</v>
      </c>
      <c r="D100" s="17"/>
      <c r="E100" s="17"/>
      <c r="F100" s="17"/>
      <c r="G100" s="17"/>
      <c r="H100" s="17"/>
      <c r="I100" s="17"/>
      <c r="J100" s="17"/>
      <c r="K100" s="17"/>
      <c r="L100" s="16"/>
      <c r="M100" s="16"/>
      <c r="N100" s="17"/>
    </row>
    <row r="101" spans="1:14" x14ac:dyDescent="0.25">
      <c r="A101" s="25">
        <v>45713</v>
      </c>
      <c r="B101" s="23" t="s">
        <v>30</v>
      </c>
      <c r="C101" s="17">
        <f t="shared" si="4"/>
        <v>8073</v>
      </c>
      <c r="D101" s="17"/>
      <c r="E101" s="17"/>
      <c r="F101" s="17"/>
      <c r="G101" s="17"/>
      <c r="H101" s="17"/>
      <c r="I101" s="17"/>
      <c r="J101" s="17"/>
      <c r="K101" s="17"/>
      <c r="L101" s="16"/>
      <c r="M101" s="16"/>
      <c r="N101" s="17"/>
    </row>
    <row r="102" spans="1:14" x14ac:dyDescent="0.25">
      <c r="A102" s="25">
        <v>45714</v>
      </c>
      <c r="B102" s="23" t="s">
        <v>30</v>
      </c>
      <c r="C102" s="17">
        <f t="shared" si="4"/>
        <v>8097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7"/>
    </row>
    <row r="103" spans="1:14" x14ac:dyDescent="0.25">
      <c r="A103" s="25">
        <v>45715</v>
      </c>
      <c r="B103" s="23" t="s">
        <v>30</v>
      </c>
      <c r="C103" s="17">
        <f t="shared" si="4"/>
        <v>8121</v>
      </c>
      <c r="D103" s="17"/>
      <c r="E103" s="17"/>
      <c r="F103" s="17"/>
      <c r="G103" s="17"/>
      <c r="H103" s="17"/>
      <c r="I103" s="17"/>
      <c r="J103" s="17"/>
      <c r="K103" s="17"/>
      <c r="L103" s="16"/>
      <c r="M103" s="16"/>
      <c r="N103" s="17"/>
    </row>
    <row r="104" spans="1:14" x14ac:dyDescent="0.25">
      <c r="A104" s="25">
        <v>45716</v>
      </c>
      <c r="B104" s="23" t="s">
        <v>30</v>
      </c>
      <c r="C104" s="17">
        <f t="shared" si="4"/>
        <v>8145</v>
      </c>
      <c r="D104" s="17"/>
      <c r="E104" s="17"/>
      <c r="F104" s="17"/>
      <c r="G104" s="17"/>
      <c r="H104" s="17"/>
      <c r="I104" s="17"/>
      <c r="J104" s="17"/>
      <c r="K104" s="17"/>
      <c r="L104" s="16"/>
      <c r="M104" s="16"/>
      <c r="N104" s="17"/>
    </row>
    <row r="105" spans="1:14" x14ac:dyDescent="0.25">
      <c r="A105" s="25">
        <v>45717</v>
      </c>
      <c r="B105" s="23" t="s">
        <v>30</v>
      </c>
      <c r="C105" s="17">
        <f t="shared" si="4"/>
        <v>8169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7"/>
    </row>
    <row r="106" spans="1:14" x14ac:dyDescent="0.25">
      <c r="A106" s="25">
        <v>45718</v>
      </c>
      <c r="B106" s="23" t="s">
        <v>30</v>
      </c>
      <c r="C106" s="17">
        <f t="shared" si="4"/>
        <v>8193</v>
      </c>
      <c r="D106" s="17"/>
      <c r="E106" s="17"/>
      <c r="F106" s="17"/>
      <c r="G106" s="17"/>
      <c r="H106" s="17"/>
      <c r="I106" s="17"/>
      <c r="J106" s="17"/>
      <c r="K106" s="17"/>
      <c r="L106" s="16"/>
      <c r="M106" s="16"/>
      <c r="N106" s="17"/>
    </row>
    <row r="107" spans="1:14" x14ac:dyDescent="0.25">
      <c r="A107" s="25">
        <v>45719</v>
      </c>
      <c r="B107" s="23" t="s">
        <v>30</v>
      </c>
      <c r="C107" s="17">
        <f t="shared" si="4"/>
        <v>8217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7"/>
    </row>
    <row r="108" spans="1:14" x14ac:dyDescent="0.25">
      <c r="A108" s="25">
        <v>45720</v>
      </c>
      <c r="B108" s="23" t="s">
        <v>30</v>
      </c>
      <c r="C108" s="17">
        <f t="shared" si="4"/>
        <v>8241</v>
      </c>
      <c r="D108" s="17"/>
      <c r="E108" s="17"/>
      <c r="F108" s="17"/>
      <c r="G108" s="17"/>
      <c r="H108" s="17"/>
      <c r="I108" s="17"/>
      <c r="J108" s="17"/>
      <c r="K108" s="17"/>
      <c r="L108" s="16"/>
      <c r="M108" s="16"/>
      <c r="N108" s="17"/>
    </row>
    <row r="109" spans="1:14" x14ac:dyDescent="0.25">
      <c r="A109" s="25">
        <v>45721</v>
      </c>
      <c r="B109" s="23" t="s">
        <v>30</v>
      </c>
      <c r="C109" s="17">
        <v>8250</v>
      </c>
      <c r="D109" s="17" t="s">
        <v>48</v>
      </c>
      <c r="E109" s="17"/>
      <c r="F109" s="17"/>
      <c r="G109" s="17"/>
      <c r="H109" s="17"/>
      <c r="I109" s="17"/>
      <c r="J109" s="17" t="s">
        <v>383</v>
      </c>
      <c r="K109" s="17"/>
      <c r="L109" s="16"/>
      <c r="M109" s="16"/>
      <c r="N109" s="17"/>
    </row>
    <row r="110" spans="1:14" x14ac:dyDescent="0.25">
      <c r="A110" s="25">
        <v>45722</v>
      </c>
      <c r="B110" s="23" t="s">
        <v>30</v>
      </c>
      <c r="C110" s="17">
        <f t="shared" ref="C110:C118" si="5">C109+24</f>
        <v>8274</v>
      </c>
      <c r="D110" s="17"/>
      <c r="E110" s="17"/>
      <c r="F110" s="17"/>
      <c r="G110" s="17"/>
      <c r="H110" s="17"/>
      <c r="I110" s="17"/>
      <c r="J110" s="17"/>
      <c r="K110" s="17"/>
      <c r="L110" s="16"/>
      <c r="M110" s="16"/>
      <c r="N110" s="17"/>
    </row>
    <row r="111" spans="1:14" x14ac:dyDescent="0.25">
      <c r="A111" s="25">
        <v>45723</v>
      </c>
      <c r="B111" s="23" t="s">
        <v>30</v>
      </c>
      <c r="C111" s="17">
        <f t="shared" si="5"/>
        <v>8298</v>
      </c>
      <c r="D111" s="17"/>
      <c r="E111" s="17"/>
      <c r="F111" s="17"/>
      <c r="G111" s="17"/>
      <c r="H111" s="17"/>
      <c r="I111" s="17"/>
      <c r="J111" s="17"/>
      <c r="K111" s="17"/>
      <c r="L111" s="16"/>
      <c r="M111" s="16"/>
      <c r="N111" s="17"/>
    </row>
    <row r="112" spans="1:14" x14ac:dyDescent="0.25">
      <c r="A112" s="25">
        <v>45724</v>
      </c>
      <c r="B112" s="23" t="s">
        <v>30</v>
      </c>
      <c r="C112" s="17">
        <f t="shared" si="5"/>
        <v>8322</v>
      </c>
      <c r="D112" s="17"/>
      <c r="E112" s="17"/>
      <c r="F112" s="17"/>
      <c r="G112" s="17"/>
      <c r="H112" s="17"/>
      <c r="I112" s="17"/>
      <c r="J112" s="17"/>
      <c r="K112" s="17"/>
      <c r="L112" s="16"/>
      <c r="M112" s="16"/>
      <c r="N112" s="17"/>
    </row>
    <row r="113" spans="1:14" x14ac:dyDescent="0.25">
      <c r="A113" s="25">
        <v>45725</v>
      </c>
      <c r="B113" s="23" t="s">
        <v>30</v>
      </c>
      <c r="C113" s="17">
        <f t="shared" si="5"/>
        <v>8346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x14ac:dyDescent="0.25">
      <c r="A114" s="25">
        <v>45726</v>
      </c>
      <c r="B114" s="23" t="s">
        <v>30</v>
      </c>
      <c r="C114" s="17">
        <f t="shared" si="5"/>
        <v>8370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x14ac:dyDescent="0.25">
      <c r="A115" s="25">
        <v>45727</v>
      </c>
      <c r="B115" s="23" t="s">
        <v>30</v>
      </c>
      <c r="C115" s="17">
        <f t="shared" si="5"/>
        <v>8394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x14ac:dyDescent="0.25">
      <c r="A116" s="25">
        <v>45728</v>
      </c>
      <c r="B116" s="23" t="s">
        <v>30</v>
      </c>
      <c r="C116" s="17">
        <f t="shared" si="5"/>
        <v>8418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x14ac:dyDescent="0.25">
      <c r="A117" s="25">
        <v>45729</v>
      </c>
      <c r="B117" s="23" t="s">
        <v>30</v>
      </c>
      <c r="C117" s="17">
        <f t="shared" si="5"/>
        <v>8442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x14ac:dyDescent="0.25">
      <c r="A118" s="25">
        <v>45730</v>
      </c>
      <c r="B118" s="23" t="s">
        <v>30</v>
      </c>
      <c r="C118" s="17">
        <f t="shared" si="5"/>
        <v>8466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x14ac:dyDescent="0.25">
      <c r="A119" s="25">
        <v>45731</v>
      </c>
      <c r="B119" s="23" t="s">
        <v>30</v>
      </c>
      <c r="C119" s="17">
        <v>8499</v>
      </c>
      <c r="D119" s="17" t="s">
        <v>40</v>
      </c>
      <c r="E119" s="17"/>
      <c r="F119" s="17"/>
      <c r="G119" s="17"/>
      <c r="H119" s="17"/>
      <c r="I119" s="17"/>
      <c r="J119" s="17" t="s">
        <v>370</v>
      </c>
      <c r="K119" s="17"/>
      <c r="L119" s="16"/>
      <c r="M119" s="16"/>
      <c r="N119" s="17"/>
    </row>
    <row r="120" spans="1:14" x14ac:dyDescent="0.25">
      <c r="A120" s="25">
        <v>45732</v>
      </c>
      <c r="B120" s="23" t="s">
        <v>30</v>
      </c>
      <c r="C120" s="17">
        <f t="shared" ref="C120:C129" si="6">C119+24</f>
        <v>8523</v>
      </c>
      <c r="D120" s="17"/>
      <c r="E120" s="17"/>
      <c r="F120" s="17"/>
      <c r="G120" s="17"/>
      <c r="H120" s="17"/>
      <c r="I120" s="17"/>
      <c r="J120" s="17"/>
      <c r="K120" s="17"/>
      <c r="L120" s="16"/>
      <c r="M120" s="16"/>
      <c r="N120" s="17"/>
    </row>
    <row r="121" spans="1:14" x14ac:dyDescent="0.25">
      <c r="A121" s="25">
        <v>45733</v>
      </c>
      <c r="B121" s="23" t="s">
        <v>30</v>
      </c>
      <c r="C121" s="17">
        <f t="shared" si="6"/>
        <v>8547</v>
      </c>
      <c r="D121" s="17"/>
      <c r="E121" s="17"/>
      <c r="F121" s="17"/>
      <c r="G121" s="17"/>
      <c r="H121" s="17"/>
      <c r="I121" s="17"/>
      <c r="J121" s="17"/>
      <c r="K121" s="17"/>
      <c r="L121" s="16"/>
      <c r="M121" s="16"/>
      <c r="N121" s="17"/>
    </row>
    <row r="122" spans="1:14" x14ac:dyDescent="0.25">
      <c r="A122" s="25">
        <v>45734</v>
      </c>
      <c r="B122" s="23" t="s">
        <v>30</v>
      </c>
      <c r="C122" s="17">
        <f t="shared" si="6"/>
        <v>8571</v>
      </c>
      <c r="D122" s="17"/>
      <c r="E122" s="17"/>
      <c r="F122" s="17"/>
      <c r="G122" s="17"/>
      <c r="H122" s="17"/>
      <c r="I122" s="17"/>
      <c r="J122" s="17"/>
      <c r="K122" s="17"/>
      <c r="L122" s="16"/>
      <c r="M122" s="16"/>
      <c r="N122" s="17"/>
    </row>
    <row r="123" spans="1:14" x14ac:dyDescent="0.25">
      <c r="A123" s="25">
        <v>45735</v>
      </c>
      <c r="B123" s="23" t="s">
        <v>30</v>
      </c>
      <c r="C123" s="17">
        <f t="shared" si="6"/>
        <v>8595</v>
      </c>
      <c r="D123" s="17"/>
      <c r="E123" s="17"/>
      <c r="F123" s="17"/>
      <c r="G123" s="17"/>
      <c r="H123" s="17"/>
      <c r="I123" s="17"/>
      <c r="J123" s="17"/>
      <c r="K123" s="17"/>
      <c r="L123" s="16"/>
      <c r="M123" s="16"/>
      <c r="N123" s="17"/>
    </row>
    <row r="124" spans="1:14" x14ac:dyDescent="0.25">
      <c r="A124" s="25">
        <v>45736</v>
      </c>
      <c r="B124" s="23" t="s">
        <v>30</v>
      </c>
      <c r="C124" s="17">
        <f t="shared" si="6"/>
        <v>8619</v>
      </c>
      <c r="D124" s="17"/>
      <c r="E124" s="17"/>
      <c r="F124" s="17"/>
      <c r="G124" s="17"/>
      <c r="H124" s="17"/>
      <c r="I124" s="17"/>
      <c r="J124" s="17"/>
      <c r="K124" s="17"/>
      <c r="L124" s="16"/>
      <c r="M124" s="16"/>
      <c r="N124" s="17"/>
    </row>
    <row r="125" spans="1:14" x14ac:dyDescent="0.25">
      <c r="A125" s="25">
        <v>45737</v>
      </c>
      <c r="B125" s="23" t="s">
        <v>30</v>
      </c>
      <c r="C125" s="17">
        <f t="shared" si="6"/>
        <v>8643</v>
      </c>
      <c r="D125" s="17"/>
      <c r="E125" s="17"/>
      <c r="F125" s="17"/>
      <c r="G125" s="17"/>
      <c r="H125" s="17"/>
      <c r="I125" s="17"/>
      <c r="J125" s="17"/>
      <c r="K125" s="17"/>
      <c r="L125" s="16"/>
      <c r="M125" s="16"/>
      <c r="N125" s="17"/>
    </row>
    <row r="126" spans="1:14" x14ac:dyDescent="0.25">
      <c r="A126" s="25">
        <v>45738</v>
      </c>
      <c r="B126" s="23" t="s">
        <v>30</v>
      </c>
      <c r="C126" s="17">
        <f t="shared" si="6"/>
        <v>8667</v>
      </c>
      <c r="D126" s="17"/>
      <c r="E126" s="17"/>
      <c r="F126" s="17"/>
      <c r="G126" s="17"/>
      <c r="H126" s="17"/>
      <c r="I126" s="17"/>
      <c r="J126" s="17"/>
      <c r="K126" s="17"/>
      <c r="L126" s="16"/>
      <c r="M126" s="16"/>
      <c r="N126" s="17"/>
    </row>
    <row r="127" spans="1:14" x14ac:dyDescent="0.25">
      <c r="A127" s="25">
        <v>45739</v>
      </c>
      <c r="B127" s="23" t="s">
        <v>30</v>
      </c>
      <c r="C127" s="17">
        <f t="shared" si="6"/>
        <v>8691</v>
      </c>
      <c r="D127" s="17"/>
      <c r="E127" s="17"/>
      <c r="F127" s="17"/>
      <c r="G127" s="17"/>
      <c r="H127" s="17"/>
      <c r="I127" s="17"/>
      <c r="J127" s="17"/>
      <c r="K127" s="17"/>
      <c r="L127" s="16"/>
      <c r="M127" s="16"/>
      <c r="N127" s="17"/>
    </row>
    <row r="128" spans="1:14" x14ac:dyDescent="0.25">
      <c r="A128" s="25">
        <v>45740</v>
      </c>
      <c r="B128" s="23" t="s">
        <v>30</v>
      </c>
      <c r="C128" s="17">
        <f t="shared" si="6"/>
        <v>8715</v>
      </c>
      <c r="D128" s="17"/>
      <c r="E128" s="17"/>
      <c r="F128" s="17"/>
      <c r="G128" s="17"/>
      <c r="H128" s="17"/>
      <c r="I128" s="17"/>
      <c r="J128" s="17"/>
      <c r="K128" s="17"/>
      <c r="L128" s="16"/>
      <c r="M128" s="16"/>
      <c r="N128" s="17"/>
    </row>
    <row r="129" spans="1:14" x14ac:dyDescent="0.25">
      <c r="A129" s="25">
        <v>45741</v>
      </c>
      <c r="B129" s="23" t="s">
        <v>30</v>
      </c>
      <c r="C129" s="17">
        <f t="shared" si="6"/>
        <v>8739</v>
      </c>
      <c r="D129" s="17"/>
      <c r="E129" s="17"/>
      <c r="F129" s="17"/>
      <c r="G129" s="17"/>
      <c r="H129" s="17"/>
      <c r="I129" s="17"/>
      <c r="J129" s="17"/>
      <c r="K129" s="17"/>
      <c r="L129" s="16"/>
      <c r="M129" s="16"/>
      <c r="N129" s="17"/>
    </row>
    <row r="130" spans="1:14" x14ac:dyDescent="0.25">
      <c r="A130" s="25">
        <v>45742</v>
      </c>
      <c r="B130" s="23" t="s">
        <v>30</v>
      </c>
      <c r="C130" s="17">
        <v>8756</v>
      </c>
      <c r="D130" s="17" t="s">
        <v>48</v>
      </c>
      <c r="E130" s="17"/>
      <c r="F130" s="17"/>
      <c r="G130" s="17"/>
      <c r="H130" s="17"/>
      <c r="I130" s="17"/>
      <c r="J130" s="17" t="s">
        <v>300</v>
      </c>
      <c r="K130" s="17"/>
      <c r="L130" s="16"/>
      <c r="M130" s="16"/>
      <c r="N130" s="17"/>
    </row>
    <row r="131" spans="1:14" x14ac:dyDescent="0.25">
      <c r="A131" s="25">
        <v>45743</v>
      </c>
      <c r="B131" s="23" t="s">
        <v>30</v>
      </c>
      <c r="C131" s="17">
        <f>C130+24</f>
        <v>8780</v>
      </c>
      <c r="D131" s="17"/>
      <c r="E131" s="17"/>
      <c r="F131" s="17"/>
      <c r="G131" s="17"/>
      <c r="H131" s="17"/>
      <c r="I131" s="17"/>
      <c r="J131" s="17"/>
      <c r="K131" s="17"/>
      <c r="L131" s="16"/>
      <c r="M131" s="16"/>
      <c r="N131" s="17"/>
    </row>
    <row r="132" spans="1:14" x14ac:dyDescent="0.25">
      <c r="A132" s="25">
        <v>45744</v>
      </c>
      <c r="B132" s="23" t="s">
        <v>30</v>
      </c>
      <c r="C132" s="17">
        <f>C131+24</f>
        <v>8804</v>
      </c>
      <c r="D132" s="17"/>
      <c r="E132" s="17"/>
      <c r="F132" s="17"/>
      <c r="G132" s="17"/>
      <c r="H132" s="17"/>
      <c r="I132" s="17"/>
      <c r="J132" s="17"/>
      <c r="K132" s="17"/>
      <c r="L132" s="16"/>
      <c r="M132" s="16"/>
      <c r="N132" s="17"/>
    </row>
    <row r="133" spans="1:14" x14ac:dyDescent="0.25">
      <c r="A133" s="25">
        <v>45745</v>
      </c>
      <c r="B133" s="23" t="s">
        <v>30</v>
      </c>
      <c r="C133" s="17">
        <f>C132+24</f>
        <v>8828</v>
      </c>
      <c r="D133" s="17"/>
      <c r="E133" s="17"/>
      <c r="F133" s="17"/>
      <c r="G133" s="17"/>
      <c r="H133" s="17"/>
      <c r="I133" s="17"/>
      <c r="J133" s="17"/>
      <c r="K133" s="17"/>
      <c r="L133" s="16"/>
      <c r="M133" s="16"/>
      <c r="N133" s="17"/>
    </row>
    <row r="134" spans="1:14" x14ac:dyDescent="0.25">
      <c r="A134" s="25">
        <v>45746</v>
      </c>
      <c r="B134" s="23" t="s">
        <v>30</v>
      </c>
      <c r="C134" s="17">
        <v>8848</v>
      </c>
      <c r="D134" s="17"/>
      <c r="E134" s="17"/>
      <c r="F134" s="17"/>
      <c r="G134" s="17"/>
      <c r="H134" s="17"/>
      <c r="I134" s="17"/>
      <c r="J134" s="17"/>
      <c r="K134" s="17"/>
      <c r="L134" s="16"/>
      <c r="M134" s="16"/>
      <c r="N134" s="17"/>
    </row>
    <row r="135" spans="1:14" x14ac:dyDescent="0.25">
      <c r="A135" s="25">
        <v>45747</v>
      </c>
      <c r="B135" s="23" t="s">
        <v>30</v>
      </c>
      <c r="C135" s="17">
        <v>8852</v>
      </c>
      <c r="D135" s="17"/>
      <c r="E135" s="17"/>
      <c r="F135" s="17"/>
      <c r="G135" s="17"/>
      <c r="H135" s="17"/>
      <c r="I135" s="17"/>
      <c r="J135" s="17"/>
      <c r="K135" s="17"/>
      <c r="L135" s="16"/>
      <c r="M135" s="16"/>
      <c r="N135" s="17"/>
    </row>
    <row r="136" spans="1:14" x14ac:dyDescent="0.25">
      <c r="A136" s="25">
        <v>45748</v>
      </c>
      <c r="B136" s="23" t="s">
        <v>30</v>
      </c>
      <c r="C136" s="17">
        <v>8876</v>
      </c>
      <c r="D136" s="17"/>
      <c r="E136" s="17"/>
      <c r="F136" s="17"/>
      <c r="G136" s="17"/>
      <c r="H136" s="17"/>
      <c r="I136" s="17"/>
      <c r="J136" s="17"/>
      <c r="K136" s="17"/>
      <c r="L136" s="16"/>
      <c r="M136" s="16"/>
      <c r="N136" s="17"/>
    </row>
    <row r="137" spans="1:14" x14ac:dyDescent="0.25">
      <c r="A137" s="25">
        <v>45749</v>
      </c>
      <c r="B137" s="23" t="s">
        <v>30</v>
      </c>
      <c r="C137" s="17">
        <v>8900</v>
      </c>
      <c r="D137" s="17"/>
      <c r="E137" s="17"/>
      <c r="F137" s="17"/>
      <c r="G137" s="17"/>
      <c r="H137" s="17"/>
      <c r="I137" s="17"/>
      <c r="J137" s="17"/>
      <c r="K137" s="17"/>
      <c r="L137" s="16"/>
      <c r="M137" s="16"/>
      <c r="N137" s="17"/>
    </row>
    <row r="138" spans="1:14" x14ac:dyDescent="0.25">
      <c r="A138" s="25">
        <v>45750</v>
      </c>
      <c r="B138" s="23" t="s">
        <v>30</v>
      </c>
      <c r="C138" s="17">
        <v>8924</v>
      </c>
      <c r="D138" s="17"/>
      <c r="E138" s="17"/>
      <c r="F138" s="17"/>
      <c r="G138" s="17"/>
      <c r="H138" s="17"/>
      <c r="I138" s="17"/>
      <c r="J138" s="17"/>
      <c r="K138" s="17"/>
      <c r="L138" s="16"/>
      <c r="M138" s="16"/>
      <c r="N138" s="17"/>
    </row>
    <row r="139" spans="1:14" x14ac:dyDescent="0.25">
      <c r="A139" s="25">
        <v>45751</v>
      </c>
      <c r="B139" s="23" t="s">
        <v>30</v>
      </c>
      <c r="C139" s="17">
        <v>8948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x14ac:dyDescent="0.25">
      <c r="A140" s="25">
        <v>45752</v>
      </c>
      <c r="B140" s="23" t="s">
        <v>30</v>
      </c>
      <c r="C140" s="17">
        <v>8970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x14ac:dyDescent="0.25">
      <c r="A141" s="25">
        <v>45753</v>
      </c>
      <c r="B141" s="23" t="s">
        <v>30</v>
      </c>
      <c r="C141" s="17">
        <v>8994</v>
      </c>
      <c r="D141" s="16" t="s">
        <v>63</v>
      </c>
      <c r="E141" s="16"/>
      <c r="F141" s="16"/>
      <c r="G141" s="16"/>
      <c r="H141" s="16"/>
      <c r="I141" s="16"/>
      <c r="J141" s="16" t="s">
        <v>653</v>
      </c>
      <c r="K141" s="16"/>
      <c r="L141" s="16"/>
      <c r="M141" s="16"/>
      <c r="N141" s="16"/>
    </row>
    <row r="142" spans="1:14" x14ac:dyDescent="0.25">
      <c r="A142" s="25">
        <v>45754</v>
      </c>
      <c r="B142" s="23" t="s">
        <v>30</v>
      </c>
      <c r="C142" s="17">
        <v>9018</v>
      </c>
      <c r="D142" s="16"/>
      <c r="E142" s="16" t="s">
        <v>663</v>
      </c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x14ac:dyDescent="0.25">
      <c r="A143" s="25">
        <v>45755</v>
      </c>
      <c r="B143" s="23" t="s">
        <v>30</v>
      </c>
      <c r="C143" s="17">
        <v>9042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x14ac:dyDescent="0.25">
      <c r="A144" s="25">
        <v>45756</v>
      </c>
      <c r="B144" s="23" t="s">
        <v>30</v>
      </c>
      <c r="C144" s="17">
        <v>9066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x14ac:dyDescent="0.25">
      <c r="A145" s="25">
        <v>45757</v>
      </c>
      <c r="B145" s="23" t="s">
        <v>30</v>
      </c>
      <c r="C145" s="17">
        <v>9090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x14ac:dyDescent="0.25">
      <c r="A146" s="25">
        <v>45758</v>
      </c>
      <c r="B146" s="23" t="s">
        <v>30</v>
      </c>
      <c r="C146" s="17">
        <v>9114</v>
      </c>
      <c r="D146" s="16"/>
      <c r="E146" s="16" t="s">
        <v>695</v>
      </c>
      <c r="F146" s="16"/>
      <c r="G146" s="16"/>
      <c r="H146" s="16"/>
      <c r="I146" s="16"/>
      <c r="J146" s="16" t="s">
        <v>679</v>
      </c>
      <c r="K146" s="16"/>
      <c r="L146" s="16"/>
      <c r="M146" s="16"/>
      <c r="N146" s="16"/>
    </row>
    <row r="147" spans="1:14" x14ac:dyDescent="0.25">
      <c r="A147" s="25">
        <v>45759</v>
      </c>
      <c r="B147" s="23" t="s">
        <v>30</v>
      </c>
      <c r="C147" s="17">
        <v>9135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x14ac:dyDescent="0.25">
      <c r="A148" s="25">
        <v>45760</v>
      </c>
      <c r="B148" s="23" t="s">
        <v>30</v>
      </c>
      <c r="C148" s="17">
        <v>9159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x14ac:dyDescent="0.25">
      <c r="A149" s="25">
        <v>45761</v>
      </c>
      <c r="B149" s="23" t="s">
        <v>30</v>
      </c>
      <c r="C149" s="17">
        <v>9183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x14ac:dyDescent="0.25">
      <c r="A150" s="25">
        <v>45762</v>
      </c>
      <c r="B150" s="23" t="s">
        <v>30</v>
      </c>
      <c r="C150" s="17">
        <v>9207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x14ac:dyDescent="0.25">
      <c r="A151" s="25">
        <v>45763</v>
      </c>
      <c r="B151" s="23" t="s">
        <v>30</v>
      </c>
      <c r="C151" s="17">
        <v>9231</v>
      </c>
      <c r="D151" s="16"/>
      <c r="E151" s="16" t="s">
        <v>735</v>
      </c>
      <c r="F151" s="16"/>
      <c r="G151" s="16"/>
      <c r="H151" s="16"/>
      <c r="I151" s="16"/>
      <c r="J151" s="16" t="s">
        <v>685</v>
      </c>
      <c r="K151" s="16"/>
      <c r="L151" s="16"/>
      <c r="M151" s="16"/>
      <c r="N151" s="16"/>
    </row>
    <row r="152" spans="1:14" x14ac:dyDescent="0.25">
      <c r="A152" s="25">
        <v>45764</v>
      </c>
      <c r="B152" s="23" t="s">
        <v>30</v>
      </c>
      <c r="C152" s="17">
        <v>9255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x14ac:dyDescent="0.25">
      <c r="A153" s="25">
        <v>45765</v>
      </c>
      <c r="B153" s="23" t="s">
        <v>30</v>
      </c>
      <c r="C153" s="17">
        <v>9279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x14ac:dyDescent="0.25">
      <c r="A154" s="25">
        <v>45766</v>
      </c>
      <c r="B154" s="23" t="s">
        <v>30</v>
      </c>
      <c r="C154" s="17">
        <v>9303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25">
        <v>45767</v>
      </c>
      <c r="B155" s="23" t="s">
        <v>30</v>
      </c>
      <c r="C155" s="17">
        <v>9327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x14ac:dyDescent="0.25">
      <c r="A156" s="25">
        <v>45768</v>
      </c>
      <c r="B156" s="23" t="s">
        <v>30</v>
      </c>
      <c r="C156" s="17">
        <v>9351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x14ac:dyDescent="0.25">
      <c r="A157" s="25">
        <v>45769</v>
      </c>
      <c r="B157" s="23" t="s">
        <v>30</v>
      </c>
      <c r="C157" s="17">
        <v>9372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5">
        <v>45770</v>
      </c>
      <c r="B158" s="23" t="s">
        <v>30</v>
      </c>
      <c r="C158" s="17">
        <v>9396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x14ac:dyDescent="0.25">
      <c r="A159" s="25">
        <v>45771</v>
      </c>
      <c r="B159" s="23" t="s">
        <v>30</v>
      </c>
      <c r="C159" s="17">
        <v>9420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x14ac:dyDescent="0.25">
      <c r="A160" s="25">
        <v>45772</v>
      </c>
      <c r="B160" s="23" t="s">
        <v>30</v>
      </c>
      <c r="C160" s="17">
        <v>9444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5">
        <v>45773</v>
      </c>
      <c r="B161" s="23" t="s">
        <v>30</v>
      </c>
      <c r="C161" s="17">
        <v>9466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25">
        <v>45774</v>
      </c>
      <c r="B162" s="23" t="s">
        <v>30</v>
      </c>
      <c r="C162" s="17">
        <v>9490</v>
      </c>
      <c r="D162" s="16"/>
      <c r="E162" s="16" t="s">
        <v>40</v>
      </c>
      <c r="F162" s="16"/>
      <c r="G162" s="16"/>
      <c r="H162" s="16"/>
      <c r="I162" s="16"/>
      <c r="J162" s="16" t="s">
        <v>669</v>
      </c>
      <c r="K162" s="16"/>
      <c r="L162" s="16"/>
      <c r="M162" s="16"/>
      <c r="N162" s="16"/>
    </row>
    <row r="163" spans="1:14" x14ac:dyDescent="0.25">
      <c r="A163" s="25">
        <v>45775</v>
      </c>
      <c r="B163" s="23" t="s">
        <v>30</v>
      </c>
      <c r="C163" s="17">
        <v>9514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5">
        <v>45776</v>
      </c>
      <c r="B164" s="23" t="s">
        <v>30</v>
      </c>
      <c r="C164" s="17">
        <v>9538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5">
        <v>45777</v>
      </c>
      <c r="B165" s="23" t="s">
        <v>30</v>
      </c>
      <c r="C165" s="17">
        <v>9562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5">
        <v>45778</v>
      </c>
      <c r="B166" s="23" t="s">
        <v>30</v>
      </c>
      <c r="C166" s="17">
        <v>9586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5">
        <v>45779</v>
      </c>
      <c r="B167" s="23" t="s">
        <v>30</v>
      </c>
      <c r="C167" s="17">
        <v>9610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5">
        <v>45780</v>
      </c>
      <c r="B168" s="23" t="s">
        <v>30</v>
      </c>
      <c r="C168" s="17">
        <v>9631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5">
        <v>45781</v>
      </c>
      <c r="B169" s="23" t="s">
        <v>30</v>
      </c>
      <c r="C169" s="17">
        <v>9655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5">
        <v>45782</v>
      </c>
      <c r="B170" s="23" t="s">
        <v>30</v>
      </c>
      <c r="C170" s="17">
        <v>9679</v>
      </c>
      <c r="D170" s="16"/>
      <c r="E170" s="16" t="s">
        <v>877</v>
      </c>
      <c r="F170" s="16"/>
      <c r="G170" s="16"/>
      <c r="H170" s="16"/>
      <c r="I170" s="16"/>
      <c r="J170" s="16" t="s">
        <v>194</v>
      </c>
      <c r="K170" s="16"/>
      <c r="L170" s="16"/>
      <c r="M170" s="16"/>
      <c r="N170" s="16"/>
    </row>
    <row r="171" spans="1:14" x14ac:dyDescent="0.25">
      <c r="A171" s="25">
        <v>45783</v>
      </c>
      <c r="B171" s="23" t="s">
        <v>30</v>
      </c>
      <c r="C171" s="17">
        <v>9703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5">
        <v>45784</v>
      </c>
      <c r="B172" s="23" t="s">
        <v>30</v>
      </c>
      <c r="C172" s="17">
        <v>9726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5">
        <v>45785</v>
      </c>
      <c r="B173" s="23" t="s">
        <v>30</v>
      </c>
      <c r="C173" s="17">
        <v>9750</v>
      </c>
      <c r="D173" s="16"/>
      <c r="E173" s="16" t="s">
        <v>48</v>
      </c>
      <c r="F173" s="16"/>
      <c r="G173" s="16"/>
      <c r="H173" s="16"/>
      <c r="I173" s="16"/>
      <c r="J173" s="16" t="s">
        <v>201</v>
      </c>
      <c r="K173" s="16"/>
      <c r="L173" s="16"/>
      <c r="M173" s="16"/>
      <c r="N173" s="16"/>
    </row>
    <row r="174" spans="1:14" x14ac:dyDescent="0.25">
      <c r="A174" s="25">
        <v>45786</v>
      </c>
      <c r="B174" s="23" t="s">
        <v>30</v>
      </c>
      <c r="C174" s="17">
        <v>9774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5">
        <v>45787</v>
      </c>
      <c r="B175" s="23" t="s">
        <v>30</v>
      </c>
      <c r="C175" s="17">
        <v>9794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5">
        <v>45788</v>
      </c>
      <c r="B176" s="23" t="s">
        <v>30</v>
      </c>
      <c r="C176" s="17">
        <v>9818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5">
        <v>45789</v>
      </c>
      <c r="B177" s="23" t="s">
        <v>30</v>
      </c>
      <c r="C177" s="17">
        <v>9842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5">
        <v>45790</v>
      </c>
      <c r="B178" s="23" t="s">
        <v>30</v>
      </c>
      <c r="C178" s="17">
        <v>9866</v>
      </c>
      <c r="D178" s="16"/>
      <c r="E178" s="16"/>
      <c r="F178" s="16"/>
      <c r="G178" s="16"/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x14ac:dyDescent="0.25">
      <c r="A179" s="25">
        <v>45791</v>
      </c>
      <c r="B179" s="23" t="s">
        <v>30</v>
      </c>
      <c r="C179" s="17">
        <f>C178+24</f>
        <v>9890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x14ac:dyDescent="0.25">
      <c r="A180" s="25">
        <v>45792</v>
      </c>
      <c r="B180" s="23" t="s">
        <v>30</v>
      </c>
      <c r="C180" s="17">
        <f>C179+24</f>
        <v>9914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x14ac:dyDescent="0.25">
      <c r="A181" s="25">
        <v>45793</v>
      </c>
      <c r="B181" s="23" t="s">
        <v>30</v>
      </c>
      <c r="C181" s="17">
        <f>C180+24</f>
        <v>9938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x14ac:dyDescent="0.25">
      <c r="A182" s="25">
        <v>45794</v>
      </c>
      <c r="B182" s="23" t="s">
        <v>30</v>
      </c>
      <c r="C182" s="17">
        <v>9955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x14ac:dyDescent="0.25">
      <c r="A183" s="25">
        <v>45795</v>
      </c>
      <c r="B183" s="23" t="s">
        <v>30</v>
      </c>
      <c r="C183" s="17">
        <f>C182+24</f>
        <v>9979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x14ac:dyDescent="0.25">
      <c r="A184" s="25">
        <v>45796</v>
      </c>
      <c r="B184" s="23" t="s">
        <v>30</v>
      </c>
      <c r="C184" s="17">
        <v>10000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ht="30" x14ac:dyDescent="0.25">
      <c r="A185" s="25">
        <v>45797</v>
      </c>
      <c r="B185" s="23" t="s">
        <v>30</v>
      </c>
      <c r="C185" s="17">
        <v>10000</v>
      </c>
      <c r="D185" s="16"/>
      <c r="E185" s="28" t="s">
        <v>973</v>
      </c>
      <c r="F185" s="16"/>
      <c r="G185" s="16"/>
      <c r="H185" s="52">
        <v>45796.864583333336</v>
      </c>
      <c r="I185" s="52">
        <v>45797.614583333336</v>
      </c>
      <c r="J185" s="47">
        <f>I185-H185</f>
        <v>0.75</v>
      </c>
      <c r="K185" s="16"/>
      <c r="L185" s="16"/>
      <c r="M185" s="16"/>
      <c r="N185" s="16"/>
    </row>
    <row r="186" spans="1:14" x14ac:dyDescent="0.25">
      <c r="A186" s="25">
        <v>45798</v>
      </c>
      <c r="B186" s="23" t="s">
        <v>30</v>
      </c>
      <c r="C186" s="17">
        <f t="shared" ref="C186:C191" si="7">C185+24</f>
        <v>10024</v>
      </c>
      <c r="D186" s="16"/>
      <c r="E186" s="16"/>
      <c r="F186" s="16"/>
      <c r="G186" s="16"/>
      <c r="H186" s="43"/>
      <c r="I186" s="43"/>
      <c r="J186" s="16"/>
      <c r="K186" s="16"/>
      <c r="L186" s="16"/>
      <c r="M186" s="16"/>
      <c r="N186" s="16"/>
    </row>
    <row r="187" spans="1:14" x14ac:dyDescent="0.25">
      <c r="A187" s="25">
        <v>45799</v>
      </c>
      <c r="B187" s="23" t="s">
        <v>30</v>
      </c>
      <c r="C187" s="17">
        <f t="shared" si="7"/>
        <v>10048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x14ac:dyDescent="0.25">
      <c r="A188" s="25">
        <v>45800</v>
      </c>
      <c r="B188" s="23" t="s">
        <v>30</v>
      </c>
      <c r="C188" s="17">
        <f t="shared" si="7"/>
        <v>10072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x14ac:dyDescent="0.25">
      <c r="A189" s="25">
        <v>45801</v>
      </c>
      <c r="B189" s="23" t="s">
        <v>30</v>
      </c>
      <c r="C189" s="17">
        <f t="shared" si="7"/>
        <v>10096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x14ac:dyDescent="0.25">
      <c r="A190" s="25">
        <v>45802</v>
      </c>
      <c r="B190" s="23" t="s">
        <v>30</v>
      </c>
      <c r="C190" s="17">
        <f t="shared" si="7"/>
        <v>10120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x14ac:dyDescent="0.25">
      <c r="A191" s="25">
        <v>45803</v>
      </c>
      <c r="B191" s="23" t="s">
        <v>30</v>
      </c>
      <c r="C191" s="17">
        <f t="shared" si="7"/>
        <v>10144</v>
      </c>
      <c r="D191" s="16"/>
      <c r="E191" s="16"/>
      <c r="F191" s="16"/>
      <c r="G191" s="16"/>
      <c r="H191" s="43"/>
      <c r="I191" s="43"/>
      <c r="J191" s="16"/>
      <c r="K191" s="16"/>
      <c r="L191" s="16"/>
      <c r="M191" s="16"/>
      <c r="N191" s="16"/>
    </row>
    <row r="192" spans="1:14" ht="75" x14ac:dyDescent="0.25">
      <c r="A192" s="25">
        <v>45804</v>
      </c>
      <c r="B192" s="23" t="s">
        <v>30</v>
      </c>
      <c r="C192" s="17">
        <v>10167</v>
      </c>
      <c r="D192" s="16"/>
      <c r="E192" s="28" t="s">
        <v>1018</v>
      </c>
      <c r="F192" s="16"/>
      <c r="G192" s="16"/>
      <c r="H192" s="59">
        <v>45804.676388888889</v>
      </c>
      <c r="I192" s="59">
        <v>45804.697916666664</v>
      </c>
      <c r="J192" s="47">
        <f>I192-H192</f>
        <v>2.1527777775190771E-2</v>
      </c>
      <c r="K192" s="16"/>
      <c r="L192" s="16"/>
      <c r="M192" s="16"/>
      <c r="N192" s="16"/>
    </row>
    <row r="193" spans="1:14" ht="60" x14ac:dyDescent="0.25">
      <c r="A193" s="25">
        <v>45804</v>
      </c>
      <c r="B193" s="23" t="s">
        <v>30</v>
      </c>
      <c r="C193" s="17">
        <v>10168</v>
      </c>
      <c r="D193" s="16"/>
      <c r="E193" s="28" t="s">
        <v>1019</v>
      </c>
      <c r="F193" s="16"/>
      <c r="G193" s="16"/>
      <c r="H193" s="59">
        <v>45804.73541666667</v>
      </c>
      <c r="I193" s="59">
        <v>45804.772222222222</v>
      </c>
      <c r="J193" s="47">
        <f>I193-H193</f>
        <v>3.6805555551836733E-2</v>
      </c>
      <c r="K193" s="16"/>
      <c r="L193" s="16"/>
      <c r="M193" s="16"/>
      <c r="N193" s="16"/>
    </row>
    <row r="194" spans="1:14" x14ac:dyDescent="0.25">
      <c r="A194" s="25">
        <v>45804</v>
      </c>
      <c r="B194" s="23" t="s">
        <v>30</v>
      </c>
      <c r="C194" s="17">
        <v>10172</v>
      </c>
      <c r="D194" s="16"/>
      <c r="E194" s="16" t="s">
        <v>1020</v>
      </c>
      <c r="F194" s="16"/>
      <c r="G194" s="16"/>
      <c r="H194" s="59">
        <v>45804.927777777775</v>
      </c>
      <c r="I194" s="59">
        <v>45804.96875</v>
      </c>
      <c r="J194" s="47">
        <f>I194-H194</f>
        <v>4.0972222224809229E-2</v>
      </c>
      <c r="K194" s="16"/>
      <c r="L194" s="16"/>
      <c r="M194" s="16"/>
      <c r="N194" s="16"/>
    </row>
    <row r="195" spans="1:14" x14ac:dyDescent="0.25">
      <c r="A195" s="25">
        <v>45805</v>
      </c>
      <c r="B195" s="23" t="s">
        <v>30</v>
      </c>
      <c r="C195" s="17">
        <f>C194+24</f>
        <v>10196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x14ac:dyDescent="0.25">
      <c r="A196" s="25">
        <v>45806</v>
      </c>
      <c r="B196" s="23" t="s">
        <v>30</v>
      </c>
      <c r="C196" s="17">
        <f>C195+24</f>
        <v>10220</v>
      </c>
      <c r="D196" s="16"/>
      <c r="E196" s="16"/>
      <c r="F196" s="16"/>
      <c r="G196" s="16"/>
      <c r="H196" s="43"/>
      <c r="I196" s="43"/>
      <c r="J196" s="16"/>
      <c r="K196" s="16"/>
      <c r="L196" s="16"/>
      <c r="M196" s="16"/>
      <c r="N196" s="16"/>
    </row>
    <row r="197" spans="1:14" x14ac:dyDescent="0.25">
      <c r="A197" s="25">
        <v>45807</v>
      </c>
      <c r="B197" s="23" t="s">
        <v>30</v>
      </c>
      <c r="C197" s="17">
        <f>C196+24</f>
        <v>10244</v>
      </c>
      <c r="D197" s="16"/>
      <c r="E197" s="16"/>
      <c r="F197" s="16"/>
      <c r="G197" s="16"/>
      <c r="H197" s="57"/>
      <c r="I197" s="57"/>
      <c r="J197" s="47"/>
      <c r="K197" s="16"/>
      <c r="L197" s="16"/>
      <c r="M197" s="16"/>
      <c r="N197" s="16"/>
    </row>
    <row r="198" spans="1:14" x14ac:dyDescent="0.25">
      <c r="A198" s="25">
        <v>45808</v>
      </c>
      <c r="B198" s="23" t="s">
        <v>30</v>
      </c>
      <c r="C198" s="17">
        <v>10252</v>
      </c>
      <c r="D198" s="16"/>
      <c r="E198" s="16" t="s">
        <v>1046</v>
      </c>
      <c r="F198" s="16"/>
      <c r="G198" s="16"/>
      <c r="H198" s="57">
        <v>45808.365277777775</v>
      </c>
      <c r="I198" s="57">
        <v>45808.463194444441</v>
      </c>
      <c r="J198" s="47">
        <f>I198-H198</f>
        <v>9.7916666665696539E-2</v>
      </c>
      <c r="K198" s="16"/>
      <c r="L198" s="16"/>
      <c r="M198" s="16"/>
      <c r="N198" s="16"/>
    </row>
    <row r="199" spans="1:14" x14ac:dyDescent="0.25">
      <c r="A199" s="25">
        <v>45809</v>
      </c>
      <c r="B199" s="23" t="s">
        <v>30</v>
      </c>
      <c r="C199" s="17">
        <f>C198+24</f>
        <v>10276</v>
      </c>
      <c r="D199" s="16"/>
      <c r="E199" s="16"/>
      <c r="F199" s="16"/>
      <c r="G199" s="16"/>
      <c r="H199" s="43"/>
      <c r="I199" s="43"/>
      <c r="J199" s="16"/>
      <c r="K199" s="16"/>
      <c r="L199" s="16"/>
      <c r="M199" s="16"/>
      <c r="N199" s="16"/>
    </row>
    <row r="200" spans="1:14" ht="30" x14ac:dyDescent="0.25">
      <c r="A200" s="25">
        <v>45810</v>
      </c>
      <c r="B200" s="23" t="s">
        <v>30</v>
      </c>
      <c r="C200" s="17">
        <v>10299</v>
      </c>
      <c r="D200" s="16"/>
      <c r="E200" s="28" t="s">
        <v>1066</v>
      </c>
      <c r="F200" s="16"/>
      <c r="G200" s="16"/>
      <c r="H200" s="62">
        <v>45810.420138888891</v>
      </c>
      <c r="I200" s="62">
        <v>45810.4375</v>
      </c>
      <c r="J200" s="47">
        <f>I200-H200</f>
        <v>1.7361111109494232E-2</v>
      </c>
      <c r="K200" s="16"/>
      <c r="L200" s="16"/>
      <c r="M200" s="16"/>
      <c r="N200" s="16"/>
    </row>
    <row r="201" spans="1:14" ht="30" x14ac:dyDescent="0.25">
      <c r="A201" s="25">
        <v>45810</v>
      </c>
      <c r="B201" s="23" t="s">
        <v>30</v>
      </c>
      <c r="C201" s="17">
        <v>10300</v>
      </c>
      <c r="D201" s="16"/>
      <c r="E201" s="28" t="s">
        <v>1069</v>
      </c>
      <c r="F201" s="16"/>
      <c r="G201" s="16"/>
      <c r="H201" s="62">
        <v>45810.472222222219</v>
      </c>
      <c r="I201" s="62">
        <v>45810.625</v>
      </c>
      <c r="J201" s="47">
        <f>I201-H201</f>
        <v>0.15277777778101154</v>
      </c>
      <c r="K201" s="16"/>
      <c r="L201" s="16"/>
      <c r="M201" s="16"/>
      <c r="N201" s="16"/>
    </row>
    <row r="202" spans="1:14" ht="45" x14ac:dyDescent="0.25">
      <c r="A202" s="25">
        <v>45811</v>
      </c>
      <c r="B202" s="23" t="s">
        <v>30</v>
      </c>
      <c r="C202" s="17">
        <v>10322</v>
      </c>
      <c r="D202" s="16"/>
      <c r="E202" s="28" t="s">
        <v>1079</v>
      </c>
      <c r="F202" s="16"/>
      <c r="G202" s="16"/>
      <c r="H202" s="60">
        <v>45811.583333333336</v>
      </c>
      <c r="I202" s="60">
        <v>45811.607638888891</v>
      </c>
      <c r="J202" s="47">
        <f>I202-H202</f>
        <v>2.4305555554747116E-2</v>
      </c>
      <c r="K202" s="16"/>
      <c r="L202" s="16"/>
      <c r="M202" s="16"/>
      <c r="N202" s="16"/>
    </row>
    <row r="203" spans="1:14" ht="75" x14ac:dyDescent="0.25">
      <c r="A203" s="25">
        <v>45811</v>
      </c>
      <c r="B203" s="23" t="s">
        <v>30</v>
      </c>
      <c r="C203" s="17">
        <v>10324</v>
      </c>
      <c r="D203" s="16"/>
      <c r="E203" s="28" t="s">
        <v>1080</v>
      </c>
      <c r="F203" s="16"/>
      <c r="G203" s="16"/>
      <c r="H203" s="60">
        <v>45811.583333333336</v>
      </c>
      <c r="I203" s="60">
        <v>45811.755555555559</v>
      </c>
      <c r="J203" s="47">
        <f>I203-H203</f>
        <v>0.17222222222335404</v>
      </c>
      <c r="K203" s="16"/>
      <c r="L203" s="16"/>
      <c r="M203" s="16"/>
      <c r="N203" s="16"/>
    </row>
    <row r="204" spans="1:14" ht="30" x14ac:dyDescent="0.25">
      <c r="A204" s="25">
        <v>45811</v>
      </c>
      <c r="B204" s="23" t="s">
        <v>30</v>
      </c>
      <c r="C204" s="17">
        <v>10332</v>
      </c>
      <c r="D204" s="16"/>
      <c r="E204" s="28" t="s">
        <v>1083</v>
      </c>
      <c r="F204" s="16"/>
      <c r="G204" s="16"/>
      <c r="H204" s="60">
        <v>45812.111111111109</v>
      </c>
      <c r="I204" s="60">
        <v>45812.121527777781</v>
      </c>
      <c r="J204" s="47">
        <f>I204-H204</f>
        <v>1.0416666671517305E-2</v>
      </c>
      <c r="K204" s="16"/>
      <c r="L204" s="16"/>
      <c r="M204" s="16"/>
      <c r="N204" s="16"/>
    </row>
    <row r="205" spans="1:14" x14ac:dyDescent="0.25">
      <c r="A205" s="25">
        <v>45812</v>
      </c>
      <c r="B205" s="23" t="s">
        <v>30</v>
      </c>
      <c r="C205" s="17">
        <f>C204+24</f>
        <v>10356</v>
      </c>
      <c r="D205" s="16"/>
      <c r="E205" s="16"/>
      <c r="F205" s="16"/>
      <c r="G205" s="16"/>
      <c r="H205" s="43"/>
      <c r="I205" s="43"/>
      <c r="J205" s="16"/>
      <c r="K205" s="16"/>
      <c r="L205" s="16"/>
      <c r="M205" s="16"/>
      <c r="N205" s="16"/>
    </row>
    <row r="206" spans="1:14" x14ac:dyDescent="0.25">
      <c r="A206" s="25">
        <v>45813</v>
      </c>
      <c r="B206" s="23" t="s">
        <v>30</v>
      </c>
      <c r="C206" s="17">
        <f>C205+24</f>
        <v>10380</v>
      </c>
      <c r="D206" s="16"/>
      <c r="E206" s="16"/>
      <c r="F206" s="16"/>
      <c r="G206" s="16"/>
      <c r="H206" s="43"/>
      <c r="I206" s="43"/>
      <c r="J206" s="16"/>
      <c r="K206" s="16"/>
      <c r="L206" s="16"/>
      <c r="M206" s="16"/>
      <c r="N206" s="16"/>
    </row>
    <row r="207" spans="1:14" ht="45" x14ac:dyDescent="0.25">
      <c r="A207" s="25">
        <v>45814</v>
      </c>
      <c r="B207" s="23" t="s">
        <v>30</v>
      </c>
      <c r="C207" s="17">
        <v>10391</v>
      </c>
      <c r="D207" s="16"/>
      <c r="E207" s="28" t="s">
        <v>1115</v>
      </c>
      <c r="F207" s="16"/>
      <c r="G207" s="16"/>
      <c r="H207" s="61">
        <v>45814.60833333333</v>
      </c>
      <c r="I207" s="61">
        <v>45814.694444444445</v>
      </c>
      <c r="J207" s="47">
        <f>I207-H207</f>
        <v>8.6111111115314998E-2</v>
      </c>
      <c r="K207" s="16"/>
      <c r="L207" s="16"/>
      <c r="M207" s="16"/>
      <c r="N207" s="16"/>
    </row>
    <row r="208" spans="1:14" x14ac:dyDescent="0.25">
      <c r="A208" s="25">
        <v>45815</v>
      </c>
      <c r="B208" s="23" t="s">
        <v>30</v>
      </c>
      <c r="C208" s="17">
        <f>C207+24</f>
        <v>10415</v>
      </c>
      <c r="D208" s="16"/>
      <c r="E208" s="16"/>
      <c r="F208" s="16"/>
      <c r="G208" s="16"/>
      <c r="H208" s="43"/>
      <c r="I208" s="43"/>
      <c r="J208" s="16"/>
      <c r="K208" s="16"/>
      <c r="L208" s="16"/>
      <c r="M208" s="16"/>
      <c r="N208" s="16"/>
    </row>
    <row r="209" spans="1:14" x14ac:dyDescent="0.25">
      <c r="A209" s="25">
        <v>45816</v>
      </c>
      <c r="B209" s="23" t="s">
        <v>30</v>
      </c>
      <c r="C209" s="17">
        <f>C208+24</f>
        <v>10439</v>
      </c>
      <c r="D209" s="16"/>
      <c r="E209" s="16"/>
      <c r="F209" s="16"/>
      <c r="G209" s="16"/>
      <c r="H209" s="43"/>
      <c r="I209" s="43"/>
      <c r="J209" s="16"/>
      <c r="K209" s="16"/>
      <c r="L209" s="16"/>
      <c r="M209" s="16"/>
      <c r="N209" s="16"/>
    </row>
    <row r="210" spans="1:14" x14ac:dyDescent="0.25">
      <c r="A210" s="25">
        <v>45817</v>
      </c>
      <c r="B210" s="23" t="s">
        <v>30</v>
      </c>
      <c r="C210" s="17">
        <f>C209+24</f>
        <v>10463</v>
      </c>
      <c r="D210" s="16"/>
      <c r="E210" s="16"/>
      <c r="F210" s="16"/>
      <c r="G210" s="16"/>
      <c r="H210" s="43"/>
      <c r="I210" s="43"/>
      <c r="J210" s="16"/>
      <c r="K210" s="16"/>
      <c r="L210" s="16"/>
      <c r="M210" s="16"/>
      <c r="N210" s="16"/>
    </row>
    <row r="211" spans="1:14" x14ac:dyDescent="0.25">
      <c r="A211" s="25">
        <v>45818</v>
      </c>
      <c r="B211" s="23" t="s">
        <v>30</v>
      </c>
      <c r="C211" s="17">
        <f>C210+24</f>
        <v>10487</v>
      </c>
      <c r="D211" s="16"/>
      <c r="E211" s="16"/>
      <c r="F211" s="16"/>
      <c r="G211" s="16"/>
      <c r="H211" s="43"/>
      <c r="I211" s="43"/>
      <c r="J211" s="16"/>
      <c r="K211" s="16"/>
      <c r="L211" s="16"/>
      <c r="M211" s="16"/>
      <c r="N211" s="16"/>
    </row>
    <row r="212" spans="1:14" ht="45" x14ac:dyDescent="0.25">
      <c r="A212" s="25">
        <v>45819</v>
      </c>
      <c r="B212" s="23" t="s">
        <v>30</v>
      </c>
      <c r="C212" s="17">
        <v>10493</v>
      </c>
      <c r="D212" s="16"/>
      <c r="E212" s="28" t="s">
        <v>1150</v>
      </c>
      <c r="F212" s="16"/>
      <c r="G212" s="16"/>
      <c r="H212" s="78">
        <v>45819.609722222223</v>
      </c>
      <c r="I212" s="78">
        <v>45819.62222222222</v>
      </c>
      <c r="J212" s="47">
        <f>I212-H212</f>
        <v>1.2499999997089617E-2</v>
      </c>
      <c r="K212" s="16"/>
      <c r="L212" s="16"/>
      <c r="M212" s="16"/>
      <c r="N212" s="16"/>
    </row>
    <row r="213" spans="1:14" ht="75" x14ac:dyDescent="0.25">
      <c r="A213" s="25">
        <v>45819</v>
      </c>
      <c r="B213" s="23" t="s">
        <v>30</v>
      </c>
      <c r="C213" s="17">
        <v>10499</v>
      </c>
      <c r="D213" s="16"/>
      <c r="E213" s="28" t="s">
        <v>1152</v>
      </c>
      <c r="F213" s="16"/>
      <c r="G213" s="16"/>
      <c r="H213" s="78">
        <v>45819.916666666664</v>
      </c>
      <c r="I213" s="78">
        <v>45820.01666666667</v>
      </c>
      <c r="J213" s="47">
        <f>I213-H213</f>
        <v>0.10000000000582077</v>
      </c>
      <c r="K213" s="16"/>
      <c r="L213" s="16"/>
      <c r="M213" s="16"/>
      <c r="N213" s="16"/>
    </row>
    <row r="214" spans="1:14" ht="30" x14ac:dyDescent="0.25">
      <c r="A214" s="25">
        <v>45820</v>
      </c>
      <c r="B214" s="23" t="s">
        <v>30</v>
      </c>
      <c r="C214" s="17">
        <v>10514</v>
      </c>
      <c r="D214" s="16"/>
      <c r="E214" s="28" t="s">
        <v>1159</v>
      </c>
      <c r="F214" s="16"/>
      <c r="G214" s="16"/>
      <c r="H214" s="80">
        <v>45820.625</v>
      </c>
      <c r="I214" s="80">
        <v>45820.666666666664</v>
      </c>
      <c r="J214" s="47">
        <f>I214-H214</f>
        <v>4.1666666664241347E-2</v>
      </c>
      <c r="K214" s="16"/>
      <c r="L214" s="16"/>
      <c r="M214" s="16"/>
      <c r="N214" s="16"/>
    </row>
    <row r="215" spans="1:14" x14ac:dyDescent="0.25">
      <c r="A215" s="25">
        <v>45821</v>
      </c>
      <c r="B215" s="23" t="s">
        <v>30</v>
      </c>
      <c r="C215" s="17">
        <f>C214+24</f>
        <v>10538</v>
      </c>
      <c r="D215" s="16"/>
      <c r="E215" s="16" t="s">
        <v>1164</v>
      </c>
      <c r="F215" s="16"/>
      <c r="G215" s="16"/>
      <c r="H215" s="81">
        <v>45821.479166666664</v>
      </c>
      <c r="I215" s="81">
        <v>45821.489583333336</v>
      </c>
      <c r="J215" s="47">
        <f>I215-H215</f>
        <v>1.0416666671517305E-2</v>
      </c>
      <c r="K215" s="16"/>
      <c r="L215" s="16"/>
      <c r="M215" s="16"/>
      <c r="N215" s="16"/>
    </row>
    <row r="216" spans="1:14" ht="30" x14ac:dyDescent="0.25">
      <c r="A216" s="25">
        <v>45822</v>
      </c>
      <c r="B216" s="23" t="s">
        <v>30</v>
      </c>
      <c r="C216" s="17">
        <v>10555</v>
      </c>
      <c r="D216" s="16"/>
      <c r="E216" s="28" t="s">
        <v>1174</v>
      </c>
      <c r="F216" s="16"/>
      <c r="G216" s="16"/>
      <c r="H216" s="83">
        <v>45822.588888888888</v>
      </c>
      <c r="I216" s="83">
        <v>45822.729166666664</v>
      </c>
      <c r="J216" s="47">
        <f>I216-H216</f>
        <v>0.14027777777664596</v>
      </c>
      <c r="K216" s="16"/>
      <c r="L216" s="16"/>
      <c r="M216" s="16"/>
      <c r="N216" s="16"/>
    </row>
    <row r="217" spans="1:14" x14ac:dyDescent="0.25">
      <c r="A217" s="25">
        <v>45823</v>
      </c>
      <c r="B217" s="23" t="s">
        <v>30</v>
      </c>
      <c r="C217" s="17">
        <v>10583</v>
      </c>
      <c r="D217" s="16"/>
      <c r="E217" s="16"/>
      <c r="F217" s="16"/>
      <c r="G217" s="16"/>
      <c r="H217" s="43"/>
      <c r="I217" s="43"/>
      <c r="J217" s="16"/>
      <c r="K217" s="16"/>
      <c r="L217" s="16"/>
      <c r="M217" s="16"/>
      <c r="N217" s="16"/>
    </row>
    <row r="218" spans="1:14" x14ac:dyDescent="0.25">
      <c r="A218" s="25">
        <v>45824</v>
      </c>
      <c r="B218" s="23" t="s">
        <v>30</v>
      </c>
      <c r="C218" s="17">
        <v>10607</v>
      </c>
      <c r="D218" s="16"/>
      <c r="E218" s="16" t="s">
        <v>1189</v>
      </c>
      <c r="F218" s="16"/>
      <c r="G218" s="16"/>
      <c r="H218" s="88">
        <v>45824.663194444445</v>
      </c>
      <c r="I218" s="88">
        <v>45824.673611111109</v>
      </c>
      <c r="J218" s="89">
        <f t="shared" ref="J218" si="8">I218-H218</f>
        <v>1.0416666664241347E-2</v>
      </c>
      <c r="K218" s="16"/>
      <c r="L218" s="16"/>
      <c r="M218" s="16"/>
      <c r="N218" s="16"/>
    </row>
    <row r="219" spans="1:14" x14ac:dyDescent="0.25">
      <c r="A219" s="25">
        <v>45825</v>
      </c>
      <c r="B219" s="23" t="s">
        <v>30</v>
      </c>
      <c r="C219" s="17">
        <v>10631</v>
      </c>
      <c r="D219" s="16"/>
      <c r="E219" s="16"/>
      <c r="F219" s="16"/>
      <c r="G219" s="16"/>
      <c r="H219" s="43"/>
      <c r="I219" s="43"/>
      <c r="J219" s="16"/>
      <c r="K219" s="16"/>
      <c r="L219" s="16"/>
      <c r="M219" s="16"/>
      <c r="N219" s="16"/>
    </row>
    <row r="220" spans="1:14" x14ac:dyDescent="0.25">
      <c r="A220" s="25">
        <v>45826</v>
      </c>
      <c r="B220" s="23" t="s">
        <v>30</v>
      </c>
      <c r="C220" s="17">
        <v>10655</v>
      </c>
      <c r="D220" s="16" t="s">
        <v>1205</v>
      </c>
      <c r="E220" s="16" t="s">
        <v>1188</v>
      </c>
      <c r="F220" s="16"/>
      <c r="G220" s="16"/>
      <c r="H220" s="92">
        <v>45826.746527777781</v>
      </c>
      <c r="I220" s="92">
        <v>45826.767361111109</v>
      </c>
      <c r="J220" s="93">
        <f t="shared" ref="J220" si="9">I220-H220</f>
        <v>2.0833333328482695E-2</v>
      </c>
      <c r="K220" s="16"/>
      <c r="L220" s="16"/>
      <c r="M220" s="16"/>
      <c r="N220" s="16"/>
    </row>
    <row r="221" spans="1:14" x14ac:dyDescent="0.25">
      <c r="A221" s="25">
        <v>45827</v>
      </c>
      <c r="B221" s="23" t="s">
        <v>30</v>
      </c>
      <c r="C221" s="17">
        <v>10679</v>
      </c>
      <c r="D221" s="16"/>
      <c r="E221" s="16"/>
      <c r="F221" s="16"/>
      <c r="G221" s="16"/>
      <c r="H221" s="43"/>
      <c r="I221" s="43"/>
      <c r="J221" s="16"/>
      <c r="K221" s="16"/>
      <c r="L221" s="16"/>
      <c r="M221" s="16"/>
      <c r="N221" s="16"/>
    </row>
    <row r="222" spans="1:14" x14ac:dyDescent="0.25">
      <c r="A222" s="25">
        <v>45828</v>
      </c>
      <c r="B222" s="23" t="s">
        <v>30</v>
      </c>
      <c r="C222" s="17">
        <v>10690</v>
      </c>
      <c r="D222" s="16"/>
      <c r="E222" s="16"/>
      <c r="F222" s="16"/>
      <c r="G222" s="16"/>
      <c r="H222" s="43"/>
      <c r="I222" s="43"/>
      <c r="J222" s="16"/>
      <c r="K222" s="16"/>
      <c r="L222" s="16"/>
      <c r="M222" s="16"/>
      <c r="N222" s="16"/>
    </row>
    <row r="223" spans="1:14" x14ac:dyDescent="0.25">
      <c r="A223" s="25">
        <v>45829</v>
      </c>
      <c r="B223" s="23" t="s">
        <v>30</v>
      </c>
      <c r="C223" s="17">
        <v>10696</v>
      </c>
      <c r="D223" s="16"/>
      <c r="E223" s="16"/>
      <c r="F223" s="16"/>
      <c r="G223" s="16"/>
      <c r="H223" s="43"/>
      <c r="I223" s="43"/>
      <c r="J223" s="16"/>
      <c r="K223" s="16"/>
      <c r="L223" s="16"/>
      <c r="M223" s="16"/>
      <c r="N223" s="16"/>
    </row>
    <row r="224" spans="1:14" x14ac:dyDescent="0.25">
      <c r="A224" s="25">
        <v>45830</v>
      </c>
      <c r="B224" s="23" t="s">
        <v>30</v>
      </c>
      <c r="C224" s="17">
        <v>10720</v>
      </c>
      <c r="D224" s="16" t="s">
        <v>1239</v>
      </c>
      <c r="E224" s="16" t="s">
        <v>1188</v>
      </c>
      <c r="F224" s="16"/>
      <c r="G224" s="16"/>
      <c r="H224" s="113">
        <v>45831.229166666664</v>
      </c>
      <c r="I224" s="113">
        <v>45831.243055555555</v>
      </c>
      <c r="J224" s="114">
        <f t="shared" ref="J224:J225" si="10">I224-H224</f>
        <v>1.3888888890505768E-2</v>
      </c>
      <c r="K224" s="16"/>
      <c r="L224" s="16"/>
      <c r="M224" s="16"/>
      <c r="N224" s="16"/>
    </row>
    <row r="225" spans="1:14" x14ac:dyDescent="0.25">
      <c r="A225" s="25">
        <v>45831</v>
      </c>
      <c r="B225" s="23" t="s">
        <v>30</v>
      </c>
      <c r="C225" s="17">
        <v>10744</v>
      </c>
      <c r="D225" s="16"/>
      <c r="E225" s="16" t="s">
        <v>48</v>
      </c>
      <c r="F225" s="16"/>
      <c r="G225" s="16"/>
      <c r="H225" s="113">
        <v>45831.354166666664</v>
      </c>
      <c r="I225" s="113">
        <v>45831.456944444442</v>
      </c>
      <c r="J225" s="114">
        <f t="shared" si="10"/>
        <v>0.10277777777810115</v>
      </c>
      <c r="K225" s="16"/>
      <c r="L225" s="16"/>
      <c r="M225" s="16"/>
      <c r="N225" s="16"/>
    </row>
    <row r="226" spans="1:14" x14ac:dyDescent="0.25">
      <c r="A226" s="25">
        <v>45832</v>
      </c>
      <c r="B226" s="23" t="s">
        <v>30</v>
      </c>
      <c r="C226" s="17">
        <v>10768</v>
      </c>
      <c r="D226" s="16"/>
      <c r="E226" s="16"/>
      <c r="F226" s="16"/>
      <c r="G226" s="16"/>
      <c r="H226" s="43"/>
      <c r="I226" s="43"/>
      <c r="J226" s="16"/>
      <c r="K226" s="16"/>
      <c r="L226" s="16"/>
      <c r="M226" s="16"/>
      <c r="N226" s="16"/>
    </row>
    <row r="227" spans="1:14" x14ac:dyDescent="0.25">
      <c r="A227" s="25">
        <v>45833</v>
      </c>
      <c r="B227" s="23" t="s">
        <v>30</v>
      </c>
      <c r="C227" s="17">
        <v>10792</v>
      </c>
      <c r="D227" s="16"/>
      <c r="E227" s="16"/>
      <c r="F227" s="16"/>
      <c r="G227" s="16"/>
      <c r="H227" s="43"/>
      <c r="I227" s="43"/>
      <c r="J227" s="16"/>
      <c r="K227" s="16"/>
      <c r="L227" s="16"/>
      <c r="M227" s="16"/>
      <c r="N227" s="16"/>
    </row>
    <row r="228" spans="1:14" x14ac:dyDescent="0.25">
      <c r="A228" s="25">
        <v>45834</v>
      </c>
      <c r="B228" s="23" t="s">
        <v>30</v>
      </c>
      <c r="C228" s="17">
        <v>10816</v>
      </c>
      <c r="D228" s="16" t="s">
        <v>1254</v>
      </c>
      <c r="E228" s="16" t="s">
        <v>1255</v>
      </c>
      <c r="F228" s="16"/>
      <c r="G228" s="16"/>
      <c r="H228" s="123">
        <v>45834.659722222219</v>
      </c>
      <c r="I228" s="123">
        <v>45834.675000000003</v>
      </c>
      <c r="J228" s="124">
        <f t="shared" ref="J228" si="11">I228-H228</f>
        <v>1.527777778392192E-2</v>
      </c>
      <c r="K228" s="16"/>
      <c r="L228" s="16"/>
      <c r="M228" s="16"/>
      <c r="N228" s="16"/>
    </row>
    <row r="229" spans="1:14" x14ac:dyDescent="0.25">
      <c r="A229" s="25">
        <v>45835</v>
      </c>
      <c r="B229" s="23" t="s">
        <v>30</v>
      </c>
      <c r="C229" s="17">
        <v>10840</v>
      </c>
      <c r="D229" s="16"/>
      <c r="E229" s="16"/>
      <c r="F229" s="16"/>
      <c r="G229" s="16"/>
      <c r="H229" s="43"/>
      <c r="I229" s="43"/>
      <c r="J229" s="16"/>
      <c r="K229" s="16"/>
      <c r="L229" s="16"/>
      <c r="M229" s="16"/>
      <c r="N229" s="16"/>
    </row>
    <row r="230" spans="1:14" x14ac:dyDescent="0.25">
      <c r="A230" s="25">
        <v>45836</v>
      </c>
      <c r="B230" s="23" t="s">
        <v>30</v>
      </c>
      <c r="C230" s="17">
        <v>10856</v>
      </c>
      <c r="D230" s="16"/>
      <c r="E230" s="16"/>
      <c r="F230" s="16"/>
      <c r="G230" s="16"/>
      <c r="H230" s="43"/>
      <c r="I230" s="43"/>
      <c r="J230" s="16"/>
      <c r="K230" s="16"/>
      <c r="L230" s="16"/>
      <c r="M230" s="16"/>
      <c r="N230" s="16"/>
    </row>
    <row r="231" spans="1:14" x14ac:dyDescent="0.25">
      <c r="A231" s="25">
        <v>45837</v>
      </c>
      <c r="B231" s="23" t="s">
        <v>30</v>
      </c>
      <c r="C231" s="17">
        <v>10880</v>
      </c>
      <c r="D231" s="16"/>
      <c r="E231" s="16"/>
      <c r="F231" s="16"/>
      <c r="G231" s="16"/>
      <c r="H231" s="43"/>
      <c r="I231" s="43"/>
      <c r="J231" s="16"/>
      <c r="K231" s="16"/>
      <c r="L231" s="16"/>
      <c r="M231" s="16"/>
      <c r="N231" s="16"/>
    </row>
    <row r="232" spans="1:14" x14ac:dyDescent="0.25">
      <c r="A232" s="25">
        <v>45838</v>
      </c>
      <c r="B232" s="23" t="s">
        <v>30</v>
      </c>
      <c r="C232" s="17">
        <v>10904</v>
      </c>
      <c r="D232" s="16"/>
      <c r="E232" s="16" t="s">
        <v>1235</v>
      </c>
      <c r="F232" s="16"/>
      <c r="G232" s="16"/>
      <c r="H232" s="121">
        <v>45838.451388888891</v>
      </c>
      <c r="I232" s="121">
        <v>45838.454861111109</v>
      </c>
      <c r="J232" s="122">
        <f t="shared" ref="J232" si="12">I232-H232</f>
        <v>3.4722222189884633E-3</v>
      </c>
      <c r="K232" s="16"/>
      <c r="L232" s="16"/>
      <c r="M232" s="16"/>
      <c r="N232" s="16"/>
    </row>
    <row r="233" spans="1:14" x14ac:dyDescent="0.25">
      <c r="A233" s="25">
        <v>45839</v>
      </c>
      <c r="B233" s="23" t="s">
        <v>30</v>
      </c>
      <c r="C233" s="17">
        <v>10928</v>
      </c>
      <c r="D233" s="16"/>
      <c r="E233" s="16"/>
      <c r="F233" s="16"/>
      <c r="G233" s="16"/>
      <c r="H233" s="43"/>
      <c r="I233" s="43"/>
      <c r="J233" s="16"/>
      <c r="K233" s="16"/>
      <c r="L233" s="16"/>
      <c r="M233" s="16"/>
      <c r="N233" s="16"/>
    </row>
    <row r="234" spans="1:14" x14ac:dyDescent="0.25">
      <c r="A234" s="25">
        <v>45840</v>
      </c>
      <c r="B234" s="23" t="s">
        <v>30</v>
      </c>
      <c r="C234" s="17">
        <v>10952</v>
      </c>
      <c r="D234" s="16"/>
      <c r="E234" s="16"/>
      <c r="F234" s="16"/>
      <c r="G234" s="16"/>
      <c r="H234" s="43"/>
      <c r="I234" s="43"/>
      <c r="J234" s="16"/>
      <c r="K234" s="16"/>
      <c r="L234" s="16"/>
      <c r="M234" s="16"/>
      <c r="N234" s="16"/>
    </row>
    <row r="235" spans="1:14" x14ac:dyDescent="0.25">
      <c r="A235" s="25">
        <v>45841</v>
      </c>
      <c r="B235" s="23" t="s">
        <v>30</v>
      </c>
      <c r="C235" s="17">
        <f>C234+24</f>
        <v>10976</v>
      </c>
      <c r="D235" s="16"/>
      <c r="E235" s="16"/>
      <c r="F235" s="16"/>
      <c r="G235" s="16"/>
      <c r="H235" s="43"/>
      <c r="I235" s="43"/>
      <c r="J235" s="16"/>
      <c r="K235" s="16"/>
      <c r="L235" s="16"/>
      <c r="M235" s="16"/>
      <c r="N235" s="16"/>
    </row>
    <row r="236" spans="1:14" x14ac:dyDescent="0.25">
      <c r="A236" s="25">
        <v>45842</v>
      </c>
      <c r="B236" s="23" t="s">
        <v>30</v>
      </c>
      <c r="C236" s="17">
        <v>11011</v>
      </c>
      <c r="D236" s="16"/>
      <c r="E236" s="16" t="s">
        <v>65</v>
      </c>
      <c r="F236" s="16"/>
      <c r="G236" s="16"/>
      <c r="H236" s="136">
        <v>45842.989583333336</v>
      </c>
      <c r="I236" s="136">
        <v>45843.145833333336</v>
      </c>
      <c r="J236" s="122">
        <f t="shared" ref="J236" si="13">I236-H236</f>
        <v>0.15625</v>
      </c>
      <c r="K236" s="16"/>
      <c r="L236" s="16"/>
      <c r="M236" s="16"/>
      <c r="N236" s="16"/>
    </row>
    <row r="237" spans="1:14" x14ac:dyDescent="0.25">
      <c r="A237" s="25">
        <v>45843</v>
      </c>
      <c r="B237" s="23" t="s">
        <v>30</v>
      </c>
      <c r="C237" s="17">
        <f>C236+24</f>
        <v>11035</v>
      </c>
      <c r="D237" s="16"/>
      <c r="E237" s="16"/>
      <c r="F237" s="16"/>
      <c r="G237" s="16"/>
      <c r="H237" s="43"/>
      <c r="I237" s="43"/>
      <c r="J237" s="16"/>
      <c r="K237" s="16"/>
      <c r="L237" s="16"/>
      <c r="M237" s="16"/>
      <c r="N237" s="16"/>
    </row>
    <row r="238" spans="1:14" x14ac:dyDescent="0.25">
      <c r="A238" s="25">
        <v>45844</v>
      </c>
      <c r="B238" s="23" t="s">
        <v>30</v>
      </c>
      <c r="C238" s="17">
        <v>11045</v>
      </c>
      <c r="D238" s="16"/>
      <c r="E238" s="16" t="s">
        <v>881</v>
      </c>
      <c r="F238" s="16"/>
      <c r="G238" s="16"/>
      <c r="H238" s="140">
        <v>45844.616666666669</v>
      </c>
      <c r="I238" s="140">
        <v>45844.630555555559</v>
      </c>
      <c r="J238" s="141">
        <f t="shared" ref="J238" si="14">I238-H238</f>
        <v>1.3888888890505768E-2</v>
      </c>
      <c r="K238" s="16"/>
      <c r="L238" s="16"/>
      <c r="M238" s="16"/>
      <c r="N238" s="16"/>
    </row>
    <row r="239" spans="1:14" x14ac:dyDescent="0.25">
      <c r="A239" s="25">
        <v>45845</v>
      </c>
      <c r="B239" s="23" t="s">
        <v>30</v>
      </c>
      <c r="C239" s="17">
        <v>11069</v>
      </c>
      <c r="D239" s="16"/>
      <c r="E239" s="16"/>
      <c r="F239" s="16"/>
      <c r="G239" s="16"/>
      <c r="H239" s="43"/>
      <c r="I239" s="43"/>
      <c r="J239" s="16"/>
      <c r="K239" s="16"/>
      <c r="L239" s="16"/>
      <c r="M239" s="16"/>
      <c r="N239" s="16"/>
    </row>
    <row r="240" spans="1:14" x14ac:dyDescent="0.25">
      <c r="A240" s="25">
        <v>45846</v>
      </c>
      <c r="B240" s="23" t="s">
        <v>30</v>
      </c>
      <c r="C240" s="17">
        <f>C239+24</f>
        <v>11093</v>
      </c>
      <c r="D240" s="16"/>
      <c r="E240" s="16"/>
      <c r="F240" s="16"/>
      <c r="G240" s="16"/>
      <c r="H240" s="43"/>
      <c r="I240" s="43"/>
      <c r="J240" s="16"/>
      <c r="K240" s="16"/>
      <c r="L240" s="16"/>
      <c r="M240" s="16"/>
      <c r="N240" s="16"/>
    </row>
    <row r="241" spans="1:14" x14ac:dyDescent="0.25">
      <c r="A241" s="25">
        <v>45847</v>
      </c>
      <c r="B241" s="23" t="s">
        <v>30</v>
      </c>
      <c r="C241" s="17">
        <f>C240+24</f>
        <v>11117</v>
      </c>
      <c r="D241" s="16"/>
      <c r="E241" s="16"/>
      <c r="F241" s="16"/>
      <c r="G241" s="16"/>
      <c r="H241" s="43"/>
      <c r="I241" s="43"/>
      <c r="J241" s="16"/>
      <c r="K241" s="16"/>
      <c r="L241" s="16"/>
      <c r="M241" s="16"/>
      <c r="N241" s="16"/>
    </row>
    <row r="242" spans="1:14" x14ac:dyDescent="0.25">
      <c r="A242" s="25">
        <v>45848</v>
      </c>
      <c r="B242" s="23" t="s">
        <v>30</v>
      </c>
      <c r="C242" s="17">
        <f>C241+24</f>
        <v>11141</v>
      </c>
      <c r="D242" s="16"/>
      <c r="E242" s="16"/>
      <c r="F242" s="16"/>
      <c r="G242" s="16"/>
      <c r="H242" s="43"/>
      <c r="I242" s="43"/>
      <c r="J242" s="16"/>
      <c r="K242" s="16"/>
      <c r="L242" s="16"/>
      <c r="M242" s="16"/>
      <c r="N242" s="16"/>
    </row>
    <row r="243" spans="1:14" x14ac:dyDescent="0.25">
      <c r="A243" s="25">
        <v>45849</v>
      </c>
      <c r="B243" s="23" t="s">
        <v>30</v>
      </c>
      <c r="C243" s="17">
        <f>C242+24</f>
        <v>11165</v>
      </c>
      <c r="D243" s="16"/>
      <c r="E243" s="16"/>
      <c r="F243" s="16"/>
      <c r="G243" s="16"/>
      <c r="H243" s="43"/>
      <c r="I243" s="43"/>
      <c r="J243" s="16"/>
      <c r="K243" s="16"/>
      <c r="L243" s="16"/>
      <c r="M243" s="16"/>
      <c r="N243" s="16"/>
    </row>
    <row r="244" spans="1:14" x14ac:dyDescent="0.25">
      <c r="A244" s="25">
        <v>45850</v>
      </c>
      <c r="B244" s="23" t="s">
        <v>30</v>
      </c>
      <c r="C244" s="17">
        <v>11196</v>
      </c>
      <c r="D244" s="16"/>
      <c r="E244" s="16" t="s">
        <v>1332</v>
      </c>
      <c r="F244" s="16"/>
      <c r="G244" s="16"/>
      <c r="H244" s="148">
        <v>45851.145833333336</v>
      </c>
      <c r="I244" s="148">
        <v>45851.149305555555</v>
      </c>
      <c r="J244" s="149">
        <f t="shared" ref="J244" si="15">I244-H244</f>
        <v>3.4722222189884633E-3</v>
      </c>
      <c r="K244" s="16"/>
      <c r="L244" s="16"/>
      <c r="M244" s="16"/>
      <c r="N244" s="16"/>
    </row>
    <row r="245" spans="1:14" x14ac:dyDescent="0.25">
      <c r="A245" s="25">
        <v>45851</v>
      </c>
      <c r="B245" s="23" t="s">
        <v>30</v>
      </c>
      <c r="C245" s="17">
        <f>C244+24</f>
        <v>11220</v>
      </c>
      <c r="D245" s="16"/>
      <c r="E245" s="16"/>
      <c r="F245" s="16"/>
      <c r="G245" s="16"/>
      <c r="H245" s="43"/>
      <c r="I245" s="43"/>
      <c r="J245" s="16"/>
      <c r="K245" s="16"/>
      <c r="L245" s="16"/>
      <c r="M245" s="16"/>
      <c r="N245" s="16"/>
    </row>
    <row r="246" spans="1:14" x14ac:dyDescent="0.25">
      <c r="A246" s="25">
        <v>45852</v>
      </c>
      <c r="B246" s="23" t="s">
        <v>30</v>
      </c>
      <c r="C246" s="17">
        <f>C245+24</f>
        <v>11244</v>
      </c>
      <c r="D246" s="16"/>
      <c r="E246" s="16"/>
      <c r="F246" s="16"/>
      <c r="G246" s="16"/>
      <c r="H246" s="43"/>
      <c r="I246" s="43"/>
      <c r="J246" s="16"/>
      <c r="K246" s="16"/>
      <c r="L246" s="16"/>
      <c r="M246" s="16"/>
      <c r="N246" s="16"/>
    </row>
    <row r="247" spans="1:14" x14ac:dyDescent="0.25">
      <c r="A247" s="25">
        <v>45853</v>
      </c>
      <c r="B247" s="23" t="s">
        <v>30</v>
      </c>
      <c r="C247" s="17">
        <v>11248</v>
      </c>
      <c r="D247" s="16"/>
      <c r="E247" s="16" t="s">
        <v>1341</v>
      </c>
      <c r="F247" s="16"/>
      <c r="G247" s="16"/>
      <c r="H247" s="138">
        <v>45853.425694444442</v>
      </c>
      <c r="I247" s="138">
        <v>45853.576388888891</v>
      </c>
      <c r="J247" s="139">
        <f t="shared" ref="J247" si="16">I247-H247</f>
        <v>0.15069444444816327</v>
      </c>
      <c r="K247" s="16"/>
      <c r="L247" s="16"/>
      <c r="M247" s="16"/>
      <c r="N247" s="16"/>
    </row>
    <row r="248" spans="1:14" x14ac:dyDescent="0.25">
      <c r="A248" s="25">
        <v>45854</v>
      </c>
      <c r="B248" s="23" t="s">
        <v>30</v>
      </c>
      <c r="C248" s="17">
        <f>C247+24</f>
        <v>11272</v>
      </c>
      <c r="D248" s="16"/>
      <c r="E248" s="16"/>
      <c r="F248" s="16"/>
      <c r="G248" s="16"/>
      <c r="H248" s="43"/>
      <c r="I248" s="43"/>
      <c r="J248" s="16"/>
      <c r="K248" s="16"/>
      <c r="L248" s="16"/>
      <c r="M248" s="16"/>
      <c r="N248" s="16"/>
    </row>
    <row r="249" spans="1:14" x14ac:dyDescent="0.25">
      <c r="A249" s="25">
        <v>45855</v>
      </c>
      <c r="B249" s="23" t="s">
        <v>30</v>
      </c>
      <c r="C249" s="17">
        <f>C248+24</f>
        <v>11296</v>
      </c>
      <c r="D249" s="16"/>
      <c r="E249" s="16"/>
      <c r="F249" s="16"/>
      <c r="G249" s="16"/>
      <c r="H249" s="43"/>
      <c r="I249" s="43"/>
      <c r="J249" s="16"/>
      <c r="K249" s="16"/>
      <c r="L249" s="16"/>
      <c r="M249" s="16"/>
      <c r="N249" s="16"/>
    </row>
    <row r="250" spans="1:14" x14ac:dyDescent="0.25">
      <c r="A250" s="25">
        <v>45856</v>
      </c>
      <c r="B250" s="23" t="s">
        <v>30</v>
      </c>
      <c r="C250" s="17">
        <f>C249+24</f>
        <v>11320</v>
      </c>
      <c r="D250" s="16"/>
      <c r="E250" s="16"/>
      <c r="F250" s="16"/>
      <c r="G250" s="16"/>
      <c r="H250" s="43"/>
      <c r="I250" s="43"/>
      <c r="J250" s="16"/>
      <c r="K250" s="16"/>
      <c r="L250" s="16"/>
      <c r="M250" s="16"/>
      <c r="N250" s="16"/>
    </row>
    <row r="251" spans="1:14" x14ac:dyDescent="0.25">
      <c r="A251" s="25">
        <v>45857</v>
      </c>
      <c r="B251" s="23" t="s">
        <v>30</v>
      </c>
      <c r="C251" s="17">
        <f>C250+24</f>
        <v>11344</v>
      </c>
      <c r="D251" s="16"/>
      <c r="E251" s="16"/>
      <c r="F251" s="16"/>
      <c r="G251" s="16"/>
      <c r="H251" s="43"/>
      <c r="I251" s="43"/>
      <c r="J251" s="16"/>
      <c r="K251" s="16"/>
      <c r="L251" s="16"/>
      <c r="M251" s="16"/>
      <c r="N251" s="16"/>
    </row>
    <row r="252" spans="1:14" x14ac:dyDescent="0.25">
      <c r="A252" s="25">
        <v>45858</v>
      </c>
      <c r="B252" s="23" t="s">
        <v>30</v>
      </c>
      <c r="C252" s="17">
        <f t="shared" ref="C252:C257" si="17">C251+24</f>
        <v>11368</v>
      </c>
      <c r="D252" s="16"/>
      <c r="E252" s="16"/>
      <c r="F252" s="16"/>
      <c r="G252" s="16"/>
      <c r="H252" s="43"/>
      <c r="I252" s="43"/>
      <c r="J252" s="16"/>
      <c r="K252" s="16"/>
      <c r="L252" s="16"/>
      <c r="M252" s="16"/>
      <c r="N252" s="16"/>
    </row>
    <row r="253" spans="1:14" x14ac:dyDescent="0.25">
      <c r="A253" s="25">
        <v>45859</v>
      </c>
      <c r="B253" s="23" t="s">
        <v>30</v>
      </c>
      <c r="C253" s="17">
        <f t="shared" si="17"/>
        <v>11392</v>
      </c>
      <c r="D253" s="16"/>
      <c r="E253" s="16"/>
      <c r="F253" s="16"/>
      <c r="G253" s="16"/>
      <c r="H253" s="43"/>
      <c r="I253" s="43"/>
      <c r="J253" s="16"/>
      <c r="K253" s="16"/>
      <c r="L253" s="16"/>
      <c r="M253" s="16"/>
      <c r="N253" s="16"/>
    </row>
    <row r="254" spans="1:14" x14ac:dyDescent="0.25">
      <c r="A254" s="25">
        <v>45860</v>
      </c>
      <c r="B254" s="23" t="s">
        <v>30</v>
      </c>
      <c r="C254" s="17">
        <f t="shared" si="17"/>
        <v>11416</v>
      </c>
      <c r="D254" s="16"/>
      <c r="E254" s="16"/>
      <c r="F254" s="16"/>
      <c r="G254" s="16"/>
      <c r="H254" s="43"/>
      <c r="I254" s="43"/>
      <c r="J254" s="16"/>
      <c r="K254" s="16"/>
      <c r="L254" s="16"/>
      <c r="M254" s="16"/>
      <c r="N254" s="16"/>
    </row>
    <row r="255" spans="1:14" x14ac:dyDescent="0.25">
      <c r="A255" s="25">
        <v>45861</v>
      </c>
      <c r="B255" s="23" t="s">
        <v>30</v>
      </c>
      <c r="C255" s="17">
        <f t="shared" si="17"/>
        <v>11440</v>
      </c>
      <c r="D255" s="16"/>
      <c r="E255" s="16"/>
      <c r="F255" s="16"/>
      <c r="G255" s="16"/>
      <c r="H255" s="43"/>
      <c r="I255" s="43"/>
      <c r="J255" s="16"/>
      <c r="K255" s="16"/>
      <c r="L255" s="16"/>
      <c r="M255" s="16"/>
      <c r="N255" s="16"/>
    </row>
    <row r="256" spans="1:14" x14ac:dyDescent="0.25">
      <c r="A256" s="25">
        <v>45862</v>
      </c>
      <c r="B256" s="23" t="s">
        <v>30</v>
      </c>
      <c r="C256" s="17">
        <f t="shared" si="17"/>
        <v>11464</v>
      </c>
      <c r="D256" s="16"/>
      <c r="E256" s="16"/>
      <c r="F256" s="16"/>
      <c r="G256" s="16"/>
      <c r="H256" s="43"/>
      <c r="I256" s="43"/>
      <c r="J256" s="16"/>
      <c r="K256" s="16"/>
      <c r="L256" s="16"/>
      <c r="M256" s="16"/>
      <c r="N256" s="16"/>
    </row>
    <row r="257" spans="1:14" x14ac:dyDescent="0.25">
      <c r="A257" s="25">
        <v>45863</v>
      </c>
      <c r="B257" s="23" t="s">
        <v>30</v>
      </c>
      <c r="C257" s="17">
        <f t="shared" si="17"/>
        <v>11488</v>
      </c>
      <c r="D257" s="16"/>
      <c r="E257" s="16"/>
      <c r="F257" s="16"/>
      <c r="G257" s="16"/>
      <c r="H257" s="43"/>
      <c r="I257" s="43"/>
      <c r="J257" s="16"/>
      <c r="K257" s="16"/>
      <c r="L257" s="16"/>
      <c r="M257" s="16"/>
      <c r="N257" s="16"/>
    </row>
    <row r="258" spans="1:14" x14ac:dyDescent="0.25">
      <c r="A258" s="25">
        <v>45864</v>
      </c>
      <c r="B258" s="23" t="s">
        <v>30</v>
      </c>
      <c r="C258" s="17">
        <v>11505</v>
      </c>
      <c r="D258" s="16"/>
      <c r="E258" s="16" t="s">
        <v>1424</v>
      </c>
      <c r="F258" s="16"/>
      <c r="G258" s="16"/>
      <c r="H258" s="113">
        <v>45864.40902777778</v>
      </c>
      <c r="I258" s="113">
        <v>45864.519444444442</v>
      </c>
      <c r="J258" s="114">
        <f t="shared" ref="J258" si="18">I258-H258</f>
        <v>0.11041666666278616</v>
      </c>
      <c r="K258" s="16"/>
      <c r="L258" s="16"/>
      <c r="M258" s="16"/>
      <c r="N258" s="16"/>
    </row>
    <row r="259" spans="1:14" x14ac:dyDescent="0.25">
      <c r="A259" s="25">
        <v>45865</v>
      </c>
      <c r="B259" s="23" t="s">
        <v>30</v>
      </c>
      <c r="C259" s="17">
        <f>C258+24</f>
        <v>11529</v>
      </c>
      <c r="D259" s="16"/>
      <c r="E259" s="16"/>
      <c r="F259" s="16"/>
      <c r="G259" s="16"/>
      <c r="H259" s="43"/>
      <c r="I259" s="43"/>
      <c r="J259" s="16"/>
      <c r="K259" s="16"/>
      <c r="L259" s="16"/>
      <c r="M259" s="16"/>
      <c r="N259" s="16"/>
    </row>
    <row r="260" spans="1:14" x14ac:dyDescent="0.25">
      <c r="A260" s="25">
        <v>45866</v>
      </c>
      <c r="B260" s="23" t="s">
        <v>30</v>
      </c>
      <c r="C260" s="17">
        <f>C259+24</f>
        <v>11553</v>
      </c>
      <c r="D260" s="16"/>
      <c r="E260" s="16"/>
      <c r="F260" s="16"/>
      <c r="G260" s="16"/>
      <c r="H260" s="43"/>
      <c r="I260" s="43"/>
      <c r="J260" s="16"/>
      <c r="K260" s="16"/>
      <c r="L260" s="16"/>
      <c r="M260" s="16"/>
      <c r="N260" s="16"/>
    </row>
    <row r="261" spans="1:14" x14ac:dyDescent="0.25">
      <c r="A261" s="25">
        <v>45867</v>
      </c>
      <c r="B261" s="23" t="s">
        <v>30</v>
      </c>
      <c r="C261" s="17">
        <f>C260+24</f>
        <v>11577</v>
      </c>
      <c r="D261" s="16"/>
      <c r="E261" s="16"/>
      <c r="F261" s="16"/>
      <c r="G261" s="16"/>
      <c r="H261" s="43"/>
      <c r="I261" s="43"/>
      <c r="J261" s="16"/>
      <c r="K261" s="16"/>
      <c r="L261" s="16"/>
      <c r="M261" s="16"/>
      <c r="N261" s="16"/>
    </row>
    <row r="262" spans="1:14" x14ac:dyDescent="0.25">
      <c r="A262" s="25">
        <v>45868</v>
      </c>
      <c r="B262" s="23" t="s">
        <v>30</v>
      </c>
      <c r="C262" s="17">
        <f>C261+24</f>
        <v>11601</v>
      </c>
      <c r="D262" s="16"/>
      <c r="E262" s="16"/>
      <c r="F262" s="16"/>
      <c r="G262" s="16"/>
      <c r="H262" s="43"/>
      <c r="I262" s="43"/>
      <c r="J262" s="16"/>
      <c r="K262" s="16"/>
      <c r="L262" s="16"/>
      <c r="M262" s="16"/>
      <c r="N262" s="16"/>
    </row>
    <row r="263" spans="1:14" x14ac:dyDescent="0.25">
      <c r="A263" s="25">
        <v>45869</v>
      </c>
      <c r="B263" s="23" t="s">
        <v>30</v>
      </c>
      <c r="C263" s="17">
        <f>C262+24</f>
        <v>11625</v>
      </c>
      <c r="D263" s="16"/>
      <c r="E263" s="16"/>
      <c r="F263" s="16"/>
      <c r="G263" s="16"/>
      <c r="H263" s="43"/>
      <c r="I263" s="43"/>
      <c r="J263" s="16"/>
      <c r="K263" s="16"/>
      <c r="L263" s="16"/>
      <c r="M263" s="16"/>
      <c r="N263" s="16"/>
    </row>
    <row r="264" spans="1:14" x14ac:dyDescent="0.25">
      <c r="A264" s="25">
        <v>45870</v>
      </c>
      <c r="B264" s="23" t="s">
        <v>30</v>
      </c>
      <c r="C264" s="17">
        <f t="shared" ref="C264:C267" si="19">C263+24</f>
        <v>11649</v>
      </c>
      <c r="D264" s="16"/>
      <c r="E264" s="16"/>
      <c r="F264" s="16"/>
      <c r="G264" s="16"/>
      <c r="H264" s="43"/>
      <c r="I264" s="43"/>
      <c r="J264" s="16"/>
      <c r="K264" s="16"/>
      <c r="L264" s="16"/>
      <c r="M264" s="16"/>
      <c r="N264" s="16"/>
    </row>
    <row r="265" spans="1:14" x14ac:dyDescent="0.25">
      <c r="A265" s="25">
        <v>45871</v>
      </c>
      <c r="B265" s="23" t="s">
        <v>30</v>
      </c>
      <c r="C265" s="17">
        <f t="shared" si="19"/>
        <v>11673</v>
      </c>
      <c r="D265" s="16"/>
      <c r="E265" s="16"/>
      <c r="F265" s="16"/>
      <c r="G265" s="16"/>
      <c r="H265" s="43"/>
      <c r="I265" s="43"/>
      <c r="J265" s="16"/>
      <c r="K265" s="16"/>
      <c r="L265" s="16"/>
      <c r="M265" s="16"/>
      <c r="N265" s="16"/>
    </row>
    <row r="266" spans="1:14" x14ac:dyDescent="0.25">
      <c r="A266" s="25">
        <v>45872</v>
      </c>
      <c r="B266" s="23" t="s">
        <v>30</v>
      </c>
      <c r="C266" s="17">
        <f t="shared" si="19"/>
        <v>11697</v>
      </c>
      <c r="D266" s="16"/>
      <c r="E266" s="16"/>
      <c r="F266" s="16"/>
      <c r="G266" s="16"/>
      <c r="H266" s="43"/>
      <c r="I266" s="43"/>
      <c r="J266" s="16"/>
      <c r="K266" s="16"/>
      <c r="L266" s="16"/>
      <c r="M266" s="16"/>
      <c r="N266" s="16"/>
    </row>
    <row r="267" spans="1:14" x14ac:dyDescent="0.25">
      <c r="A267" s="25">
        <v>45873</v>
      </c>
      <c r="B267" s="23" t="s">
        <v>30</v>
      </c>
      <c r="C267" s="17">
        <f t="shared" si="19"/>
        <v>11721</v>
      </c>
      <c r="D267" s="16"/>
      <c r="E267" s="16"/>
      <c r="F267" s="16"/>
      <c r="G267" s="16"/>
      <c r="H267" s="43"/>
      <c r="I267" s="43"/>
      <c r="J267" s="16"/>
      <c r="K267" s="16"/>
      <c r="L267" s="16"/>
      <c r="M267" s="16"/>
      <c r="N267" s="16"/>
    </row>
    <row r="268" spans="1:14" x14ac:dyDescent="0.25">
      <c r="A268" s="25">
        <v>45874</v>
      </c>
      <c r="B268" s="23" t="s">
        <v>30</v>
      </c>
      <c r="C268" s="17">
        <v>11746</v>
      </c>
      <c r="D268" s="16"/>
      <c r="E268" s="16" t="s">
        <v>48</v>
      </c>
      <c r="F268" s="16"/>
      <c r="G268" s="16"/>
      <c r="H268" s="102">
        <v>45874.628472222219</v>
      </c>
      <c r="I268" s="102">
        <v>45874.863194444442</v>
      </c>
      <c r="J268" s="103">
        <f t="shared" ref="J268" si="20">I268-H268</f>
        <v>0.23472222222335404</v>
      </c>
      <c r="K268" s="16"/>
      <c r="L268" s="16"/>
      <c r="M268" s="16"/>
      <c r="N268" s="16"/>
    </row>
    <row r="269" spans="1:14" x14ac:dyDescent="0.25">
      <c r="A269" s="25">
        <v>45875</v>
      </c>
      <c r="B269" s="23" t="s">
        <v>30</v>
      </c>
      <c r="C269" s="17">
        <f t="shared" ref="C269:C276" si="21">C268+24</f>
        <v>11770</v>
      </c>
      <c r="D269" s="16"/>
      <c r="E269" s="16"/>
      <c r="F269" s="16"/>
      <c r="G269" s="16"/>
      <c r="H269" s="43"/>
      <c r="I269" s="43"/>
      <c r="J269" s="16"/>
      <c r="K269" s="16"/>
      <c r="L269" s="16"/>
      <c r="M269" s="16"/>
      <c r="N269" s="16"/>
    </row>
    <row r="270" spans="1:14" x14ac:dyDescent="0.25">
      <c r="A270" s="25">
        <v>45876</v>
      </c>
      <c r="B270" s="23" t="s">
        <v>30</v>
      </c>
      <c r="C270" s="17">
        <f t="shared" si="21"/>
        <v>11794</v>
      </c>
      <c r="D270" s="16"/>
      <c r="E270" s="16"/>
      <c r="F270" s="16"/>
      <c r="G270" s="16"/>
      <c r="H270" s="43"/>
      <c r="I270" s="43"/>
      <c r="J270" s="16"/>
      <c r="K270" s="16"/>
      <c r="L270" s="16"/>
      <c r="M270" s="16"/>
      <c r="N270" s="16"/>
    </row>
    <row r="271" spans="1:14" x14ac:dyDescent="0.25">
      <c r="A271" s="25">
        <v>45877</v>
      </c>
      <c r="B271" s="23" t="s">
        <v>30</v>
      </c>
      <c r="C271" s="17">
        <f t="shared" si="21"/>
        <v>11818</v>
      </c>
      <c r="D271" s="16"/>
      <c r="E271" s="16"/>
      <c r="F271" s="16"/>
      <c r="G271" s="16"/>
      <c r="H271" s="43"/>
      <c r="I271" s="43"/>
      <c r="J271" s="16"/>
      <c r="K271" s="16"/>
      <c r="L271" s="16"/>
      <c r="M271" s="16"/>
      <c r="N271" s="16"/>
    </row>
    <row r="272" spans="1:14" x14ac:dyDescent="0.25">
      <c r="A272" s="25">
        <v>45878</v>
      </c>
      <c r="B272" s="23" t="s">
        <v>30</v>
      </c>
      <c r="C272" s="17">
        <f t="shared" si="21"/>
        <v>11842</v>
      </c>
      <c r="D272" s="16"/>
      <c r="E272" s="16"/>
      <c r="F272" s="16"/>
      <c r="G272" s="16"/>
      <c r="H272" s="43"/>
      <c r="I272" s="43"/>
      <c r="J272" s="16"/>
      <c r="K272" s="16"/>
      <c r="L272" s="16"/>
      <c r="M272" s="16"/>
      <c r="N272" s="16"/>
    </row>
    <row r="273" spans="1:14" x14ac:dyDescent="0.25">
      <c r="A273" s="25">
        <v>45879</v>
      </c>
      <c r="B273" s="23" t="s">
        <v>30</v>
      </c>
      <c r="C273" s="17">
        <f t="shared" si="21"/>
        <v>11866</v>
      </c>
      <c r="D273" s="16"/>
      <c r="E273" s="16"/>
      <c r="F273" s="16"/>
      <c r="G273" s="16"/>
      <c r="H273" s="43"/>
      <c r="I273" s="43"/>
      <c r="J273" s="16"/>
      <c r="K273" s="16"/>
      <c r="L273" s="16"/>
      <c r="M273" s="16"/>
      <c r="N273" s="16"/>
    </row>
    <row r="274" spans="1:14" x14ac:dyDescent="0.25">
      <c r="A274" s="25">
        <v>45880</v>
      </c>
      <c r="B274" s="23" t="s">
        <v>30</v>
      </c>
      <c r="C274" s="17">
        <f t="shared" si="21"/>
        <v>11890</v>
      </c>
      <c r="D274" s="16"/>
      <c r="E274" s="16"/>
      <c r="F274" s="16"/>
      <c r="G274" s="16"/>
      <c r="H274" s="43"/>
      <c r="I274" s="43"/>
      <c r="J274" s="16"/>
      <c r="K274" s="16"/>
      <c r="L274" s="16"/>
      <c r="M274" s="16"/>
      <c r="N274" s="16"/>
    </row>
    <row r="275" spans="1:14" x14ac:dyDescent="0.25">
      <c r="A275" s="25">
        <v>45881</v>
      </c>
      <c r="B275" s="23" t="s">
        <v>30</v>
      </c>
      <c r="C275" s="17">
        <f t="shared" si="21"/>
        <v>11914</v>
      </c>
      <c r="D275" s="16"/>
      <c r="E275" s="16"/>
      <c r="F275" s="16"/>
      <c r="G275" s="16"/>
      <c r="H275" s="43"/>
      <c r="I275" s="43"/>
      <c r="J275" s="16"/>
      <c r="K275" s="16"/>
      <c r="L275" s="16"/>
      <c r="M275" s="16"/>
      <c r="N275" s="16"/>
    </row>
    <row r="276" spans="1:14" x14ac:dyDescent="0.25">
      <c r="A276" s="25">
        <v>45882</v>
      </c>
      <c r="B276" s="23" t="s">
        <v>30</v>
      </c>
      <c r="C276" s="17">
        <f t="shared" si="21"/>
        <v>11938</v>
      </c>
      <c r="D276" s="16"/>
      <c r="E276" s="16"/>
      <c r="F276" s="16"/>
      <c r="G276" s="16"/>
      <c r="H276" s="43"/>
      <c r="I276" s="43"/>
      <c r="J276" s="16"/>
      <c r="K276" s="16"/>
      <c r="L276" s="16"/>
      <c r="M276" s="16"/>
      <c r="N276" s="16"/>
    </row>
    <row r="277" spans="1:14" x14ac:dyDescent="0.25">
      <c r="A277" s="25">
        <v>45883</v>
      </c>
      <c r="B277" s="23" t="s">
        <v>30</v>
      </c>
      <c r="C277" s="17">
        <v>11951</v>
      </c>
      <c r="D277" s="16"/>
      <c r="E277" s="17" t="s">
        <v>449</v>
      </c>
      <c r="F277" s="16"/>
      <c r="G277" s="16"/>
      <c r="H277" s="150">
        <v>45883.520833333336</v>
      </c>
      <c r="I277" s="150">
        <v>45883.530555555553</v>
      </c>
      <c r="J277" s="151">
        <f t="shared" ref="J277" si="22">I277-H277</f>
        <v>9.7222222175332718E-3</v>
      </c>
      <c r="K277" s="16"/>
      <c r="L277" s="16"/>
      <c r="M277" s="16"/>
      <c r="N277" s="16"/>
    </row>
    <row r="278" spans="1:14" x14ac:dyDescent="0.25">
      <c r="A278" s="25">
        <v>45884</v>
      </c>
      <c r="B278" s="23" t="s">
        <v>30</v>
      </c>
      <c r="C278" s="17">
        <v>11970</v>
      </c>
      <c r="D278" s="16"/>
      <c r="E278" s="16"/>
      <c r="F278" s="16"/>
      <c r="G278" s="16"/>
      <c r="H278" s="43"/>
      <c r="I278" s="43"/>
      <c r="J278" s="16"/>
      <c r="K278" s="16"/>
      <c r="L278" s="16"/>
      <c r="M278" s="16"/>
      <c r="N278" s="16"/>
    </row>
    <row r="279" spans="1:14" x14ac:dyDescent="0.25">
      <c r="A279" s="25">
        <v>45885</v>
      </c>
      <c r="B279" s="23" t="s">
        <v>30</v>
      </c>
      <c r="C279" s="17">
        <v>11994</v>
      </c>
      <c r="D279" s="16"/>
      <c r="E279" s="16" t="s">
        <v>65</v>
      </c>
      <c r="F279" s="16"/>
      <c r="G279" s="16"/>
      <c r="H279" s="150">
        <v>45885.395833333336</v>
      </c>
      <c r="I279" s="150">
        <v>45885.548611111109</v>
      </c>
      <c r="J279" s="151">
        <f t="shared" ref="J279" si="23">I279-H279</f>
        <v>0.15277777777373558</v>
      </c>
      <c r="K279" s="16"/>
      <c r="L279" s="16"/>
      <c r="M279" s="16"/>
      <c r="N279" s="16"/>
    </row>
    <row r="280" spans="1:14" x14ac:dyDescent="0.25">
      <c r="A280" s="25">
        <v>45886</v>
      </c>
      <c r="B280" s="23" t="s">
        <v>30</v>
      </c>
      <c r="C280" s="17">
        <v>12018</v>
      </c>
      <c r="D280" s="16"/>
      <c r="E280" s="16"/>
      <c r="F280" s="16"/>
      <c r="G280" s="16"/>
      <c r="H280" s="43"/>
      <c r="I280" s="43"/>
      <c r="J280" s="16"/>
      <c r="K280" s="16"/>
      <c r="L280" s="16"/>
      <c r="M280" s="16"/>
      <c r="N280" s="16"/>
    </row>
    <row r="281" spans="1:14" x14ac:dyDescent="0.25">
      <c r="A281" s="25">
        <v>45887</v>
      </c>
      <c r="B281" s="23" t="s">
        <v>30</v>
      </c>
      <c r="C281" s="17">
        <v>12042</v>
      </c>
      <c r="D281" s="16"/>
      <c r="E281" s="16"/>
      <c r="F281" s="16"/>
      <c r="G281" s="16"/>
      <c r="H281" s="43"/>
      <c r="I281" s="43"/>
      <c r="J281" s="16"/>
      <c r="K281" s="16"/>
      <c r="L281" s="16"/>
      <c r="M281" s="16"/>
      <c r="N281" s="16"/>
    </row>
    <row r="282" spans="1:14" x14ac:dyDescent="0.25">
      <c r="A282" s="25">
        <v>45888</v>
      </c>
      <c r="B282" s="23" t="s">
        <v>30</v>
      </c>
      <c r="C282" s="17">
        <v>12066</v>
      </c>
      <c r="D282" s="16"/>
      <c r="E282" s="16"/>
      <c r="F282" s="16"/>
      <c r="G282" s="16"/>
      <c r="H282" s="43"/>
      <c r="I282" s="43"/>
      <c r="J282" s="16"/>
      <c r="K282" s="16"/>
      <c r="L282" s="16"/>
      <c r="M282" s="16"/>
      <c r="N282" s="16"/>
    </row>
    <row r="283" spans="1:14" x14ac:dyDescent="0.25">
      <c r="A283" s="25">
        <v>45889</v>
      </c>
      <c r="B283" s="23" t="s">
        <v>30</v>
      </c>
      <c r="C283" s="17">
        <v>12090</v>
      </c>
      <c r="D283" s="16"/>
      <c r="E283" s="16"/>
      <c r="F283" s="16"/>
      <c r="G283" s="16"/>
      <c r="H283" s="43"/>
      <c r="I283" s="43"/>
      <c r="J283" s="16"/>
      <c r="K283" s="16"/>
      <c r="L283" s="16"/>
      <c r="M283" s="16"/>
      <c r="N283" s="16"/>
    </row>
    <row r="284" spans="1:14" x14ac:dyDescent="0.25">
      <c r="A284" s="25">
        <v>45890</v>
      </c>
      <c r="B284" s="23" t="s">
        <v>30</v>
      </c>
      <c r="C284" s="17">
        <v>12114</v>
      </c>
      <c r="D284" s="16"/>
      <c r="E284" s="16"/>
      <c r="F284" s="16"/>
      <c r="G284" s="16"/>
      <c r="H284" s="43"/>
      <c r="I284" s="43"/>
      <c r="J284" s="16"/>
      <c r="K284" s="16"/>
      <c r="L284" s="16"/>
      <c r="M284" s="16"/>
      <c r="N284" s="16"/>
    </row>
    <row r="285" spans="1:14" x14ac:dyDescent="0.25">
      <c r="A285" s="25">
        <v>45891</v>
      </c>
      <c r="B285" s="23" t="s">
        <v>30</v>
      </c>
      <c r="C285" s="17">
        <v>12132</v>
      </c>
      <c r="D285" s="16"/>
      <c r="E285" s="16"/>
      <c r="F285" s="16"/>
      <c r="G285" s="16"/>
      <c r="H285" s="43"/>
      <c r="I285" s="43"/>
      <c r="J285" s="16"/>
      <c r="K285" s="16"/>
      <c r="L285" s="16"/>
      <c r="M285" s="16"/>
      <c r="N285" s="16"/>
    </row>
    <row r="286" spans="1:14" x14ac:dyDescent="0.25">
      <c r="A286" s="25">
        <v>45892</v>
      </c>
      <c r="B286" s="23" t="s">
        <v>30</v>
      </c>
      <c r="C286" s="17">
        <v>12156</v>
      </c>
      <c r="D286" s="16"/>
      <c r="E286" s="16" t="s">
        <v>1577</v>
      </c>
      <c r="F286" s="16"/>
      <c r="G286" s="16"/>
      <c r="H286" s="150">
        <v>45892.5</v>
      </c>
      <c r="I286" s="150">
        <v>45892.520833333336</v>
      </c>
      <c r="J286" s="151">
        <f t="shared" ref="J286" si="24">I286-H286</f>
        <v>2.0833333335758653E-2</v>
      </c>
      <c r="K286" s="16"/>
      <c r="L286" s="16"/>
      <c r="M286" s="16"/>
      <c r="N286" s="16"/>
    </row>
    <row r="287" spans="1:14" x14ac:dyDescent="0.25">
      <c r="A287" s="25">
        <v>45893</v>
      </c>
      <c r="B287" s="23" t="s">
        <v>30</v>
      </c>
      <c r="C287" s="17">
        <v>12180</v>
      </c>
      <c r="D287" s="16"/>
      <c r="E287" s="16"/>
      <c r="F287" s="16"/>
      <c r="G287" s="16"/>
      <c r="H287" s="43"/>
      <c r="I287" s="43"/>
      <c r="J287" s="16"/>
      <c r="K287" s="16"/>
      <c r="L287" s="16"/>
      <c r="M287" s="16"/>
      <c r="N287" s="16"/>
    </row>
    <row r="288" spans="1:14" x14ac:dyDescent="0.25">
      <c r="A288" s="25">
        <v>45894</v>
      </c>
      <c r="B288" s="23" t="s">
        <v>30</v>
      </c>
      <c r="C288" s="17">
        <v>12197</v>
      </c>
      <c r="D288" s="16"/>
      <c r="E288" s="16"/>
      <c r="F288" s="16"/>
      <c r="G288" s="16"/>
      <c r="H288" s="43"/>
      <c r="I288" s="43"/>
      <c r="J288" s="16"/>
      <c r="K288" s="16"/>
      <c r="L288" s="16"/>
      <c r="M288" s="16"/>
      <c r="N288" s="16"/>
    </row>
    <row r="289" spans="1:14" x14ac:dyDescent="0.25">
      <c r="A289" s="25">
        <v>45895</v>
      </c>
      <c r="B289" s="23" t="s">
        <v>30</v>
      </c>
      <c r="C289" s="17">
        <v>12221</v>
      </c>
      <c r="D289" s="16"/>
      <c r="E289" s="16"/>
      <c r="F289" s="16"/>
      <c r="G289" s="16"/>
      <c r="H289" s="43"/>
      <c r="I289" s="43"/>
      <c r="J289" s="16"/>
      <c r="K289" s="16"/>
      <c r="L289" s="16"/>
      <c r="M289" s="16"/>
      <c r="N289" s="16"/>
    </row>
    <row r="290" spans="1:14" x14ac:dyDescent="0.25">
      <c r="A290" s="25">
        <v>45896</v>
      </c>
      <c r="B290" s="23" t="s">
        <v>30</v>
      </c>
      <c r="C290" s="17">
        <v>12245</v>
      </c>
      <c r="D290" s="16"/>
      <c r="E290" s="16" t="s">
        <v>298</v>
      </c>
      <c r="F290" s="16"/>
      <c r="G290" s="16"/>
      <c r="H290" s="150">
        <v>45896.387499999997</v>
      </c>
      <c r="I290" s="150">
        <v>45896.466666666667</v>
      </c>
      <c r="J290" s="151">
        <f t="shared" ref="J290" si="25">I290-H290</f>
        <v>7.9166666670062114E-2</v>
      </c>
      <c r="K290" s="16"/>
      <c r="L290" s="16"/>
      <c r="M290" s="16"/>
      <c r="N290" s="16"/>
    </row>
    <row r="291" spans="1:14" x14ac:dyDescent="0.25">
      <c r="A291" s="25">
        <v>45897</v>
      </c>
      <c r="B291" s="23" t="s">
        <v>30</v>
      </c>
      <c r="C291" s="17">
        <v>12269</v>
      </c>
      <c r="D291" s="16"/>
      <c r="E291" s="16"/>
      <c r="F291" s="16"/>
      <c r="G291" s="16"/>
      <c r="H291" s="43"/>
      <c r="I291" s="43"/>
      <c r="J291" s="16"/>
      <c r="K291" s="16"/>
      <c r="L291" s="16"/>
      <c r="M291" s="16"/>
      <c r="N291" s="16"/>
    </row>
    <row r="292" spans="1:14" x14ac:dyDescent="0.25">
      <c r="A292" s="25">
        <v>45898</v>
      </c>
      <c r="B292" s="23" t="s">
        <v>30</v>
      </c>
      <c r="C292" s="17">
        <v>12293</v>
      </c>
      <c r="D292" s="16"/>
      <c r="E292" s="16" t="s">
        <v>1203</v>
      </c>
      <c r="F292" s="16"/>
      <c r="G292" s="16"/>
      <c r="H292" s="150">
        <v>45899.20208333333</v>
      </c>
      <c r="I292" s="150">
        <v>45899.23541666667</v>
      </c>
      <c r="J292" s="151">
        <f t="shared" ref="J292" si="26">I292-H292</f>
        <v>3.3333333340124227E-2</v>
      </c>
      <c r="K292" s="16"/>
      <c r="L292" s="16"/>
      <c r="M292" s="16"/>
      <c r="N292" s="16"/>
    </row>
    <row r="293" spans="1:14" x14ac:dyDescent="0.25">
      <c r="A293" s="25">
        <v>45899</v>
      </c>
      <c r="B293" s="23" t="s">
        <v>30</v>
      </c>
      <c r="C293" s="17">
        <v>12317</v>
      </c>
      <c r="D293" s="16"/>
      <c r="E293" s="16"/>
      <c r="F293" s="16"/>
      <c r="G293" s="16"/>
      <c r="H293" s="43"/>
      <c r="I293" s="43"/>
      <c r="J293" s="16"/>
      <c r="K293" s="16"/>
      <c r="L293" s="16"/>
      <c r="M293" s="16"/>
      <c r="N293" s="16"/>
    </row>
    <row r="294" spans="1:14" x14ac:dyDescent="0.25">
      <c r="A294" s="25">
        <v>45900</v>
      </c>
      <c r="B294" s="23" t="s">
        <v>30</v>
      </c>
      <c r="C294" s="17">
        <v>12334</v>
      </c>
      <c r="D294" s="16"/>
      <c r="E294" s="16"/>
      <c r="F294" s="16"/>
      <c r="G294" s="16"/>
      <c r="H294" s="43"/>
      <c r="I294" s="43"/>
      <c r="J294" s="16"/>
      <c r="K294" s="16"/>
      <c r="L294" s="16"/>
      <c r="M294" s="16"/>
      <c r="N294" s="16"/>
    </row>
    <row r="295" spans="1:14" x14ac:dyDescent="0.25">
      <c r="A295" s="25">
        <v>45901</v>
      </c>
      <c r="B295" s="23" t="s">
        <v>30</v>
      </c>
      <c r="C295" s="17">
        <v>12358</v>
      </c>
      <c r="D295" s="16"/>
      <c r="E295" s="16" t="s">
        <v>1607</v>
      </c>
      <c r="F295" s="16"/>
      <c r="G295" s="16"/>
      <c r="H295" s="150">
        <v>45901.371527777781</v>
      </c>
      <c r="I295" s="150">
        <v>45901.384722222225</v>
      </c>
      <c r="J295" s="151">
        <f t="shared" ref="J295" si="27">I295-H295</f>
        <v>1.3194444443797693E-2</v>
      </c>
      <c r="K295" s="16"/>
      <c r="L295" s="16"/>
      <c r="M295" s="16"/>
      <c r="N295" s="16"/>
    </row>
    <row r="296" spans="1:14" x14ac:dyDescent="0.25">
      <c r="A296" s="25">
        <v>45902</v>
      </c>
      <c r="B296" s="23" t="s">
        <v>30</v>
      </c>
      <c r="C296" s="17">
        <v>12382</v>
      </c>
      <c r="D296" s="16"/>
      <c r="E296" s="16"/>
      <c r="F296" s="16"/>
      <c r="G296" s="16"/>
      <c r="H296" s="43"/>
      <c r="I296" s="43"/>
      <c r="J296" s="16"/>
      <c r="K296" s="16"/>
      <c r="L296" s="16"/>
      <c r="M296" s="16"/>
      <c r="N296" s="16"/>
    </row>
    <row r="297" spans="1:14" x14ac:dyDescent="0.25">
      <c r="A297" s="25">
        <v>45903</v>
      </c>
      <c r="B297" s="23" t="s">
        <v>30</v>
      </c>
      <c r="C297" s="17">
        <v>12406</v>
      </c>
      <c r="D297" s="16"/>
      <c r="E297" s="16"/>
      <c r="F297" s="16"/>
      <c r="G297" s="16"/>
      <c r="H297" s="43"/>
      <c r="I297" s="43"/>
      <c r="J297" s="16"/>
      <c r="K297" s="16"/>
      <c r="L297" s="16"/>
      <c r="M297" s="16"/>
      <c r="N297" s="16"/>
    </row>
    <row r="298" spans="1:14" x14ac:dyDescent="0.25">
      <c r="A298" s="25">
        <v>45904</v>
      </c>
      <c r="B298" s="23" t="s">
        <v>30</v>
      </c>
      <c r="C298" s="17">
        <v>12430</v>
      </c>
      <c r="D298" s="16"/>
      <c r="E298" s="16" t="s">
        <v>1577</v>
      </c>
      <c r="F298" s="16"/>
      <c r="G298" s="16"/>
      <c r="H298" s="150">
        <v>45904.4375</v>
      </c>
      <c r="I298" s="150">
        <v>45904.458333333336</v>
      </c>
      <c r="J298" s="151">
        <f t="shared" ref="J298:J303" si="28">I298-H298</f>
        <v>2.0833333335758653E-2</v>
      </c>
      <c r="K298" s="16"/>
      <c r="L298" s="16"/>
      <c r="M298" s="16"/>
      <c r="N298" s="16"/>
    </row>
    <row r="299" spans="1:14" x14ac:dyDescent="0.25">
      <c r="A299" s="25">
        <v>45904</v>
      </c>
      <c r="B299" s="23" t="s">
        <v>30</v>
      </c>
      <c r="C299" s="17">
        <v>12435</v>
      </c>
      <c r="D299" s="16"/>
      <c r="E299" s="16" t="s">
        <v>1615</v>
      </c>
      <c r="F299" s="16"/>
      <c r="G299" s="16"/>
      <c r="H299" s="150">
        <v>45904.979166666664</v>
      </c>
      <c r="I299" s="150">
        <v>45904.986111111109</v>
      </c>
      <c r="J299" s="151">
        <f t="shared" si="28"/>
        <v>6.9444444452528842E-3</v>
      </c>
      <c r="K299" s="16"/>
      <c r="L299" s="16"/>
      <c r="M299" s="16"/>
      <c r="N299" s="16"/>
    </row>
    <row r="300" spans="1:14" x14ac:dyDescent="0.25">
      <c r="A300" s="25">
        <v>45905</v>
      </c>
      <c r="B300" s="23" t="s">
        <v>30</v>
      </c>
      <c r="C300" s="17">
        <v>12454</v>
      </c>
      <c r="D300" s="16"/>
      <c r="E300" s="16" t="s">
        <v>1235</v>
      </c>
      <c r="F300" s="16"/>
      <c r="G300" s="16"/>
      <c r="H300" s="150">
        <v>45905.701388888891</v>
      </c>
      <c r="I300" s="150">
        <v>45905.708333333336</v>
      </c>
      <c r="J300" s="151">
        <f t="shared" si="28"/>
        <v>6.9444444452528842E-3</v>
      </c>
      <c r="K300" s="16"/>
      <c r="L300" s="16"/>
      <c r="M300" s="16"/>
      <c r="N300" s="16"/>
    </row>
    <row r="301" spans="1:14" x14ac:dyDescent="0.25">
      <c r="A301" s="25">
        <v>45906</v>
      </c>
      <c r="B301" s="23" t="s">
        <v>30</v>
      </c>
      <c r="C301" s="17">
        <v>12467</v>
      </c>
      <c r="D301" s="16"/>
      <c r="E301" s="49" t="s">
        <v>1623</v>
      </c>
      <c r="F301" s="16"/>
      <c r="G301" s="16"/>
      <c r="H301" s="150">
        <v>45906.861111111109</v>
      </c>
      <c r="I301" s="150">
        <v>45906.878472222219</v>
      </c>
      <c r="J301" s="151">
        <f t="shared" si="28"/>
        <v>1.7361111109494232E-2</v>
      </c>
      <c r="K301" s="16"/>
      <c r="L301" s="16"/>
      <c r="M301" s="16"/>
      <c r="N301" s="16"/>
    </row>
    <row r="302" spans="1:14" x14ac:dyDescent="0.25">
      <c r="A302" s="25">
        <v>45907</v>
      </c>
      <c r="B302" s="23" t="s">
        <v>30</v>
      </c>
      <c r="C302" s="17">
        <v>12490</v>
      </c>
      <c r="D302" s="16"/>
      <c r="E302" s="16" t="s">
        <v>163</v>
      </c>
      <c r="F302" s="16"/>
      <c r="G302" s="16"/>
      <c r="H302" s="150">
        <v>45908.135416666664</v>
      </c>
      <c r="I302" s="150">
        <v>45908.270833333336</v>
      </c>
      <c r="J302" s="151">
        <f t="shared" si="28"/>
        <v>0.13541666667151731</v>
      </c>
      <c r="K302" s="16"/>
      <c r="L302" s="16"/>
      <c r="M302" s="16"/>
      <c r="N302" s="16"/>
    </row>
    <row r="303" spans="1:14" x14ac:dyDescent="0.25">
      <c r="A303" s="25">
        <v>45908</v>
      </c>
      <c r="B303" s="23" t="s">
        <v>30</v>
      </c>
      <c r="C303" s="17">
        <v>12514</v>
      </c>
      <c r="D303" s="16"/>
      <c r="E303" s="16" t="s">
        <v>1627</v>
      </c>
      <c r="F303" s="16"/>
      <c r="G303" s="16"/>
      <c r="H303" s="150">
        <v>45908.916666666664</v>
      </c>
      <c r="I303" s="150">
        <v>45908.934027777781</v>
      </c>
      <c r="J303" s="151">
        <f t="shared" si="28"/>
        <v>1.7361111116770189E-2</v>
      </c>
      <c r="K303" s="16"/>
      <c r="L303" s="16"/>
      <c r="M303" s="16"/>
      <c r="N303" s="16"/>
    </row>
    <row r="304" spans="1:14" x14ac:dyDescent="0.25">
      <c r="A304" s="25">
        <v>45909</v>
      </c>
      <c r="B304" s="23" t="s">
        <v>30</v>
      </c>
      <c r="C304" s="17">
        <v>12538</v>
      </c>
      <c r="D304" s="16"/>
      <c r="E304" s="16"/>
      <c r="F304" s="16"/>
      <c r="G304" s="22"/>
      <c r="H304" s="150"/>
      <c r="I304" s="43"/>
      <c r="J304" s="16"/>
      <c r="K304" s="16"/>
      <c r="L304" s="16"/>
      <c r="M304" s="16"/>
      <c r="N304" s="16"/>
    </row>
    <row r="305" spans="1:14" x14ac:dyDescent="0.25">
      <c r="A305" s="25">
        <v>45910</v>
      </c>
      <c r="B305" s="23" t="s">
        <v>30</v>
      </c>
      <c r="C305" s="17">
        <v>12562</v>
      </c>
      <c r="D305" s="16"/>
      <c r="E305" s="16"/>
      <c r="F305" s="16"/>
      <c r="G305" s="16"/>
      <c r="H305" s="43"/>
      <c r="I305" s="43"/>
      <c r="J305" s="16"/>
      <c r="K305" s="16"/>
      <c r="L305" s="16"/>
      <c r="M305" s="16"/>
      <c r="N305" s="16"/>
    </row>
    <row r="306" spans="1:14" x14ac:dyDescent="0.25">
      <c r="A306" s="25">
        <v>45911</v>
      </c>
      <c r="B306" s="23" t="s">
        <v>30</v>
      </c>
      <c r="C306" s="17">
        <v>12586</v>
      </c>
      <c r="D306" s="16"/>
      <c r="E306" s="16"/>
      <c r="F306" s="16"/>
      <c r="G306" s="16"/>
      <c r="H306" s="43"/>
      <c r="I306" s="43"/>
      <c r="J306" s="16"/>
      <c r="K306" s="16"/>
      <c r="L306" s="16"/>
      <c r="M306" s="16"/>
      <c r="N306" s="16"/>
    </row>
    <row r="307" spans="1:14" x14ac:dyDescent="0.25">
      <c r="A307" s="25">
        <v>45912</v>
      </c>
      <c r="B307" s="23" t="s">
        <v>30</v>
      </c>
      <c r="C307" s="17">
        <v>12610</v>
      </c>
      <c r="D307" s="16"/>
      <c r="E307" s="16"/>
      <c r="F307" s="16"/>
      <c r="G307" s="16"/>
      <c r="H307" s="43"/>
      <c r="I307" s="43"/>
      <c r="J307" s="16"/>
      <c r="K307" s="16"/>
      <c r="L307" s="16"/>
      <c r="M307" s="16"/>
      <c r="N307" s="16"/>
    </row>
    <row r="308" spans="1:14" x14ac:dyDescent="0.25">
      <c r="A308" s="25">
        <v>45913</v>
      </c>
      <c r="B308" s="23" t="s">
        <v>30</v>
      </c>
      <c r="C308" s="17">
        <v>12634</v>
      </c>
      <c r="D308" s="16"/>
      <c r="E308" s="16"/>
      <c r="F308" s="16"/>
      <c r="G308" s="16"/>
      <c r="H308" s="43"/>
      <c r="I308" s="43"/>
      <c r="J308" s="16"/>
      <c r="K308" s="16"/>
      <c r="L308" s="16"/>
      <c r="M308" s="16"/>
      <c r="N308" s="16"/>
    </row>
    <row r="309" spans="1:14" x14ac:dyDescent="0.25">
      <c r="A309" s="25">
        <v>45914</v>
      </c>
      <c r="B309" s="23" t="s">
        <v>30</v>
      </c>
      <c r="C309" s="17">
        <v>12643</v>
      </c>
      <c r="D309" s="16"/>
      <c r="E309" s="16"/>
      <c r="F309" s="16"/>
      <c r="G309" s="16"/>
      <c r="H309" s="43"/>
      <c r="I309" s="43"/>
      <c r="J309" s="16"/>
      <c r="K309" s="16"/>
      <c r="L309" s="16"/>
      <c r="M309" s="16"/>
      <c r="N309" s="16"/>
    </row>
    <row r="310" spans="1:14" x14ac:dyDescent="0.25">
      <c r="A310" s="25">
        <v>45915</v>
      </c>
      <c r="B310" s="23" t="s">
        <v>30</v>
      </c>
      <c r="C310" s="17">
        <v>12667</v>
      </c>
      <c r="D310" s="16"/>
      <c r="E310" s="16"/>
      <c r="F310" s="16"/>
      <c r="G310" s="16"/>
      <c r="H310" s="43"/>
      <c r="I310" s="43"/>
      <c r="J310" s="16"/>
      <c r="K310" s="16"/>
      <c r="L310" s="16"/>
      <c r="M310" s="16"/>
      <c r="N310" s="16"/>
    </row>
    <row r="311" spans="1:14" x14ac:dyDescent="0.25">
      <c r="A311" s="25">
        <v>45916</v>
      </c>
      <c r="B311" s="23" t="s">
        <v>30</v>
      </c>
      <c r="C311" s="17">
        <v>12696</v>
      </c>
      <c r="D311" s="16"/>
      <c r="E311" s="16" t="s">
        <v>1640</v>
      </c>
      <c r="F311" s="16"/>
      <c r="G311" s="16"/>
      <c r="H311" s="150">
        <v>45916.6</v>
      </c>
      <c r="I311" s="150">
        <v>45916.607638888891</v>
      </c>
      <c r="J311" s="151">
        <f t="shared" ref="J311:J312" si="29">I311-H311</f>
        <v>7.6388888919609599E-3</v>
      </c>
      <c r="K311" s="16"/>
      <c r="L311" s="16"/>
      <c r="M311" s="16"/>
      <c r="N311" s="16"/>
    </row>
    <row r="312" spans="1:14" x14ac:dyDescent="0.25">
      <c r="A312" s="25">
        <v>45916</v>
      </c>
      <c r="B312" s="23" t="s">
        <v>30</v>
      </c>
      <c r="C312" s="17">
        <v>12706</v>
      </c>
      <c r="D312" s="16"/>
      <c r="E312" s="16" t="s">
        <v>449</v>
      </c>
      <c r="F312" s="16"/>
      <c r="G312" s="16"/>
      <c r="H312" s="150">
        <v>45917.097222222219</v>
      </c>
      <c r="I312" s="150">
        <v>45917.118055555555</v>
      </c>
      <c r="J312" s="151">
        <f t="shared" si="29"/>
        <v>2.0833333335758653E-2</v>
      </c>
      <c r="K312" s="16"/>
      <c r="L312" s="16"/>
      <c r="M312" s="16"/>
      <c r="N312" s="16"/>
    </row>
    <row r="313" spans="1:14" x14ac:dyDescent="0.25">
      <c r="A313" s="25">
        <v>45917</v>
      </c>
      <c r="B313" s="23" t="s">
        <v>30</v>
      </c>
      <c r="C313" s="17">
        <f>C312+24</f>
        <v>12730</v>
      </c>
      <c r="D313" s="16"/>
      <c r="E313" s="16"/>
      <c r="F313" s="16"/>
      <c r="G313" s="16"/>
      <c r="H313" s="43"/>
      <c r="I313" s="43"/>
      <c r="J313" s="16"/>
      <c r="K313" s="16"/>
      <c r="L313" s="16"/>
      <c r="M313" s="16"/>
      <c r="N313" s="16"/>
    </row>
    <row r="314" spans="1:14" x14ac:dyDescent="0.25">
      <c r="A314" s="25">
        <v>45918</v>
      </c>
      <c r="B314" s="23" t="s">
        <v>30</v>
      </c>
      <c r="C314" s="17">
        <v>12752</v>
      </c>
      <c r="D314" s="16"/>
      <c r="E314" s="16" t="s">
        <v>48</v>
      </c>
      <c r="F314" s="16"/>
      <c r="G314" s="16"/>
      <c r="H314" s="196">
        <v>45919.038888888892</v>
      </c>
      <c r="I314" s="196">
        <v>45919.181944444441</v>
      </c>
      <c r="J314" s="197">
        <v>0.14305555554892635</v>
      </c>
      <c r="K314" s="16"/>
      <c r="L314" s="16"/>
      <c r="M314" s="16"/>
      <c r="N314" s="16"/>
    </row>
    <row r="315" spans="1:14" x14ac:dyDescent="0.25">
      <c r="A315" s="25">
        <v>45919</v>
      </c>
      <c r="B315" s="23" t="s">
        <v>30</v>
      </c>
      <c r="C315" s="17">
        <f t="shared" ref="C315:C321" si="30">C314+24</f>
        <v>12776</v>
      </c>
      <c r="D315" s="16"/>
      <c r="E315" s="16"/>
      <c r="F315" s="16"/>
      <c r="G315" s="16"/>
      <c r="H315" s="43"/>
      <c r="I315" s="43"/>
      <c r="J315" s="16"/>
      <c r="K315" s="16"/>
      <c r="L315" s="16"/>
      <c r="M315" s="16"/>
      <c r="N315" s="16"/>
    </row>
    <row r="316" spans="1:14" x14ac:dyDescent="0.25">
      <c r="A316" s="25">
        <v>45920</v>
      </c>
      <c r="B316" s="23" t="s">
        <v>30</v>
      </c>
      <c r="C316" s="17">
        <f t="shared" si="30"/>
        <v>12800</v>
      </c>
      <c r="D316" s="16"/>
      <c r="E316" s="16"/>
      <c r="F316" s="16"/>
      <c r="G316" s="16"/>
      <c r="H316" s="43"/>
      <c r="I316" s="43"/>
      <c r="J316" s="16"/>
      <c r="K316" s="16"/>
      <c r="L316" s="16"/>
      <c r="M316" s="16"/>
      <c r="N316" s="16"/>
    </row>
    <row r="317" spans="1:14" x14ac:dyDescent="0.25">
      <c r="A317" s="25">
        <v>45921</v>
      </c>
      <c r="B317" s="23" t="s">
        <v>30</v>
      </c>
      <c r="C317" s="17">
        <f t="shared" si="30"/>
        <v>12824</v>
      </c>
      <c r="D317" s="16"/>
      <c r="E317" s="16"/>
      <c r="F317" s="16"/>
      <c r="G317" s="16"/>
      <c r="H317" s="43"/>
      <c r="I317" s="43"/>
      <c r="J317" s="16"/>
      <c r="K317" s="16"/>
      <c r="L317" s="16"/>
      <c r="M317" s="16"/>
      <c r="N317" s="16"/>
    </row>
    <row r="318" spans="1:14" x14ac:dyDescent="0.25">
      <c r="A318" s="25">
        <v>45922</v>
      </c>
      <c r="B318" s="23" t="s">
        <v>30</v>
      </c>
      <c r="C318" s="17">
        <f t="shared" si="30"/>
        <v>12848</v>
      </c>
      <c r="D318" s="16"/>
      <c r="E318" s="16"/>
      <c r="F318" s="16"/>
      <c r="G318" s="16"/>
      <c r="H318" s="43"/>
      <c r="I318" s="43"/>
      <c r="J318" s="16"/>
      <c r="K318" s="16"/>
      <c r="L318" s="16"/>
      <c r="M318" s="16"/>
      <c r="N318" s="16"/>
    </row>
    <row r="319" spans="1:14" x14ac:dyDescent="0.25">
      <c r="A319" s="25">
        <v>45923</v>
      </c>
      <c r="B319" s="23" t="s">
        <v>30</v>
      </c>
      <c r="C319" s="17">
        <f t="shared" si="30"/>
        <v>12872</v>
      </c>
      <c r="D319" s="16"/>
      <c r="E319" s="16"/>
      <c r="F319" s="16"/>
      <c r="G319" s="16"/>
      <c r="H319" s="43"/>
      <c r="I319" s="43"/>
      <c r="J319" s="16"/>
      <c r="K319" s="16"/>
      <c r="L319" s="16"/>
      <c r="M319" s="16"/>
      <c r="N319" s="16"/>
    </row>
    <row r="320" spans="1:14" x14ac:dyDescent="0.25">
      <c r="A320" s="25">
        <v>45924</v>
      </c>
      <c r="B320" s="23" t="s">
        <v>30</v>
      </c>
      <c r="C320" s="17">
        <f t="shared" si="30"/>
        <v>12896</v>
      </c>
      <c r="D320" s="16"/>
      <c r="E320" s="16"/>
      <c r="F320" s="16"/>
      <c r="G320" s="16"/>
      <c r="H320" s="43"/>
      <c r="I320" s="43"/>
      <c r="J320" s="16"/>
      <c r="K320" s="16"/>
      <c r="L320" s="16"/>
      <c r="M320" s="16"/>
      <c r="N320" s="16"/>
    </row>
    <row r="321" spans="1:14" x14ac:dyDescent="0.25">
      <c r="A321" s="25">
        <v>45925</v>
      </c>
      <c r="B321" s="23" t="s">
        <v>30</v>
      </c>
      <c r="C321" s="17">
        <f t="shared" si="30"/>
        <v>12920</v>
      </c>
      <c r="D321" s="16"/>
      <c r="E321" s="16"/>
      <c r="F321" s="16"/>
      <c r="G321" s="16"/>
      <c r="H321" s="43"/>
      <c r="I321" s="43"/>
      <c r="J321" s="16"/>
      <c r="K321" s="16"/>
      <c r="L321" s="16"/>
      <c r="M321" s="16"/>
      <c r="N321" s="16"/>
    </row>
    <row r="322" spans="1:14" x14ac:dyDescent="0.25">
      <c r="A322" s="25">
        <v>45926</v>
      </c>
      <c r="B322" s="23" t="s">
        <v>30</v>
      </c>
      <c r="C322" s="17">
        <v>12923</v>
      </c>
      <c r="D322" s="16"/>
      <c r="E322" s="16" t="s">
        <v>1668</v>
      </c>
      <c r="F322" s="16"/>
      <c r="G322" s="16"/>
      <c r="H322" s="228">
        <v>45926.361111111109</v>
      </c>
      <c r="I322" s="228">
        <v>45926.392361111109</v>
      </c>
      <c r="J322" s="229">
        <v>3.125E-2</v>
      </c>
      <c r="K322" s="16"/>
      <c r="L322" s="16"/>
      <c r="M322" s="16"/>
      <c r="N322" s="16"/>
    </row>
    <row r="323" spans="1:14" x14ac:dyDescent="0.25">
      <c r="A323" s="25">
        <v>45926</v>
      </c>
      <c r="B323" s="23" t="s">
        <v>30</v>
      </c>
      <c r="C323" s="17">
        <v>12929</v>
      </c>
      <c r="D323" s="16"/>
      <c r="E323" s="16" t="s">
        <v>1670</v>
      </c>
      <c r="F323" s="16"/>
      <c r="G323" s="16"/>
      <c r="H323" s="238">
        <v>45926.613194444442</v>
      </c>
      <c r="I323" s="238">
        <v>45926.662499999999</v>
      </c>
      <c r="J323" s="239">
        <v>4.9305555556202307E-2</v>
      </c>
      <c r="K323" s="16"/>
      <c r="L323" s="16"/>
      <c r="M323" s="16"/>
      <c r="N323" s="16"/>
    </row>
    <row r="324" spans="1:14" x14ac:dyDescent="0.25">
      <c r="A324" s="25">
        <v>45927</v>
      </c>
      <c r="B324" s="23" t="s">
        <v>30</v>
      </c>
      <c r="C324" s="17">
        <f t="shared" ref="C324:C333" si="31">C323+24</f>
        <v>12953</v>
      </c>
      <c r="D324" s="16"/>
      <c r="E324" s="16"/>
      <c r="F324" s="16"/>
      <c r="G324" s="16"/>
      <c r="H324" s="43"/>
      <c r="I324" s="43"/>
      <c r="J324" s="16"/>
      <c r="K324" s="16"/>
      <c r="L324" s="16"/>
      <c r="M324" s="16"/>
      <c r="N324" s="16"/>
    </row>
    <row r="325" spans="1:14" x14ac:dyDescent="0.25">
      <c r="A325" s="25">
        <v>45928</v>
      </c>
      <c r="B325" s="23" t="s">
        <v>30</v>
      </c>
      <c r="C325" s="17">
        <f t="shared" si="31"/>
        <v>12977</v>
      </c>
      <c r="D325" s="16"/>
      <c r="E325" s="16" t="s">
        <v>449</v>
      </c>
      <c r="F325" s="16"/>
      <c r="G325" s="16"/>
      <c r="H325" s="150">
        <v>45928.688888888886</v>
      </c>
      <c r="I325" s="150">
        <v>45928.703472222223</v>
      </c>
      <c r="J325" s="151">
        <f t="shared" ref="J325:J326" si="32">I325-H325</f>
        <v>1.4583333337213844E-2</v>
      </c>
      <c r="K325" s="16"/>
      <c r="L325" s="16"/>
      <c r="M325" s="16"/>
      <c r="N325" s="16"/>
    </row>
    <row r="326" spans="1:14" x14ac:dyDescent="0.25">
      <c r="A326" s="25">
        <v>45929</v>
      </c>
      <c r="B326" s="23" t="s">
        <v>30</v>
      </c>
      <c r="C326" s="17">
        <f t="shared" si="31"/>
        <v>13001</v>
      </c>
      <c r="D326" s="16"/>
      <c r="E326" s="16" t="s">
        <v>65</v>
      </c>
      <c r="F326" s="16"/>
      <c r="G326" s="16"/>
      <c r="H326" s="150">
        <v>45929.775000000001</v>
      </c>
      <c r="I326" s="150">
        <v>45929.996527777781</v>
      </c>
      <c r="J326" s="151">
        <f t="shared" si="32"/>
        <v>0.22152777777955635</v>
      </c>
      <c r="K326" s="16"/>
      <c r="L326" s="16"/>
      <c r="M326" s="16"/>
      <c r="N326" s="16"/>
    </row>
    <row r="327" spans="1:14" x14ac:dyDescent="0.25">
      <c r="A327" s="25">
        <v>45930</v>
      </c>
      <c r="B327" s="23" t="s">
        <v>30</v>
      </c>
      <c r="C327" s="17">
        <f t="shared" si="31"/>
        <v>13025</v>
      </c>
      <c r="D327" s="16"/>
      <c r="E327" s="16" t="s">
        <v>1686</v>
      </c>
      <c r="F327" s="16"/>
      <c r="G327" s="16"/>
      <c r="H327" s="261">
        <v>45930.708333333336</v>
      </c>
      <c r="I327" s="261">
        <v>45930.768750000003</v>
      </c>
      <c r="J327" s="262">
        <v>6.0416666667151731E-2</v>
      </c>
      <c r="K327" s="16"/>
      <c r="L327" s="16"/>
      <c r="M327" s="16"/>
      <c r="N327" s="16"/>
    </row>
    <row r="328" spans="1:14" x14ac:dyDescent="0.25">
      <c r="A328" s="25">
        <v>45931</v>
      </c>
      <c r="B328" s="23" t="s">
        <v>30</v>
      </c>
      <c r="C328" s="17">
        <f t="shared" si="31"/>
        <v>13049</v>
      </c>
      <c r="D328" s="16"/>
      <c r="E328" s="16"/>
      <c r="F328" s="16"/>
      <c r="G328" s="16"/>
      <c r="H328" s="43"/>
      <c r="I328" s="43"/>
      <c r="J328" s="16"/>
      <c r="K328" s="16"/>
      <c r="L328" s="16"/>
      <c r="M328" s="16"/>
      <c r="N328" s="16"/>
    </row>
    <row r="329" spans="1:14" x14ac:dyDescent="0.25">
      <c r="A329" s="25">
        <v>45932</v>
      </c>
      <c r="B329" s="23" t="s">
        <v>30</v>
      </c>
      <c r="C329" s="17">
        <f t="shared" si="31"/>
        <v>13073</v>
      </c>
      <c r="D329" s="16"/>
      <c r="E329" s="16"/>
      <c r="F329" s="16"/>
      <c r="G329" s="16"/>
      <c r="H329" s="43"/>
      <c r="I329" s="43"/>
      <c r="J329" s="16"/>
      <c r="K329" s="16"/>
      <c r="L329" s="16"/>
      <c r="M329" s="16"/>
      <c r="N329" s="16"/>
    </row>
    <row r="330" spans="1:14" x14ac:dyDescent="0.25">
      <c r="A330" s="25">
        <v>45933</v>
      </c>
      <c r="B330" s="23" t="s">
        <v>30</v>
      </c>
      <c r="C330" s="17">
        <f t="shared" si="31"/>
        <v>13097</v>
      </c>
      <c r="D330" s="16"/>
      <c r="E330" s="16"/>
      <c r="F330" s="16"/>
      <c r="G330" s="16"/>
      <c r="H330" s="43"/>
      <c r="I330" s="43"/>
      <c r="J330" s="16"/>
      <c r="K330" s="16"/>
      <c r="L330" s="16"/>
      <c r="M330" s="16"/>
      <c r="N330" s="16"/>
    </row>
    <row r="331" spans="1:14" x14ac:dyDescent="0.25">
      <c r="A331" s="25">
        <v>45934</v>
      </c>
      <c r="B331" s="23" t="s">
        <v>30</v>
      </c>
      <c r="C331" s="17">
        <f t="shared" si="31"/>
        <v>13121</v>
      </c>
      <c r="D331" s="16"/>
      <c r="E331" s="16" t="s">
        <v>1700</v>
      </c>
      <c r="F331" s="16"/>
      <c r="G331" s="16"/>
      <c r="H331" s="102">
        <v>45935.189583333333</v>
      </c>
      <c r="I331" s="102">
        <v>45935.215277777781</v>
      </c>
      <c r="J331" s="103">
        <f t="shared" ref="J331" si="33">I331-H331</f>
        <v>2.5694444448163267E-2</v>
      </c>
      <c r="K331" s="16"/>
      <c r="L331" s="16"/>
      <c r="M331" s="16"/>
      <c r="N331" s="16"/>
    </row>
    <row r="332" spans="1:14" x14ac:dyDescent="0.25">
      <c r="A332" s="25">
        <v>45935</v>
      </c>
      <c r="B332" s="23" t="s">
        <v>30</v>
      </c>
      <c r="C332" s="17">
        <f t="shared" si="31"/>
        <v>13145</v>
      </c>
      <c r="D332" s="16"/>
      <c r="E332" s="16"/>
      <c r="F332" s="16"/>
      <c r="G332" s="16"/>
      <c r="H332" s="43"/>
      <c r="I332" s="43"/>
      <c r="J332" s="16"/>
      <c r="K332" s="16"/>
      <c r="L332" s="16"/>
      <c r="M332" s="16"/>
      <c r="N332" s="16"/>
    </row>
    <row r="333" spans="1:14" x14ac:dyDescent="0.25">
      <c r="A333" s="25">
        <v>45936</v>
      </c>
      <c r="B333" s="23" t="s">
        <v>30</v>
      </c>
      <c r="C333" s="17">
        <f t="shared" si="31"/>
        <v>13169</v>
      </c>
      <c r="D333" s="16"/>
      <c r="E333" s="16"/>
      <c r="F333" s="16"/>
      <c r="G333" s="16"/>
      <c r="H333" s="43"/>
      <c r="I333" s="43"/>
      <c r="J333" s="16"/>
      <c r="K333" s="16"/>
      <c r="L333" s="16"/>
      <c r="M333" s="16"/>
      <c r="N333" s="16"/>
    </row>
    <row r="334" spans="1:14" x14ac:dyDescent="0.25">
      <c r="A334" s="25">
        <v>45937</v>
      </c>
      <c r="B334" s="23" t="s">
        <v>30</v>
      </c>
      <c r="C334" s="17">
        <v>13177</v>
      </c>
      <c r="D334" s="16"/>
      <c r="E334" s="16" t="s">
        <v>449</v>
      </c>
      <c r="F334" s="16"/>
      <c r="G334" s="16"/>
      <c r="H334" s="310">
        <v>45937.444444444445</v>
      </c>
      <c r="I334" s="310">
        <v>45937.456250000003</v>
      </c>
      <c r="J334" s="315">
        <v>1.1805555557657499E-2</v>
      </c>
      <c r="K334" s="16"/>
      <c r="L334" s="16"/>
      <c r="M334" s="16"/>
      <c r="N334" s="16"/>
    </row>
    <row r="335" spans="1:14" x14ac:dyDescent="0.25">
      <c r="A335" s="25">
        <v>45938</v>
      </c>
      <c r="B335" s="23" t="s">
        <v>30</v>
      </c>
      <c r="C335" s="17">
        <f>C334+24</f>
        <v>13201</v>
      </c>
      <c r="D335" s="16"/>
      <c r="E335" s="16"/>
      <c r="F335" s="16"/>
      <c r="G335" s="16"/>
      <c r="H335" s="43"/>
      <c r="I335" s="43"/>
      <c r="J335" s="16"/>
      <c r="K335" s="16"/>
      <c r="L335" s="16"/>
      <c r="M335" s="16"/>
      <c r="N335" s="16"/>
    </row>
    <row r="336" spans="1:14" x14ac:dyDescent="0.25">
      <c r="A336" s="25">
        <v>45939</v>
      </c>
      <c r="B336" s="23" t="s">
        <v>30</v>
      </c>
      <c r="C336" s="17">
        <v>13232</v>
      </c>
      <c r="D336" s="16"/>
      <c r="E336" s="16" t="s">
        <v>449</v>
      </c>
      <c r="F336" s="16"/>
      <c r="G336" s="16"/>
      <c r="H336" s="43"/>
      <c r="I336" s="43"/>
      <c r="J336" s="16"/>
      <c r="K336" s="16"/>
      <c r="L336" s="16"/>
      <c r="M336" s="16"/>
      <c r="N336" s="16"/>
    </row>
    <row r="337" spans="1:14" x14ac:dyDescent="0.25">
      <c r="A337" s="25">
        <v>45940</v>
      </c>
      <c r="B337" s="23" t="s">
        <v>30</v>
      </c>
      <c r="C337" s="17">
        <v>13249</v>
      </c>
      <c r="D337" s="16"/>
      <c r="E337" s="16" t="s">
        <v>48</v>
      </c>
      <c r="F337" s="16"/>
      <c r="G337" s="16"/>
      <c r="H337" s="309">
        <v>45940.497916666667</v>
      </c>
      <c r="I337" s="309">
        <v>45940.6875</v>
      </c>
      <c r="J337" s="225">
        <v>0.18958333333284827</v>
      </c>
      <c r="K337" s="16"/>
      <c r="L337" s="16"/>
      <c r="M337" s="16"/>
      <c r="N337" s="16"/>
    </row>
    <row r="338" spans="1:14" x14ac:dyDescent="0.25">
      <c r="A338" s="25">
        <v>45941</v>
      </c>
      <c r="B338" s="23" t="s">
        <v>30</v>
      </c>
      <c r="C338" s="17">
        <f>C337+24</f>
        <v>13273</v>
      </c>
      <c r="D338" s="16"/>
      <c r="E338" s="16"/>
      <c r="F338" s="16"/>
      <c r="G338" s="16"/>
      <c r="H338" s="43"/>
      <c r="I338" s="43"/>
      <c r="J338" s="16"/>
      <c r="K338" s="16"/>
      <c r="L338" s="16"/>
      <c r="M338" s="16"/>
      <c r="N338" s="16"/>
    </row>
    <row r="339" spans="1:14" x14ac:dyDescent="0.25">
      <c r="A339" s="25">
        <v>45942</v>
      </c>
      <c r="B339" s="23" t="s">
        <v>30</v>
      </c>
      <c r="C339" s="17">
        <f>C338+24</f>
        <v>13297</v>
      </c>
      <c r="D339" s="16"/>
      <c r="E339" s="16"/>
      <c r="F339" s="16"/>
      <c r="G339" s="16"/>
      <c r="H339" s="43"/>
      <c r="I339" s="43"/>
      <c r="J339" s="16"/>
      <c r="K339" s="16"/>
      <c r="L339" s="16"/>
      <c r="M339" s="16"/>
      <c r="N339" s="16"/>
    </row>
    <row r="340" spans="1:14" x14ac:dyDescent="0.25">
      <c r="A340" s="25">
        <v>45943</v>
      </c>
      <c r="B340" s="23" t="s">
        <v>30</v>
      </c>
      <c r="C340" s="17">
        <v>13313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45944</v>
      </c>
      <c r="B341" s="23" t="s">
        <v>30</v>
      </c>
      <c r="C341" s="17">
        <v>13337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45945</v>
      </c>
      <c r="B342" s="23" t="s">
        <v>30</v>
      </c>
      <c r="C342" s="17">
        <v>13361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45946</v>
      </c>
      <c r="B343" s="23" t="s">
        <v>30</v>
      </c>
      <c r="C343" s="17">
        <v>13385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45947</v>
      </c>
      <c r="B344" s="23" t="s">
        <v>30</v>
      </c>
      <c r="C344" s="367">
        <v>13409</v>
      </c>
      <c r="D344" s="70"/>
      <c r="E344" s="70"/>
      <c r="F344" s="70"/>
      <c r="G344" s="70"/>
      <c r="H344" s="70"/>
      <c r="I344" s="70"/>
      <c r="J344" s="70"/>
      <c r="K344" s="16"/>
      <c r="L344" s="16"/>
      <c r="M344" s="16"/>
      <c r="N344" s="16"/>
    </row>
    <row r="345" spans="1:14" x14ac:dyDescent="0.25">
      <c r="A345" s="25">
        <v>45948</v>
      </c>
      <c r="B345" s="23" t="s">
        <v>30</v>
      </c>
      <c r="C345" s="17">
        <v>13433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45949</v>
      </c>
      <c r="B346" s="23" t="s">
        <v>30</v>
      </c>
      <c r="C346" s="17">
        <v>13456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45950</v>
      </c>
      <c r="B347" s="23" t="s">
        <v>30</v>
      </c>
      <c r="C347" s="17">
        <v>13480</v>
      </c>
      <c r="D347" s="16"/>
      <c r="E347" s="16" t="s">
        <v>40</v>
      </c>
      <c r="F347" s="16"/>
      <c r="G347" s="16"/>
      <c r="H347" s="368">
        <v>45950.334027777775</v>
      </c>
      <c r="I347" s="368">
        <v>45950.508333333331</v>
      </c>
      <c r="J347" s="151">
        <f t="shared" ref="J347" si="34">I347-H347</f>
        <v>0.17430555555620231</v>
      </c>
      <c r="K347" s="16"/>
      <c r="L347" s="16"/>
      <c r="M347" s="16"/>
      <c r="N347" s="16"/>
    </row>
    <row r="348" spans="1:14" x14ac:dyDescent="0.25">
      <c r="A348" s="25">
        <v>45951</v>
      </c>
      <c r="B348" s="23" t="s">
        <v>30</v>
      </c>
      <c r="C348" s="17">
        <v>13504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45952</v>
      </c>
      <c r="B349" s="23" t="s">
        <v>30</v>
      </c>
      <c r="C349" s="17">
        <v>13529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45953</v>
      </c>
      <c r="B350" s="23" t="s">
        <v>30</v>
      </c>
      <c r="C350" s="17">
        <v>13552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45954</v>
      </c>
      <c r="B351" s="23" t="s">
        <v>30</v>
      </c>
      <c r="C351" s="17">
        <v>13576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45955</v>
      </c>
      <c r="B352" s="23" t="s">
        <v>30</v>
      </c>
      <c r="C352" s="17">
        <v>13600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45956</v>
      </c>
      <c r="B353" s="23" t="s">
        <v>30</v>
      </c>
      <c r="C353" s="17">
        <v>13618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45957</v>
      </c>
      <c r="B354" s="23" t="s">
        <v>30</v>
      </c>
      <c r="C354" s="17">
        <v>13649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45958</v>
      </c>
      <c r="B355" s="23" t="s">
        <v>30</v>
      </c>
      <c r="C355" s="17">
        <v>13666</v>
      </c>
      <c r="D355" s="16"/>
      <c r="E355" s="16" t="s">
        <v>658</v>
      </c>
      <c r="F355" s="16"/>
      <c r="G355" s="16"/>
      <c r="H355" s="368">
        <v>45958.402777777781</v>
      </c>
      <c r="I355" s="368">
        <v>45958.409722222219</v>
      </c>
      <c r="J355" s="151">
        <f t="shared" ref="J355:J356" si="35">I355-H355</f>
        <v>6.9444444379769266E-3</v>
      </c>
      <c r="K355" s="16"/>
      <c r="L355" s="16"/>
      <c r="M355" s="16"/>
      <c r="N355" s="16"/>
    </row>
    <row r="356" spans="1:14" ht="30" x14ac:dyDescent="0.25">
      <c r="A356" s="25">
        <v>45959</v>
      </c>
      <c r="B356" s="23" t="s">
        <v>30</v>
      </c>
      <c r="C356" s="17">
        <v>13690</v>
      </c>
      <c r="D356" s="16"/>
      <c r="E356" s="63" t="s">
        <v>1786</v>
      </c>
      <c r="F356" s="16"/>
      <c r="G356" s="16"/>
      <c r="H356" s="368">
        <v>45960.143750000003</v>
      </c>
      <c r="I356" s="368">
        <v>45960.15902777778</v>
      </c>
      <c r="J356" s="151">
        <f t="shared" si="35"/>
        <v>1.5277777776645962E-2</v>
      </c>
      <c r="K356" s="16"/>
      <c r="L356" s="16"/>
      <c r="M356" s="16"/>
      <c r="N356" s="16"/>
    </row>
    <row r="357" spans="1:14" x14ac:dyDescent="0.25">
      <c r="A357" s="25">
        <v>45960</v>
      </c>
      <c r="B357" s="23" t="s">
        <v>30</v>
      </c>
      <c r="C357" s="17">
        <v>13714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45961</v>
      </c>
      <c r="B358" s="23" t="s">
        <v>30</v>
      </c>
      <c r="C358" s="17">
        <v>13738</v>
      </c>
      <c r="D358" s="16"/>
      <c r="E358" s="16" t="s">
        <v>48</v>
      </c>
      <c r="F358" s="16"/>
      <c r="G358" s="16"/>
      <c r="H358" s="368">
        <v>45962.0625</v>
      </c>
      <c r="I358" s="368">
        <v>45962.177083333336</v>
      </c>
      <c r="J358" s="151">
        <f>I358-H358</f>
        <v>0.11458333333575865</v>
      </c>
      <c r="K358" s="16"/>
      <c r="L358" s="16"/>
      <c r="M358" s="16"/>
      <c r="N358" s="16"/>
    </row>
    <row r="359" spans="1:14" x14ac:dyDescent="0.25">
      <c r="A359" s="25">
        <v>45962</v>
      </c>
      <c r="B359" s="23" t="s">
        <v>30</v>
      </c>
      <c r="C359" s="17">
        <v>13762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45963</v>
      </c>
      <c r="B360" s="23" t="s">
        <v>30</v>
      </c>
      <c r="C360" s="17">
        <v>13781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45964</v>
      </c>
      <c r="B361" s="23" t="s">
        <v>30</v>
      </c>
      <c r="C361" s="17">
        <v>13805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45965</v>
      </c>
      <c r="B362" s="23" t="s">
        <v>30</v>
      </c>
      <c r="C362" s="17">
        <v>13829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45966</v>
      </c>
      <c r="B363" s="23" t="s">
        <v>30</v>
      </c>
      <c r="C363" s="17">
        <v>13853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45967</v>
      </c>
      <c r="B364" s="23" t="s">
        <v>30</v>
      </c>
      <c r="C364" s="17">
        <v>13877</v>
      </c>
      <c r="D364" s="16"/>
      <c r="E364" s="16" t="s">
        <v>1812</v>
      </c>
      <c r="F364" s="16"/>
      <c r="G364" s="16"/>
      <c r="H364" s="368">
        <v>45967.663194444445</v>
      </c>
      <c r="I364" s="368">
        <v>45967.680555555555</v>
      </c>
      <c r="J364" s="151">
        <f t="shared" ref="J364" si="36">I364-H364</f>
        <v>1.7361111109494232E-2</v>
      </c>
      <c r="K364" s="16"/>
      <c r="L364" s="16"/>
      <c r="M364" s="16"/>
      <c r="N364" s="16"/>
    </row>
    <row r="365" spans="1:14" x14ac:dyDescent="0.25">
      <c r="A365" s="25">
        <v>45968</v>
      </c>
      <c r="B365" s="23" t="s">
        <v>30</v>
      </c>
      <c r="C365" s="17">
        <v>13901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45969</v>
      </c>
      <c r="B366" s="23" t="s">
        <v>30</v>
      </c>
      <c r="C366" s="17">
        <v>13925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5">
        <v>45970</v>
      </c>
      <c r="B367" s="23" t="s">
        <v>30</v>
      </c>
      <c r="C367" s="17">
        <v>13948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45971</v>
      </c>
      <c r="B368" s="23" t="s">
        <v>30</v>
      </c>
      <c r="C368" s="17">
        <v>13972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45972</v>
      </c>
      <c r="B369" s="23" t="s">
        <v>30</v>
      </c>
      <c r="C369" s="17">
        <v>13996</v>
      </c>
      <c r="D369" s="16"/>
      <c r="E369" s="16" t="s">
        <v>65</v>
      </c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45973</v>
      </c>
      <c r="B370" s="23" t="s">
        <v>30</v>
      </c>
      <c r="C370" s="17">
        <v>14020</v>
      </c>
      <c r="D370" s="16"/>
      <c r="E370" s="16"/>
      <c r="F370" s="16"/>
      <c r="G370" s="16"/>
      <c r="H370" s="368">
        <v>45972.388888888891</v>
      </c>
      <c r="I370" s="368">
        <v>45972.62222222222</v>
      </c>
      <c r="J370" s="151">
        <f t="shared" ref="J370" si="37">I370-H370</f>
        <v>0.23333333332993789</v>
      </c>
      <c r="K370" s="16"/>
      <c r="L370" s="16"/>
      <c r="M370" s="16"/>
      <c r="N370" s="16"/>
    </row>
    <row r="371" spans="1:14" x14ac:dyDescent="0.25">
      <c r="A371" s="25">
        <v>45974</v>
      </c>
      <c r="B371" s="23" t="s">
        <v>30</v>
      </c>
      <c r="C371" s="17">
        <v>14044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45975</v>
      </c>
      <c r="B372" s="23" t="s">
        <v>30</v>
      </c>
      <c r="C372" s="17">
        <v>14068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45976</v>
      </c>
      <c r="B373" s="23" t="s">
        <v>30</v>
      </c>
      <c r="C373" s="17">
        <v>14086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45977</v>
      </c>
      <c r="B374" s="23" t="s">
        <v>30</v>
      </c>
      <c r="C374" s="17">
        <v>14110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45978</v>
      </c>
      <c r="B375" s="23" t="s">
        <v>30</v>
      </c>
      <c r="C375" s="17">
        <v>14134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45979</v>
      </c>
      <c r="B376" s="23" t="s">
        <v>30</v>
      </c>
      <c r="C376" s="17">
        <v>14158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45980</v>
      </c>
      <c r="B377" s="23" t="s">
        <v>30</v>
      </c>
      <c r="C377" s="17">
        <v>14182</v>
      </c>
      <c r="D377" s="16"/>
      <c r="E377" s="16" t="s">
        <v>449</v>
      </c>
      <c r="F377" s="16"/>
      <c r="G377" s="16"/>
      <c r="H377" s="378">
        <v>45980.7</v>
      </c>
      <c r="I377" s="378">
        <v>45980.711805555555</v>
      </c>
      <c r="J377" s="225">
        <v>1.1805555557657499E-2</v>
      </c>
      <c r="K377" s="16"/>
      <c r="L377" s="16"/>
      <c r="M377" s="16"/>
      <c r="N377" s="16"/>
    </row>
    <row r="378" spans="1:14" x14ac:dyDescent="0.25">
      <c r="A378" s="25">
        <v>45981</v>
      </c>
      <c r="B378" s="23" t="s">
        <v>30</v>
      </c>
      <c r="C378" s="17">
        <v>14206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45982</v>
      </c>
      <c r="B379" s="23" t="s">
        <v>30</v>
      </c>
      <c r="C379" s="17">
        <v>14230</v>
      </c>
      <c r="D379" s="16"/>
      <c r="E379" s="16" t="s">
        <v>48</v>
      </c>
      <c r="F379" s="16"/>
      <c r="G379" s="16"/>
      <c r="H379" s="378">
        <v>45983.111111111109</v>
      </c>
      <c r="I379" s="378">
        <v>45983.227083333331</v>
      </c>
      <c r="J379" s="225">
        <v>0.11597222222189885</v>
      </c>
      <c r="K379" s="16"/>
      <c r="L379" s="16"/>
      <c r="M379" s="16"/>
      <c r="N379" s="16"/>
    </row>
    <row r="380" spans="1:14" x14ac:dyDescent="0.25">
      <c r="A380" s="25">
        <v>45983</v>
      </c>
      <c r="B380" s="23" t="s">
        <v>30</v>
      </c>
      <c r="C380" s="17">
        <v>14251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45984</v>
      </c>
      <c r="B381" s="23" t="s">
        <v>30</v>
      </c>
      <c r="C381" s="17">
        <v>14275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45985</v>
      </c>
      <c r="B382" s="23" t="s">
        <v>30</v>
      </c>
      <c r="C382" s="17">
        <v>14299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45986</v>
      </c>
      <c r="B383" s="23" t="s">
        <v>30</v>
      </c>
      <c r="C383" s="17">
        <v>14322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45987</v>
      </c>
      <c r="B384" s="23" t="s">
        <v>30</v>
      </c>
      <c r="C384" s="17">
        <v>14346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45988</v>
      </c>
      <c r="B385" s="23" t="s">
        <v>30</v>
      </c>
      <c r="C385" s="17">
        <v>14370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45989</v>
      </c>
      <c r="B386" s="23" t="s">
        <v>30</v>
      </c>
      <c r="C386" s="17">
        <v>14394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45990</v>
      </c>
      <c r="B387" s="23" t="s">
        <v>30</v>
      </c>
      <c r="C387" s="17">
        <v>14418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5">
        <v>45991</v>
      </c>
      <c r="B388" s="23" t="s">
        <v>30</v>
      </c>
      <c r="C388" s="17">
        <v>14442</v>
      </c>
      <c r="D388" s="16"/>
      <c r="E388" s="16" t="s">
        <v>1318</v>
      </c>
      <c r="F388" s="16"/>
      <c r="G388" s="16"/>
      <c r="H388" s="378">
        <v>45991.659722222219</v>
      </c>
      <c r="I388" s="378">
        <v>45991.670138888891</v>
      </c>
      <c r="J388" s="225">
        <v>1.0416666671517305E-2</v>
      </c>
      <c r="K388" s="16"/>
      <c r="L388" s="16"/>
      <c r="M388" s="16"/>
      <c r="N388" s="16"/>
    </row>
    <row r="389" spans="1:14" x14ac:dyDescent="0.25">
      <c r="A389" s="25">
        <v>45992</v>
      </c>
      <c r="B389" s="23" t="s">
        <v>30</v>
      </c>
      <c r="C389" s="17">
        <v>14466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45993</v>
      </c>
      <c r="B390" s="23" t="s">
        <v>30</v>
      </c>
      <c r="C390" s="17">
        <v>14489</v>
      </c>
      <c r="D390" s="16"/>
      <c r="E390" s="16" t="s">
        <v>40</v>
      </c>
      <c r="F390" s="16"/>
      <c r="G390" s="16"/>
      <c r="H390" s="368">
        <v>45993.854861111111</v>
      </c>
      <c r="I390" s="368">
        <v>45994.056250000001</v>
      </c>
      <c r="J390" s="151">
        <f t="shared" ref="J390" si="38">I390-H390</f>
        <v>0.20138888889050577</v>
      </c>
      <c r="K390" s="16"/>
      <c r="L390" s="16"/>
      <c r="M390" s="16"/>
      <c r="N390" s="16"/>
    </row>
    <row r="391" spans="1:14" x14ac:dyDescent="0.25">
      <c r="A391" s="25">
        <v>45994</v>
      </c>
      <c r="B391" s="23" t="s">
        <v>30</v>
      </c>
      <c r="C391" s="17">
        <v>14513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ht="30" x14ac:dyDescent="0.25">
      <c r="A392" s="25">
        <v>45995</v>
      </c>
      <c r="B392" s="23" t="s">
        <v>30</v>
      </c>
      <c r="C392" s="17">
        <v>14537</v>
      </c>
      <c r="D392" s="28" t="s">
        <v>1930</v>
      </c>
      <c r="E392" s="16" t="s">
        <v>1931</v>
      </c>
      <c r="F392" s="16"/>
      <c r="G392" s="16"/>
      <c r="H392" s="368">
        <v>45996.25277777778</v>
      </c>
      <c r="I392" s="368">
        <v>45996.269444444442</v>
      </c>
      <c r="J392" s="151">
        <f t="shared" ref="J392" si="39">I392-H392</f>
        <v>1.6666666662786156E-2</v>
      </c>
      <c r="K392" s="49"/>
      <c r="L392" s="16"/>
      <c r="M392" s="16"/>
      <c r="N392" s="16"/>
    </row>
    <row r="393" spans="1:14" x14ac:dyDescent="0.25">
      <c r="A393" s="25">
        <v>45996</v>
      </c>
      <c r="B393" s="23" t="s">
        <v>30</v>
      </c>
      <c r="C393" s="17">
        <v>14561</v>
      </c>
      <c r="D393" s="16"/>
      <c r="E393" s="16"/>
      <c r="F393" s="16"/>
      <c r="G393" s="16"/>
      <c r="H393" s="49"/>
      <c r="I393" s="49"/>
      <c r="J393" s="49"/>
      <c r="K393" s="49"/>
      <c r="L393" s="16"/>
      <c r="M393" s="16"/>
      <c r="N393" s="16"/>
    </row>
    <row r="394" spans="1:14" x14ac:dyDescent="0.25">
      <c r="A394" s="25">
        <v>45997</v>
      </c>
      <c r="B394" s="23" t="s">
        <v>30</v>
      </c>
      <c r="C394" s="17">
        <v>14580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45998</v>
      </c>
      <c r="B395" s="23" t="s">
        <v>30</v>
      </c>
      <c r="C395" s="17">
        <v>14604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45999</v>
      </c>
      <c r="B396" s="23" t="s">
        <v>30</v>
      </c>
      <c r="C396" s="17">
        <v>14628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46000</v>
      </c>
      <c r="B397" s="23" t="s">
        <v>30</v>
      </c>
      <c r="C397" s="17">
        <v>14652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ht="30" x14ac:dyDescent="0.25">
      <c r="A398" s="25">
        <v>46001</v>
      </c>
      <c r="B398" s="23" t="s">
        <v>30</v>
      </c>
      <c r="C398" s="17">
        <v>14676</v>
      </c>
      <c r="D398" s="16"/>
      <c r="E398" s="28" t="s">
        <v>1962</v>
      </c>
      <c r="F398" s="16"/>
      <c r="G398" s="16"/>
      <c r="H398" s="401">
        <v>46001.453472222223</v>
      </c>
      <c r="I398" s="401">
        <v>46001.482638888891</v>
      </c>
      <c r="J398" s="520">
        <v>2.9166666667151731E-2</v>
      </c>
      <c r="K398" s="16"/>
      <c r="L398" s="16"/>
      <c r="M398" s="16"/>
      <c r="N398" s="16"/>
    </row>
    <row r="399" spans="1:14" x14ac:dyDescent="0.25">
      <c r="A399" s="25">
        <v>46002</v>
      </c>
      <c r="B399" s="23" t="s">
        <v>30</v>
      </c>
      <c r="C399" s="17">
        <v>14700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5">
        <v>46003</v>
      </c>
      <c r="B400" s="23" t="s">
        <v>30</v>
      </c>
      <c r="C400" s="17">
        <v>14723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46004</v>
      </c>
      <c r="B401" s="23" t="s">
        <v>30</v>
      </c>
      <c r="C401" s="17">
        <v>14747</v>
      </c>
      <c r="D401" s="16"/>
      <c r="E401" s="16" t="s">
        <v>48</v>
      </c>
      <c r="F401" s="16"/>
      <c r="G401" s="16"/>
      <c r="H401" s="401">
        <v>46004.37777777778</v>
      </c>
      <c r="I401" s="401">
        <v>46004.456944444442</v>
      </c>
      <c r="J401" s="557">
        <v>7.9166666662786156E-2</v>
      </c>
      <c r="K401" s="16"/>
      <c r="L401" s="16"/>
      <c r="M401" s="16"/>
      <c r="N401" s="16"/>
    </row>
    <row r="402" spans="1:14" x14ac:dyDescent="0.25">
      <c r="A402" s="25">
        <v>46005</v>
      </c>
      <c r="B402" s="23" t="s">
        <v>30</v>
      </c>
      <c r="C402" s="17">
        <v>14771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5">
        <v>46006</v>
      </c>
      <c r="B403" s="23" t="s">
        <v>30</v>
      </c>
      <c r="C403" s="17">
        <v>14795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25">
        <v>46007</v>
      </c>
      <c r="B404" s="23" t="s">
        <v>30</v>
      </c>
      <c r="C404" s="17">
        <v>14819</v>
      </c>
      <c r="D404" s="16"/>
      <c r="E404" s="16" t="s">
        <v>881</v>
      </c>
      <c r="F404" s="16"/>
      <c r="G404" s="16"/>
      <c r="H404" s="401">
        <v>46007.510416666664</v>
      </c>
      <c r="I404" s="401">
        <v>46007.521527777775</v>
      </c>
      <c r="J404" s="590">
        <v>1.1111111110949423E-2</v>
      </c>
      <c r="K404" s="16"/>
      <c r="L404" s="16"/>
      <c r="M404" s="16"/>
      <c r="N404" s="16"/>
    </row>
    <row r="405" spans="1:14" x14ac:dyDescent="0.25">
      <c r="A405" s="25">
        <v>46008</v>
      </c>
      <c r="B405" s="23" t="s">
        <v>30</v>
      </c>
      <c r="C405" s="17">
        <v>14881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5">
        <v>46009</v>
      </c>
      <c r="B406" s="24" t="s">
        <v>92</v>
      </c>
      <c r="C406" s="17">
        <v>14865</v>
      </c>
      <c r="D406" s="16"/>
      <c r="E406" s="16" t="s">
        <v>1763</v>
      </c>
      <c r="F406" s="16"/>
      <c r="G406" s="16"/>
      <c r="H406" s="368">
        <v>46009.936805555553</v>
      </c>
      <c r="I406" s="16"/>
      <c r="J406" s="16"/>
      <c r="K406" s="16"/>
      <c r="L406" s="16"/>
      <c r="M406" s="16"/>
      <c r="N406" s="16"/>
    </row>
    <row r="407" spans="1:14" x14ac:dyDescent="0.25">
      <c r="A407" s="25">
        <v>46010</v>
      </c>
      <c r="B407" s="23" t="s">
        <v>30</v>
      </c>
      <c r="C407" s="17">
        <v>14889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5">
        <v>46011</v>
      </c>
      <c r="B408" s="23" t="s">
        <v>30</v>
      </c>
      <c r="C408" s="17">
        <v>14913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5">
        <v>46012</v>
      </c>
      <c r="B409" s="23" t="s">
        <v>30</v>
      </c>
      <c r="C409" s="17">
        <v>14913</v>
      </c>
      <c r="D409" s="16"/>
      <c r="E409" s="16" t="s">
        <v>1919</v>
      </c>
      <c r="F409" s="16"/>
      <c r="G409" s="16"/>
      <c r="H409" s="368">
        <v>46012.607638888891</v>
      </c>
      <c r="I409" s="368">
        <v>46012.614583333336</v>
      </c>
      <c r="J409" s="151">
        <f t="shared" ref="J409:J412" si="40">I409-H409</f>
        <v>6.9444444452528842E-3</v>
      </c>
      <c r="K409" s="16"/>
      <c r="L409" s="16"/>
      <c r="M409" s="16"/>
      <c r="N409" s="16"/>
    </row>
    <row r="410" spans="1:14" x14ac:dyDescent="0.25">
      <c r="A410" s="25">
        <v>46013</v>
      </c>
      <c r="B410" s="23" t="s">
        <v>30</v>
      </c>
      <c r="C410" s="17">
        <v>14937</v>
      </c>
      <c r="D410" s="16" t="s">
        <v>2040</v>
      </c>
      <c r="E410" s="16" t="s">
        <v>2041</v>
      </c>
      <c r="F410" s="16"/>
      <c r="G410" s="16"/>
      <c r="H410" s="368">
        <v>46013.732638888891</v>
      </c>
      <c r="I410" s="368">
        <v>46013.753472222219</v>
      </c>
      <c r="J410" s="151">
        <f t="shared" si="40"/>
        <v>2.0833333328482695E-2</v>
      </c>
      <c r="K410" s="16"/>
      <c r="L410" s="16"/>
      <c r="M410" s="16"/>
      <c r="N410" s="16"/>
    </row>
    <row r="411" spans="1:14" x14ac:dyDescent="0.25">
      <c r="A411" s="25">
        <v>46014</v>
      </c>
      <c r="B411" s="23" t="s">
        <v>30</v>
      </c>
      <c r="C411" s="17">
        <v>14961</v>
      </c>
      <c r="D411" s="16"/>
      <c r="E411" s="16" t="s">
        <v>658</v>
      </c>
      <c r="F411" s="16"/>
      <c r="G411" s="16"/>
      <c r="H411" s="368">
        <v>46014.947916666664</v>
      </c>
      <c r="I411" s="368">
        <v>46014.954861111109</v>
      </c>
      <c r="J411" s="151">
        <f t="shared" si="40"/>
        <v>6.9444444452528842E-3</v>
      </c>
      <c r="K411" s="16"/>
      <c r="L411" s="16"/>
      <c r="M411" s="16"/>
      <c r="N411" s="16"/>
    </row>
    <row r="412" spans="1:14" x14ac:dyDescent="0.25">
      <c r="A412" s="25">
        <v>46015</v>
      </c>
      <c r="B412" s="23" t="s">
        <v>30</v>
      </c>
      <c r="C412" s="17">
        <v>14985</v>
      </c>
      <c r="D412" s="16"/>
      <c r="E412" s="16" t="s">
        <v>70</v>
      </c>
      <c r="F412" s="16"/>
      <c r="G412" s="16"/>
      <c r="H412" s="368">
        <v>46015.958333333336</v>
      </c>
      <c r="I412" s="368">
        <v>46016.347222222219</v>
      </c>
      <c r="J412" s="151">
        <f t="shared" si="40"/>
        <v>0.38888888888322981</v>
      </c>
      <c r="K412" s="16"/>
      <c r="L412" s="16"/>
      <c r="M412" s="16"/>
      <c r="N412" s="16"/>
    </row>
    <row r="413" spans="1:14" x14ac:dyDescent="0.25">
      <c r="A413" s="25">
        <v>46016</v>
      </c>
      <c r="B413" s="23" t="s">
        <v>30</v>
      </c>
      <c r="C413" s="17">
        <v>15009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46017</v>
      </c>
      <c r="B414" s="23" t="s">
        <v>30</v>
      </c>
      <c r="C414" s="17">
        <v>15033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5">
        <v>46018</v>
      </c>
      <c r="B415" s="23" t="s">
        <v>30</v>
      </c>
      <c r="C415" s="17">
        <v>15057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25">
        <v>46019</v>
      </c>
      <c r="B416" s="23" t="s">
        <v>30</v>
      </c>
      <c r="C416" s="17">
        <v>15071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25">
        <v>46020</v>
      </c>
      <c r="B417" s="23" t="s">
        <v>30</v>
      </c>
      <c r="C417" s="17">
        <v>15095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25">
        <v>46021</v>
      </c>
      <c r="B418" s="23" t="s">
        <v>30</v>
      </c>
      <c r="C418" s="17">
        <v>15119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5">
        <v>46022</v>
      </c>
      <c r="B419" s="23" t="s">
        <v>30</v>
      </c>
      <c r="C419" s="17">
        <v>15143</v>
      </c>
      <c r="D419" s="16"/>
      <c r="E419" s="16" t="s">
        <v>1919</v>
      </c>
      <c r="F419" s="16"/>
      <c r="G419" s="16"/>
      <c r="H419" s="368">
        <v>46023.234027777777</v>
      </c>
      <c r="I419" s="368">
        <v>46023.238888888889</v>
      </c>
      <c r="J419" s="151">
        <f t="shared" ref="J419" si="41">I419-H419</f>
        <v>4.8611111124046147E-3</v>
      </c>
      <c r="K419" s="16"/>
      <c r="L419" s="16"/>
      <c r="M419" s="16"/>
      <c r="N419" s="16"/>
    </row>
    <row r="420" spans="1:14" x14ac:dyDescent="0.25">
      <c r="A420" s="25">
        <v>46023</v>
      </c>
      <c r="B420" s="23" t="s">
        <v>30</v>
      </c>
      <c r="C420" s="17">
        <v>15167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5">
        <v>46024</v>
      </c>
      <c r="B421" s="23" t="s">
        <v>30</v>
      </c>
      <c r="C421" s="17">
        <v>15191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5">
        <v>46025</v>
      </c>
      <c r="B422" s="23" t="s">
        <v>30</v>
      </c>
      <c r="C422" s="17">
        <v>15213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5">
        <v>46026</v>
      </c>
      <c r="B423" s="23" t="s">
        <v>30</v>
      </c>
      <c r="C423" s="17">
        <v>15237</v>
      </c>
      <c r="D423" s="16"/>
      <c r="E423" s="16" t="s">
        <v>48</v>
      </c>
      <c r="F423" s="16"/>
      <c r="G423" s="16"/>
      <c r="H423" s="368">
        <v>46026.856249999997</v>
      </c>
      <c r="I423" s="368">
        <v>46026.969444444447</v>
      </c>
      <c r="J423" s="151">
        <f t="shared" ref="J423:J424" si="42">I423-H423</f>
        <v>0.11319444444961846</v>
      </c>
      <c r="K423" s="16"/>
      <c r="L423" s="16"/>
      <c r="M423" s="16"/>
      <c r="N423" s="16"/>
    </row>
    <row r="424" spans="1:14" x14ac:dyDescent="0.25">
      <c r="A424" s="25">
        <v>46027</v>
      </c>
      <c r="B424" s="23" t="s">
        <v>30</v>
      </c>
      <c r="C424" s="17">
        <v>15261</v>
      </c>
      <c r="D424" s="16"/>
      <c r="E424" s="16" t="s">
        <v>1625</v>
      </c>
      <c r="F424" s="16"/>
      <c r="G424" s="16"/>
      <c r="H424" s="368">
        <v>46028.145833333336</v>
      </c>
      <c r="I424" s="368">
        <v>46028.150694444441</v>
      </c>
      <c r="J424" s="151">
        <f t="shared" si="42"/>
        <v>4.8611111051286571E-3</v>
      </c>
      <c r="K424" s="16"/>
      <c r="L424" s="16"/>
      <c r="M424" s="16"/>
      <c r="N424" s="16"/>
    </row>
    <row r="425" spans="1:14" x14ac:dyDescent="0.25">
      <c r="A425" s="25">
        <v>46028</v>
      </c>
      <c r="B425" s="23" t="s">
        <v>30</v>
      </c>
      <c r="C425" s="17">
        <v>15285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5">
        <v>46029</v>
      </c>
      <c r="B426" s="23" t="s">
        <v>30</v>
      </c>
      <c r="C426" s="17">
        <v>15309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25">
        <v>46030</v>
      </c>
      <c r="B427" s="23" t="s">
        <v>30</v>
      </c>
      <c r="C427" s="17">
        <v>15333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5">
        <v>46031</v>
      </c>
      <c r="B428" s="23" t="s">
        <v>30</v>
      </c>
      <c r="C428" s="17">
        <v>15357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5">
        <v>46032</v>
      </c>
      <c r="B429" s="23" t="s">
        <v>30</v>
      </c>
      <c r="C429" s="17">
        <v>15381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5">
        <v>46033</v>
      </c>
      <c r="B430" s="23" t="s">
        <v>30</v>
      </c>
      <c r="C430" s="17">
        <v>15401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5">
        <v>46034</v>
      </c>
      <c r="B431" s="24" t="s">
        <v>92</v>
      </c>
      <c r="C431" s="17">
        <v>15425</v>
      </c>
      <c r="D431" s="16"/>
      <c r="E431" s="16" t="s">
        <v>1965</v>
      </c>
      <c r="F431" s="16"/>
      <c r="G431" s="16"/>
      <c r="H431" s="368">
        <v>46034.654861111114</v>
      </c>
      <c r="I431" s="368">
        <v>46035.694444444445</v>
      </c>
      <c r="J431" s="151">
        <f t="shared" ref="J431" si="43">I431-H431</f>
        <v>1.0395833333313931</v>
      </c>
      <c r="K431" s="16"/>
      <c r="L431" s="16"/>
      <c r="M431" s="16"/>
      <c r="N431" s="16"/>
    </row>
    <row r="432" spans="1:14" x14ac:dyDescent="0.25">
      <c r="A432" s="25">
        <v>46035</v>
      </c>
      <c r="B432" s="23" t="s">
        <v>30</v>
      </c>
      <c r="C432" s="17">
        <v>15449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25">
        <v>46036</v>
      </c>
      <c r="B433" s="23" t="s">
        <v>30</v>
      </c>
      <c r="C433" s="17">
        <v>15449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25">
        <v>46037</v>
      </c>
      <c r="B434" s="23" t="s">
        <v>30</v>
      </c>
      <c r="C434" s="17">
        <v>15473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5">
        <v>46038</v>
      </c>
      <c r="B435" s="23" t="s">
        <v>30</v>
      </c>
      <c r="C435" s="17">
        <v>15497</v>
      </c>
      <c r="D435" s="16"/>
      <c r="E435" s="16"/>
      <c r="F435" s="16"/>
      <c r="G435" s="16"/>
      <c r="H435" s="309">
        <v>46038.67083333333</v>
      </c>
      <c r="I435" s="309">
        <v>46038.793055555558</v>
      </c>
      <c r="J435" s="225">
        <v>0.12222222222771961</v>
      </c>
      <c r="K435" s="16"/>
      <c r="L435" s="16"/>
      <c r="M435" s="16"/>
      <c r="N435" s="16"/>
    </row>
    <row r="436" spans="1:14" x14ac:dyDescent="0.25">
      <c r="A436" s="25">
        <v>46039</v>
      </c>
      <c r="B436" s="23" t="s">
        <v>30</v>
      </c>
      <c r="C436" s="17">
        <v>15518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25">
        <v>46040</v>
      </c>
      <c r="B437" s="23" t="s">
        <v>30</v>
      </c>
      <c r="C437" s="17">
        <v>15542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25">
        <v>46041</v>
      </c>
      <c r="B438" s="23" t="s">
        <v>30</v>
      </c>
      <c r="C438" s="17">
        <v>15566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25">
        <v>46042</v>
      </c>
      <c r="B439" s="23" t="s">
        <v>30</v>
      </c>
      <c r="C439" s="17">
        <v>15589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5">
        <v>46043</v>
      </c>
      <c r="B440" s="23" t="s">
        <v>30</v>
      </c>
      <c r="C440" s="17">
        <v>15613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25">
        <v>46044</v>
      </c>
      <c r="B441" s="23" t="s">
        <v>30</v>
      </c>
      <c r="C441" s="17">
        <v>15637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25">
        <v>46045</v>
      </c>
      <c r="B442" s="23" t="s">
        <v>30</v>
      </c>
      <c r="C442" s="17">
        <v>15661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25">
        <v>46046</v>
      </c>
      <c r="B443" s="23" t="s">
        <v>30</v>
      </c>
      <c r="C443" s="17">
        <v>15685</v>
      </c>
      <c r="D443" s="16"/>
      <c r="E443" s="101" t="s">
        <v>2191</v>
      </c>
      <c r="F443" s="16"/>
      <c r="G443" s="16"/>
      <c r="H443" s="370">
        <v>46046.899305555555</v>
      </c>
      <c r="I443" s="370">
        <v>46046.909722222219</v>
      </c>
      <c r="J443" s="103">
        <f t="shared" ref="J443" si="44">I443-H443</f>
        <v>1.0416666664241347E-2</v>
      </c>
      <c r="K443" s="16"/>
      <c r="L443" s="16"/>
      <c r="M443" s="16"/>
      <c r="N443" s="16"/>
    </row>
    <row r="444" spans="1:14" x14ac:dyDescent="0.25">
      <c r="A444" s="25">
        <v>46047</v>
      </c>
      <c r="B444" s="23" t="s">
        <v>30</v>
      </c>
      <c r="C444" s="17">
        <v>15709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25">
        <v>46048</v>
      </c>
      <c r="B445" s="23" t="s">
        <v>30</v>
      </c>
      <c r="C445" s="17">
        <v>15733</v>
      </c>
      <c r="D445" s="16"/>
      <c r="E445" s="16" t="s">
        <v>48</v>
      </c>
      <c r="F445" s="16"/>
      <c r="G445" s="16"/>
      <c r="H445" s="368">
        <v>46049.097222222219</v>
      </c>
      <c r="I445" s="368">
        <v>46049.323611111111</v>
      </c>
      <c r="J445" s="151">
        <f t="shared" ref="J445" si="45">I445-H445</f>
        <v>0.22638888889196096</v>
      </c>
      <c r="K445" s="16"/>
      <c r="L445" s="16"/>
      <c r="M445" s="16"/>
      <c r="N445" s="16"/>
    </row>
    <row r="446" spans="1:14" x14ac:dyDescent="0.25">
      <c r="A446" s="25">
        <v>46049</v>
      </c>
      <c r="B446" s="23" t="s">
        <v>30</v>
      </c>
      <c r="C446" s="17">
        <v>15750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25">
        <v>46050</v>
      </c>
      <c r="B447" s="23" t="s">
        <v>30</v>
      </c>
      <c r="C447" s="17">
        <v>15774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25">
        <v>46051</v>
      </c>
      <c r="B448" s="23" t="s">
        <v>30</v>
      </c>
      <c r="C448" s="17">
        <v>15798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25">
        <v>46052</v>
      </c>
      <c r="B449" s="23" t="s">
        <v>30</v>
      </c>
      <c r="C449" s="17">
        <v>15822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25">
        <v>46053</v>
      </c>
      <c r="B450" s="23" t="s">
        <v>30</v>
      </c>
      <c r="C450" s="17">
        <v>15847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5">
        <v>46054</v>
      </c>
      <c r="B451" s="23" t="s">
        <v>30</v>
      </c>
      <c r="C451" s="17">
        <v>15871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25">
        <v>46055</v>
      </c>
      <c r="B452" s="23" t="s">
        <v>30</v>
      </c>
      <c r="C452" s="17">
        <v>15895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25">
        <v>46056</v>
      </c>
      <c r="B453" s="23" t="s">
        <v>30</v>
      </c>
      <c r="C453" s="17">
        <v>15919</v>
      </c>
      <c r="D453" s="16"/>
      <c r="E453" s="16" t="s">
        <v>2182</v>
      </c>
      <c r="F453" s="16"/>
      <c r="G453" s="16"/>
      <c r="H453" s="368">
        <v>46056.454861111109</v>
      </c>
      <c r="I453" s="368">
        <v>46056.463194444441</v>
      </c>
      <c r="J453" s="151">
        <f t="shared" ref="J453" si="46">I453-H453</f>
        <v>8.333333331393078E-3</v>
      </c>
      <c r="K453" s="16"/>
      <c r="L453" s="16"/>
      <c r="M453" s="16"/>
      <c r="N453" s="16"/>
    </row>
    <row r="454" spans="1:14" x14ac:dyDescent="0.25">
      <c r="A454" s="25">
        <v>46057</v>
      </c>
      <c r="B454" s="23" t="s">
        <v>30</v>
      </c>
      <c r="C454" s="17">
        <v>15943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25">
        <v>46058</v>
      </c>
      <c r="B455" s="23" t="s">
        <v>30</v>
      </c>
      <c r="C455" s="17">
        <v>15967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5">
        <v>46059</v>
      </c>
      <c r="B456" s="23" t="s">
        <v>30</v>
      </c>
      <c r="C456" s="17">
        <v>15991</v>
      </c>
      <c r="D456" s="16"/>
      <c r="E456" s="16" t="s">
        <v>163</v>
      </c>
      <c r="F456" s="16"/>
      <c r="G456" s="16"/>
      <c r="H456" s="368">
        <v>46059.680555555555</v>
      </c>
      <c r="I456" s="368">
        <v>46059.868750000001</v>
      </c>
      <c r="J456" s="151">
        <f t="shared" ref="J456" si="47">I456-H456</f>
        <v>0.18819444444670808</v>
      </c>
      <c r="K456" s="16"/>
      <c r="L456" s="16"/>
      <c r="M456" s="16"/>
      <c r="N456" s="16"/>
    </row>
    <row r="457" spans="1:14" x14ac:dyDescent="0.25">
      <c r="A457" s="25">
        <v>46060</v>
      </c>
      <c r="B457" s="23" t="s">
        <v>30</v>
      </c>
      <c r="C457" s="17">
        <v>16010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25">
        <v>46061</v>
      </c>
      <c r="B458" s="23" t="s">
        <v>30</v>
      </c>
      <c r="C458" s="17">
        <v>16034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25">
        <v>46062</v>
      </c>
      <c r="B459" s="23" t="s">
        <v>30</v>
      </c>
      <c r="C459" s="17">
        <v>16058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25">
        <v>46063</v>
      </c>
      <c r="B460" s="23" t="s">
        <v>30</v>
      </c>
      <c r="C460" s="17">
        <v>16082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25">
        <v>46064</v>
      </c>
      <c r="B461" s="23" t="s">
        <v>30</v>
      </c>
      <c r="C461" s="17">
        <v>16106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25">
        <v>46065</v>
      </c>
      <c r="B462" s="23" t="s">
        <v>30</v>
      </c>
      <c r="C462" s="17">
        <v>16130</v>
      </c>
      <c r="D462" s="16"/>
      <c r="E462" s="16" t="s">
        <v>1667</v>
      </c>
      <c r="F462" s="16"/>
      <c r="G462" s="16"/>
      <c r="H462" s="309">
        <v>46066.134722222225</v>
      </c>
      <c r="I462" s="309">
        <v>46066.149305555555</v>
      </c>
      <c r="J462" s="225">
        <v>1.4583333329937886E-2</v>
      </c>
      <c r="K462" s="16"/>
      <c r="L462" s="16"/>
      <c r="M462" s="16"/>
      <c r="N462" s="16"/>
    </row>
    <row r="463" spans="1:14" ht="30" x14ac:dyDescent="0.25">
      <c r="A463" s="25">
        <v>46066</v>
      </c>
      <c r="B463" s="23" t="s">
        <v>30</v>
      </c>
      <c r="C463" s="17">
        <v>16154</v>
      </c>
      <c r="D463" s="16"/>
      <c r="E463" s="307" t="s">
        <v>2282</v>
      </c>
      <c r="F463" s="16"/>
      <c r="G463" s="16"/>
      <c r="H463" s="720">
        <v>46066.355555555558</v>
      </c>
      <c r="I463" s="720">
        <v>46066.381944444445</v>
      </c>
      <c r="J463" s="883">
        <v>2.6388888887595385E-2</v>
      </c>
      <c r="K463" s="16"/>
      <c r="L463" s="16"/>
      <c r="M463" s="16"/>
      <c r="N463" s="16"/>
    </row>
    <row r="464" spans="1:14" x14ac:dyDescent="0.25">
      <c r="A464" s="25">
        <v>46067</v>
      </c>
      <c r="B464" s="23" t="s">
        <v>30</v>
      </c>
      <c r="C464" s="17">
        <v>16177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5">
        <v>46068</v>
      </c>
      <c r="B465" s="23" t="s">
        <v>30</v>
      </c>
      <c r="C465" s="17">
        <v>16201</v>
      </c>
      <c r="D465" s="16"/>
      <c r="E465" s="16" t="s">
        <v>1919</v>
      </c>
      <c r="F465" s="16"/>
      <c r="G465" s="16"/>
      <c r="H465" s="368">
        <v>46068.661111111112</v>
      </c>
      <c r="I465" s="368">
        <v>46068.669444444444</v>
      </c>
      <c r="J465" s="151">
        <f t="shared" ref="J465:J467" si="48">I465-H465</f>
        <v>8.333333331393078E-3</v>
      </c>
      <c r="K465" s="16"/>
      <c r="L465" s="16"/>
      <c r="M465" s="16"/>
      <c r="N465" s="16"/>
    </row>
    <row r="466" spans="1:14" x14ac:dyDescent="0.25">
      <c r="A466" s="25">
        <v>46069</v>
      </c>
      <c r="B466" s="23" t="s">
        <v>30</v>
      </c>
      <c r="C466" s="17">
        <v>16225</v>
      </c>
      <c r="D466" s="16" t="s">
        <v>2292</v>
      </c>
      <c r="E466" s="16" t="s">
        <v>881</v>
      </c>
      <c r="F466" s="16"/>
      <c r="G466" s="16"/>
      <c r="H466" s="368">
        <v>46069.68472222222</v>
      </c>
      <c r="I466" s="368">
        <v>46069.697916666664</v>
      </c>
      <c r="J466" s="151">
        <f t="shared" si="48"/>
        <v>1.3194444443797693E-2</v>
      </c>
      <c r="K466" s="16"/>
      <c r="L466" s="16"/>
      <c r="M466" s="16"/>
      <c r="N466" s="16"/>
    </row>
    <row r="467" spans="1:14" x14ac:dyDescent="0.25">
      <c r="A467" s="25">
        <v>46069</v>
      </c>
      <c r="B467" s="23" t="s">
        <v>30</v>
      </c>
      <c r="C467" s="17">
        <v>16237</v>
      </c>
      <c r="D467" s="16"/>
      <c r="E467" s="16" t="s">
        <v>48</v>
      </c>
      <c r="F467" s="16"/>
      <c r="G467" s="16"/>
      <c r="H467" s="368">
        <v>46069.897222222222</v>
      </c>
      <c r="I467" s="368">
        <v>46070.001388888886</v>
      </c>
      <c r="J467" s="151">
        <f t="shared" si="48"/>
        <v>0.10416666666424135</v>
      </c>
      <c r="K467" s="16"/>
      <c r="L467" s="16"/>
      <c r="M467" s="16"/>
      <c r="N467" s="16"/>
    </row>
    <row r="468" spans="1:14" x14ac:dyDescent="0.25">
      <c r="A468" s="25">
        <v>46070</v>
      </c>
      <c r="B468" s="23" t="s">
        <v>30</v>
      </c>
      <c r="C468" s="17">
        <v>16249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25">
        <v>46071</v>
      </c>
      <c r="B469" s="23" t="s">
        <v>30</v>
      </c>
      <c r="C469" s="17">
        <v>16273</v>
      </c>
      <c r="D469" s="16"/>
      <c r="E469" s="16" t="s">
        <v>54</v>
      </c>
      <c r="F469" s="16"/>
      <c r="G469" s="16"/>
      <c r="H469" s="368">
        <v>46072.125</v>
      </c>
      <c r="I469" s="368">
        <v>46072.131944444445</v>
      </c>
      <c r="J469" s="151">
        <f>I469-H469</f>
        <v>6.9444444452528842E-3</v>
      </c>
      <c r="K469" s="16"/>
      <c r="L469" s="16"/>
      <c r="M469" s="16"/>
      <c r="N469" s="16"/>
    </row>
    <row r="470" spans="1:14" x14ac:dyDescent="0.25">
      <c r="A470" s="25">
        <v>46072</v>
      </c>
      <c r="B470" s="23" t="s">
        <v>30</v>
      </c>
      <c r="C470" s="17">
        <v>16297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25">
        <v>46073</v>
      </c>
      <c r="B471" s="23" t="s">
        <v>30</v>
      </c>
      <c r="C471" s="17">
        <v>16321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25">
        <v>46074</v>
      </c>
      <c r="B472" s="23" t="s">
        <v>30</v>
      </c>
      <c r="C472" s="17">
        <v>16345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25">
        <v>46075</v>
      </c>
      <c r="B473" s="23" t="s">
        <v>30</v>
      </c>
      <c r="C473" s="17">
        <v>16364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25">
        <v>46076</v>
      </c>
      <c r="B474" s="23" t="s">
        <v>30</v>
      </c>
      <c r="C474" s="17">
        <v>16388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25">
        <v>46077</v>
      </c>
      <c r="B475" s="23" t="s">
        <v>30</v>
      </c>
      <c r="C475" s="17">
        <v>16412</v>
      </c>
      <c r="D475" s="16"/>
      <c r="E475" s="16" t="s">
        <v>1919</v>
      </c>
      <c r="F475" s="16"/>
      <c r="G475" s="16"/>
      <c r="H475" s="368">
        <v>46077.63958333333</v>
      </c>
      <c r="I475" s="368">
        <v>46077.647222222222</v>
      </c>
      <c r="J475" s="151">
        <f t="shared" ref="J475:J478" si="49">I475-H475</f>
        <v>7.6388888919609599E-3</v>
      </c>
      <c r="K475" s="16"/>
      <c r="L475" s="16"/>
      <c r="M475" s="16"/>
      <c r="N475" s="16"/>
    </row>
    <row r="476" spans="1:14" x14ac:dyDescent="0.25">
      <c r="A476" s="25">
        <v>46078</v>
      </c>
      <c r="B476" s="23" t="s">
        <v>30</v>
      </c>
      <c r="C476" s="17">
        <v>16436</v>
      </c>
      <c r="D476" s="16"/>
      <c r="E476" s="16" t="s">
        <v>2339</v>
      </c>
      <c r="F476" s="16"/>
      <c r="G476" s="16"/>
      <c r="H476" s="368">
        <v>46078.631944444445</v>
      </c>
      <c r="I476" s="368">
        <v>46078.659722222219</v>
      </c>
      <c r="J476" s="151">
        <f t="shared" si="49"/>
        <v>2.7777777773735579E-2</v>
      </c>
      <c r="K476" s="16"/>
      <c r="L476" s="16"/>
      <c r="M476" s="16"/>
      <c r="N476" s="16"/>
    </row>
    <row r="477" spans="1:14" x14ac:dyDescent="0.25">
      <c r="A477" s="25">
        <v>46079</v>
      </c>
      <c r="B477" s="23" t="s">
        <v>30</v>
      </c>
      <c r="C477" s="17">
        <v>16460</v>
      </c>
      <c r="D477" s="16" t="s">
        <v>2292</v>
      </c>
      <c r="E477" s="16" t="s">
        <v>881</v>
      </c>
      <c r="F477" s="16"/>
      <c r="G477" s="16"/>
      <c r="H477" s="368">
        <v>46079.989583333336</v>
      </c>
      <c r="I477" s="368">
        <v>46080.013888888891</v>
      </c>
      <c r="J477" s="151">
        <f t="shared" si="49"/>
        <v>2.4305555554747116E-2</v>
      </c>
      <c r="K477" s="16"/>
      <c r="L477" s="16"/>
      <c r="M477" s="16"/>
      <c r="N477" s="16"/>
    </row>
    <row r="478" spans="1:14" x14ac:dyDescent="0.25">
      <c r="A478" s="25">
        <v>46080</v>
      </c>
      <c r="B478" s="23" t="s">
        <v>30</v>
      </c>
      <c r="C478" s="17">
        <v>16484</v>
      </c>
      <c r="D478" s="16"/>
      <c r="E478" s="16" t="s">
        <v>40</v>
      </c>
      <c r="F478" s="16"/>
      <c r="G478" s="16"/>
      <c r="H478" s="368">
        <v>46081.105555555558</v>
      </c>
      <c r="I478" s="368">
        <v>46081.194444444445</v>
      </c>
      <c r="J478" s="151">
        <f t="shared" si="49"/>
        <v>8.8888888887595385E-2</v>
      </c>
      <c r="K478" s="16"/>
      <c r="L478" s="16"/>
      <c r="M478" s="16"/>
      <c r="N478" s="16"/>
    </row>
    <row r="479" spans="1:14" x14ac:dyDescent="0.25">
      <c r="A479" s="25">
        <v>46081</v>
      </c>
      <c r="B479" s="23" t="s">
        <v>30</v>
      </c>
      <c r="C479" s="17">
        <v>16508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spans="1:14" x14ac:dyDescent="0.25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spans="1:14" x14ac:dyDescent="0.25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spans="1:14" x14ac:dyDescent="0.2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spans="1:14" x14ac:dyDescent="0.25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spans="1:14" x14ac:dyDescent="0.25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spans="1:14" x14ac:dyDescent="0.25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spans="1:14" x14ac:dyDescent="0.25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spans="1:14" x14ac:dyDescent="0.25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spans="1:14" x14ac:dyDescent="0.25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spans="1:14" x14ac:dyDescent="0.25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spans="1:14" x14ac:dyDescent="0.25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spans="1:14" x14ac:dyDescent="0.25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spans="1:14" x14ac:dyDescent="0.2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spans="1:14" x14ac:dyDescent="0.25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spans="1:14" x14ac:dyDescent="0.25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spans="1:14" x14ac:dyDescent="0.25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spans="1:14" x14ac:dyDescent="0.25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spans="1:14" x14ac:dyDescent="0.25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spans="1:14" x14ac:dyDescent="0.25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spans="1:14" x14ac:dyDescent="0.25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spans="1:14" x14ac:dyDescent="0.25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spans="1:14" x14ac:dyDescent="0.25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spans="1:14" x14ac:dyDescent="0.2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spans="1:14" x14ac:dyDescent="0.25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spans="1:14" x14ac:dyDescent="0.25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spans="1:14" x14ac:dyDescent="0.25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spans="1:14" x14ac:dyDescent="0.25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spans="1:14" x14ac:dyDescent="0.25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spans="1:14" x14ac:dyDescent="0.25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spans="1:14" x14ac:dyDescent="0.25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spans="1:14" x14ac:dyDescent="0.25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spans="1:14" x14ac:dyDescent="0.25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spans="1:14" x14ac:dyDescent="0.2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spans="1:14" x14ac:dyDescent="0.25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spans="1:14" x14ac:dyDescent="0.25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spans="1:14" x14ac:dyDescent="0.25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spans="1:14" x14ac:dyDescent="0.25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spans="1:14" x14ac:dyDescent="0.25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spans="1:14" x14ac:dyDescent="0.25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x14ac:dyDescent="0.25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spans="1:14" x14ac:dyDescent="0.25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2D65-357B-49D2-B894-1733C3B6C3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776"/>
  <sheetViews>
    <sheetView workbookViewId="0">
      <pane xSplit="1" ySplit="4" topLeftCell="B448" activePane="bottomRight" state="frozen"/>
      <selection pane="topRight" activeCell="B1" sqref="B1"/>
      <selection pane="bottomLeft" activeCell="A5" sqref="A5"/>
      <selection pane="bottomRight" activeCell="C472" sqref="C472"/>
    </sheetView>
  </sheetViews>
  <sheetFormatPr defaultRowHeight="15" x14ac:dyDescent="0.25"/>
  <cols>
    <col min="1" max="1" width="13" customWidth="1"/>
    <col min="2" max="2" width="13.140625" customWidth="1"/>
    <col min="3" max="3" width="11.7109375" style="26" customWidth="1"/>
    <col min="4" max="4" width="26.7109375" customWidth="1"/>
    <col min="5" max="5" width="35.5703125" customWidth="1"/>
    <col min="6" max="6" width="28.28515625" customWidth="1"/>
    <col min="7" max="7" width="16.7109375" customWidth="1"/>
    <col min="8" max="9" width="15.28515625" bestFit="1" customWidth="1"/>
    <col min="10" max="10" width="11.7109375" customWidth="1"/>
    <col min="11" max="11" width="25.5703125" customWidth="1"/>
    <col min="12" max="13" width="15.5703125" customWidth="1"/>
    <col min="14" max="14" width="18.28515625" customWidth="1"/>
  </cols>
  <sheetData>
    <row r="2" spans="1:14" ht="18.75" x14ac:dyDescent="0.25">
      <c r="A2" s="885" t="s">
        <v>18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18.75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5858</v>
      </c>
      <c r="D5" s="6"/>
      <c r="E5" s="5"/>
      <c r="F5" s="5"/>
      <c r="G5" s="14"/>
      <c r="H5" s="14"/>
      <c r="I5" s="14"/>
      <c r="J5" s="10"/>
      <c r="K5" s="7"/>
      <c r="L5" s="16"/>
      <c r="M5" s="16"/>
      <c r="N5" s="9"/>
    </row>
    <row r="6" spans="1:14" x14ac:dyDescent="0.25">
      <c r="A6" s="22">
        <v>45618</v>
      </c>
      <c r="B6" s="23" t="s">
        <v>30</v>
      </c>
      <c r="C6" s="17">
        <v>5289</v>
      </c>
      <c r="D6" s="6"/>
      <c r="E6" s="5"/>
      <c r="F6" s="5"/>
      <c r="G6" s="10"/>
      <c r="H6" s="10"/>
      <c r="I6" s="10"/>
      <c r="J6" s="10"/>
      <c r="K6" s="7"/>
      <c r="L6" s="16"/>
      <c r="M6" s="16"/>
      <c r="N6" s="9"/>
    </row>
    <row r="7" spans="1:14" x14ac:dyDescent="0.25">
      <c r="A7" s="22">
        <v>45619</v>
      </c>
      <c r="B7" s="23" t="s">
        <v>30</v>
      </c>
      <c r="C7" s="17">
        <v>5311</v>
      </c>
      <c r="D7" s="6"/>
      <c r="E7" s="10"/>
      <c r="F7" s="9"/>
      <c r="G7" s="10"/>
      <c r="H7" s="10"/>
      <c r="I7" s="10"/>
      <c r="J7" s="10"/>
      <c r="K7" s="7"/>
      <c r="L7" s="16"/>
      <c r="M7" s="16"/>
      <c r="N7" s="9"/>
    </row>
    <row r="8" spans="1:14" x14ac:dyDescent="0.25">
      <c r="A8" s="22">
        <v>45620</v>
      </c>
      <c r="B8" s="23" t="s">
        <v>30</v>
      </c>
      <c r="C8" s="17">
        <v>5335</v>
      </c>
      <c r="D8" s="6"/>
      <c r="E8" s="10"/>
      <c r="F8" s="10"/>
      <c r="G8" s="10"/>
      <c r="H8" s="10"/>
      <c r="I8" s="10"/>
      <c r="J8" s="10"/>
      <c r="K8" s="7"/>
      <c r="L8" s="17"/>
      <c r="M8" s="17"/>
      <c r="N8" s="9"/>
    </row>
    <row r="9" spans="1:14" x14ac:dyDescent="0.25">
      <c r="A9" s="22">
        <v>45621</v>
      </c>
      <c r="B9" s="23" t="s">
        <v>30</v>
      </c>
      <c r="C9" s="17">
        <v>5359</v>
      </c>
      <c r="D9" s="6"/>
      <c r="E9" s="5"/>
      <c r="F9" s="5"/>
      <c r="G9" s="6"/>
      <c r="H9" s="6"/>
      <c r="I9" s="6"/>
      <c r="J9" s="6"/>
      <c r="K9" s="7"/>
      <c r="L9" s="17"/>
      <c r="M9" s="17"/>
      <c r="N9" s="8"/>
    </row>
    <row r="10" spans="1:14" x14ac:dyDescent="0.25">
      <c r="A10" s="22">
        <v>45622</v>
      </c>
      <c r="B10" s="23" t="s">
        <v>30</v>
      </c>
      <c r="C10" s="17">
        <v>5383</v>
      </c>
      <c r="D10" s="6"/>
      <c r="E10" s="5"/>
      <c r="F10" s="5"/>
      <c r="G10" s="14"/>
      <c r="H10" s="14"/>
      <c r="I10" s="14"/>
      <c r="J10" s="10"/>
      <c r="K10" s="7"/>
      <c r="L10" s="17"/>
      <c r="M10" s="17"/>
      <c r="N10" s="9"/>
    </row>
    <row r="11" spans="1:14" x14ac:dyDescent="0.25">
      <c r="A11" s="22">
        <v>45623</v>
      </c>
      <c r="B11" s="23" t="s">
        <v>30</v>
      </c>
      <c r="C11" s="17">
        <v>5407</v>
      </c>
      <c r="D11" s="6"/>
      <c r="E11" s="5"/>
      <c r="F11" s="5"/>
      <c r="G11" s="14"/>
      <c r="H11" s="14"/>
      <c r="I11" s="14"/>
      <c r="J11" s="10"/>
      <c r="K11" s="7"/>
      <c r="L11" s="17"/>
      <c r="M11" s="17"/>
      <c r="N11" s="9"/>
    </row>
    <row r="12" spans="1:14" x14ac:dyDescent="0.25">
      <c r="A12" s="22">
        <v>45624</v>
      </c>
      <c r="B12" s="23" t="s">
        <v>30</v>
      </c>
      <c r="C12" s="17">
        <v>5431</v>
      </c>
      <c r="D12" s="6"/>
      <c r="E12" s="5"/>
      <c r="F12" s="5"/>
      <c r="G12" s="14"/>
      <c r="H12" s="14"/>
      <c r="I12" s="14"/>
      <c r="J12" s="10"/>
      <c r="K12" s="7"/>
      <c r="L12" s="17"/>
      <c r="M12" s="17"/>
      <c r="N12" s="9"/>
    </row>
    <row r="13" spans="1:14" x14ac:dyDescent="0.25">
      <c r="A13" s="22">
        <v>45625</v>
      </c>
      <c r="B13" s="23" t="s">
        <v>30</v>
      </c>
      <c r="C13" s="17">
        <v>5455</v>
      </c>
      <c r="D13" s="6"/>
      <c r="E13" s="5"/>
      <c r="F13" s="5"/>
      <c r="G13" s="14"/>
      <c r="H13" s="14"/>
      <c r="I13" s="14"/>
      <c r="J13" s="10"/>
      <c r="K13" s="7"/>
      <c r="L13" s="17"/>
      <c r="M13" s="17"/>
      <c r="N13" s="9"/>
    </row>
    <row r="14" spans="1:14" x14ac:dyDescent="0.25">
      <c r="A14" s="22">
        <v>45626</v>
      </c>
      <c r="B14" s="23" t="s">
        <v>30</v>
      </c>
      <c r="C14" s="17">
        <v>5479</v>
      </c>
      <c r="D14" s="6"/>
      <c r="E14" s="5"/>
      <c r="F14" s="5"/>
      <c r="G14" s="14"/>
      <c r="H14" s="14"/>
      <c r="I14" s="14"/>
      <c r="J14" s="10"/>
      <c r="K14" s="7"/>
      <c r="L14" s="17"/>
      <c r="M14" s="17"/>
      <c r="N14" s="9"/>
    </row>
    <row r="15" spans="1:14" x14ac:dyDescent="0.25">
      <c r="A15" s="22">
        <v>45627</v>
      </c>
      <c r="B15" s="23" t="s">
        <v>30</v>
      </c>
      <c r="C15" s="17">
        <v>5502</v>
      </c>
      <c r="D15" s="5" t="s">
        <v>40</v>
      </c>
      <c r="E15" s="5"/>
      <c r="F15" s="5"/>
      <c r="G15" s="14"/>
      <c r="H15" s="14"/>
      <c r="I15" s="14"/>
      <c r="J15" s="10" t="s">
        <v>75</v>
      </c>
      <c r="K15" s="7"/>
      <c r="L15" s="17"/>
      <c r="M15" s="17"/>
      <c r="N15" s="9"/>
    </row>
    <row r="16" spans="1:14" x14ac:dyDescent="0.25">
      <c r="A16" s="22">
        <v>45628</v>
      </c>
      <c r="B16" s="23" t="s">
        <v>30</v>
      </c>
      <c r="C16" s="17">
        <v>5526</v>
      </c>
      <c r="D16" s="6"/>
      <c r="E16" s="5"/>
      <c r="F16" s="5"/>
      <c r="G16" s="14"/>
      <c r="H16" s="14"/>
      <c r="I16" s="14"/>
      <c r="J16" s="10"/>
      <c r="K16" s="7"/>
      <c r="L16" s="17"/>
      <c r="M16" s="17"/>
      <c r="N16" s="9"/>
    </row>
    <row r="17" spans="1:14" x14ac:dyDescent="0.25">
      <c r="A17" s="22">
        <v>45629</v>
      </c>
      <c r="B17" s="23" t="s">
        <v>30</v>
      </c>
      <c r="C17" s="17">
        <v>5550</v>
      </c>
      <c r="D17" s="6"/>
      <c r="E17" s="5"/>
      <c r="F17" s="5"/>
      <c r="G17" s="14"/>
      <c r="H17" s="14"/>
      <c r="I17" s="14"/>
      <c r="J17" s="10"/>
      <c r="K17" s="7"/>
      <c r="L17" s="17"/>
      <c r="M17" s="17"/>
      <c r="N17" s="9"/>
    </row>
    <row r="18" spans="1:14" x14ac:dyDescent="0.25">
      <c r="A18" s="22">
        <v>45630</v>
      </c>
      <c r="B18" s="23" t="s">
        <v>30</v>
      </c>
      <c r="C18" s="17">
        <v>5571</v>
      </c>
      <c r="D18" s="6"/>
      <c r="E18" s="5"/>
      <c r="F18" s="5"/>
      <c r="G18" s="14"/>
      <c r="H18" s="14"/>
      <c r="I18" s="14"/>
      <c r="J18" s="10"/>
      <c r="K18" s="7"/>
      <c r="L18" s="17"/>
      <c r="M18" s="17"/>
      <c r="N18" s="9"/>
    </row>
    <row r="19" spans="1:14" x14ac:dyDescent="0.25">
      <c r="A19" s="22">
        <v>45631</v>
      </c>
      <c r="B19" s="23" t="s">
        <v>30</v>
      </c>
      <c r="C19" s="17">
        <v>5595</v>
      </c>
      <c r="D19" s="6"/>
      <c r="E19" s="5"/>
      <c r="F19" s="5"/>
      <c r="G19" s="14"/>
      <c r="H19" s="14"/>
      <c r="I19" s="14"/>
      <c r="J19" s="10"/>
      <c r="K19" s="7"/>
      <c r="L19" s="17"/>
      <c r="M19" s="17"/>
      <c r="N19" s="9"/>
    </row>
    <row r="20" spans="1:14" x14ac:dyDescent="0.25">
      <c r="A20" s="22">
        <v>45632</v>
      </c>
      <c r="B20" s="23" t="s">
        <v>30</v>
      </c>
      <c r="C20" s="17">
        <v>5619</v>
      </c>
      <c r="D20" s="6"/>
      <c r="E20" s="5"/>
      <c r="F20" s="5"/>
      <c r="G20" s="14"/>
      <c r="H20" s="14"/>
      <c r="I20" s="14"/>
      <c r="J20" s="10"/>
      <c r="K20" s="7"/>
      <c r="L20" s="17"/>
      <c r="M20" s="17"/>
      <c r="N20" s="9"/>
    </row>
    <row r="21" spans="1:14" x14ac:dyDescent="0.25">
      <c r="A21" s="22">
        <v>45633</v>
      </c>
      <c r="B21" s="23" t="s">
        <v>30</v>
      </c>
      <c r="C21" s="17">
        <v>5643</v>
      </c>
      <c r="D21" s="6"/>
      <c r="E21" s="5"/>
      <c r="F21" s="5"/>
      <c r="G21" s="14"/>
      <c r="H21" s="14"/>
      <c r="I21" s="14"/>
      <c r="J21" s="10"/>
      <c r="K21" s="7"/>
      <c r="L21" s="17"/>
      <c r="M21" s="17"/>
      <c r="N21" s="9"/>
    </row>
    <row r="22" spans="1:14" x14ac:dyDescent="0.25">
      <c r="A22" s="22">
        <v>45634</v>
      </c>
      <c r="B22" s="23" t="s">
        <v>30</v>
      </c>
      <c r="C22" s="17">
        <v>5666</v>
      </c>
      <c r="D22" s="6"/>
      <c r="E22" s="5"/>
      <c r="F22" s="5"/>
      <c r="G22" s="14"/>
      <c r="H22" s="14"/>
      <c r="I22" s="14"/>
      <c r="J22" s="10"/>
      <c r="K22" s="7"/>
      <c r="L22" s="17"/>
      <c r="M22" s="17"/>
      <c r="N22" s="9"/>
    </row>
    <row r="23" spans="1:14" x14ac:dyDescent="0.25">
      <c r="A23" s="22">
        <v>45635</v>
      </c>
      <c r="B23" s="23" t="s">
        <v>30</v>
      </c>
      <c r="C23" s="17">
        <v>5690</v>
      </c>
      <c r="D23" s="6"/>
      <c r="E23" s="5"/>
      <c r="F23" s="5"/>
      <c r="G23" s="14"/>
      <c r="H23" s="14"/>
      <c r="I23" s="14"/>
      <c r="J23" s="10"/>
      <c r="K23" s="7"/>
      <c r="L23" s="16"/>
      <c r="M23" s="16"/>
      <c r="N23" s="9"/>
    </row>
    <row r="24" spans="1:14" x14ac:dyDescent="0.25">
      <c r="A24" s="22">
        <v>45636</v>
      </c>
      <c r="B24" s="23" t="s">
        <v>30</v>
      </c>
      <c r="C24" s="17">
        <v>5714</v>
      </c>
      <c r="D24" s="6"/>
      <c r="E24" s="5"/>
      <c r="F24" s="5"/>
      <c r="G24" s="14"/>
      <c r="H24" s="14"/>
      <c r="I24" s="14"/>
      <c r="J24" s="10"/>
      <c r="K24" s="7"/>
      <c r="L24" s="16"/>
      <c r="M24" s="16"/>
      <c r="N24" s="9"/>
    </row>
    <row r="25" spans="1:14" x14ac:dyDescent="0.25">
      <c r="A25" s="22">
        <v>45637</v>
      </c>
      <c r="B25" s="23" t="s">
        <v>30</v>
      </c>
      <c r="C25" s="17">
        <v>5738</v>
      </c>
      <c r="D25" s="6"/>
      <c r="E25" s="5"/>
      <c r="F25" s="5"/>
      <c r="G25" s="14"/>
      <c r="H25" s="14"/>
      <c r="I25" s="14"/>
      <c r="J25" s="10"/>
      <c r="K25" s="7"/>
      <c r="L25" s="16"/>
      <c r="M25" s="16"/>
      <c r="N25" s="9"/>
    </row>
    <row r="26" spans="1:14" x14ac:dyDescent="0.25">
      <c r="A26" s="22">
        <v>45638</v>
      </c>
      <c r="B26" s="23" t="s">
        <v>30</v>
      </c>
      <c r="C26" s="17">
        <v>5762</v>
      </c>
      <c r="D26" s="5" t="s">
        <v>48</v>
      </c>
      <c r="E26" s="5"/>
      <c r="F26" s="5"/>
      <c r="G26" s="14"/>
      <c r="H26" s="14"/>
      <c r="I26" s="14"/>
      <c r="J26" s="10" t="s">
        <v>106</v>
      </c>
      <c r="K26" s="7"/>
      <c r="L26" s="16"/>
      <c r="M26" s="16"/>
      <c r="N26" s="9"/>
    </row>
    <row r="27" spans="1:14" x14ac:dyDescent="0.25">
      <c r="A27" s="22">
        <v>45639</v>
      </c>
      <c r="B27" s="23" t="s">
        <v>30</v>
      </c>
      <c r="C27" s="17">
        <v>5781</v>
      </c>
      <c r="D27" s="6"/>
      <c r="E27" s="5"/>
      <c r="F27" s="5"/>
      <c r="G27" s="14"/>
      <c r="H27" s="14"/>
      <c r="I27" s="14"/>
      <c r="J27" s="10"/>
      <c r="K27" s="7"/>
      <c r="L27" s="16"/>
      <c r="M27" s="16"/>
      <c r="N27" s="9"/>
    </row>
    <row r="28" spans="1:14" x14ac:dyDescent="0.25">
      <c r="A28" s="22">
        <v>45640</v>
      </c>
      <c r="B28" s="23" t="s">
        <v>30</v>
      </c>
      <c r="C28" s="17">
        <v>5796</v>
      </c>
      <c r="D28" s="6"/>
      <c r="E28" s="5"/>
      <c r="F28" s="5"/>
      <c r="G28" s="14"/>
      <c r="H28" s="14"/>
      <c r="I28" s="14"/>
      <c r="J28" s="10"/>
      <c r="K28" s="7"/>
      <c r="L28" s="16"/>
      <c r="M28" s="16"/>
      <c r="N28" s="9"/>
    </row>
    <row r="29" spans="1:14" x14ac:dyDescent="0.25">
      <c r="A29" s="22">
        <v>45641</v>
      </c>
      <c r="B29" s="23" t="s">
        <v>30</v>
      </c>
      <c r="C29" s="17">
        <v>5820</v>
      </c>
      <c r="D29" s="6"/>
      <c r="E29" s="5"/>
      <c r="F29" s="5"/>
      <c r="G29" s="14"/>
      <c r="H29" s="14"/>
      <c r="I29" s="14"/>
      <c r="J29" s="10"/>
      <c r="K29" s="7"/>
      <c r="L29" s="16"/>
      <c r="M29" s="16"/>
      <c r="N29" s="9"/>
    </row>
    <row r="30" spans="1:14" x14ac:dyDescent="0.25">
      <c r="A30" s="22">
        <v>45642</v>
      </c>
      <c r="B30" s="23" t="s">
        <v>30</v>
      </c>
      <c r="C30" s="17">
        <v>5844</v>
      </c>
      <c r="D30" s="6"/>
      <c r="E30" s="5"/>
      <c r="F30" s="5"/>
      <c r="G30" s="14"/>
      <c r="H30" s="14"/>
      <c r="I30" s="14"/>
      <c r="J30" s="10"/>
      <c r="K30" s="7"/>
      <c r="L30" s="16"/>
      <c r="M30" s="16"/>
      <c r="N30" s="9"/>
    </row>
    <row r="31" spans="1:14" x14ac:dyDescent="0.25">
      <c r="A31" s="22">
        <v>45643</v>
      </c>
      <c r="B31" s="23" t="s">
        <v>30</v>
      </c>
      <c r="C31" s="17">
        <v>5868</v>
      </c>
      <c r="D31" s="6"/>
      <c r="E31" s="5"/>
      <c r="F31" s="5"/>
      <c r="G31" s="14"/>
      <c r="H31" s="14"/>
      <c r="I31" s="14"/>
      <c r="J31" s="10"/>
      <c r="K31" s="7"/>
      <c r="L31" s="16"/>
      <c r="M31" s="16"/>
      <c r="N31" s="9"/>
    </row>
    <row r="32" spans="1:14" x14ac:dyDescent="0.25">
      <c r="A32" s="22">
        <v>45644</v>
      </c>
      <c r="B32" s="23" t="s">
        <v>30</v>
      </c>
      <c r="C32" s="17">
        <v>5892</v>
      </c>
      <c r="D32" s="6"/>
      <c r="E32" s="5"/>
      <c r="F32" s="5"/>
      <c r="G32" s="14"/>
      <c r="H32" s="14"/>
      <c r="I32" s="14"/>
      <c r="J32" s="10"/>
      <c r="K32" s="7"/>
      <c r="L32" s="16"/>
      <c r="M32" s="16"/>
      <c r="N32" s="9"/>
    </row>
    <row r="33" spans="1:14" x14ac:dyDescent="0.25">
      <c r="A33" s="22">
        <v>45645</v>
      </c>
      <c r="B33" s="23" t="s">
        <v>30</v>
      </c>
      <c r="C33" s="17">
        <v>5916</v>
      </c>
      <c r="D33" s="6"/>
      <c r="E33" s="5"/>
      <c r="F33" s="5"/>
      <c r="G33" s="14"/>
      <c r="H33" s="14"/>
      <c r="I33" s="14"/>
      <c r="J33" s="17"/>
      <c r="K33" s="7"/>
      <c r="L33" s="16"/>
      <c r="M33" s="16"/>
      <c r="N33" s="9"/>
    </row>
    <row r="34" spans="1:14" x14ac:dyDescent="0.25">
      <c r="A34" s="22">
        <v>45646</v>
      </c>
      <c r="B34" s="23" t="s">
        <v>30</v>
      </c>
      <c r="C34" s="17">
        <v>5940</v>
      </c>
      <c r="D34" s="6"/>
      <c r="E34" s="5"/>
      <c r="F34" s="5"/>
      <c r="G34" s="14"/>
      <c r="H34" s="14"/>
      <c r="I34" s="14"/>
      <c r="J34" s="10"/>
      <c r="K34" s="7"/>
      <c r="L34" s="16"/>
      <c r="M34" s="16"/>
      <c r="N34" s="9"/>
    </row>
    <row r="35" spans="1:14" x14ac:dyDescent="0.25">
      <c r="A35" s="22">
        <v>45647</v>
      </c>
      <c r="B35" s="23" t="s">
        <v>30</v>
      </c>
      <c r="C35" s="17">
        <v>5964</v>
      </c>
      <c r="D35" s="6"/>
      <c r="E35" s="5"/>
      <c r="F35" s="5"/>
      <c r="G35" s="14"/>
      <c r="H35" s="14"/>
      <c r="I35" s="14"/>
      <c r="J35" s="10"/>
      <c r="K35" s="7"/>
      <c r="L35" s="16"/>
      <c r="M35" s="16"/>
      <c r="N35" s="9"/>
    </row>
    <row r="36" spans="1:14" x14ac:dyDescent="0.25">
      <c r="A36" s="22">
        <v>45648</v>
      </c>
      <c r="B36" s="23" t="s">
        <v>30</v>
      </c>
      <c r="C36" s="17">
        <v>5996</v>
      </c>
      <c r="D36" s="5" t="s">
        <v>63</v>
      </c>
      <c r="E36" s="5"/>
      <c r="F36" s="5"/>
      <c r="G36" s="14"/>
      <c r="H36" s="14"/>
      <c r="I36" s="14"/>
      <c r="J36" s="10" t="s">
        <v>121</v>
      </c>
      <c r="K36" s="7"/>
      <c r="L36" s="16"/>
      <c r="M36" s="16"/>
      <c r="N36" s="9"/>
    </row>
    <row r="37" spans="1:14" x14ac:dyDescent="0.25">
      <c r="A37" s="22">
        <v>45649</v>
      </c>
      <c r="B37" s="23" t="s">
        <v>30</v>
      </c>
      <c r="C37" s="17">
        <v>6020</v>
      </c>
      <c r="D37" s="6"/>
      <c r="E37" s="5"/>
      <c r="F37" s="5"/>
      <c r="G37" s="14"/>
      <c r="H37" s="14"/>
      <c r="I37" s="14"/>
      <c r="J37" s="10"/>
      <c r="K37" s="7"/>
      <c r="L37" s="16"/>
      <c r="M37" s="16"/>
      <c r="N37" s="9"/>
    </row>
    <row r="38" spans="1:14" x14ac:dyDescent="0.25">
      <c r="A38" s="22">
        <v>45650</v>
      </c>
      <c r="B38" s="23" t="s">
        <v>30</v>
      </c>
      <c r="C38" s="17">
        <v>6044</v>
      </c>
      <c r="D38" s="6"/>
      <c r="E38" s="5"/>
      <c r="F38" s="5"/>
      <c r="G38" s="14"/>
      <c r="H38" s="14"/>
      <c r="I38" s="14"/>
      <c r="J38" s="10"/>
      <c r="K38" s="7"/>
      <c r="L38" s="16"/>
      <c r="M38" s="16"/>
      <c r="N38" s="9"/>
    </row>
    <row r="39" spans="1:14" x14ac:dyDescent="0.25">
      <c r="A39" s="22">
        <v>45651</v>
      </c>
      <c r="B39" s="23" t="s">
        <v>30</v>
      </c>
      <c r="C39" s="17">
        <f>C38+24</f>
        <v>6068</v>
      </c>
      <c r="D39" s="6"/>
      <c r="E39" s="5"/>
      <c r="F39" s="5"/>
      <c r="G39" s="14"/>
      <c r="H39" s="14"/>
      <c r="I39" s="14"/>
      <c r="J39" s="10"/>
      <c r="K39" s="7"/>
      <c r="L39" s="16"/>
      <c r="M39" s="16"/>
      <c r="N39" s="9"/>
    </row>
    <row r="40" spans="1:14" x14ac:dyDescent="0.25">
      <c r="A40" s="22">
        <v>45652</v>
      </c>
      <c r="B40" s="23" t="s">
        <v>30</v>
      </c>
      <c r="C40" s="17">
        <f t="shared" ref="C40:C61" si="0">C39+24</f>
        <v>6092</v>
      </c>
      <c r="D40" s="6"/>
      <c r="E40" s="5"/>
      <c r="F40" s="5"/>
      <c r="G40" s="14"/>
      <c r="H40" s="14"/>
      <c r="I40" s="14"/>
      <c r="J40" s="17"/>
      <c r="K40" s="7"/>
      <c r="L40" s="16"/>
      <c r="M40" s="16"/>
      <c r="N40" s="9"/>
    </row>
    <row r="41" spans="1:14" x14ac:dyDescent="0.25">
      <c r="A41" s="22">
        <v>45653</v>
      </c>
      <c r="B41" s="23" t="s">
        <v>30</v>
      </c>
      <c r="C41" s="17">
        <f t="shared" si="0"/>
        <v>6116</v>
      </c>
      <c r="D41" s="6"/>
      <c r="E41" s="5"/>
      <c r="F41" s="5"/>
      <c r="G41" s="14"/>
      <c r="H41" s="14"/>
      <c r="I41" s="14"/>
      <c r="J41" s="10"/>
      <c r="K41" s="7"/>
      <c r="L41" s="16"/>
      <c r="M41" s="16"/>
      <c r="N41" s="9"/>
    </row>
    <row r="42" spans="1:14" x14ac:dyDescent="0.25">
      <c r="A42" s="22">
        <v>45654</v>
      </c>
      <c r="B42" s="23" t="s">
        <v>30</v>
      </c>
      <c r="C42" s="17">
        <f t="shared" si="0"/>
        <v>6140</v>
      </c>
      <c r="D42" s="6"/>
      <c r="E42" s="5"/>
      <c r="F42" s="5"/>
      <c r="G42" s="14"/>
      <c r="H42" s="14"/>
      <c r="I42" s="14"/>
      <c r="J42" s="10"/>
      <c r="K42" s="7"/>
      <c r="L42" s="16"/>
      <c r="M42" s="16"/>
      <c r="N42" s="9"/>
    </row>
    <row r="43" spans="1:14" x14ac:dyDescent="0.25">
      <c r="A43" s="22">
        <v>45655</v>
      </c>
      <c r="B43" s="23" t="s">
        <v>30</v>
      </c>
      <c r="C43" s="17">
        <f t="shared" si="0"/>
        <v>6164</v>
      </c>
      <c r="D43" s="6"/>
      <c r="E43" s="5"/>
      <c r="F43" s="5"/>
      <c r="G43" s="14"/>
      <c r="H43" s="14"/>
      <c r="I43" s="14"/>
      <c r="J43" s="10"/>
      <c r="K43" s="7"/>
      <c r="L43" s="16"/>
      <c r="M43" s="16"/>
      <c r="N43" s="9"/>
    </row>
    <row r="44" spans="1:14" x14ac:dyDescent="0.25">
      <c r="A44" s="22">
        <v>45656</v>
      </c>
      <c r="B44" s="23" t="s">
        <v>30</v>
      </c>
      <c r="C44" s="17">
        <f t="shared" si="0"/>
        <v>6188</v>
      </c>
      <c r="D44" s="6"/>
      <c r="E44" s="5"/>
      <c r="F44" s="5"/>
      <c r="G44" s="14"/>
      <c r="H44" s="14"/>
      <c r="I44" s="14"/>
      <c r="J44" s="10"/>
      <c r="K44" s="7"/>
      <c r="L44" s="16"/>
      <c r="M44" s="16"/>
      <c r="N44" s="9"/>
    </row>
    <row r="45" spans="1:14" x14ac:dyDescent="0.25">
      <c r="A45" s="22">
        <v>45657</v>
      </c>
      <c r="B45" s="23" t="s">
        <v>30</v>
      </c>
      <c r="C45" s="17">
        <f t="shared" si="0"/>
        <v>6212</v>
      </c>
      <c r="D45" s="6"/>
      <c r="E45" s="5"/>
      <c r="F45" s="5"/>
      <c r="G45" s="14"/>
      <c r="H45" s="14"/>
      <c r="I45" s="14"/>
      <c r="J45" s="10"/>
      <c r="K45" s="7"/>
      <c r="L45" s="16"/>
      <c r="M45" s="16"/>
      <c r="N45" s="9"/>
    </row>
    <row r="46" spans="1:14" x14ac:dyDescent="0.25">
      <c r="A46" s="22">
        <v>45658</v>
      </c>
      <c r="B46" s="23" t="s">
        <v>30</v>
      </c>
      <c r="C46" s="17">
        <f t="shared" si="0"/>
        <v>6236</v>
      </c>
      <c r="D46" s="6"/>
      <c r="E46" s="5"/>
      <c r="F46" s="5"/>
      <c r="G46" s="14"/>
      <c r="H46" s="14"/>
      <c r="I46" s="14"/>
      <c r="J46" s="10"/>
      <c r="K46" s="7"/>
      <c r="L46" s="16"/>
      <c r="M46" s="16"/>
      <c r="N46" s="9"/>
    </row>
    <row r="47" spans="1:14" x14ac:dyDescent="0.25">
      <c r="A47" s="22">
        <v>45659</v>
      </c>
      <c r="B47" s="23" t="s">
        <v>30</v>
      </c>
      <c r="C47" s="17">
        <f t="shared" si="0"/>
        <v>6260</v>
      </c>
      <c r="D47" s="5" t="s">
        <v>48</v>
      </c>
      <c r="E47" s="5"/>
      <c r="F47" s="5"/>
      <c r="G47" s="14"/>
      <c r="H47" s="14"/>
      <c r="I47" s="14"/>
      <c r="J47" s="10" t="s">
        <v>136</v>
      </c>
      <c r="K47" s="7"/>
      <c r="L47" s="16"/>
      <c r="M47" s="16"/>
      <c r="N47" s="9"/>
    </row>
    <row r="48" spans="1:14" x14ac:dyDescent="0.25">
      <c r="A48" s="22">
        <v>45660</v>
      </c>
      <c r="B48" s="23" t="s">
        <v>30</v>
      </c>
      <c r="C48" s="17">
        <f t="shared" si="0"/>
        <v>6284</v>
      </c>
      <c r="D48" s="6"/>
      <c r="E48" s="5"/>
      <c r="F48" s="5"/>
      <c r="G48" s="14"/>
      <c r="H48" s="14"/>
      <c r="I48" s="14"/>
      <c r="J48" s="10"/>
      <c r="K48" s="7"/>
      <c r="L48" s="16"/>
      <c r="M48" s="16"/>
      <c r="N48" s="9"/>
    </row>
    <row r="49" spans="1:14" x14ac:dyDescent="0.25">
      <c r="A49" s="22">
        <v>45661</v>
      </c>
      <c r="B49" s="23" t="s">
        <v>30</v>
      </c>
      <c r="C49" s="17">
        <f t="shared" si="0"/>
        <v>6308</v>
      </c>
      <c r="D49" s="6"/>
      <c r="E49" s="5"/>
      <c r="F49" s="5"/>
      <c r="G49" s="14"/>
      <c r="H49" s="14"/>
      <c r="I49" s="14"/>
      <c r="J49" s="10"/>
      <c r="K49" s="7"/>
      <c r="L49" s="16"/>
      <c r="M49" s="16"/>
      <c r="N49" s="9"/>
    </row>
    <row r="50" spans="1:14" x14ac:dyDescent="0.25">
      <c r="A50" s="22">
        <v>45662</v>
      </c>
      <c r="B50" s="23" t="s">
        <v>30</v>
      </c>
      <c r="C50" s="17">
        <f t="shared" si="0"/>
        <v>6332</v>
      </c>
      <c r="D50" s="6"/>
      <c r="E50" s="5"/>
      <c r="F50" s="5"/>
      <c r="G50" s="14"/>
      <c r="H50" s="14"/>
      <c r="I50" s="14"/>
      <c r="J50" s="10"/>
      <c r="K50" s="7"/>
      <c r="L50" s="16"/>
      <c r="M50" s="16"/>
      <c r="N50" s="9"/>
    </row>
    <row r="51" spans="1:14" x14ac:dyDescent="0.25">
      <c r="A51" s="22">
        <v>45663</v>
      </c>
      <c r="B51" s="23" t="s">
        <v>30</v>
      </c>
      <c r="C51" s="17">
        <f t="shared" si="0"/>
        <v>6356</v>
      </c>
      <c r="D51" s="6"/>
      <c r="E51" s="5"/>
      <c r="F51" s="5"/>
      <c r="G51" s="14"/>
      <c r="H51" s="14"/>
      <c r="I51" s="14"/>
      <c r="J51" s="10"/>
      <c r="K51" s="7"/>
      <c r="L51" s="16"/>
      <c r="M51" s="16"/>
      <c r="N51" s="9"/>
    </row>
    <row r="52" spans="1:14" x14ac:dyDescent="0.25">
      <c r="A52" s="22">
        <v>45664</v>
      </c>
      <c r="B52" s="23" t="s">
        <v>30</v>
      </c>
      <c r="C52" s="17">
        <f t="shared" si="0"/>
        <v>6380</v>
      </c>
      <c r="D52" s="6"/>
      <c r="E52" s="5"/>
      <c r="F52" s="5"/>
      <c r="G52" s="14"/>
      <c r="H52" s="14"/>
      <c r="I52" s="14"/>
      <c r="J52" s="17"/>
      <c r="K52" s="7"/>
      <c r="L52" s="16"/>
      <c r="M52" s="16"/>
      <c r="N52" s="9"/>
    </row>
    <row r="53" spans="1:14" x14ac:dyDescent="0.25">
      <c r="A53" s="22">
        <v>45665</v>
      </c>
      <c r="B53" s="23" t="s">
        <v>30</v>
      </c>
      <c r="C53" s="17">
        <f t="shared" si="0"/>
        <v>6404</v>
      </c>
      <c r="D53" s="6"/>
      <c r="E53" s="5"/>
      <c r="F53" s="5"/>
      <c r="G53" s="14"/>
      <c r="H53" s="14"/>
      <c r="I53" s="14"/>
      <c r="J53" s="10"/>
      <c r="K53" s="7"/>
      <c r="L53" s="16"/>
      <c r="M53" s="16"/>
      <c r="N53" s="9"/>
    </row>
    <row r="54" spans="1:14" x14ac:dyDescent="0.25">
      <c r="A54" s="22">
        <v>45666</v>
      </c>
      <c r="B54" s="23" t="s">
        <v>30</v>
      </c>
      <c r="C54" s="17">
        <f t="shared" si="0"/>
        <v>6428</v>
      </c>
      <c r="D54" s="6"/>
      <c r="E54" s="5"/>
      <c r="F54" s="5"/>
      <c r="G54" s="14"/>
      <c r="H54" s="14"/>
      <c r="I54" s="14"/>
      <c r="J54" s="10"/>
      <c r="K54" s="7"/>
      <c r="L54" s="16"/>
      <c r="M54" s="16"/>
      <c r="N54" s="9"/>
    </row>
    <row r="55" spans="1:14" x14ac:dyDescent="0.25">
      <c r="A55" s="22">
        <v>45667</v>
      </c>
      <c r="B55" s="23" t="s">
        <v>30</v>
      </c>
      <c r="C55" s="17">
        <f t="shared" si="0"/>
        <v>6452</v>
      </c>
      <c r="D55" s="6"/>
      <c r="E55" s="5"/>
      <c r="F55" s="5"/>
      <c r="G55" s="14"/>
      <c r="H55" s="14"/>
      <c r="I55" s="14"/>
      <c r="J55" s="10"/>
      <c r="K55" s="7"/>
      <c r="L55" s="16"/>
      <c r="M55" s="16"/>
      <c r="N55" s="9"/>
    </row>
    <row r="56" spans="1:14" x14ac:dyDescent="0.25">
      <c r="A56" s="22">
        <v>45668</v>
      </c>
      <c r="B56" s="23" t="s">
        <v>30</v>
      </c>
      <c r="C56" s="17">
        <f t="shared" si="0"/>
        <v>6476</v>
      </c>
      <c r="D56" s="6"/>
      <c r="E56" s="5"/>
      <c r="F56" s="5"/>
      <c r="G56" s="14"/>
      <c r="H56" s="14"/>
      <c r="I56" s="14"/>
      <c r="J56" s="10"/>
      <c r="K56" s="7"/>
      <c r="L56" s="16"/>
      <c r="M56" s="16"/>
      <c r="N56" s="9"/>
    </row>
    <row r="57" spans="1:14" x14ac:dyDescent="0.25">
      <c r="A57" s="22">
        <v>45669</v>
      </c>
      <c r="B57" s="23" t="s">
        <v>30</v>
      </c>
      <c r="C57" s="17">
        <f t="shared" si="0"/>
        <v>6500</v>
      </c>
      <c r="D57" s="5" t="s">
        <v>40</v>
      </c>
      <c r="E57" s="5"/>
      <c r="F57" s="5"/>
      <c r="G57" s="14"/>
      <c r="H57" s="14"/>
      <c r="I57" s="14"/>
      <c r="J57" s="10" t="s">
        <v>110</v>
      </c>
      <c r="K57" s="7"/>
      <c r="L57" s="16"/>
      <c r="M57" s="16"/>
      <c r="N57" s="9"/>
    </row>
    <row r="58" spans="1:14" x14ac:dyDescent="0.25">
      <c r="A58" s="22">
        <v>45670</v>
      </c>
      <c r="B58" s="23" t="s">
        <v>30</v>
      </c>
      <c r="C58" s="17">
        <f t="shared" si="0"/>
        <v>6524</v>
      </c>
      <c r="D58" s="6"/>
      <c r="E58" s="5"/>
      <c r="F58" s="5"/>
      <c r="G58" s="14"/>
      <c r="H58" s="14"/>
      <c r="I58" s="14"/>
      <c r="J58" s="10"/>
      <c r="K58" s="7"/>
      <c r="L58" s="16"/>
      <c r="M58" s="16"/>
      <c r="N58" s="9"/>
    </row>
    <row r="59" spans="1:14" x14ac:dyDescent="0.25">
      <c r="A59" s="22">
        <v>45671</v>
      </c>
      <c r="B59" s="23" t="s">
        <v>30</v>
      </c>
      <c r="C59" s="17">
        <f t="shared" si="0"/>
        <v>6548</v>
      </c>
      <c r="D59" s="6"/>
      <c r="E59" s="5"/>
      <c r="F59" s="5"/>
      <c r="G59" s="14"/>
      <c r="H59" s="14"/>
      <c r="I59" s="14"/>
      <c r="J59" s="10"/>
      <c r="K59" s="7"/>
      <c r="L59" s="16"/>
      <c r="M59" s="16"/>
      <c r="N59" s="9"/>
    </row>
    <row r="60" spans="1:14" x14ac:dyDescent="0.25">
      <c r="A60" s="22">
        <v>45672</v>
      </c>
      <c r="B60" s="23" t="s">
        <v>30</v>
      </c>
      <c r="C60" s="17">
        <f t="shared" si="0"/>
        <v>6572</v>
      </c>
      <c r="D60" s="6"/>
      <c r="E60" s="5"/>
      <c r="F60" s="5"/>
      <c r="G60" s="14"/>
      <c r="H60" s="14"/>
      <c r="I60" s="14"/>
      <c r="J60" s="10"/>
      <c r="K60" s="7"/>
      <c r="L60" s="16"/>
      <c r="M60" s="16"/>
      <c r="N60" s="9"/>
    </row>
    <row r="61" spans="1:14" x14ac:dyDescent="0.25">
      <c r="A61" s="22">
        <v>45673</v>
      </c>
      <c r="B61" s="23" t="s">
        <v>30</v>
      </c>
      <c r="C61" s="17">
        <f t="shared" si="0"/>
        <v>6596</v>
      </c>
      <c r="D61" s="6"/>
      <c r="E61" s="5"/>
      <c r="F61" s="5"/>
      <c r="G61" s="14"/>
      <c r="H61" s="14"/>
      <c r="I61" s="14"/>
      <c r="J61" s="10"/>
      <c r="K61" s="7"/>
      <c r="L61" s="16"/>
      <c r="M61" s="16"/>
      <c r="N61" s="9"/>
    </row>
    <row r="62" spans="1:14" x14ac:dyDescent="0.25">
      <c r="A62" s="22">
        <v>45674</v>
      </c>
      <c r="B62" s="23" t="s">
        <v>30</v>
      </c>
      <c r="C62" s="17">
        <v>6599</v>
      </c>
      <c r="D62" s="6"/>
      <c r="E62" s="5"/>
      <c r="F62" s="5"/>
      <c r="G62" s="14"/>
      <c r="H62" s="14"/>
      <c r="I62" s="14"/>
      <c r="J62" s="10"/>
      <c r="K62" s="7"/>
      <c r="L62" s="16"/>
      <c r="M62" s="16"/>
      <c r="N62" s="9"/>
    </row>
    <row r="63" spans="1:14" ht="15" customHeight="1" x14ac:dyDescent="0.25">
      <c r="A63" s="22">
        <v>45675</v>
      </c>
      <c r="B63" s="23" t="s">
        <v>30</v>
      </c>
      <c r="C63" s="17">
        <v>6623</v>
      </c>
      <c r="D63" s="6"/>
      <c r="E63" s="5"/>
      <c r="F63" s="5"/>
      <c r="G63" s="14"/>
      <c r="H63" s="14"/>
      <c r="I63" s="14"/>
      <c r="J63" s="10"/>
      <c r="K63" s="7"/>
      <c r="L63" s="16"/>
      <c r="M63" s="16"/>
      <c r="N63" s="9"/>
    </row>
    <row r="64" spans="1:14" ht="15" customHeight="1" x14ac:dyDescent="0.25">
      <c r="A64" s="22">
        <v>45676</v>
      </c>
      <c r="B64" s="23" t="s">
        <v>30</v>
      </c>
      <c r="C64" s="17">
        <v>6647</v>
      </c>
      <c r="D64" s="6"/>
      <c r="E64" s="5"/>
      <c r="F64" s="5"/>
      <c r="G64" s="14"/>
      <c r="H64" s="14"/>
      <c r="I64" s="14"/>
      <c r="J64" s="10"/>
      <c r="K64" s="7"/>
      <c r="L64" s="16"/>
      <c r="M64" s="16"/>
      <c r="N64" s="9"/>
    </row>
    <row r="65" spans="1:14" ht="15" customHeight="1" x14ac:dyDescent="0.25">
      <c r="A65" s="22">
        <v>45677</v>
      </c>
      <c r="B65" s="23" t="s">
        <v>30</v>
      </c>
      <c r="C65" s="17">
        <v>6670</v>
      </c>
      <c r="D65" s="6"/>
      <c r="E65" s="5"/>
      <c r="F65" s="5"/>
      <c r="G65" s="14"/>
      <c r="H65" s="14"/>
      <c r="I65" s="14"/>
      <c r="J65" s="10"/>
      <c r="K65" s="7"/>
      <c r="L65" s="16"/>
      <c r="M65" s="16"/>
      <c r="N65" s="9"/>
    </row>
    <row r="66" spans="1:14" ht="15" customHeight="1" x14ac:dyDescent="0.25">
      <c r="A66" s="22">
        <v>45678</v>
      </c>
      <c r="B66" s="23" t="s">
        <v>30</v>
      </c>
      <c r="C66" s="17">
        <v>6694</v>
      </c>
      <c r="D66" s="6"/>
      <c r="E66" s="5"/>
      <c r="F66" s="5"/>
      <c r="G66" s="14"/>
      <c r="H66" s="14"/>
      <c r="I66" s="14"/>
      <c r="J66" s="10"/>
      <c r="K66" s="7"/>
      <c r="L66" s="16"/>
      <c r="M66" s="16"/>
      <c r="N66" s="9"/>
    </row>
    <row r="67" spans="1:14" ht="15" customHeight="1" x14ac:dyDescent="0.25">
      <c r="A67" s="22">
        <v>45679</v>
      </c>
      <c r="B67" s="23" t="s">
        <v>30</v>
      </c>
      <c r="C67" s="17">
        <v>6718</v>
      </c>
      <c r="D67" s="6"/>
      <c r="E67" s="5"/>
      <c r="F67" s="5"/>
      <c r="G67" s="14"/>
      <c r="H67" s="14"/>
      <c r="I67" s="14"/>
      <c r="J67" s="10"/>
      <c r="K67" s="7"/>
      <c r="L67" s="16"/>
      <c r="M67" s="16"/>
      <c r="N67" s="9"/>
    </row>
    <row r="68" spans="1:14" ht="15" customHeight="1" x14ac:dyDescent="0.25">
      <c r="A68" s="22">
        <v>45680</v>
      </c>
      <c r="B68" s="23" t="s">
        <v>30</v>
      </c>
      <c r="C68" s="17">
        <v>6742</v>
      </c>
      <c r="D68" s="6" t="s">
        <v>48</v>
      </c>
      <c r="E68" s="5"/>
      <c r="F68" s="5"/>
      <c r="G68" s="14"/>
      <c r="H68" s="14"/>
      <c r="I68" s="14"/>
      <c r="J68" s="10" t="s">
        <v>215</v>
      </c>
      <c r="K68" s="7"/>
      <c r="L68" s="16"/>
      <c r="M68" s="16"/>
      <c r="N68" s="9"/>
    </row>
    <row r="69" spans="1:14" ht="15" customHeight="1" x14ac:dyDescent="0.25">
      <c r="A69" s="22">
        <v>45681</v>
      </c>
      <c r="B69" s="23" t="s">
        <v>30</v>
      </c>
      <c r="C69" s="17">
        <v>6766</v>
      </c>
      <c r="D69" s="6"/>
      <c r="E69" s="5"/>
      <c r="F69" s="5"/>
      <c r="G69" s="14"/>
      <c r="H69" s="14"/>
      <c r="I69" s="14"/>
      <c r="J69" s="10"/>
      <c r="K69" s="7"/>
      <c r="L69" s="16"/>
      <c r="M69" s="16"/>
      <c r="N69" s="9"/>
    </row>
    <row r="70" spans="1:14" ht="15" customHeight="1" x14ac:dyDescent="0.25">
      <c r="A70" s="22">
        <v>45682</v>
      </c>
      <c r="B70" s="23" t="s">
        <v>30</v>
      </c>
      <c r="C70" s="17">
        <v>6790</v>
      </c>
      <c r="D70" s="9"/>
      <c r="E70" s="9"/>
      <c r="F70" s="17"/>
      <c r="G70" s="16"/>
      <c r="H70" s="16"/>
      <c r="I70" s="16"/>
      <c r="J70" s="9"/>
      <c r="K70" s="16"/>
      <c r="L70" s="16"/>
      <c r="M70" s="16"/>
      <c r="N70" s="16"/>
    </row>
    <row r="71" spans="1:14" ht="15" customHeight="1" x14ac:dyDescent="0.25">
      <c r="A71" s="22">
        <v>45683</v>
      </c>
      <c r="B71" s="23" t="s">
        <v>30</v>
      </c>
      <c r="C71" s="17">
        <v>6814</v>
      </c>
      <c r="D71" s="9"/>
      <c r="E71" s="9"/>
      <c r="F71" s="17"/>
      <c r="G71" s="16"/>
      <c r="H71" s="16"/>
      <c r="I71" s="16"/>
      <c r="J71" s="9"/>
      <c r="K71" s="16"/>
      <c r="L71" s="16"/>
      <c r="M71" s="16"/>
      <c r="N71" s="16"/>
    </row>
    <row r="72" spans="1:14" ht="15" customHeight="1" x14ac:dyDescent="0.25">
      <c r="A72" s="22">
        <v>45684</v>
      </c>
      <c r="B72" s="23" t="s">
        <v>30</v>
      </c>
      <c r="C72" s="17">
        <v>6831</v>
      </c>
      <c r="D72" s="9"/>
      <c r="E72" s="9"/>
      <c r="F72" s="17"/>
      <c r="G72" s="16"/>
      <c r="H72" s="16"/>
      <c r="I72" s="16"/>
      <c r="J72" s="9"/>
      <c r="K72" s="16"/>
      <c r="L72" s="16"/>
      <c r="M72" s="16"/>
      <c r="N72" s="16"/>
    </row>
    <row r="73" spans="1:14" ht="15" customHeight="1" x14ac:dyDescent="0.25">
      <c r="A73" s="22">
        <v>45685</v>
      </c>
      <c r="B73" s="23" t="s">
        <v>30</v>
      </c>
      <c r="C73" s="17">
        <v>6855</v>
      </c>
      <c r="D73" s="9"/>
      <c r="E73" s="9"/>
      <c r="F73" s="17"/>
      <c r="G73" s="16"/>
      <c r="H73" s="16"/>
      <c r="I73" s="16"/>
      <c r="J73" s="17"/>
      <c r="K73" s="16"/>
      <c r="L73" s="16"/>
      <c r="M73" s="16"/>
      <c r="N73" s="16"/>
    </row>
    <row r="74" spans="1:14" ht="15" customHeight="1" x14ac:dyDescent="0.25">
      <c r="A74" s="22">
        <v>45686</v>
      </c>
      <c r="B74" s="23" t="s">
        <v>30</v>
      </c>
      <c r="C74" s="17">
        <v>6879</v>
      </c>
      <c r="D74" s="9"/>
      <c r="E74" s="9"/>
      <c r="F74" s="17"/>
      <c r="G74" s="16"/>
      <c r="H74" s="16"/>
      <c r="I74" s="16"/>
      <c r="J74" s="17"/>
      <c r="K74" s="16"/>
      <c r="L74" s="16"/>
      <c r="M74" s="16"/>
      <c r="N74" s="16"/>
    </row>
    <row r="75" spans="1:14" ht="15" customHeight="1" x14ac:dyDescent="0.25">
      <c r="A75" s="22">
        <v>45687</v>
      </c>
      <c r="B75" s="23" t="s">
        <v>30</v>
      </c>
      <c r="C75" s="17">
        <v>6902</v>
      </c>
      <c r="D75" s="9"/>
      <c r="E75" s="9"/>
      <c r="F75" s="17"/>
      <c r="G75" s="16"/>
      <c r="H75" s="16"/>
      <c r="I75" s="16"/>
      <c r="J75" s="17"/>
      <c r="K75" s="16"/>
      <c r="L75" s="16"/>
      <c r="M75" s="16"/>
      <c r="N75" s="16"/>
    </row>
    <row r="76" spans="1:14" ht="15" customHeight="1" x14ac:dyDescent="0.25">
      <c r="A76" s="22">
        <v>45688</v>
      </c>
      <c r="B76" s="23" t="s">
        <v>30</v>
      </c>
      <c r="C76" s="17">
        <v>6926</v>
      </c>
      <c r="D76" s="9"/>
      <c r="E76" s="9"/>
      <c r="F76" s="17"/>
      <c r="G76" s="16"/>
      <c r="H76" s="16"/>
      <c r="I76" s="16"/>
      <c r="J76" s="17"/>
      <c r="K76" s="16"/>
      <c r="L76" s="16"/>
      <c r="M76" s="16"/>
      <c r="N76" s="16"/>
    </row>
    <row r="77" spans="1:14" ht="15" customHeight="1" x14ac:dyDescent="0.25">
      <c r="A77" s="22">
        <v>45689</v>
      </c>
      <c r="B77" s="23" t="s">
        <v>30</v>
      </c>
      <c r="C77" s="17">
        <v>6950</v>
      </c>
      <c r="D77" s="9"/>
      <c r="E77" s="9"/>
      <c r="F77" s="17"/>
      <c r="G77" s="16"/>
      <c r="H77" s="16"/>
      <c r="I77" s="16"/>
      <c r="J77" s="17"/>
      <c r="K77" s="16"/>
      <c r="L77" s="16"/>
      <c r="M77" s="16"/>
      <c r="N77" s="16"/>
    </row>
    <row r="78" spans="1:14" ht="15" customHeight="1" x14ac:dyDescent="0.25">
      <c r="A78" s="22">
        <v>45690</v>
      </c>
      <c r="B78" s="23" t="s">
        <v>30</v>
      </c>
      <c r="C78" s="17">
        <v>6974</v>
      </c>
      <c r="D78" s="9"/>
      <c r="E78" s="9"/>
      <c r="F78" s="17"/>
      <c r="G78" s="16"/>
      <c r="H78" s="16"/>
      <c r="I78" s="16"/>
      <c r="J78" s="17"/>
      <c r="K78" s="16"/>
      <c r="L78" s="17"/>
      <c r="M78" s="17"/>
      <c r="N78" s="16"/>
    </row>
    <row r="79" spans="1:14" ht="15" customHeight="1" x14ac:dyDescent="0.25">
      <c r="A79" s="22">
        <v>45691</v>
      </c>
      <c r="B79" s="23" t="s">
        <v>30</v>
      </c>
      <c r="C79" s="17">
        <v>6998</v>
      </c>
      <c r="D79" s="9" t="s">
        <v>65</v>
      </c>
      <c r="E79" s="9"/>
      <c r="F79" s="17"/>
      <c r="G79" s="16"/>
      <c r="H79" s="16"/>
      <c r="I79" s="16"/>
      <c r="J79" s="17" t="s">
        <v>277</v>
      </c>
      <c r="K79" s="16"/>
      <c r="L79" s="17"/>
      <c r="M79" s="17"/>
      <c r="N79" s="16"/>
    </row>
    <row r="80" spans="1:14" ht="15" customHeight="1" x14ac:dyDescent="0.25">
      <c r="A80" s="22">
        <v>45692</v>
      </c>
      <c r="B80" s="23" t="s">
        <v>30</v>
      </c>
      <c r="C80" s="17">
        <v>7015</v>
      </c>
      <c r="D80" s="16"/>
      <c r="E80" s="16"/>
      <c r="F80" s="17"/>
      <c r="G80" s="16"/>
      <c r="H80" s="16"/>
      <c r="I80" s="16"/>
      <c r="J80" s="16"/>
      <c r="K80" s="16"/>
      <c r="L80" s="17"/>
      <c r="M80" s="17"/>
      <c r="N80" s="16"/>
    </row>
    <row r="81" spans="1:14" ht="15" customHeight="1" x14ac:dyDescent="0.25">
      <c r="A81" s="22">
        <v>45693</v>
      </c>
      <c r="B81" s="23" t="s">
        <v>30</v>
      </c>
      <c r="C81" s="17">
        <v>7039</v>
      </c>
      <c r="D81" s="16"/>
      <c r="E81" s="16"/>
      <c r="F81" s="17"/>
      <c r="G81" s="16"/>
      <c r="H81" s="16"/>
      <c r="I81" s="16"/>
      <c r="J81" s="16"/>
      <c r="K81" s="16"/>
      <c r="L81" s="17"/>
      <c r="M81" s="17"/>
      <c r="N81" s="16"/>
    </row>
    <row r="82" spans="1:14" ht="15" customHeight="1" x14ac:dyDescent="0.25">
      <c r="A82" s="22">
        <v>45694</v>
      </c>
      <c r="B82" s="23" t="s">
        <v>30</v>
      </c>
      <c r="C82" s="17">
        <v>7063</v>
      </c>
      <c r="D82" s="16"/>
      <c r="E82" s="19"/>
      <c r="F82" s="17"/>
      <c r="G82" s="16"/>
      <c r="H82" s="16"/>
      <c r="I82" s="16"/>
      <c r="J82" s="19"/>
      <c r="K82" s="16"/>
      <c r="L82" s="17"/>
      <c r="M82" s="17"/>
      <c r="N82" s="16"/>
    </row>
    <row r="83" spans="1:14" ht="15" customHeight="1" x14ac:dyDescent="0.25">
      <c r="A83" s="22">
        <v>45695</v>
      </c>
      <c r="B83" s="23" t="s">
        <v>30</v>
      </c>
      <c r="C83" s="17">
        <v>7087</v>
      </c>
      <c r="D83" s="16"/>
      <c r="E83" s="16"/>
      <c r="F83" s="17"/>
      <c r="G83" s="16"/>
      <c r="H83" s="16"/>
      <c r="I83" s="16"/>
      <c r="J83" s="16"/>
      <c r="K83" s="16"/>
      <c r="L83" s="17"/>
      <c r="M83" s="17"/>
      <c r="N83" s="16"/>
    </row>
    <row r="84" spans="1:14" ht="15" customHeight="1" x14ac:dyDescent="0.25">
      <c r="A84" s="22">
        <v>45696</v>
      </c>
      <c r="B84" s="23" t="s">
        <v>30</v>
      </c>
      <c r="C84" s="17">
        <v>7111</v>
      </c>
      <c r="D84" s="16"/>
      <c r="E84" s="16"/>
      <c r="F84" s="17"/>
      <c r="G84" s="16"/>
      <c r="H84" s="16"/>
      <c r="I84" s="16"/>
      <c r="J84" s="16"/>
      <c r="K84" s="16"/>
      <c r="L84" s="17"/>
      <c r="M84" s="17"/>
      <c r="N84" s="16"/>
    </row>
    <row r="85" spans="1:14" ht="15" customHeight="1" x14ac:dyDescent="0.25">
      <c r="A85" s="22">
        <v>45697</v>
      </c>
      <c r="B85" s="23" t="s">
        <v>30</v>
      </c>
      <c r="C85" s="17">
        <v>7135</v>
      </c>
      <c r="D85" s="16"/>
      <c r="E85" s="16"/>
      <c r="F85" s="17"/>
      <c r="G85" s="16"/>
      <c r="H85" s="16"/>
      <c r="I85" s="16"/>
      <c r="J85" s="16"/>
      <c r="K85" s="16"/>
      <c r="L85" s="17"/>
      <c r="M85" s="17"/>
      <c r="N85" s="16"/>
    </row>
    <row r="86" spans="1:14" ht="15" customHeight="1" x14ac:dyDescent="0.25">
      <c r="A86" s="22">
        <v>45698</v>
      </c>
      <c r="B86" s="23" t="s">
        <v>30</v>
      </c>
      <c r="C86" s="17">
        <v>7159</v>
      </c>
      <c r="D86" s="16"/>
      <c r="E86" s="16"/>
      <c r="F86" s="17"/>
      <c r="G86" s="16"/>
      <c r="H86" s="16"/>
      <c r="I86" s="16"/>
      <c r="J86" s="16"/>
      <c r="K86" s="16"/>
      <c r="L86" s="17"/>
      <c r="M86" s="17"/>
      <c r="N86" s="16"/>
    </row>
    <row r="87" spans="1:14" ht="15" customHeight="1" x14ac:dyDescent="0.25">
      <c r="A87" s="22">
        <v>45699</v>
      </c>
      <c r="B87" s="23" t="s">
        <v>30</v>
      </c>
      <c r="C87" s="17">
        <v>7183</v>
      </c>
      <c r="D87" s="16"/>
      <c r="E87" s="16"/>
      <c r="F87" s="17"/>
      <c r="G87" s="16"/>
      <c r="H87" s="16"/>
      <c r="I87" s="16"/>
      <c r="J87" s="16"/>
      <c r="K87" s="16"/>
      <c r="L87" s="17"/>
      <c r="M87" s="17"/>
      <c r="N87" s="16"/>
    </row>
    <row r="88" spans="1:14" ht="15" customHeight="1" x14ac:dyDescent="0.25">
      <c r="A88" s="22">
        <v>45700</v>
      </c>
      <c r="B88" s="23" t="s">
        <v>30</v>
      </c>
      <c r="C88" s="17">
        <v>7207</v>
      </c>
      <c r="D88" s="16"/>
      <c r="E88" s="19"/>
      <c r="F88" s="17"/>
      <c r="G88" s="16"/>
      <c r="H88" s="16"/>
      <c r="I88" s="16"/>
      <c r="J88" s="19"/>
      <c r="K88" s="16"/>
      <c r="L88" s="17"/>
      <c r="M88" s="17"/>
      <c r="N88" s="16"/>
    </row>
    <row r="89" spans="1:14" ht="15" customHeight="1" x14ac:dyDescent="0.25">
      <c r="A89" s="22">
        <v>45701</v>
      </c>
      <c r="B89" s="23" t="s">
        <v>30</v>
      </c>
      <c r="C89" s="17">
        <v>7230</v>
      </c>
      <c r="D89" s="16"/>
      <c r="E89" s="17"/>
      <c r="F89" s="17"/>
      <c r="G89" s="16"/>
      <c r="H89" s="16"/>
      <c r="I89" s="16"/>
      <c r="J89" s="17"/>
      <c r="K89" s="16"/>
      <c r="L89" s="16"/>
      <c r="M89" s="16"/>
      <c r="N89" s="16"/>
    </row>
    <row r="90" spans="1:14" ht="15" customHeight="1" x14ac:dyDescent="0.25">
      <c r="A90" s="22">
        <v>45702</v>
      </c>
      <c r="B90" s="23" t="s">
        <v>30</v>
      </c>
      <c r="C90" s="17">
        <v>7272</v>
      </c>
      <c r="D90" s="17" t="s">
        <v>48</v>
      </c>
      <c r="E90" s="16"/>
      <c r="F90" s="17"/>
      <c r="G90" s="16"/>
      <c r="H90" s="16"/>
      <c r="I90" s="16"/>
      <c r="J90" s="16" t="s">
        <v>332</v>
      </c>
      <c r="K90" s="16"/>
      <c r="L90" s="16"/>
      <c r="M90" s="16"/>
      <c r="N90" s="16"/>
    </row>
    <row r="91" spans="1:14" ht="15" customHeight="1" x14ac:dyDescent="0.25">
      <c r="A91" s="22">
        <v>45703</v>
      </c>
      <c r="B91" s="23" t="s">
        <v>30</v>
      </c>
      <c r="C91" s="17">
        <f t="shared" ref="C91:C99" si="1">C90+24</f>
        <v>7296</v>
      </c>
      <c r="D91" s="16"/>
      <c r="E91" s="16"/>
      <c r="F91" s="17"/>
      <c r="G91" s="16"/>
      <c r="H91" s="16"/>
      <c r="I91" s="16"/>
      <c r="J91" s="16"/>
      <c r="K91" s="16"/>
      <c r="L91" s="16"/>
      <c r="M91" s="16"/>
      <c r="N91" s="16"/>
    </row>
    <row r="92" spans="1:14" ht="15" customHeight="1" x14ac:dyDescent="0.25">
      <c r="A92" s="22">
        <v>45704</v>
      </c>
      <c r="B92" s="23" t="s">
        <v>30</v>
      </c>
      <c r="C92" s="17">
        <f t="shared" si="1"/>
        <v>7320</v>
      </c>
      <c r="D92" s="16"/>
      <c r="E92" s="16"/>
      <c r="F92" s="17"/>
      <c r="G92" s="16"/>
      <c r="H92" s="16"/>
      <c r="I92" s="16"/>
      <c r="J92" s="16"/>
      <c r="K92" s="16"/>
      <c r="L92" s="16"/>
      <c r="M92" s="16"/>
      <c r="N92" s="16"/>
    </row>
    <row r="93" spans="1:14" ht="15" customHeight="1" x14ac:dyDescent="0.25">
      <c r="A93" s="22">
        <v>45705</v>
      </c>
      <c r="B93" s="23" t="s">
        <v>30</v>
      </c>
      <c r="C93" s="17">
        <f t="shared" si="1"/>
        <v>7344</v>
      </c>
      <c r="D93" s="16"/>
      <c r="E93" s="16"/>
      <c r="F93" s="17"/>
      <c r="G93" s="16"/>
      <c r="H93" s="16"/>
      <c r="I93" s="16"/>
      <c r="J93" s="16"/>
      <c r="K93" s="16"/>
      <c r="L93" s="16"/>
      <c r="M93" s="16"/>
      <c r="N93" s="16"/>
    </row>
    <row r="94" spans="1:14" ht="15" customHeight="1" x14ac:dyDescent="0.25">
      <c r="A94" s="22">
        <v>45706</v>
      </c>
      <c r="B94" s="23" t="s">
        <v>30</v>
      </c>
      <c r="C94" s="17">
        <f t="shared" si="1"/>
        <v>7368</v>
      </c>
      <c r="D94" s="16"/>
      <c r="E94" s="16"/>
      <c r="F94" s="17"/>
      <c r="G94" s="16"/>
      <c r="H94" s="16"/>
      <c r="I94" s="16"/>
      <c r="J94" s="16"/>
      <c r="K94" s="16"/>
      <c r="L94" s="16"/>
      <c r="M94" s="16"/>
      <c r="N94" s="16"/>
    </row>
    <row r="95" spans="1:14" ht="15" customHeight="1" x14ac:dyDescent="0.25">
      <c r="A95" s="22">
        <v>45707</v>
      </c>
      <c r="B95" s="23" t="s">
        <v>30</v>
      </c>
      <c r="C95" s="17">
        <f t="shared" si="1"/>
        <v>7392</v>
      </c>
      <c r="D95" s="16"/>
      <c r="E95" s="16"/>
      <c r="F95" s="17"/>
      <c r="G95" s="16"/>
      <c r="H95" s="16"/>
      <c r="I95" s="16"/>
      <c r="J95" s="16"/>
      <c r="K95" s="16"/>
      <c r="L95" s="16"/>
      <c r="M95" s="16"/>
      <c r="N95" s="16"/>
    </row>
    <row r="96" spans="1:14" x14ac:dyDescent="0.25">
      <c r="A96" s="22">
        <v>45708</v>
      </c>
      <c r="B96" s="23" t="s">
        <v>30</v>
      </c>
      <c r="C96" s="17">
        <f t="shared" si="1"/>
        <v>7416</v>
      </c>
      <c r="D96" s="17"/>
      <c r="E96" s="20"/>
      <c r="F96" s="17"/>
      <c r="G96" s="16"/>
      <c r="H96" s="16"/>
      <c r="I96" s="16"/>
      <c r="J96" s="17"/>
      <c r="K96" s="16"/>
      <c r="L96" s="16"/>
      <c r="M96" s="16"/>
      <c r="N96" s="16"/>
    </row>
    <row r="97" spans="1:14" ht="15" customHeight="1" x14ac:dyDescent="0.25">
      <c r="A97" s="22">
        <v>45709</v>
      </c>
      <c r="B97" s="23" t="s">
        <v>30</v>
      </c>
      <c r="C97" s="17">
        <f t="shared" si="1"/>
        <v>7440</v>
      </c>
      <c r="D97" s="16"/>
      <c r="E97" s="16"/>
      <c r="F97" s="17"/>
      <c r="G97" s="16"/>
      <c r="H97" s="16"/>
      <c r="I97" s="16"/>
      <c r="J97" s="17"/>
      <c r="K97" s="16"/>
      <c r="L97" s="16"/>
      <c r="M97" s="16"/>
      <c r="N97" s="16"/>
    </row>
    <row r="98" spans="1:14" ht="15" customHeight="1" x14ac:dyDescent="0.25">
      <c r="A98" s="22">
        <v>45710</v>
      </c>
      <c r="B98" s="23" t="s">
        <v>30</v>
      </c>
      <c r="C98" s="17">
        <f t="shared" si="1"/>
        <v>7464</v>
      </c>
      <c r="D98" s="16"/>
      <c r="E98" s="16"/>
      <c r="F98" s="17"/>
      <c r="G98" s="16"/>
      <c r="H98" s="16"/>
      <c r="I98" s="16"/>
      <c r="J98" s="17"/>
      <c r="K98" s="16"/>
      <c r="L98" s="16"/>
      <c r="M98" s="16"/>
      <c r="N98" s="16"/>
    </row>
    <row r="99" spans="1:14" ht="15" customHeight="1" x14ac:dyDescent="0.25">
      <c r="A99" s="22">
        <v>45711</v>
      </c>
      <c r="B99" s="23" t="s">
        <v>30</v>
      </c>
      <c r="C99" s="17">
        <f t="shared" si="1"/>
        <v>7488</v>
      </c>
      <c r="D99" s="16"/>
      <c r="E99" s="16"/>
      <c r="F99" s="17"/>
      <c r="G99" s="16"/>
      <c r="H99" s="16"/>
      <c r="I99" s="16"/>
      <c r="J99" s="17"/>
      <c r="K99" s="16"/>
      <c r="L99" s="16"/>
      <c r="M99" s="16"/>
      <c r="N99" s="16"/>
    </row>
    <row r="100" spans="1:14" ht="15.4" customHeight="1" x14ac:dyDescent="0.25">
      <c r="A100" s="22">
        <v>45712</v>
      </c>
      <c r="B100" s="23" t="s">
        <v>30</v>
      </c>
      <c r="C100" s="17">
        <v>7491</v>
      </c>
      <c r="D100" s="17" t="s">
        <v>163</v>
      </c>
      <c r="E100" s="16"/>
      <c r="F100" s="17"/>
      <c r="G100" s="16"/>
      <c r="H100" s="16"/>
      <c r="I100" s="16"/>
      <c r="J100" s="17" t="s">
        <v>356</v>
      </c>
      <c r="K100" s="16"/>
      <c r="L100" s="16"/>
      <c r="M100" s="16"/>
      <c r="N100" s="16"/>
    </row>
    <row r="101" spans="1:14" ht="15.4" customHeight="1" x14ac:dyDescent="0.25">
      <c r="A101" s="22">
        <v>45713</v>
      </c>
      <c r="B101" s="23" t="s">
        <v>30</v>
      </c>
      <c r="C101" s="17">
        <f t="shared" ref="C101:C110" si="2">C100+24</f>
        <v>7515</v>
      </c>
      <c r="D101" s="16"/>
      <c r="E101" s="17"/>
      <c r="F101" s="17"/>
      <c r="G101" s="16"/>
      <c r="H101" s="16"/>
      <c r="I101" s="16"/>
      <c r="J101" s="17"/>
      <c r="K101" s="16"/>
      <c r="L101" s="16"/>
      <c r="M101" s="16"/>
      <c r="N101" s="16"/>
    </row>
    <row r="102" spans="1:14" ht="15.4" customHeight="1" x14ac:dyDescent="0.25">
      <c r="A102" s="22">
        <v>45714</v>
      </c>
      <c r="B102" s="23" t="s">
        <v>30</v>
      </c>
      <c r="C102" s="17">
        <f t="shared" si="2"/>
        <v>7539</v>
      </c>
      <c r="D102" s="16"/>
      <c r="E102" s="16"/>
      <c r="F102" s="17"/>
      <c r="G102" s="16"/>
      <c r="H102" s="16"/>
      <c r="I102" s="16"/>
      <c r="J102" s="17"/>
      <c r="K102" s="16"/>
      <c r="L102" s="16"/>
      <c r="M102" s="16"/>
      <c r="N102" s="16"/>
    </row>
    <row r="103" spans="1:14" ht="15.4" customHeight="1" x14ac:dyDescent="0.25">
      <c r="A103" s="22">
        <v>45715</v>
      </c>
      <c r="B103" s="23" t="s">
        <v>30</v>
      </c>
      <c r="C103" s="17">
        <f t="shared" si="2"/>
        <v>7563</v>
      </c>
      <c r="D103" s="16"/>
      <c r="E103" s="16"/>
      <c r="F103" s="17"/>
      <c r="G103" s="16"/>
      <c r="H103" s="16"/>
      <c r="I103" s="16"/>
      <c r="J103" s="17"/>
      <c r="K103" s="16"/>
      <c r="L103" s="16"/>
      <c r="M103" s="16"/>
      <c r="N103" s="16"/>
    </row>
    <row r="104" spans="1:14" ht="15.4" customHeight="1" x14ac:dyDescent="0.25">
      <c r="A104" s="22">
        <v>45716</v>
      </c>
      <c r="B104" s="23" t="s">
        <v>30</v>
      </c>
      <c r="C104" s="17">
        <f t="shared" si="2"/>
        <v>7587</v>
      </c>
      <c r="D104" s="16"/>
      <c r="E104" s="16"/>
      <c r="F104" s="17"/>
      <c r="G104" s="16"/>
      <c r="H104" s="16"/>
      <c r="I104" s="16"/>
      <c r="J104" s="17"/>
      <c r="K104" s="16"/>
      <c r="L104" s="16"/>
      <c r="M104" s="16"/>
      <c r="N104" s="16"/>
    </row>
    <row r="105" spans="1:14" ht="15.4" customHeight="1" x14ac:dyDescent="0.25">
      <c r="A105" s="22">
        <v>45717</v>
      </c>
      <c r="B105" s="23" t="s">
        <v>30</v>
      </c>
      <c r="C105" s="17">
        <f t="shared" si="2"/>
        <v>7611</v>
      </c>
      <c r="D105" s="16"/>
      <c r="E105" s="16"/>
      <c r="F105" s="17"/>
      <c r="G105" s="16"/>
      <c r="H105" s="16"/>
      <c r="I105" s="16"/>
      <c r="J105" s="17"/>
      <c r="K105" s="16"/>
      <c r="L105" s="16"/>
      <c r="M105" s="16"/>
      <c r="N105" s="16"/>
    </row>
    <row r="106" spans="1:14" ht="15.4" customHeight="1" x14ac:dyDescent="0.25">
      <c r="A106" s="22">
        <v>45718</v>
      </c>
      <c r="B106" s="23" t="s">
        <v>30</v>
      </c>
      <c r="C106" s="17">
        <f t="shared" si="2"/>
        <v>7635</v>
      </c>
      <c r="D106" s="16"/>
      <c r="E106" s="16"/>
      <c r="F106" s="17"/>
      <c r="G106" s="16"/>
      <c r="H106" s="16"/>
      <c r="I106" s="16"/>
      <c r="J106" s="17"/>
      <c r="K106" s="16"/>
      <c r="L106" s="16"/>
      <c r="M106" s="16"/>
      <c r="N106" s="16"/>
    </row>
    <row r="107" spans="1:14" ht="15.4" customHeight="1" x14ac:dyDescent="0.25">
      <c r="A107" s="22">
        <v>45719</v>
      </c>
      <c r="B107" s="23" t="s">
        <v>30</v>
      </c>
      <c r="C107" s="17">
        <f t="shared" si="2"/>
        <v>7659</v>
      </c>
      <c r="D107" s="16"/>
      <c r="E107" s="16"/>
      <c r="F107" s="17"/>
      <c r="G107" s="16"/>
      <c r="H107" s="16"/>
      <c r="I107" s="16"/>
      <c r="J107" s="17"/>
      <c r="K107" s="16"/>
      <c r="L107" s="16"/>
      <c r="M107" s="16"/>
      <c r="N107" s="16"/>
    </row>
    <row r="108" spans="1:14" ht="15.4" customHeight="1" x14ac:dyDescent="0.25">
      <c r="A108" s="22">
        <v>45720</v>
      </c>
      <c r="B108" s="23" t="s">
        <v>30</v>
      </c>
      <c r="C108" s="17">
        <f t="shared" si="2"/>
        <v>7683</v>
      </c>
      <c r="D108" s="16"/>
      <c r="E108" s="16"/>
      <c r="F108" s="17"/>
      <c r="G108" s="16"/>
      <c r="H108" s="16"/>
      <c r="I108" s="16"/>
      <c r="J108" s="17"/>
      <c r="K108" s="16"/>
      <c r="L108" s="16"/>
      <c r="M108" s="16"/>
      <c r="N108" s="16"/>
    </row>
    <row r="109" spans="1:14" ht="15.4" customHeight="1" x14ac:dyDescent="0.25">
      <c r="A109" s="22">
        <v>45721</v>
      </c>
      <c r="B109" s="23" t="s">
        <v>30</v>
      </c>
      <c r="C109" s="17">
        <f t="shared" si="2"/>
        <v>7707</v>
      </c>
      <c r="D109" s="16"/>
      <c r="E109" s="16"/>
      <c r="F109" s="17"/>
      <c r="G109" s="16"/>
      <c r="H109" s="16"/>
      <c r="I109" s="16"/>
      <c r="J109" s="17"/>
      <c r="K109" s="16"/>
      <c r="L109" s="16"/>
      <c r="M109" s="16"/>
      <c r="N109" s="16"/>
    </row>
    <row r="110" spans="1:14" ht="15.4" customHeight="1" x14ac:dyDescent="0.25">
      <c r="A110" s="22">
        <v>45722</v>
      </c>
      <c r="B110" s="23" t="s">
        <v>30</v>
      </c>
      <c r="C110" s="17">
        <f t="shared" si="2"/>
        <v>7731</v>
      </c>
      <c r="D110" s="16"/>
      <c r="E110" s="16"/>
      <c r="F110" s="17"/>
      <c r="G110" s="16"/>
      <c r="H110" s="16"/>
      <c r="I110" s="16"/>
      <c r="J110" s="17"/>
      <c r="K110" s="16"/>
      <c r="L110" s="16"/>
      <c r="M110" s="16"/>
      <c r="N110" s="16"/>
    </row>
    <row r="111" spans="1:14" ht="15.4" customHeight="1" x14ac:dyDescent="0.25">
      <c r="A111" s="22">
        <v>45723</v>
      </c>
      <c r="B111" s="23" t="s">
        <v>30</v>
      </c>
      <c r="C111" s="17">
        <v>7749</v>
      </c>
      <c r="D111" s="17" t="s">
        <v>48</v>
      </c>
      <c r="E111" s="16"/>
      <c r="F111" s="17"/>
      <c r="G111" s="16"/>
      <c r="H111" s="16"/>
      <c r="I111" s="16"/>
      <c r="J111" s="17" t="s">
        <v>390</v>
      </c>
      <c r="K111" s="16"/>
      <c r="L111" s="16"/>
      <c r="M111" s="16"/>
      <c r="N111" s="16"/>
    </row>
    <row r="112" spans="1:14" ht="15.4" customHeight="1" x14ac:dyDescent="0.25">
      <c r="A112" s="22">
        <v>45724</v>
      </c>
      <c r="B112" s="23" t="s">
        <v>30</v>
      </c>
      <c r="C112" s="17">
        <f t="shared" ref="C112:C118" si="3">C111+24</f>
        <v>7773</v>
      </c>
      <c r="D112" s="16"/>
      <c r="E112" s="16"/>
      <c r="F112" s="17"/>
      <c r="G112" s="16"/>
      <c r="H112" s="16"/>
      <c r="I112" s="16"/>
      <c r="J112" s="17"/>
      <c r="K112" s="16"/>
      <c r="L112" s="16"/>
      <c r="M112" s="16"/>
      <c r="N112" s="16"/>
    </row>
    <row r="113" spans="1:14" ht="15.4" customHeight="1" x14ac:dyDescent="0.25">
      <c r="A113" s="22">
        <v>45725</v>
      </c>
      <c r="B113" s="23" t="s">
        <v>30</v>
      </c>
      <c r="C113" s="17">
        <f>C112+22</f>
        <v>7795</v>
      </c>
      <c r="D113" s="16"/>
      <c r="E113" s="16"/>
      <c r="F113" s="17"/>
      <c r="G113" s="16"/>
      <c r="H113" s="16"/>
      <c r="I113" s="16"/>
      <c r="J113" s="17"/>
      <c r="K113" s="16"/>
      <c r="L113" s="16"/>
      <c r="M113" s="16"/>
      <c r="N113" s="16"/>
    </row>
    <row r="114" spans="1:14" ht="15.4" customHeight="1" x14ac:dyDescent="0.25">
      <c r="A114" s="22">
        <v>45726</v>
      </c>
      <c r="B114" s="23" t="s">
        <v>30</v>
      </c>
      <c r="C114" s="17">
        <f t="shared" si="3"/>
        <v>7819</v>
      </c>
      <c r="D114" s="16"/>
      <c r="E114" s="19"/>
      <c r="F114" s="17"/>
      <c r="G114" s="16"/>
      <c r="H114" s="16"/>
      <c r="I114" s="16"/>
      <c r="J114" s="17"/>
      <c r="K114" s="16"/>
      <c r="L114" s="16"/>
      <c r="M114" s="16"/>
      <c r="N114" s="16"/>
    </row>
    <row r="115" spans="1:14" ht="15.4" customHeight="1" x14ac:dyDescent="0.25">
      <c r="A115" s="22">
        <v>45727</v>
      </c>
      <c r="B115" s="23" t="s">
        <v>30</v>
      </c>
      <c r="C115" s="17">
        <f t="shared" si="3"/>
        <v>7843</v>
      </c>
      <c r="D115" s="16"/>
      <c r="E115" s="16"/>
      <c r="F115" s="17"/>
      <c r="G115" s="16"/>
      <c r="H115" s="16"/>
      <c r="I115" s="16"/>
      <c r="J115" s="17"/>
      <c r="K115" s="16"/>
      <c r="L115" s="16"/>
      <c r="M115" s="16"/>
      <c r="N115" s="16"/>
    </row>
    <row r="116" spans="1:14" ht="15.4" customHeight="1" x14ac:dyDescent="0.25">
      <c r="A116" s="22">
        <v>45728</v>
      </c>
      <c r="B116" s="23" t="s">
        <v>30</v>
      </c>
      <c r="C116" s="17">
        <f t="shared" si="3"/>
        <v>7867</v>
      </c>
      <c r="D116" s="16"/>
      <c r="E116" s="16"/>
      <c r="F116" s="17"/>
      <c r="G116" s="16"/>
      <c r="H116" s="16"/>
      <c r="I116" s="16"/>
      <c r="J116" s="17"/>
      <c r="K116" s="16"/>
      <c r="L116" s="16"/>
      <c r="M116" s="16"/>
      <c r="N116" s="16"/>
    </row>
    <row r="117" spans="1:14" ht="15.4" customHeight="1" x14ac:dyDescent="0.25">
      <c r="A117" s="22">
        <v>45729</v>
      </c>
      <c r="B117" s="23" t="s">
        <v>30</v>
      </c>
      <c r="C117" s="17">
        <f t="shared" si="3"/>
        <v>7891</v>
      </c>
      <c r="D117" s="16"/>
      <c r="E117" s="16"/>
      <c r="F117" s="17"/>
      <c r="G117" s="16"/>
      <c r="H117" s="16"/>
      <c r="I117" s="16"/>
      <c r="J117" s="16"/>
      <c r="K117" s="16"/>
      <c r="L117" s="16"/>
      <c r="M117" s="16"/>
      <c r="N117" s="16"/>
    </row>
    <row r="118" spans="1:14" ht="15.4" customHeight="1" x14ac:dyDescent="0.25">
      <c r="A118" s="22">
        <v>45730</v>
      </c>
      <c r="B118" s="23" t="s">
        <v>30</v>
      </c>
      <c r="C118" s="17">
        <f t="shared" si="3"/>
        <v>7915</v>
      </c>
      <c r="D118" s="16"/>
      <c r="E118" s="16"/>
      <c r="F118" s="17"/>
      <c r="G118" s="16"/>
      <c r="H118" s="16"/>
      <c r="I118" s="16"/>
      <c r="J118" s="16"/>
      <c r="K118" s="16"/>
      <c r="L118" s="16"/>
      <c r="M118" s="16"/>
      <c r="N118" s="16"/>
    </row>
    <row r="119" spans="1:14" ht="15.4" customHeight="1" x14ac:dyDescent="0.25">
      <c r="A119" s="22">
        <v>45731</v>
      </c>
      <c r="B119" s="23" t="s">
        <v>30</v>
      </c>
      <c r="C119" s="17">
        <v>7996</v>
      </c>
      <c r="D119" s="16" t="s">
        <v>432</v>
      </c>
      <c r="E119" s="16"/>
      <c r="F119" s="17"/>
      <c r="G119" s="16"/>
      <c r="H119" s="16"/>
      <c r="I119" s="16"/>
      <c r="J119" s="16" t="s">
        <v>433</v>
      </c>
      <c r="K119" s="16"/>
      <c r="L119" s="16"/>
      <c r="M119" s="16"/>
      <c r="N119" s="16"/>
    </row>
    <row r="120" spans="1:14" ht="15.4" customHeight="1" x14ac:dyDescent="0.25">
      <c r="A120" s="22">
        <v>45732</v>
      </c>
      <c r="B120" s="23" t="s">
        <v>30</v>
      </c>
      <c r="C120" s="17">
        <v>8005</v>
      </c>
      <c r="D120" s="16"/>
      <c r="E120" s="16"/>
      <c r="F120" s="17"/>
      <c r="G120" s="16"/>
      <c r="H120" s="16"/>
      <c r="I120" s="16"/>
      <c r="J120" s="16"/>
      <c r="K120" s="16"/>
      <c r="L120" s="16"/>
      <c r="M120" s="16"/>
      <c r="N120" s="16"/>
    </row>
    <row r="121" spans="1:14" ht="15.4" customHeight="1" x14ac:dyDescent="0.25">
      <c r="A121" s="22">
        <v>45733</v>
      </c>
      <c r="B121" s="23" t="s">
        <v>30</v>
      </c>
      <c r="C121" s="17">
        <v>8010</v>
      </c>
      <c r="D121" s="16"/>
      <c r="E121" s="16"/>
      <c r="F121" s="17"/>
      <c r="G121" s="16"/>
      <c r="H121" s="16"/>
      <c r="I121" s="16"/>
      <c r="J121" s="16"/>
      <c r="K121" s="16"/>
      <c r="L121" s="16"/>
      <c r="M121" s="16"/>
      <c r="N121" s="16"/>
    </row>
    <row r="122" spans="1:14" ht="15.4" customHeight="1" x14ac:dyDescent="0.25">
      <c r="A122" s="22">
        <v>45734</v>
      </c>
      <c r="B122" s="23" t="s">
        <v>30</v>
      </c>
      <c r="C122" s="17">
        <v>8013</v>
      </c>
      <c r="D122" s="16" t="s">
        <v>460</v>
      </c>
      <c r="E122" s="16"/>
      <c r="F122" s="17"/>
      <c r="G122" s="16"/>
      <c r="H122" s="16"/>
      <c r="I122" s="16"/>
      <c r="J122" s="16" t="s">
        <v>192</v>
      </c>
      <c r="K122" s="16"/>
      <c r="L122" s="16"/>
      <c r="M122" s="16"/>
      <c r="N122" s="16"/>
    </row>
    <row r="123" spans="1:14" ht="15.4" customHeight="1" x14ac:dyDescent="0.25">
      <c r="A123" s="22">
        <v>45735</v>
      </c>
      <c r="B123" s="23" t="s">
        <v>30</v>
      </c>
      <c r="C123" s="17">
        <f t="shared" ref="C123:C131" si="4">C122+24</f>
        <v>8037</v>
      </c>
      <c r="D123" s="16"/>
      <c r="E123" s="16"/>
      <c r="F123" s="17"/>
      <c r="G123" s="16"/>
      <c r="H123" s="16"/>
      <c r="I123" s="16"/>
      <c r="J123" s="16"/>
      <c r="K123" s="16"/>
      <c r="L123" s="16"/>
      <c r="M123" s="16"/>
      <c r="N123" s="16"/>
    </row>
    <row r="124" spans="1:14" ht="15.4" customHeight="1" x14ac:dyDescent="0.25">
      <c r="A124" s="22">
        <v>45736</v>
      </c>
      <c r="B124" s="23" t="s">
        <v>30</v>
      </c>
      <c r="C124" s="17">
        <f t="shared" si="4"/>
        <v>8061</v>
      </c>
      <c r="D124" s="16"/>
      <c r="E124" s="16"/>
      <c r="F124" s="17"/>
      <c r="G124" s="16"/>
      <c r="H124" s="16"/>
      <c r="I124" s="16"/>
      <c r="J124" s="16"/>
      <c r="K124" s="16"/>
      <c r="L124" s="16"/>
      <c r="M124" s="16"/>
      <c r="N124" s="16"/>
    </row>
    <row r="125" spans="1:14" x14ac:dyDescent="0.25">
      <c r="A125" s="22">
        <v>45737</v>
      </c>
      <c r="B125" s="23" t="s">
        <v>30</v>
      </c>
      <c r="C125" s="17">
        <f t="shared" si="4"/>
        <v>8085</v>
      </c>
      <c r="D125" s="16"/>
      <c r="E125" s="18"/>
      <c r="F125" s="17"/>
      <c r="G125" s="16"/>
      <c r="H125" s="16"/>
      <c r="I125" s="16"/>
      <c r="J125" s="9"/>
      <c r="K125" s="16"/>
      <c r="L125" s="16"/>
      <c r="M125" s="16"/>
      <c r="N125" s="16"/>
    </row>
    <row r="126" spans="1:14" ht="15.4" customHeight="1" x14ac:dyDescent="0.25">
      <c r="A126" s="22">
        <v>45738</v>
      </c>
      <c r="B126" s="23" t="s">
        <v>30</v>
      </c>
      <c r="C126" s="17">
        <f t="shared" si="4"/>
        <v>8109</v>
      </c>
      <c r="D126" s="16"/>
      <c r="E126" s="16"/>
      <c r="F126" s="17"/>
      <c r="G126" s="16"/>
      <c r="H126" s="16"/>
      <c r="I126" s="16"/>
      <c r="J126" s="16"/>
      <c r="K126" s="16"/>
      <c r="L126" s="16"/>
      <c r="M126" s="16"/>
      <c r="N126" s="16"/>
    </row>
    <row r="127" spans="1:14" ht="15.4" customHeight="1" x14ac:dyDescent="0.25">
      <c r="A127" s="22">
        <v>45739</v>
      </c>
      <c r="B127" s="23" t="s">
        <v>30</v>
      </c>
      <c r="C127" s="17">
        <f t="shared" si="4"/>
        <v>8133</v>
      </c>
      <c r="D127" s="16"/>
      <c r="E127" s="16"/>
      <c r="F127" s="17"/>
      <c r="G127" s="16"/>
      <c r="H127" s="16"/>
      <c r="I127" s="16"/>
      <c r="J127" s="16"/>
      <c r="K127" s="16"/>
      <c r="L127" s="16"/>
      <c r="M127" s="16"/>
      <c r="N127" s="16"/>
    </row>
    <row r="128" spans="1:14" ht="15.4" customHeight="1" x14ac:dyDescent="0.25">
      <c r="A128" s="22">
        <v>45740</v>
      </c>
      <c r="B128" s="23" t="s">
        <v>30</v>
      </c>
      <c r="C128" s="17">
        <f t="shared" si="4"/>
        <v>8157</v>
      </c>
      <c r="D128" s="16"/>
      <c r="E128" s="16"/>
      <c r="F128" s="17"/>
      <c r="G128" s="16"/>
      <c r="H128" s="16"/>
      <c r="I128" s="16"/>
      <c r="J128" s="16"/>
      <c r="K128" s="16"/>
      <c r="L128" s="16"/>
      <c r="M128" s="16"/>
      <c r="N128" s="16"/>
    </row>
    <row r="129" spans="1:14" ht="15.4" customHeight="1" x14ac:dyDescent="0.25">
      <c r="A129" s="22">
        <v>45741</v>
      </c>
      <c r="B129" s="23" t="s">
        <v>30</v>
      </c>
      <c r="C129" s="17">
        <f t="shared" si="4"/>
        <v>8181</v>
      </c>
      <c r="D129" s="16"/>
      <c r="E129" s="16"/>
      <c r="F129" s="17"/>
      <c r="G129" s="16"/>
      <c r="H129" s="16"/>
      <c r="I129" s="16"/>
      <c r="J129" s="16"/>
      <c r="K129" s="16"/>
      <c r="L129" s="16"/>
      <c r="M129" s="16"/>
      <c r="N129" s="16"/>
    </row>
    <row r="130" spans="1:14" ht="15.4" customHeight="1" x14ac:dyDescent="0.25">
      <c r="A130" s="22">
        <v>45742</v>
      </c>
      <c r="B130" s="23" t="s">
        <v>30</v>
      </c>
      <c r="C130" s="17">
        <f t="shared" si="4"/>
        <v>8205</v>
      </c>
      <c r="D130" s="16"/>
      <c r="E130" s="16"/>
      <c r="F130" s="17"/>
      <c r="G130" s="16"/>
      <c r="H130" s="16"/>
      <c r="I130" s="16"/>
      <c r="J130" s="16"/>
      <c r="K130" s="16"/>
      <c r="L130" s="16"/>
      <c r="M130" s="16"/>
      <c r="N130" s="16"/>
    </row>
    <row r="131" spans="1:14" ht="15.4" customHeight="1" x14ac:dyDescent="0.25">
      <c r="A131" s="22">
        <v>45743</v>
      </c>
      <c r="B131" s="23" t="s">
        <v>30</v>
      </c>
      <c r="C131" s="17">
        <f t="shared" si="4"/>
        <v>8229</v>
      </c>
      <c r="D131" s="16"/>
      <c r="E131" s="16"/>
      <c r="F131" s="17"/>
      <c r="G131" s="16"/>
      <c r="H131" s="16"/>
      <c r="I131" s="16"/>
      <c r="J131" s="16"/>
      <c r="K131" s="16"/>
      <c r="L131" s="16"/>
      <c r="M131" s="16"/>
      <c r="N131" s="16"/>
    </row>
    <row r="132" spans="1:14" ht="15.4" customHeight="1" x14ac:dyDescent="0.25">
      <c r="A132" s="22">
        <v>45744</v>
      </c>
      <c r="B132" s="23" t="s">
        <v>30</v>
      </c>
      <c r="C132" s="17">
        <v>8251</v>
      </c>
      <c r="D132" s="17" t="s">
        <v>48</v>
      </c>
      <c r="E132" s="16"/>
      <c r="F132" s="17"/>
      <c r="G132" s="16"/>
      <c r="H132" s="16"/>
      <c r="I132" s="16"/>
      <c r="J132" s="16" t="s">
        <v>556</v>
      </c>
      <c r="K132" s="16"/>
      <c r="L132" s="16"/>
      <c r="M132" s="16"/>
      <c r="N132" s="16"/>
    </row>
    <row r="133" spans="1:14" ht="15.4" customHeight="1" x14ac:dyDescent="0.25">
      <c r="A133" s="22">
        <v>45745</v>
      </c>
      <c r="B133" s="23" t="s">
        <v>30</v>
      </c>
      <c r="C133" s="17">
        <v>8252</v>
      </c>
      <c r="D133" s="16"/>
      <c r="E133" s="16"/>
      <c r="F133" s="17"/>
      <c r="G133" s="16"/>
      <c r="H133" s="16"/>
      <c r="I133" s="16"/>
      <c r="J133" s="16"/>
      <c r="K133" s="16"/>
      <c r="L133" s="16"/>
      <c r="M133" s="16"/>
      <c r="N133" s="16"/>
    </row>
    <row r="134" spans="1:14" ht="15.4" customHeight="1" x14ac:dyDescent="0.25">
      <c r="A134" s="22">
        <v>45746</v>
      </c>
      <c r="B134" s="23" t="s">
        <v>30</v>
      </c>
      <c r="C134" s="17">
        <f>8252+24</f>
        <v>8276</v>
      </c>
      <c r="D134" s="16"/>
      <c r="E134" s="16"/>
      <c r="F134" s="17"/>
      <c r="G134" s="16"/>
      <c r="H134" s="16"/>
      <c r="I134" s="16"/>
      <c r="J134" s="16"/>
      <c r="K134" s="16"/>
      <c r="L134" s="16"/>
      <c r="M134" s="16"/>
      <c r="N134" s="16"/>
    </row>
    <row r="135" spans="1:14" ht="15.4" customHeight="1" x14ac:dyDescent="0.25">
      <c r="A135" s="22">
        <v>45747</v>
      </c>
      <c r="B135" s="23" t="s">
        <v>30</v>
      </c>
      <c r="C135" s="17">
        <v>8311</v>
      </c>
      <c r="D135" s="16"/>
      <c r="E135" s="16"/>
      <c r="F135" s="17"/>
      <c r="G135" s="16"/>
      <c r="H135" s="16"/>
      <c r="I135" s="16"/>
      <c r="J135" s="16"/>
      <c r="K135" s="16"/>
      <c r="L135" s="16"/>
      <c r="M135" s="16"/>
      <c r="N135" s="16"/>
    </row>
    <row r="136" spans="1:14" ht="15.4" customHeight="1" x14ac:dyDescent="0.25">
      <c r="A136" s="22">
        <v>45748</v>
      </c>
      <c r="B136" s="23" t="s">
        <v>30</v>
      </c>
      <c r="C136" s="17">
        <v>8335</v>
      </c>
      <c r="D136" s="16"/>
      <c r="E136" s="16"/>
      <c r="F136" s="17"/>
      <c r="G136" s="16"/>
      <c r="H136" s="16"/>
      <c r="I136" s="16"/>
      <c r="J136" s="16"/>
      <c r="K136" s="16"/>
      <c r="L136" s="16"/>
      <c r="M136" s="16"/>
      <c r="N136" s="16"/>
    </row>
    <row r="137" spans="1:14" ht="15.4" customHeight="1" x14ac:dyDescent="0.25">
      <c r="A137" s="22">
        <v>45749</v>
      </c>
      <c r="B137" s="23" t="s">
        <v>30</v>
      </c>
      <c r="C137" s="17">
        <v>8359</v>
      </c>
      <c r="D137" s="16"/>
      <c r="E137" s="19"/>
      <c r="F137" s="17"/>
      <c r="G137" s="16"/>
      <c r="H137" s="16"/>
      <c r="I137" s="16"/>
      <c r="J137" s="17"/>
      <c r="K137" s="16"/>
      <c r="L137" s="16"/>
      <c r="M137" s="16"/>
      <c r="N137" s="16"/>
    </row>
    <row r="138" spans="1:14" ht="15.4" customHeight="1" x14ac:dyDescent="0.25">
      <c r="A138" s="22">
        <v>45750</v>
      </c>
      <c r="B138" s="23" t="s">
        <v>30</v>
      </c>
      <c r="C138" s="17">
        <v>8383</v>
      </c>
      <c r="D138" s="16"/>
      <c r="E138" s="17"/>
      <c r="F138" s="17"/>
      <c r="G138" s="16"/>
      <c r="H138" s="16"/>
      <c r="I138" s="16"/>
      <c r="J138" s="17"/>
      <c r="K138" s="16"/>
      <c r="L138" s="16"/>
      <c r="M138" s="16"/>
      <c r="N138" s="16"/>
    </row>
    <row r="139" spans="1:14" ht="15.4" customHeight="1" x14ac:dyDescent="0.25">
      <c r="A139" s="22">
        <v>45751</v>
      </c>
      <c r="B139" s="23" t="s">
        <v>30</v>
      </c>
      <c r="C139" s="17">
        <v>8407</v>
      </c>
      <c r="D139" s="16"/>
      <c r="E139" s="16"/>
      <c r="F139" s="17"/>
      <c r="G139" s="16"/>
      <c r="H139" s="16"/>
      <c r="I139" s="16"/>
      <c r="J139" s="16"/>
      <c r="K139" s="16"/>
      <c r="L139" s="16"/>
      <c r="M139" s="16"/>
      <c r="N139" s="16"/>
    </row>
    <row r="140" spans="1:14" ht="15.4" customHeight="1" x14ac:dyDescent="0.25">
      <c r="A140" s="22">
        <v>45752</v>
      </c>
      <c r="B140" s="23" t="s">
        <v>30</v>
      </c>
      <c r="C140" s="17">
        <v>8431</v>
      </c>
      <c r="D140" s="16"/>
      <c r="E140" s="16"/>
      <c r="F140" s="17"/>
      <c r="G140" s="16"/>
      <c r="H140" s="16"/>
      <c r="I140" s="16"/>
      <c r="J140" s="16"/>
      <c r="K140" s="16"/>
      <c r="L140" s="16"/>
      <c r="M140" s="16"/>
      <c r="N140" s="16"/>
    </row>
    <row r="141" spans="1:14" ht="15.4" customHeight="1" x14ac:dyDescent="0.25">
      <c r="A141" s="22">
        <v>45753</v>
      </c>
      <c r="B141" s="23" t="s">
        <v>30</v>
      </c>
      <c r="C141" s="17">
        <v>8454</v>
      </c>
      <c r="D141" s="16"/>
      <c r="E141" s="16"/>
      <c r="F141" s="17"/>
      <c r="G141" s="16"/>
      <c r="H141" s="16"/>
      <c r="I141" s="16"/>
      <c r="J141" s="16"/>
      <c r="K141" s="16"/>
      <c r="L141" s="16"/>
      <c r="M141" s="16"/>
      <c r="N141" s="16"/>
    </row>
    <row r="142" spans="1:14" ht="15.4" customHeight="1" x14ac:dyDescent="0.25">
      <c r="A142" s="22">
        <v>45754</v>
      </c>
      <c r="B142" s="23" t="s">
        <v>30</v>
      </c>
      <c r="C142" s="17">
        <v>8479</v>
      </c>
      <c r="D142" s="16"/>
      <c r="E142" s="16"/>
      <c r="F142" s="17"/>
      <c r="G142" s="16"/>
      <c r="H142" s="16"/>
      <c r="I142" s="16"/>
      <c r="J142" s="16"/>
      <c r="K142" s="16"/>
      <c r="L142" s="16"/>
      <c r="M142" s="16"/>
      <c r="N142" s="16"/>
    </row>
    <row r="143" spans="1:14" ht="15.4" customHeight="1" x14ac:dyDescent="0.25">
      <c r="A143" s="22">
        <v>45755</v>
      </c>
      <c r="B143" s="23" t="s">
        <v>30</v>
      </c>
      <c r="C143" s="17">
        <v>8503</v>
      </c>
      <c r="D143" s="16"/>
      <c r="E143" s="16" t="s">
        <v>40</v>
      </c>
      <c r="F143" s="17"/>
      <c r="G143" s="16"/>
      <c r="H143" s="16"/>
      <c r="I143" s="16"/>
      <c r="J143" s="16" t="s">
        <v>669</v>
      </c>
      <c r="K143" s="16"/>
      <c r="L143" s="16"/>
      <c r="M143" s="16"/>
      <c r="N143" s="16"/>
    </row>
    <row r="144" spans="1:14" ht="15.4" customHeight="1" x14ac:dyDescent="0.25">
      <c r="A144" s="22">
        <v>45756</v>
      </c>
      <c r="B144" s="23" t="s">
        <v>30</v>
      </c>
      <c r="C144" s="17">
        <v>8527</v>
      </c>
      <c r="D144" s="16"/>
      <c r="E144" s="16"/>
      <c r="F144" s="17"/>
      <c r="G144" s="16"/>
      <c r="H144" s="16"/>
      <c r="I144" s="16"/>
      <c r="J144" s="16"/>
      <c r="K144" s="16"/>
      <c r="L144" s="16"/>
      <c r="M144" s="16"/>
      <c r="N144" s="16"/>
    </row>
    <row r="145" spans="1:14" ht="15.4" customHeight="1" x14ac:dyDescent="0.25">
      <c r="A145" s="22">
        <v>45757</v>
      </c>
      <c r="B145" s="23" t="s">
        <v>30</v>
      </c>
      <c r="C145" s="17">
        <v>8551</v>
      </c>
      <c r="D145" s="16"/>
      <c r="E145" s="16"/>
      <c r="F145" s="17"/>
      <c r="G145" s="16"/>
      <c r="H145" s="16"/>
      <c r="I145" s="16"/>
      <c r="J145" s="16"/>
      <c r="K145" s="16"/>
      <c r="L145" s="16"/>
      <c r="M145" s="16"/>
      <c r="N145" s="16"/>
    </row>
    <row r="146" spans="1:14" ht="15.4" customHeight="1" x14ac:dyDescent="0.25">
      <c r="A146" s="22">
        <v>45758</v>
      </c>
      <c r="B146" s="23" t="s">
        <v>30</v>
      </c>
      <c r="C146" s="17">
        <v>8575</v>
      </c>
      <c r="D146" s="16"/>
      <c r="E146" s="16"/>
      <c r="F146" s="17"/>
      <c r="G146" s="16"/>
      <c r="H146" s="16"/>
      <c r="I146" s="16"/>
      <c r="J146" s="16"/>
      <c r="K146" s="16"/>
      <c r="L146" s="16"/>
      <c r="M146" s="16"/>
      <c r="N146" s="16"/>
    </row>
    <row r="147" spans="1:14" ht="15.4" customHeight="1" x14ac:dyDescent="0.25">
      <c r="A147" s="22">
        <v>45759</v>
      </c>
      <c r="B147" s="23" t="s">
        <v>30</v>
      </c>
      <c r="C147" s="17">
        <v>8595</v>
      </c>
      <c r="D147" s="16"/>
      <c r="E147" s="16"/>
      <c r="F147" s="17"/>
      <c r="G147" s="16"/>
      <c r="H147" s="16"/>
      <c r="I147" s="16"/>
      <c r="J147" s="16"/>
      <c r="K147" s="16"/>
      <c r="L147" s="16"/>
      <c r="M147" s="16"/>
      <c r="N147" s="16"/>
    </row>
    <row r="148" spans="1:14" ht="15.4" customHeight="1" x14ac:dyDescent="0.25">
      <c r="A148" s="22">
        <v>45760</v>
      </c>
      <c r="B148" s="23" t="s">
        <v>30</v>
      </c>
      <c r="C148" s="17">
        <v>8619</v>
      </c>
      <c r="D148" s="16"/>
      <c r="E148" s="16"/>
      <c r="F148" s="17"/>
      <c r="G148" s="16"/>
      <c r="H148" s="16"/>
      <c r="I148" s="16"/>
      <c r="J148" s="16"/>
      <c r="K148" s="16"/>
      <c r="L148" s="16"/>
      <c r="M148" s="16"/>
      <c r="N148" s="16"/>
    </row>
    <row r="149" spans="1:14" ht="15.4" customHeight="1" x14ac:dyDescent="0.25">
      <c r="A149" s="22">
        <v>45761</v>
      </c>
      <c r="B149" s="23" t="s">
        <v>30</v>
      </c>
      <c r="C149" s="17">
        <v>8643</v>
      </c>
      <c r="D149" s="16"/>
      <c r="E149" s="17"/>
      <c r="F149" s="17"/>
      <c r="G149" s="16"/>
      <c r="H149" s="16"/>
      <c r="I149" s="16"/>
      <c r="J149" s="17"/>
      <c r="K149" s="16"/>
      <c r="L149" s="16"/>
      <c r="M149" s="16"/>
      <c r="N149" s="16"/>
    </row>
    <row r="150" spans="1:14" ht="15.4" customHeight="1" x14ac:dyDescent="0.25">
      <c r="A150" s="22">
        <v>45762</v>
      </c>
      <c r="B150" s="23" t="s">
        <v>30</v>
      </c>
      <c r="C150" s="17">
        <v>8667</v>
      </c>
      <c r="D150" s="16"/>
      <c r="E150" s="16"/>
      <c r="F150" s="17"/>
      <c r="G150" s="16"/>
      <c r="H150" s="16"/>
      <c r="I150" s="16"/>
      <c r="J150" s="19"/>
      <c r="K150" s="16"/>
      <c r="L150" s="16"/>
      <c r="M150" s="16"/>
      <c r="N150" s="16"/>
    </row>
    <row r="151" spans="1:14" ht="15.4" customHeight="1" x14ac:dyDescent="0.25">
      <c r="A151" s="22">
        <v>45763</v>
      </c>
      <c r="B151" s="23" t="s">
        <v>30</v>
      </c>
      <c r="C151" s="17">
        <v>8689</v>
      </c>
      <c r="D151" s="16"/>
      <c r="E151" s="16"/>
      <c r="F151" s="17"/>
      <c r="G151" s="16"/>
      <c r="H151" s="16"/>
      <c r="I151" s="16"/>
      <c r="J151" s="16"/>
      <c r="K151" s="16"/>
      <c r="L151" s="16"/>
      <c r="M151" s="16"/>
      <c r="N151" s="16"/>
    </row>
    <row r="152" spans="1:14" ht="15.4" customHeight="1" x14ac:dyDescent="0.25">
      <c r="A152" s="22">
        <v>45764</v>
      </c>
      <c r="B152" s="23" t="s">
        <v>30</v>
      </c>
      <c r="C152" s="17">
        <v>8713</v>
      </c>
      <c r="D152" s="16"/>
      <c r="E152" s="16"/>
      <c r="F152" s="17"/>
      <c r="G152" s="16"/>
      <c r="H152" s="16"/>
      <c r="I152" s="16"/>
      <c r="J152" s="16"/>
      <c r="K152" s="16"/>
      <c r="L152" s="16"/>
      <c r="M152" s="16"/>
      <c r="N152" s="16"/>
    </row>
    <row r="153" spans="1:14" ht="15.4" customHeight="1" x14ac:dyDescent="0.25">
      <c r="A153" s="22">
        <v>45765</v>
      </c>
      <c r="B153" s="23" t="s">
        <v>30</v>
      </c>
      <c r="C153" s="17">
        <v>8737</v>
      </c>
      <c r="D153" s="16"/>
      <c r="E153" s="16" t="s">
        <v>48</v>
      </c>
      <c r="F153" s="17"/>
      <c r="G153" s="16"/>
      <c r="H153" s="16"/>
      <c r="I153" s="16"/>
      <c r="J153" s="16" t="s">
        <v>286</v>
      </c>
      <c r="K153" s="16"/>
      <c r="L153" s="16"/>
      <c r="M153" s="16"/>
      <c r="N153" s="16"/>
    </row>
    <row r="154" spans="1:14" ht="15.4" customHeight="1" x14ac:dyDescent="0.25">
      <c r="A154" s="22">
        <v>45766</v>
      </c>
      <c r="B154" s="23" t="s">
        <v>30</v>
      </c>
      <c r="C154" s="17">
        <v>8761</v>
      </c>
      <c r="D154" s="16"/>
      <c r="E154" s="16"/>
      <c r="F154" s="17"/>
      <c r="G154" s="16"/>
      <c r="H154" s="16"/>
      <c r="I154" s="16"/>
      <c r="J154" s="16"/>
      <c r="K154" s="16"/>
      <c r="L154" s="16"/>
      <c r="M154" s="16"/>
      <c r="N154" s="16"/>
    </row>
    <row r="155" spans="1:14" ht="15.4" customHeight="1" x14ac:dyDescent="0.25">
      <c r="A155" s="22">
        <v>45767</v>
      </c>
      <c r="B155" s="23" t="s">
        <v>30</v>
      </c>
      <c r="C155" s="17">
        <v>8785</v>
      </c>
      <c r="D155" s="16"/>
      <c r="E155" s="16"/>
      <c r="F155" s="17"/>
      <c r="G155" s="16"/>
      <c r="H155" s="16"/>
      <c r="I155" s="16"/>
      <c r="J155" s="16"/>
      <c r="K155" s="16"/>
      <c r="L155" s="16"/>
      <c r="M155" s="16"/>
      <c r="N155" s="16"/>
    </row>
    <row r="156" spans="1:14" ht="15.4" customHeight="1" x14ac:dyDescent="0.25">
      <c r="A156" s="22">
        <v>45768</v>
      </c>
      <c r="B156" s="23" t="s">
        <v>30</v>
      </c>
      <c r="C156" s="17">
        <v>8809</v>
      </c>
      <c r="D156" s="16" t="s">
        <v>777</v>
      </c>
      <c r="E156" s="16" t="s">
        <v>781</v>
      </c>
      <c r="F156" s="17"/>
      <c r="G156" s="16"/>
      <c r="H156" s="16"/>
      <c r="I156" s="16"/>
      <c r="J156" s="16" t="s">
        <v>683</v>
      </c>
      <c r="K156" s="16"/>
      <c r="L156" s="16"/>
      <c r="M156" s="16"/>
      <c r="N156" s="16"/>
    </row>
    <row r="157" spans="1:14" ht="15.4" customHeight="1" x14ac:dyDescent="0.25">
      <c r="A157" s="22">
        <v>45769</v>
      </c>
      <c r="B157" s="23" t="s">
        <v>30</v>
      </c>
      <c r="C157" s="17">
        <v>8831</v>
      </c>
      <c r="D157" s="16"/>
      <c r="E157" s="16" t="s">
        <v>782</v>
      </c>
      <c r="F157" s="17"/>
      <c r="G157" s="16"/>
      <c r="H157" s="16"/>
      <c r="I157" s="16"/>
      <c r="J157" s="16" t="s">
        <v>772</v>
      </c>
      <c r="K157" s="16"/>
      <c r="L157" s="16"/>
      <c r="M157" s="16"/>
      <c r="N157" s="16"/>
    </row>
    <row r="158" spans="1:14" ht="15.4" customHeight="1" x14ac:dyDescent="0.25">
      <c r="A158" s="22">
        <v>45770</v>
      </c>
      <c r="B158" s="23" t="s">
        <v>30</v>
      </c>
      <c r="C158" s="17">
        <v>8855</v>
      </c>
      <c r="D158" s="16"/>
      <c r="E158" s="16"/>
      <c r="F158" s="17"/>
      <c r="G158" s="16"/>
      <c r="H158" s="16"/>
      <c r="I158" s="16"/>
      <c r="J158" s="16"/>
      <c r="K158" s="16"/>
      <c r="L158" s="16"/>
      <c r="M158" s="16"/>
      <c r="N158" s="16"/>
    </row>
    <row r="159" spans="1:14" ht="15.4" customHeight="1" x14ac:dyDescent="0.25">
      <c r="A159" s="22">
        <v>45771</v>
      </c>
      <c r="B159" s="23" t="s">
        <v>30</v>
      </c>
      <c r="C159" s="17">
        <v>8879</v>
      </c>
      <c r="D159" s="16"/>
      <c r="E159" s="16"/>
      <c r="F159" s="17"/>
      <c r="G159" s="16"/>
      <c r="H159" s="16"/>
      <c r="I159" s="16"/>
      <c r="J159" s="16"/>
      <c r="K159" s="16"/>
      <c r="L159" s="16"/>
      <c r="M159" s="16"/>
      <c r="N159" s="16"/>
    </row>
    <row r="160" spans="1:14" ht="15.4" customHeight="1" x14ac:dyDescent="0.25">
      <c r="A160" s="22">
        <v>45772</v>
      </c>
      <c r="B160" s="23" t="s">
        <v>30</v>
      </c>
      <c r="C160" s="17">
        <v>8903</v>
      </c>
      <c r="D160" s="16"/>
      <c r="E160" s="16"/>
      <c r="F160" s="17"/>
      <c r="G160" s="16"/>
      <c r="H160" s="16"/>
      <c r="I160" s="16"/>
      <c r="J160" s="16"/>
      <c r="K160" s="16"/>
      <c r="L160" s="16"/>
      <c r="M160" s="16"/>
      <c r="N160" s="16"/>
    </row>
    <row r="161" spans="1:14" ht="15.4" customHeight="1" x14ac:dyDescent="0.25">
      <c r="A161" s="22">
        <v>45773</v>
      </c>
      <c r="B161" s="23" t="s">
        <v>30</v>
      </c>
      <c r="C161" s="17">
        <v>8926</v>
      </c>
      <c r="D161" s="16" t="s">
        <v>822</v>
      </c>
      <c r="E161" s="16" t="s">
        <v>821</v>
      </c>
      <c r="F161" s="17"/>
      <c r="G161" s="16"/>
      <c r="H161" s="16"/>
      <c r="I161" s="16"/>
      <c r="J161" s="16" t="s">
        <v>575</v>
      </c>
      <c r="K161" s="16"/>
      <c r="L161" s="16"/>
      <c r="M161" s="16"/>
      <c r="N161" s="16"/>
    </row>
    <row r="162" spans="1:14" ht="15.4" customHeight="1" x14ac:dyDescent="0.25">
      <c r="A162" s="22">
        <v>45774</v>
      </c>
      <c r="B162" s="23" t="s">
        <v>30</v>
      </c>
      <c r="C162" s="17">
        <v>8950</v>
      </c>
      <c r="D162" s="16"/>
      <c r="E162" s="16"/>
      <c r="F162" s="17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2">
        <v>45775</v>
      </c>
      <c r="B163" s="23" t="s">
        <v>30</v>
      </c>
      <c r="C163" s="17">
        <v>8972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2">
        <v>45776</v>
      </c>
      <c r="B164" s="23" t="s">
        <v>30</v>
      </c>
      <c r="C164" s="17">
        <v>8996</v>
      </c>
      <c r="D164" s="16"/>
      <c r="E164" s="16" t="s">
        <v>63</v>
      </c>
      <c r="F164" s="16"/>
      <c r="G164" s="16"/>
      <c r="H164" s="16"/>
      <c r="I164" s="16"/>
      <c r="J164" s="16" t="s">
        <v>94</v>
      </c>
      <c r="K164" s="16"/>
      <c r="L164" s="16"/>
      <c r="M164" s="16"/>
      <c r="N164" s="16"/>
    </row>
    <row r="165" spans="1:14" x14ac:dyDescent="0.25">
      <c r="A165" s="22">
        <v>45777</v>
      </c>
      <c r="B165" s="23" t="s">
        <v>30</v>
      </c>
      <c r="C165" s="17">
        <v>9020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2">
        <v>45778</v>
      </c>
      <c r="B166" s="23" t="s">
        <v>30</v>
      </c>
      <c r="C166" s="17">
        <v>9044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2">
        <v>45779</v>
      </c>
      <c r="B167" s="23" t="s">
        <v>30</v>
      </c>
      <c r="C167" s="17">
        <v>9068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2">
        <v>45780</v>
      </c>
      <c r="B168" s="23" t="s">
        <v>30</v>
      </c>
      <c r="C168" s="17">
        <v>9090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2">
        <v>45781</v>
      </c>
      <c r="B169" s="23" t="s">
        <v>30</v>
      </c>
      <c r="C169" s="17">
        <v>9114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2">
        <v>45782</v>
      </c>
      <c r="B170" s="23" t="s">
        <v>30</v>
      </c>
      <c r="C170" s="17">
        <v>9138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2">
        <v>45783</v>
      </c>
      <c r="B171" s="23" t="s">
        <v>30</v>
      </c>
      <c r="C171" s="17">
        <v>9162</v>
      </c>
      <c r="D171" s="16"/>
      <c r="E171" s="16" t="s">
        <v>746</v>
      </c>
      <c r="F171" s="16"/>
      <c r="G171" s="16"/>
      <c r="H171" s="16"/>
      <c r="I171" s="16"/>
      <c r="J171" s="16" t="s">
        <v>178</v>
      </c>
      <c r="K171" s="16"/>
      <c r="L171" s="16"/>
      <c r="M171" s="16"/>
      <c r="N171" s="16"/>
    </row>
    <row r="172" spans="1:14" x14ac:dyDescent="0.25">
      <c r="A172" s="22">
        <v>45784</v>
      </c>
      <c r="B172" s="23" t="s">
        <v>30</v>
      </c>
      <c r="C172" s="17">
        <v>9186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30" x14ac:dyDescent="0.25">
      <c r="A173" s="22">
        <v>45785</v>
      </c>
      <c r="B173" s="23" t="s">
        <v>30</v>
      </c>
      <c r="C173" s="17">
        <v>9210</v>
      </c>
      <c r="D173" s="16"/>
      <c r="E173" s="28" t="s">
        <v>890</v>
      </c>
      <c r="F173" s="16"/>
      <c r="G173" s="16"/>
      <c r="H173" s="16"/>
      <c r="I173" s="16"/>
      <c r="J173" s="16" t="s">
        <v>234</v>
      </c>
      <c r="K173" s="16"/>
      <c r="L173" s="16"/>
      <c r="M173" s="16"/>
      <c r="N173" s="16"/>
    </row>
    <row r="174" spans="1:14" x14ac:dyDescent="0.25">
      <c r="A174" s="22">
        <v>45786</v>
      </c>
      <c r="B174" s="23" t="s">
        <v>30</v>
      </c>
      <c r="C174" s="17">
        <v>9232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2">
        <v>45787</v>
      </c>
      <c r="B175" s="23" t="s">
        <v>30</v>
      </c>
      <c r="C175" s="17">
        <v>9256</v>
      </c>
      <c r="D175" s="16"/>
      <c r="E175" s="16" t="s">
        <v>48</v>
      </c>
      <c r="F175" s="16"/>
      <c r="G175" s="16"/>
      <c r="H175" s="16"/>
      <c r="I175" s="16"/>
      <c r="J175" s="16" t="s">
        <v>785</v>
      </c>
      <c r="K175" s="16"/>
      <c r="L175" s="16"/>
      <c r="M175" s="16"/>
      <c r="N175" s="16"/>
    </row>
    <row r="176" spans="1:14" x14ac:dyDescent="0.25">
      <c r="A176" s="22">
        <v>45788</v>
      </c>
      <c r="B176" s="23" t="s">
        <v>30</v>
      </c>
      <c r="C176" s="17">
        <v>9280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2">
        <v>45789</v>
      </c>
      <c r="B177" s="23" t="s">
        <v>30</v>
      </c>
      <c r="C177" s="17">
        <v>9304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2">
        <v>45790</v>
      </c>
      <c r="B178" s="23" t="s">
        <v>30</v>
      </c>
      <c r="C178" s="17">
        <v>9328</v>
      </c>
      <c r="D178" s="16"/>
      <c r="E178" s="16"/>
      <c r="F178" s="16"/>
      <c r="G178" s="16"/>
      <c r="H178" s="43"/>
      <c r="I178" s="43"/>
      <c r="J178" s="47">
        <f>I178-H178</f>
        <v>0</v>
      </c>
      <c r="K178" s="16"/>
      <c r="L178" s="16"/>
      <c r="M178" s="16"/>
      <c r="N178" s="16"/>
    </row>
    <row r="179" spans="1:14" x14ac:dyDescent="0.25">
      <c r="A179" s="22">
        <v>45791</v>
      </c>
      <c r="B179" s="23" t="s">
        <v>30</v>
      </c>
      <c r="C179" s="17">
        <f>C178+24</f>
        <v>9352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x14ac:dyDescent="0.25">
      <c r="A180" s="22">
        <v>45792</v>
      </c>
      <c r="B180" s="23" t="s">
        <v>30</v>
      </c>
      <c r="C180" s="17">
        <f>C179+24</f>
        <v>9376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x14ac:dyDescent="0.25">
      <c r="A181" s="22">
        <v>45793</v>
      </c>
      <c r="B181" s="23" t="s">
        <v>30</v>
      </c>
      <c r="C181" s="17">
        <f>C180+24</f>
        <v>9400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x14ac:dyDescent="0.25">
      <c r="A182" s="22">
        <v>45794</v>
      </c>
      <c r="B182" s="23" t="s">
        <v>30</v>
      </c>
      <c r="C182" s="17">
        <v>9422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x14ac:dyDescent="0.25">
      <c r="A183" s="22">
        <v>45795</v>
      </c>
      <c r="B183" s="24" t="s">
        <v>92</v>
      </c>
      <c r="C183" s="17">
        <v>9460</v>
      </c>
      <c r="D183" s="16"/>
      <c r="E183" s="16" t="s">
        <v>957</v>
      </c>
      <c r="F183" s="16"/>
      <c r="G183" s="16"/>
      <c r="H183" s="57">
        <v>45795.973611111112</v>
      </c>
      <c r="I183" s="56">
        <v>45798.759722222225</v>
      </c>
      <c r="J183" s="47">
        <f>I183-H183</f>
        <v>2.7861111111124046</v>
      </c>
      <c r="K183" s="16"/>
      <c r="L183" s="16"/>
      <c r="M183" s="16"/>
      <c r="N183" s="16"/>
    </row>
    <row r="184" spans="1:14" x14ac:dyDescent="0.25">
      <c r="A184" s="22">
        <v>45796</v>
      </c>
      <c r="B184" s="24" t="s">
        <v>92</v>
      </c>
      <c r="C184" s="17">
        <v>9460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x14ac:dyDescent="0.25">
      <c r="A185" s="22">
        <v>45797</v>
      </c>
      <c r="B185" s="24" t="s">
        <v>92</v>
      </c>
      <c r="C185" s="17">
        <v>9460</v>
      </c>
      <c r="D185" s="16"/>
      <c r="E185" s="16"/>
      <c r="F185" s="16"/>
      <c r="G185" s="16"/>
      <c r="H185" s="43"/>
      <c r="I185" s="43"/>
      <c r="J185" s="16"/>
      <c r="K185" s="16"/>
      <c r="L185" s="16"/>
      <c r="M185" s="16"/>
      <c r="N185" s="16"/>
    </row>
    <row r="186" spans="1:14" x14ac:dyDescent="0.25">
      <c r="A186" s="22">
        <v>45798</v>
      </c>
      <c r="B186" s="23" t="s">
        <v>30</v>
      </c>
      <c r="C186" s="17">
        <v>9460</v>
      </c>
      <c r="D186" s="16"/>
      <c r="E186" s="16"/>
      <c r="F186" s="16"/>
      <c r="G186" s="16"/>
      <c r="H186" s="43"/>
      <c r="I186" s="43"/>
      <c r="J186" s="16"/>
      <c r="K186" s="16"/>
      <c r="L186" s="16"/>
      <c r="M186" s="16"/>
      <c r="N186" s="16"/>
    </row>
    <row r="187" spans="1:14" x14ac:dyDescent="0.25">
      <c r="A187" s="22">
        <v>45799</v>
      </c>
      <c r="B187" s="23" t="s">
        <v>30</v>
      </c>
      <c r="C187" s="17">
        <f>C186+24</f>
        <v>9484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x14ac:dyDescent="0.25">
      <c r="A188" s="22">
        <v>45800</v>
      </c>
      <c r="B188" s="23" t="s">
        <v>30</v>
      </c>
      <c r="C188" s="17">
        <v>9505</v>
      </c>
      <c r="D188" s="16"/>
      <c r="E188" s="16" t="s">
        <v>48</v>
      </c>
      <c r="F188" s="16"/>
      <c r="G188" s="16"/>
      <c r="H188" s="52">
        <v>45800.958333333336</v>
      </c>
      <c r="I188" s="52">
        <v>45801.143055555556</v>
      </c>
      <c r="J188" s="47">
        <f>I188-H188</f>
        <v>0.18472222222044365</v>
      </c>
      <c r="K188" s="16"/>
      <c r="L188" s="16"/>
      <c r="M188" s="16"/>
      <c r="N188" s="16"/>
    </row>
    <row r="189" spans="1:14" x14ac:dyDescent="0.25">
      <c r="A189" s="22">
        <v>45801</v>
      </c>
      <c r="B189" s="23" t="s">
        <v>30</v>
      </c>
      <c r="C189" s="17">
        <f t="shared" ref="C189:C198" si="5">C188+24</f>
        <v>9529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x14ac:dyDescent="0.25">
      <c r="A190" s="22">
        <v>45802</v>
      </c>
      <c r="B190" s="23" t="s">
        <v>30</v>
      </c>
      <c r="C190" s="17">
        <f t="shared" si="5"/>
        <v>9553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x14ac:dyDescent="0.25">
      <c r="A191" s="22">
        <v>45803</v>
      </c>
      <c r="B191" s="23" t="s">
        <v>30</v>
      </c>
      <c r="C191" s="17">
        <f t="shared" si="5"/>
        <v>9577</v>
      </c>
      <c r="D191" s="16"/>
      <c r="E191" s="16"/>
      <c r="F191" s="16"/>
      <c r="G191" s="16"/>
      <c r="H191" s="43"/>
      <c r="I191" s="43"/>
      <c r="J191" s="16"/>
      <c r="K191" s="16"/>
      <c r="L191" s="16"/>
      <c r="M191" s="16"/>
      <c r="N191" s="16"/>
    </row>
    <row r="192" spans="1:14" x14ac:dyDescent="0.25">
      <c r="A192" s="22">
        <v>45804</v>
      </c>
      <c r="B192" s="23" t="s">
        <v>30</v>
      </c>
      <c r="C192" s="17">
        <f t="shared" si="5"/>
        <v>9601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x14ac:dyDescent="0.25">
      <c r="A193" s="22">
        <v>45805</v>
      </c>
      <c r="B193" s="23" t="s">
        <v>30</v>
      </c>
      <c r="C193" s="17">
        <f t="shared" si="5"/>
        <v>9625</v>
      </c>
      <c r="D193" s="16"/>
      <c r="E193" s="16"/>
      <c r="F193" s="16"/>
      <c r="G193" s="16"/>
      <c r="H193" s="43"/>
      <c r="I193" s="43"/>
      <c r="J193" s="16"/>
      <c r="K193" s="16"/>
      <c r="L193" s="16"/>
      <c r="M193" s="16"/>
      <c r="N193" s="16"/>
    </row>
    <row r="194" spans="1:14" x14ac:dyDescent="0.25">
      <c r="A194" s="22">
        <v>45806</v>
      </c>
      <c r="B194" s="23" t="s">
        <v>30</v>
      </c>
      <c r="C194" s="17">
        <f t="shared" si="5"/>
        <v>9649</v>
      </c>
      <c r="D194" s="16"/>
      <c r="E194" s="16"/>
      <c r="F194" s="16"/>
      <c r="G194" s="16"/>
      <c r="H194" s="43"/>
      <c r="I194" s="43"/>
      <c r="J194" s="16"/>
      <c r="K194" s="16"/>
      <c r="L194" s="16"/>
      <c r="M194" s="16"/>
      <c r="N194" s="16"/>
    </row>
    <row r="195" spans="1:14" x14ac:dyDescent="0.25">
      <c r="A195" s="22">
        <v>45807</v>
      </c>
      <c r="B195" s="23" t="s">
        <v>30</v>
      </c>
      <c r="C195" s="17">
        <f t="shared" si="5"/>
        <v>9673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x14ac:dyDescent="0.25">
      <c r="A196" s="22">
        <v>45808</v>
      </c>
      <c r="B196" s="23" t="s">
        <v>30</v>
      </c>
      <c r="C196" s="17">
        <f t="shared" si="5"/>
        <v>9697</v>
      </c>
      <c r="D196" s="16"/>
      <c r="E196" s="16"/>
      <c r="F196" s="16"/>
      <c r="G196" s="16"/>
      <c r="H196" s="43"/>
      <c r="I196" s="43"/>
      <c r="J196" s="16"/>
      <c r="K196" s="16"/>
      <c r="L196" s="16"/>
      <c r="M196" s="16"/>
      <c r="N196" s="16"/>
    </row>
    <row r="197" spans="1:14" x14ac:dyDescent="0.25">
      <c r="A197" s="22">
        <v>45809</v>
      </c>
      <c r="B197" s="23" t="s">
        <v>30</v>
      </c>
      <c r="C197" s="17">
        <f t="shared" si="5"/>
        <v>9721</v>
      </c>
      <c r="D197" s="16"/>
      <c r="E197" s="16"/>
      <c r="F197" s="16"/>
      <c r="G197" s="16"/>
      <c r="H197" s="43"/>
      <c r="I197" s="43"/>
      <c r="J197" s="16"/>
      <c r="K197" s="16"/>
      <c r="L197" s="16"/>
      <c r="M197" s="16"/>
      <c r="N197" s="16"/>
    </row>
    <row r="198" spans="1:14" x14ac:dyDescent="0.25">
      <c r="A198" s="22">
        <v>45810</v>
      </c>
      <c r="B198" s="23" t="s">
        <v>30</v>
      </c>
      <c r="C198" s="17">
        <f t="shared" si="5"/>
        <v>9745</v>
      </c>
      <c r="D198" s="16"/>
      <c r="E198" s="16"/>
      <c r="F198" s="16"/>
      <c r="G198" s="16"/>
      <c r="H198" s="43"/>
      <c r="I198" s="43"/>
      <c r="J198" s="16"/>
      <c r="K198" s="16"/>
      <c r="L198" s="16"/>
      <c r="M198" s="16"/>
      <c r="N198" s="16"/>
    </row>
    <row r="199" spans="1:14" ht="30" x14ac:dyDescent="0.25">
      <c r="A199" s="22">
        <v>45811</v>
      </c>
      <c r="B199" s="23" t="s">
        <v>30</v>
      </c>
      <c r="C199" s="17">
        <v>9752</v>
      </c>
      <c r="D199" s="16"/>
      <c r="E199" s="28" t="s">
        <v>1077</v>
      </c>
      <c r="F199" s="16"/>
      <c r="G199" s="16"/>
      <c r="H199" s="60">
        <v>45811.457638888889</v>
      </c>
      <c r="I199" s="60">
        <v>45811.566666666666</v>
      </c>
      <c r="J199" s="47">
        <f>I199-H199</f>
        <v>0.10902777777664596</v>
      </c>
      <c r="K199" s="16"/>
      <c r="L199" s="16"/>
      <c r="M199" s="16"/>
      <c r="N199" s="16"/>
    </row>
    <row r="200" spans="1:14" ht="30" x14ac:dyDescent="0.25">
      <c r="A200" s="22">
        <v>45812</v>
      </c>
      <c r="B200" s="23" t="s">
        <v>30</v>
      </c>
      <c r="C200" s="17">
        <v>9790</v>
      </c>
      <c r="D200" s="16"/>
      <c r="E200" s="28" t="s">
        <v>1100</v>
      </c>
      <c r="F200" s="16"/>
      <c r="G200" s="16"/>
      <c r="H200" s="57">
        <v>45813.21875</v>
      </c>
      <c r="I200" s="57">
        <v>45813.243055555555</v>
      </c>
      <c r="J200" s="47">
        <f>I200-H200</f>
        <v>2.4305555554747116E-2</v>
      </c>
      <c r="K200" s="16"/>
      <c r="L200" s="16"/>
      <c r="M200" s="16"/>
      <c r="N200" s="16"/>
    </row>
    <row r="201" spans="1:14" x14ac:dyDescent="0.25">
      <c r="A201" s="22">
        <v>45813</v>
      </c>
      <c r="B201" s="23" t="s">
        <v>30</v>
      </c>
      <c r="C201" s="17">
        <f t="shared" ref="C201:C207" si="6">C200+24</f>
        <v>9814</v>
      </c>
      <c r="D201" s="16"/>
      <c r="E201" s="16"/>
      <c r="F201" s="16"/>
      <c r="G201" s="16"/>
      <c r="H201" s="43"/>
      <c r="I201" s="43"/>
      <c r="J201" s="16"/>
      <c r="K201" s="16"/>
      <c r="L201" s="16"/>
      <c r="M201" s="16"/>
      <c r="N201" s="16"/>
    </row>
    <row r="202" spans="1:14" x14ac:dyDescent="0.25">
      <c r="A202" s="22">
        <v>45814</v>
      </c>
      <c r="B202" s="23" t="s">
        <v>30</v>
      </c>
      <c r="C202" s="17">
        <f t="shared" si="6"/>
        <v>9838</v>
      </c>
      <c r="D202" s="16"/>
      <c r="E202" s="16"/>
      <c r="F202" s="16"/>
      <c r="G202" s="16"/>
      <c r="H202" s="43"/>
      <c r="I202" s="43"/>
      <c r="J202" s="16"/>
      <c r="K202" s="16"/>
      <c r="L202" s="16"/>
      <c r="M202" s="16"/>
      <c r="N202" s="16"/>
    </row>
    <row r="203" spans="1:14" x14ac:dyDescent="0.25">
      <c r="A203" s="22">
        <v>45815</v>
      </c>
      <c r="B203" s="23" t="s">
        <v>30</v>
      </c>
      <c r="C203" s="17">
        <f t="shared" si="6"/>
        <v>9862</v>
      </c>
      <c r="D203" s="16"/>
      <c r="E203" s="16"/>
      <c r="F203" s="16"/>
      <c r="G203" s="16"/>
      <c r="H203" s="43"/>
      <c r="I203" s="43"/>
      <c r="J203" s="16"/>
      <c r="K203" s="16"/>
      <c r="N203" s="16"/>
    </row>
    <row r="204" spans="1:14" x14ac:dyDescent="0.25">
      <c r="A204" s="22">
        <v>45816</v>
      </c>
      <c r="B204" s="23" t="s">
        <v>30</v>
      </c>
      <c r="C204" s="17">
        <f t="shared" si="6"/>
        <v>9886</v>
      </c>
      <c r="D204" s="16"/>
      <c r="E204" s="16"/>
      <c r="F204" s="16"/>
      <c r="G204" s="16"/>
      <c r="H204" s="43"/>
      <c r="I204" s="43"/>
      <c r="J204" s="16"/>
      <c r="K204" s="16"/>
      <c r="N204" s="16"/>
    </row>
    <row r="205" spans="1:14" x14ac:dyDescent="0.25">
      <c r="A205" s="22">
        <v>45817</v>
      </c>
      <c r="B205" s="23" t="s">
        <v>30</v>
      </c>
      <c r="C205" s="17">
        <f t="shared" si="6"/>
        <v>9910</v>
      </c>
      <c r="D205" s="16"/>
      <c r="E205" s="16"/>
      <c r="F205" s="16"/>
      <c r="G205" s="16"/>
      <c r="H205" s="43"/>
      <c r="I205" s="43"/>
      <c r="J205" s="16"/>
      <c r="K205" s="16"/>
      <c r="N205" s="16"/>
    </row>
    <row r="206" spans="1:14" x14ac:dyDescent="0.25">
      <c r="A206" s="22">
        <v>45818</v>
      </c>
      <c r="B206" s="23" t="s">
        <v>30</v>
      </c>
      <c r="C206" s="17">
        <f t="shared" si="6"/>
        <v>9934</v>
      </c>
      <c r="D206" s="16"/>
      <c r="E206" s="16"/>
      <c r="F206" s="16"/>
      <c r="G206" s="16"/>
      <c r="H206" s="43"/>
      <c r="I206" s="43"/>
      <c r="J206" s="16"/>
      <c r="K206" s="16"/>
      <c r="N206" s="16"/>
    </row>
    <row r="207" spans="1:14" x14ac:dyDescent="0.25">
      <c r="A207" s="22">
        <v>45819</v>
      </c>
      <c r="B207" s="23" t="s">
        <v>30</v>
      </c>
      <c r="C207" s="17">
        <f t="shared" si="6"/>
        <v>9958</v>
      </c>
      <c r="D207" s="16"/>
      <c r="E207" s="16"/>
      <c r="F207" s="16"/>
      <c r="G207" s="16"/>
      <c r="H207" s="43"/>
      <c r="I207" s="43"/>
      <c r="J207" s="16"/>
      <c r="K207" s="16"/>
      <c r="N207" s="16"/>
    </row>
    <row r="208" spans="1:14" x14ac:dyDescent="0.25">
      <c r="A208" s="22">
        <v>45820</v>
      </c>
      <c r="B208" s="23" t="s">
        <v>30</v>
      </c>
      <c r="C208" s="17">
        <v>9969</v>
      </c>
      <c r="D208" s="16"/>
      <c r="E208" s="16" t="s">
        <v>471</v>
      </c>
      <c r="F208" s="16"/>
      <c r="G208" s="16"/>
      <c r="H208" s="80">
        <v>45820.722222222219</v>
      </c>
      <c r="I208" s="80">
        <v>45820.734722222223</v>
      </c>
      <c r="J208" s="47">
        <f>I208-H208</f>
        <v>1.2500000004365575E-2</v>
      </c>
      <c r="K208" s="16"/>
      <c r="N208" s="16"/>
    </row>
    <row r="209" spans="1:14" ht="45" x14ac:dyDescent="0.25">
      <c r="A209" s="22">
        <v>45821</v>
      </c>
      <c r="B209" s="23" t="s">
        <v>30</v>
      </c>
      <c r="C209" s="17">
        <v>9985</v>
      </c>
      <c r="D209" s="16"/>
      <c r="E209" s="28" t="s">
        <v>1163</v>
      </c>
      <c r="F209" s="16"/>
      <c r="G209" s="16"/>
      <c r="H209" s="81">
        <v>45821.444444444445</v>
      </c>
      <c r="I209" s="81">
        <v>45821.458333333336</v>
      </c>
      <c r="J209" s="47">
        <f>I209-H209</f>
        <v>1.3888888890505768E-2</v>
      </c>
      <c r="K209" s="16"/>
      <c r="N209" s="16"/>
    </row>
    <row r="210" spans="1:14" ht="30" x14ac:dyDescent="0.25">
      <c r="A210" s="22">
        <v>45821</v>
      </c>
      <c r="B210" s="23" t="s">
        <v>30</v>
      </c>
      <c r="C210" s="17">
        <v>9997</v>
      </c>
      <c r="D210" s="16"/>
      <c r="E210" s="28" t="s">
        <v>1170</v>
      </c>
      <c r="F210" s="16"/>
      <c r="G210" s="16"/>
      <c r="H210" s="81">
        <v>45821.980555555558</v>
      </c>
      <c r="I210" s="82">
        <v>45822.850694444445</v>
      </c>
      <c r="J210" s="85">
        <f t="shared" ref="J210" si="7">I210-H210</f>
        <v>0.87013888888759539</v>
      </c>
      <c r="K210" s="16"/>
      <c r="N210" s="16"/>
    </row>
    <row r="211" spans="1:14" x14ac:dyDescent="0.25">
      <c r="A211" s="22">
        <v>45822</v>
      </c>
      <c r="B211" s="23" t="s">
        <v>30</v>
      </c>
      <c r="C211" s="17">
        <f>C210+24</f>
        <v>10021</v>
      </c>
      <c r="D211" s="16"/>
      <c r="E211" s="16"/>
      <c r="F211" s="16"/>
      <c r="G211" s="16"/>
      <c r="H211" s="43"/>
      <c r="I211" s="43"/>
      <c r="J211" s="16"/>
      <c r="K211" s="16"/>
      <c r="N211" s="16"/>
    </row>
    <row r="212" spans="1:14" x14ac:dyDescent="0.25">
      <c r="A212" s="22">
        <v>45823</v>
      </c>
      <c r="B212" s="23" t="s">
        <v>30</v>
      </c>
      <c r="C212" s="17">
        <v>10033</v>
      </c>
      <c r="D212" s="16"/>
      <c r="E212" s="16"/>
      <c r="F212" s="16"/>
      <c r="G212" s="16"/>
      <c r="H212" s="43"/>
      <c r="I212" s="43"/>
      <c r="J212" s="16"/>
      <c r="K212" s="16"/>
      <c r="N212" s="16"/>
    </row>
    <row r="213" spans="1:14" x14ac:dyDescent="0.25">
      <c r="A213" s="22">
        <v>45824</v>
      </c>
      <c r="B213" s="23" t="s">
        <v>30</v>
      </c>
      <c r="C213" s="17">
        <v>10057</v>
      </c>
      <c r="D213" s="16"/>
      <c r="E213" s="16"/>
      <c r="F213" s="16"/>
      <c r="G213" s="16"/>
      <c r="H213" s="43"/>
      <c r="I213" s="43"/>
      <c r="J213" s="16"/>
      <c r="K213" s="16"/>
      <c r="N213" s="16"/>
    </row>
    <row r="214" spans="1:14" x14ac:dyDescent="0.25">
      <c r="A214" s="22">
        <v>45825</v>
      </c>
      <c r="B214" s="23" t="s">
        <v>30</v>
      </c>
      <c r="C214" s="17">
        <v>10081</v>
      </c>
      <c r="D214" s="16"/>
      <c r="E214" s="16"/>
      <c r="F214" s="16"/>
      <c r="G214" s="16"/>
      <c r="H214" s="43"/>
      <c r="I214" s="43"/>
      <c r="J214" s="16"/>
      <c r="K214" s="16"/>
      <c r="N214" s="16"/>
    </row>
    <row r="215" spans="1:14" x14ac:dyDescent="0.25">
      <c r="A215" s="22">
        <v>45826</v>
      </c>
      <c r="B215" s="23" t="s">
        <v>30</v>
      </c>
      <c r="C215" s="17">
        <v>10105</v>
      </c>
      <c r="D215" s="16"/>
      <c r="E215" s="16"/>
      <c r="F215" s="16"/>
      <c r="G215" s="16"/>
      <c r="H215" s="43"/>
      <c r="I215" s="43"/>
      <c r="J215" s="16"/>
      <c r="K215" s="16"/>
      <c r="N215" s="16"/>
    </row>
    <row r="216" spans="1:14" x14ac:dyDescent="0.25">
      <c r="A216" s="22">
        <v>45827</v>
      </c>
      <c r="B216" s="23" t="s">
        <v>30</v>
      </c>
      <c r="C216" s="17">
        <v>10129</v>
      </c>
      <c r="D216" s="16"/>
      <c r="E216" s="16"/>
      <c r="F216" s="16"/>
      <c r="G216" s="16"/>
      <c r="H216" s="43"/>
      <c r="I216" s="43"/>
      <c r="J216" s="16"/>
      <c r="K216" s="16"/>
      <c r="N216" s="16"/>
    </row>
    <row r="217" spans="1:14" x14ac:dyDescent="0.25">
      <c r="A217" s="22">
        <v>45828</v>
      </c>
      <c r="B217" s="23" t="s">
        <v>30</v>
      </c>
      <c r="C217" s="17">
        <v>10153</v>
      </c>
      <c r="D217" s="16"/>
      <c r="E217" s="16"/>
      <c r="F217" s="16"/>
      <c r="G217" s="16"/>
      <c r="H217" s="43"/>
      <c r="I217" s="43"/>
      <c r="J217" s="16"/>
      <c r="K217" s="16"/>
      <c r="N217" s="16"/>
    </row>
    <row r="218" spans="1:14" x14ac:dyDescent="0.25">
      <c r="A218" s="22">
        <v>45829</v>
      </c>
      <c r="B218" s="23" t="s">
        <v>30</v>
      </c>
      <c r="C218" s="17">
        <v>10177</v>
      </c>
      <c r="D218" s="16"/>
      <c r="E218" s="16"/>
      <c r="F218" s="16"/>
      <c r="G218" s="16"/>
      <c r="H218" s="43"/>
      <c r="I218" s="43"/>
      <c r="J218" s="16"/>
      <c r="K218" s="16"/>
      <c r="N218" s="16"/>
    </row>
    <row r="219" spans="1:14" x14ac:dyDescent="0.25">
      <c r="A219" s="22">
        <v>45830</v>
      </c>
      <c r="B219" s="23" t="s">
        <v>30</v>
      </c>
      <c r="C219" s="17">
        <v>10178</v>
      </c>
      <c r="D219" s="16"/>
      <c r="E219" s="16"/>
      <c r="F219" s="16"/>
      <c r="G219" s="16"/>
      <c r="H219" s="43"/>
      <c r="I219" s="43"/>
      <c r="J219" s="16"/>
      <c r="K219" s="16"/>
      <c r="N219" s="16"/>
    </row>
    <row r="220" spans="1:14" x14ac:dyDescent="0.25">
      <c r="A220" s="22">
        <v>45831</v>
      </c>
      <c r="B220" s="23" t="s">
        <v>30</v>
      </c>
      <c r="C220" s="17">
        <v>10202</v>
      </c>
      <c r="D220" s="16"/>
      <c r="E220" s="16"/>
      <c r="F220" s="16"/>
      <c r="G220" s="16"/>
      <c r="H220" s="43"/>
      <c r="I220" s="43"/>
      <c r="J220" s="16"/>
      <c r="K220" s="16"/>
      <c r="N220" s="16"/>
    </row>
    <row r="221" spans="1:14" x14ac:dyDescent="0.25">
      <c r="A221" s="22">
        <v>45832</v>
      </c>
      <c r="B221" s="23" t="s">
        <v>30</v>
      </c>
      <c r="C221" s="17">
        <v>10226</v>
      </c>
      <c r="D221" s="16"/>
      <c r="E221" s="16"/>
      <c r="F221" s="16"/>
      <c r="G221" s="16"/>
      <c r="H221" s="43"/>
      <c r="I221" s="43"/>
      <c r="J221" s="16"/>
      <c r="K221" s="16"/>
      <c r="N221" s="16"/>
    </row>
    <row r="222" spans="1:14" x14ac:dyDescent="0.25">
      <c r="A222" s="22">
        <v>45833</v>
      </c>
      <c r="B222" s="23" t="s">
        <v>30</v>
      </c>
      <c r="C222" s="17">
        <v>10250</v>
      </c>
      <c r="D222" s="16"/>
      <c r="E222" s="16" t="s">
        <v>48</v>
      </c>
      <c r="F222" s="16"/>
      <c r="G222" s="16"/>
      <c r="H222" s="115">
        <v>45833.363888888889</v>
      </c>
      <c r="I222" s="115">
        <v>45833.453472222223</v>
      </c>
      <c r="J222" s="116">
        <f t="shared" ref="J222" si="8">I222-H222</f>
        <v>8.9583333334303461E-2</v>
      </c>
      <c r="K222" s="16"/>
      <c r="N222" s="16"/>
    </row>
    <row r="223" spans="1:14" x14ac:dyDescent="0.25">
      <c r="A223" s="22">
        <v>45834</v>
      </c>
      <c r="B223" s="23" t="s">
        <v>30</v>
      </c>
      <c r="C223" s="17">
        <v>10274</v>
      </c>
      <c r="D223" s="16"/>
      <c r="E223" s="16"/>
      <c r="F223" s="16"/>
      <c r="G223" s="16"/>
      <c r="H223" s="43"/>
      <c r="I223" s="43"/>
      <c r="J223" s="16"/>
      <c r="K223" s="16"/>
      <c r="N223" s="16"/>
    </row>
    <row r="224" spans="1:14" x14ac:dyDescent="0.25">
      <c r="A224" s="22">
        <v>45835</v>
      </c>
      <c r="B224" s="23" t="s">
        <v>30</v>
      </c>
      <c r="C224" s="17">
        <v>10298</v>
      </c>
      <c r="D224" s="16"/>
      <c r="E224" s="16" t="s">
        <v>1264</v>
      </c>
      <c r="F224" s="16"/>
      <c r="G224" s="16"/>
      <c r="H224" s="121">
        <v>45835.6875</v>
      </c>
      <c r="I224" s="121">
        <v>45835.708333333336</v>
      </c>
      <c r="J224" s="122">
        <f t="shared" ref="J224" si="9">I224-H224</f>
        <v>2.0833333335758653E-2</v>
      </c>
      <c r="K224" s="16"/>
      <c r="N224" s="16"/>
    </row>
    <row r="225" spans="1:14" x14ac:dyDescent="0.25">
      <c r="A225" s="22">
        <v>45836</v>
      </c>
      <c r="B225" s="23" t="s">
        <v>30</v>
      </c>
      <c r="C225" s="17">
        <v>10317</v>
      </c>
      <c r="D225" s="16"/>
      <c r="E225" s="16"/>
      <c r="F225" s="16"/>
      <c r="G225" s="16"/>
      <c r="H225" s="43"/>
      <c r="I225" s="43"/>
      <c r="J225" s="16"/>
      <c r="K225" s="16"/>
      <c r="N225" s="16"/>
    </row>
    <row r="226" spans="1:14" x14ac:dyDescent="0.25">
      <c r="A226" s="22">
        <v>45837</v>
      </c>
      <c r="B226" s="23" t="s">
        <v>30</v>
      </c>
      <c r="C226" s="17">
        <v>10341</v>
      </c>
      <c r="D226" s="16"/>
      <c r="E226" s="16"/>
      <c r="F226" s="16"/>
      <c r="G226" s="16"/>
      <c r="H226" s="43"/>
      <c r="I226" s="43"/>
      <c r="J226" s="16"/>
      <c r="K226" s="16"/>
      <c r="N226" s="16"/>
    </row>
    <row r="227" spans="1:14" x14ac:dyDescent="0.25">
      <c r="A227" s="22">
        <v>45838</v>
      </c>
      <c r="B227" s="23" t="s">
        <v>30</v>
      </c>
      <c r="C227" s="17">
        <v>10365</v>
      </c>
      <c r="D227" s="16"/>
      <c r="E227" s="16"/>
      <c r="F227" s="16"/>
      <c r="G227" s="16"/>
      <c r="H227" s="43"/>
      <c r="I227" s="43"/>
      <c r="J227" s="16"/>
      <c r="K227" s="16"/>
      <c r="N227" s="16"/>
    </row>
    <row r="228" spans="1:14" ht="60" x14ac:dyDescent="0.25">
      <c r="A228" s="22">
        <v>45839</v>
      </c>
      <c r="B228" s="23" t="s">
        <v>30</v>
      </c>
      <c r="C228" s="17">
        <v>10389</v>
      </c>
      <c r="D228" s="16"/>
      <c r="E228" s="28" t="s">
        <v>1281</v>
      </c>
      <c r="F228" s="16"/>
      <c r="G228" s="16"/>
      <c r="H228" s="125">
        <v>45839.923611111109</v>
      </c>
      <c r="I228" s="125">
        <v>45840.09375</v>
      </c>
      <c r="J228" s="126">
        <f t="shared" ref="J228:J229" si="10">I228-H228</f>
        <v>0.17013888889050577</v>
      </c>
      <c r="K228" s="16"/>
      <c r="N228" s="16"/>
    </row>
    <row r="229" spans="1:14" x14ac:dyDescent="0.25">
      <c r="A229" s="22">
        <v>45840</v>
      </c>
      <c r="B229" s="23" t="s">
        <v>30</v>
      </c>
      <c r="C229" s="17">
        <v>10413</v>
      </c>
      <c r="D229" s="16"/>
      <c r="E229" s="16" t="s">
        <v>1284</v>
      </c>
      <c r="F229" s="16"/>
      <c r="G229" s="16"/>
      <c r="H229" s="123">
        <v>45840.625</v>
      </c>
      <c r="I229" s="123">
        <v>45840.635416666664</v>
      </c>
      <c r="J229" s="124">
        <f t="shared" si="10"/>
        <v>1.0416666664241347E-2</v>
      </c>
      <c r="K229" s="16"/>
      <c r="N229" s="16"/>
    </row>
    <row r="230" spans="1:14" x14ac:dyDescent="0.25">
      <c r="A230" s="22">
        <v>45841</v>
      </c>
      <c r="B230" s="23" t="s">
        <v>30</v>
      </c>
      <c r="C230" s="17">
        <f>C229+24</f>
        <v>10437</v>
      </c>
      <c r="D230" s="16"/>
      <c r="E230" s="16"/>
      <c r="F230" s="16"/>
      <c r="G230" s="16"/>
      <c r="H230" s="43"/>
      <c r="I230" s="43"/>
      <c r="J230" s="16"/>
      <c r="K230" s="16"/>
      <c r="N230" s="16"/>
    </row>
    <row r="231" spans="1:14" x14ac:dyDescent="0.25">
      <c r="A231" s="22">
        <v>45842</v>
      </c>
      <c r="B231" s="23" t="s">
        <v>30</v>
      </c>
      <c r="C231" s="17">
        <f>C230+24</f>
        <v>10461</v>
      </c>
      <c r="D231" s="16"/>
      <c r="E231" s="16"/>
      <c r="F231" s="16"/>
      <c r="G231" s="16"/>
      <c r="H231" s="43"/>
      <c r="I231" s="43"/>
      <c r="J231" s="16"/>
      <c r="K231" s="16"/>
      <c r="N231" s="16"/>
    </row>
    <row r="232" spans="1:14" x14ac:dyDescent="0.25">
      <c r="A232" s="22">
        <v>45843</v>
      </c>
      <c r="B232" s="23" t="s">
        <v>30</v>
      </c>
      <c r="C232" s="17">
        <v>10486</v>
      </c>
      <c r="D232" s="16"/>
      <c r="E232" s="16" t="s">
        <v>40</v>
      </c>
      <c r="F232" s="16"/>
      <c r="G232" s="16"/>
      <c r="H232" s="136">
        <v>45843.697916666664</v>
      </c>
      <c r="I232" s="136">
        <v>45843.795138888891</v>
      </c>
      <c r="J232" s="137">
        <f t="shared" ref="J232" si="11">I232-H232</f>
        <v>9.7222222226264421E-2</v>
      </c>
      <c r="K232" s="16"/>
      <c r="N232" s="16"/>
    </row>
    <row r="233" spans="1:14" x14ac:dyDescent="0.25">
      <c r="A233" s="22">
        <v>45844</v>
      </c>
      <c r="B233" s="23" t="s">
        <v>30</v>
      </c>
      <c r="C233" s="17">
        <v>10502</v>
      </c>
      <c r="D233" s="16"/>
      <c r="E233" s="16"/>
      <c r="F233" s="16"/>
      <c r="G233" s="16"/>
      <c r="H233" s="43"/>
      <c r="I233" s="43"/>
      <c r="J233" s="16"/>
      <c r="K233" s="16"/>
      <c r="N233" s="16"/>
    </row>
    <row r="234" spans="1:14" x14ac:dyDescent="0.25">
      <c r="A234" s="22">
        <v>45845</v>
      </c>
      <c r="B234" s="23" t="s">
        <v>30</v>
      </c>
      <c r="C234" s="17">
        <v>10526</v>
      </c>
      <c r="D234" s="16"/>
      <c r="E234" s="16"/>
      <c r="F234" s="16"/>
      <c r="G234" s="16"/>
      <c r="H234" s="43"/>
      <c r="I234" s="43"/>
      <c r="J234" s="16"/>
      <c r="K234" s="16"/>
      <c r="N234" s="16"/>
    </row>
    <row r="235" spans="1:14" x14ac:dyDescent="0.25">
      <c r="A235" s="22">
        <v>45846</v>
      </c>
      <c r="B235" s="23" t="s">
        <v>30</v>
      </c>
      <c r="C235" s="17">
        <f>C234+24</f>
        <v>10550</v>
      </c>
      <c r="D235" s="16"/>
      <c r="E235" s="16"/>
      <c r="F235" s="16"/>
      <c r="G235" s="16"/>
      <c r="H235" s="43"/>
      <c r="I235" s="43"/>
      <c r="J235" s="16"/>
      <c r="K235" s="16"/>
      <c r="N235" s="16"/>
    </row>
    <row r="236" spans="1:14" x14ac:dyDescent="0.25">
      <c r="A236" s="22">
        <v>45847</v>
      </c>
      <c r="B236" s="23" t="s">
        <v>30</v>
      </c>
      <c r="C236" s="17">
        <f>C235+24</f>
        <v>10574</v>
      </c>
      <c r="D236" s="16"/>
      <c r="E236" s="16"/>
      <c r="F236" s="16"/>
      <c r="G236" s="16"/>
      <c r="H236" s="43"/>
      <c r="I236" s="43"/>
      <c r="J236" s="16"/>
      <c r="K236" s="16"/>
      <c r="N236" s="16"/>
    </row>
    <row r="237" spans="1:14" x14ac:dyDescent="0.25">
      <c r="A237" s="22">
        <v>45848</v>
      </c>
      <c r="B237" s="23" t="s">
        <v>30</v>
      </c>
      <c r="C237" s="17">
        <f>C236+24</f>
        <v>10598</v>
      </c>
      <c r="D237" s="16"/>
      <c r="E237" s="16"/>
      <c r="F237" s="16"/>
      <c r="G237" s="16"/>
      <c r="H237" s="43"/>
      <c r="I237" s="43"/>
      <c r="J237" s="16"/>
      <c r="K237" s="16"/>
      <c r="N237" s="16"/>
    </row>
    <row r="238" spans="1:14" x14ac:dyDescent="0.25">
      <c r="A238" s="22">
        <v>45849</v>
      </c>
      <c r="B238" s="23" t="s">
        <v>30</v>
      </c>
      <c r="C238" s="17">
        <f>C237+24</f>
        <v>10622</v>
      </c>
      <c r="D238" s="16"/>
      <c r="E238" s="16"/>
      <c r="F238" s="16"/>
      <c r="G238" s="16"/>
      <c r="H238" s="43"/>
      <c r="I238" s="43"/>
      <c r="J238" s="16"/>
      <c r="K238" s="16"/>
      <c r="N238" s="16"/>
    </row>
    <row r="239" spans="1:14" x14ac:dyDescent="0.25">
      <c r="A239" s="22">
        <v>45850</v>
      </c>
      <c r="B239" s="23" t="s">
        <v>30</v>
      </c>
      <c r="C239" s="17">
        <f>C238+24</f>
        <v>10646</v>
      </c>
      <c r="D239" s="16"/>
      <c r="E239" s="16"/>
      <c r="F239" s="16"/>
      <c r="G239" s="16"/>
      <c r="H239" s="43"/>
      <c r="I239" s="43"/>
      <c r="J239" s="16"/>
      <c r="K239" s="16"/>
      <c r="N239" s="16"/>
    </row>
    <row r="240" spans="1:14" x14ac:dyDescent="0.25">
      <c r="A240" s="22">
        <v>45851</v>
      </c>
      <c r="B240" s="23" t="s">
        <v>30</v>
      </c>
      <c r="C240" s="17">
        <v>10668</v>
      </c>
      <c r="D240" s="16"/>
      <c r="E240" s="16" t="s">
        <v>1335</v>
      </c>
      <c r="F240" s="16"/>
      <c r="G240" s="16"/>
      <c r="H240" s="138">
        <v>45851.611111111109</v>
      </c>
      <c r="I240" s="138">
        <v>45851.614583333336</v>
      </c>
      <c r="J240" s="139">
        <f t="shared" ref="J240" si="12">I240-H240</f>
        <v>3.4722222262644209E-3</v>
      </c>
      <c r="K240" s="16"/>
      <c r="N240" s="16"/>
    </row>
    <row r="241" spans="1:14" x14ac:dyDescent="0.25">
      <c r="A241" s="71">
        <v>45852</v>
      </c>
      <c r="B241" s="72" t="s">
        <v>30</v>
      </c>
      <c r="C241" s="162">
        <f>C240+24</f>
        <v>10692</v>
      </c>
      <c r="D241" s="70"/>
      <c r="E241" s="70"/>
      <c r="F241" s="70"/>
      <c r="G241" s="70"/>
      <c r="H241" s="163"/>
      <c r="I241" s="163"/>
      <c r="J241" s="70"/>
      <c r="K241" s="70"/>
      <c r="N241" s="70"/>
    </row>
    <row r="242" spans="1:14" x14ac:dyDescent="0.25">
      <c r="A242" s="22">
        <v>45853</v>
      </c>
      <c r="B242" s="23" t="s">
        <v>30</v>
      </c>
      <c r="C242" s="17">
        <f>C241+24</f>
        <v>10716</v>
      </c>
      <c r="D242" s="16"/>
      <c r="E242" s="16"/>
      <c r="F242" s="16"/>
      <c r="G242" s="16"/>
      <c r="H242" s="43"/>
      <c r="I242" s="43"/>
      <c r="J242" s="16"/>
      <c r="K242" s="16"/>
      <c r="L242" s="16"/>
      <c r="M242" s="16"/>
      <c r="N242" s="16"/>
    </row>
    <row r="243" spans="1:14" ht="30" x14ac:dyDescent="0.25">
      <c r="A243" s="22">
        <v>45854</v>
      </c>
      <c r="B243" s="23" t="s">
        <v>30</v>
      </c>
      <c r="C243" s="17">
        <v>10752</v>
      </c>
      <c r="D243" s="16"/>
      <c r="E243" s="28" t="s">
        <v>1357</v>
      </c>
      <c r="F243" s="16"/>
      <c r="G243" s="16"/>
      <c r="H243" s="125">
        <v>45855.068055555559</v>
      </c>
      <c r="I243" s="125">
        <v>45856</v>
      </c>
      <c r="J243" s="147">
        <f t="shared" ref="J243:J254" si="13">I243-H243</f>
        <v>0.93194444444088731</v>
      </c>
      <c r="K243" s="16"/>
      <c r="L243" s="16"/>
      <c r="M243" s="16"/>
      <c r="N243" s="16"/>
    </row>
    <row r="244" spans="1:14" x14ac:dyDescent="0.25">
      <c r="A244" s="22">
        <v>45855</v>
      </c>
      <c r="B244" s="24" t="s">
        <v>92</v>
      </c>
      <c r="C244" s="17">
        <v>10752</v>
      </c>
      <c r="D244" s="16"/>
      <c r="E244" s="16"/>
      <c r="F244" s="16"/>
      <c r="G244" s="16"/>
      <c r="H244" s="125">
        <v>45855</v>
      </c>
      <c r="I244" s="125">
        <v>45855.916666666664</v>
      </c>
      <c r="J244" s="147">
        <f t="shared" si="13"/>
        <v>0.91666666666424135</v>
      </c>
      <c r="K244" s="16"/>
      <c r="L244" s="16"/>
      <c r="M244" s="16"/>
      <c r="N244" s="16"/>
    </row>
    <row r="245" spans="1:14" x14ac:dyDescent="0.25">
      <c r="A245" s="22">
        <v>45856</v>
      </c>
      <c r="B245" s="24" t="s">
        <v>92</v>
      </c>
      <c r="C245" s="17">
        <v>10752</v>
      </c>
      <c r="D245" s="16"/>
      <c r="E245" s="16"/>
      <c r="F245" s="16"/>
      <c r="G245" s="16"/>
      <c r="H245" s="125">
        <v>45856</v>
      </c>
      <c r="I245" s="125">
        <v>45856.916666666664</v>
      </c>
      <c r="J245" s="147">
        <f t="shared" si="13"/>
        <v>0.91666666666424135</v>
      </c>
      <c r="K245" s="16"/>
      <c r="L245" s="16"/>
      <c r="M245" s="16"/>
      <c r="N245" s="16"/>
    </row>
    <row r="246" spans="1:14" x14ac:dyDescent="0.25">
      <c r="A246" s="22">
        <v>45857</v>
      </c>
      <c r="B246" s="24" t="s">
        <v>92</v>
      </c>
      <c r="C246" s="17">
        <v>10752</v>
      </c>
      <c r="D246" s="16"/>
      <c r="E246" s="16"/>
      <c r="F246" s="16"/>
      <c r="G246" s="16"/>
      <c r="H246" s="125">
        <v>45857</v>
      </c>
      <c r="I246" s="125">
        <v>45857.916666666664</v>
      </c>
      <c r="J246" s="147">
        <f t="shared" si="13"/>
        <v>0.91666666666424135</v>
      </c>
      <c r="K246" s="16"/>
      <c r="L246" s="16"/>
      <c r="M246" s="16"/>
      <c r="N246" s="16"/>
    </row>
    <row r="247" spans="1:14" x14ac:dyDescent="0.25">
      <c r="A247" s="22">
        <v>45858</v>
      </c>
      <c r="B247" s="24" t="s">
        <v>92</v>
      </c>
      <c r="C247" s="17">
        <v>10752</v>
      </c>
      <c r="D247" s="16"/>
      <c r="E247" s="16"/>
      <c r="F247" s="16"/>
      <c r="G247" s="16"/>
      <c r="H247" s="125">
        <v>45858</v>
      </c>
      <c r="I247" s="125">
        <v>45858.916666666664</v>
      </c>
      <c r="J247" s="147">
        <f t="shared" si="13"/>
        <v>0.91666666666424135</v>
      </c>
      <c r="K247" s="16"/>
      <c r="L247" s="16"/>
      <c r="M247" s="16"/>
      <c r="N247" s="16"/>
    </row>
    <row r="248" spans="1:14" x14ac:dyDescent="0.25">
      <c r="A248" s="22">
        <v>45859</v>
      </c>
      <c r="B248" s="24" t="s">
        <v>92</v>
      </c>
      <c r="C248" s="17">
        <v>10752</v>
      </c>
      <c r="D248" s="16"/>
      <c r="E248" s="16"/>
      <c r="F248" s="16"/>
      <c r="G248" s="16"/>
      <c r="H248" s="125">
        <v>45859</v>
      </c>
      <c r="I248" s="125">
        <v>45859.487500000003</v>
      </c>
      <c r="J248" s="147">
        <f t="shared" si="13"/>
        <v>0.48750000000291038</v>
      </c>
      <c r="K248" s="16"/>
      <c r="L248" s="16"/>
      <c r="M248" s="16"/>
      <c r="N248" s="16"/>
    </row>
    <row r="249" spans="1:14" ht="30" x14ac:dyDescent="0.25">
      <c r="A249" s="22">
        <v>45860</v>
      </c>
      <c r="B249" s="24" t="s">
        <v>92</v>
      </c>
      <c r="C249" s="17">
        <v>10779</v>
      </c>
      <c r="D249" s="16"/>
      <c r="E249" s="28" t="s">
        <v>1393</v>
      </c>
      <c r="F249" s="16"/>
      <c r="G249" s="16"/>
      <c r="H249" s="125">
        <v>45860.527777777781</v>
      </c>
      <c r="I249" s="125">
        <v>45860.916666666664</v>
      </c>
      <c r="J249" s="126">
        <f t="shared" si="13"/>
        <v>0.38888888888322981</v>
      </c>
      <c r="K249" s="16"/>
      <c r="L249" s="16"/>
      <c r="M249" s="16"/>
      <c r="N249" s="16"/>
    </row>
    <row r="250" spans="1:14" x14ac:dyDescent="0.25">
      <c r="A250" s="22">
        <v>45861</v>
      </c>
      <c r="B250" s="24" t="s">
        <v>92</v>
      </c>
      <c r="C250" s="17">
        <v>10779</v>
      </c>
      <c r="D250" s="16"/>
      <c r="E250" s="16" t="s">
        <v>1394</v>
      </c>
      <c r="F250" s="16"/>
      <c r="G250" s="16"/>
      <c r="H250" s="125">
        <v>45861</v>
      </c>
      <c r="I250" s="125">
        <v>45861.916666666664</v>
      </c>
      <c r="J250" s="126">
        <f t="shared" si="13"/>
        <v>0.91666666666424135</v>
      </c>
      <c r="K250" s="16"/>
      <c r="L250" s="16"/>
      <c r="M250" s="16"/>
      <c r="N250" s="16"/>
    </row>
    <row r="251" spans="1:14" x14ac:dyDescent="0.25">
      <c r="A251" s="22">
        <v>45862</v>
      </c>
      <c r="B251" s="24" t="s">
        <v>92</v>
      </c>
      <c r="C251" s="17">
        <v>10779</v>
      </c>
      <c r="D251" s="16"/>
      <c r="E251" s="16" t="s">
        <v>1394</v>
      </c>
      <c r="F251" s="16"/>
      <c r="G251" s="16"/>
      <c r="H251" s="125">
        <v>45862</v>
      </c>
      <c r="I251" s="125">
        <v>45862.916666666664</v>
      </c>
      <c r="J251" s="126">
        <f t="shared" si="13"/>
        <v>0.91666666666424135</v>
      </c>
      <c r="K251" s="16"/>
      <c r="L251" s="16"/>
      <c r="M251" s="16"/>
      <c r="N251" s="16"/>
    </row>
    <row r="252" spans="1:14" x14ac:dyDescent="0.25">
      <c r="A252" s="22">
        <v>45863</v>
      </c>
      <c r="B252" s="24" t="s">
        <v>92</v>
      </c>
      <c r="C252" s="17">
        <v>10779</v>
      </c>
      <c r="D252" s="16"/>
      <c r="E252" s="16" t="s">
        <v>1394</v>
      </c>
      <c r="F252" s="16"/>
      <c r="G252" s="16"/>
      <c r="H252" s="125">
        <v>45863</v>
      </c>
      <c r="I252" s="125">
        <v>45863.916666666664</v>
      </c>
      <c r="J252" s="126">
        <f t="shared" si="13"/>
        <v>0.91666666666424135</v>
      </c>
      <c r="K252" s="16"/>
      <c r="L252" s="16"/>
      <c r="M252" s="16"/>
      <c r="N252" s="16"/>
    </row>
    <row r="253" spans="1:14" x14ac:dyDescent="0.25">
      <c r="A253" s="22">
        <v>45864</v>
      </c>
      <c r="B253" s="24" t="s">
        <v>92</v>
      </c>
      <c r="C253" s="17">
        <v>10779</v>
      </c>
      <c r="D253" s="16"/>
      <c r="E253" s="16" t="s">
        <v>1394</v>
      </c>
      <c r="F253" s="16"/>
      <c r="G253" s="16"/>
      <c r="H253" s="125">
        <v>45864</v>
      </c>
      <c r="I253" s="125">
        <v>45864.916666666664</v>
      </c>
      <c r="J253" s="126">
        <f t="shared" si="13"/>
        <v>0.91666666666424135</v>
      </c>
      <c r="K253" s="16"/>
      <c r="L253" s="16"/>
      <c r="M253" s="16"/>
      <c r="N253" s="16"/>
    </row>
    <row r="254" spans="1:14" x14ac:dyDescent="0.25">
      <c r="A254" s="22">
        <v>45865</v>
      </c>
      <c r="B254" s="23" t="s">
        <v>30</v>
      </c>
      <c r="C254" s="17">
        <v>10779</v>
      </c>
      <c r="D254" s="16"/>
      <c r="E254" s="16"/>
      <c r="F254" s="16"/>
      <c r="G254" s="16"/>
      <c r="H254" s="125">
        <v>45865</v>
      </c>
      <c r="I254" s="125">
        <v>45865.240972222222</v>
      </c>
      <c r="J254" s="126">
        <f t="shared" si="13"/>
        <v>0.24097222222189885</v>
      </c>
      <c r="K254" s="16"/>
      <c r="L254" s="16"/>
      <c r="M254" s="16"/>
      <c r="N254" s="16"/>
    </row>
    <row r="255" spans="1:14" x14ac:dyDescent="0.25">
      <c r="A255" s="22">
        <v>45866</v>
      </c>
      <c r="B255" s="23" t="s">
        <v>30</v>
      </c>
      <c r="C255" s="17">
        <f t="shared" ref="C255:C261" si="14">C254+24</f>
        <v>10803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2">
        <v>45867</v>
      </c>
      <c r="B256" s="23" t="s">
        <v>30</v>
      </c>
      <c r="C256" s="17">
        <f t="shared" si="14"/>
        <v>10827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2">
        <v>45868</v>
      </c>
      <c r="B257" s="23" t="s">
        <v>30</v>
      </c>
      <c r="C257" s="17">
        <f t="shared" si="14"/>
        <v>10851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2">
        <v>45869</v>
      </c>
      <c r="B258" s="23" t="s">
        <v>30</v>
      </c>
      <c r="C258" s="17">
        <f t="shared" si="14"/>
        <v>10875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2">
        <v>45870</v>
      </c>
      <c r="B259" s="23" t="s">
        <v>30</v>
      </c>
      <c r="C259" s="17">
        <f t="shared" si="14"/>
        <v>10899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2">
        <v>45871</v>
      </c>
      <c r="B260" s="23" t="s">
        <v>30</v>
      </c>
      <c r="C260" s="17">
        <f t="shared" si="14"/>
        <v>10923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2">
        <v>45872</v>
      </c>
      <c r="B261" s="23" t="s">
        <v>30</v>
      </c>
      <c r="C261" s="17">
        <f t="shared" si="14"/>
        <v>10947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ht="30" x14ac:dyDescent="0.25">
      <c r="A262" s="22">
        <v>45873</v>
      </c>
      <c r="B262" s="23" t="s">
        <v>30</v>
      </c>
      <c r="C262" s="17">
        <v>10979</v>
      </c>
      <c r="D262" s="16"/>
      <c r="E262" s="9" t="s">
        <v>1480</v>
      </c>
      <c r="F262" s="16"/>
      <c r="G262" s="16"/>
      <c r="H262" s="150">
        <v>45873.380555555559</v>
      </c>
      <c r="I262" s="150">
        <v>45873.409722222219</v>
      </c>
      <c r="J262" s="151">
        <f t="shared" ref="J262:J265" si="15">I262-H262</f>
        <v>2.9166666659875773E-2</v>
      </c>
      <c r="K262" s="16"/>
      <c r="L262" s="16"/>
      <c r="M262" s="16"/>
      <c r="N262" s="16"/>
    </row>
    <row r="263" spans="1:14" ht="30" x14ac:dyDescent="0.25">
      <c r="A263" s="22">
        <v>45873</v>
      </c>
      <c r="B263" s="23" t="s">
        <v>30</v>
      </c>
      <c r="C263" s="17">
        <v>10981</v>
      </c>
      <c r="D263" s="16"/>
      <c r="E263" s="28" t="s">
        <v>1483</v>
      </c>
      <c r="F263" s="16"/>
      <c r="G263" s="16"/>
      <c r="H263" s="150">
        <v>45873.487500000003</v>
      </c>
      <c r="I263" s="150">
        <v>45873.501388888886</v>
      </c>
      <c r="J263" s="151">
        <f t="shared" si="15"/>
        <v>1.3888888883229811E-2</v>
      </c>
      <c r="K263" s="16"/>
      <c r="L263" s="16"/>
      <c r="M263" s="16"/>
      <c r="N263" s="16"/>
    </row>
    <row r="264" spans="1:14" x14ac:dyDescent="0.25">
      <c r="A264" s="22">
        <v>45874</v>
      </c>
      <c r="B264" s="23" t="s">
        <v>30</v>
      </c>
      <c r="C264" s="17">
        <v>11003</v>
      </c>
      <c r="D264" s="16"/>
      <c r="E264" s="17" t="s">
        <v>65</v>
      </c>
      <c r="F264" s="16"/>
      <c r="G264" s="16"/>
      <c r="H264" s="102">
        <v>45874.418055555558</v>
      </c>
      <c r="I264" s="102">
        <v>45874.663888888892</v>
      </c>
      <c r="J264" s="103">
        <f t="shared" si="15"/>
        <v>0.24583333333430346</v>
      </c>
      <c r="K264" s="16"/>
      <c r="L264" s="16"/>
      <c r="M264" s="16"/>
      <c r="N264" s="16"/>
    </row>
    <row r="265" spans="1:14" ht="30" x14ac:dyDescent="0.25">
      <c r="A265" s="22">
        <v>45875</v>
      </c>
      <c r="B265" s="23" t="s">
        <v>30</v>
      </c>
      <c r="C265" s="17">
        <v>11028</v>
      </c>
      <c r="D265" s="16"/>
      <c r="E265" s="28" t="s">
        <v>1502</v>
      </c>
      <c r="F265" s="16"/>
      <c r="G265" s="16"/>
      <c r="H265" s="150">
        <v>45875.663888888892</v>
      </c>
      <c r="I265" s="150">
        <v>45875.675000000003</v>
      </c>
      <c r="J265" s="151">
        <f t="shared" si="15"/>
        <v>1.1111111110949423E-2</v>
      </c>
      <c r="K265" s="16"/>
      <c r="L265" s="16"/>
      <c r="M265" s="16"/>
      <c r="N265" s="16"/>
    </row>
    <row r="266" spans="1:14" x14ac:dyDescent="0.25">
      <c r="A266" s="22">
        <v>45876</v>
      </c>
      <c r="B266" s="23" t="s">
        <v>30</v>
      </c>
      <c r="C266" s="17">
        <f t="shared" ref="C266:C273" si="16">C265+24</f>
        <v>11052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2">
        <v>45877</v>
      </c>
      <c r="B267" s="23" t="s">
        <v>30</v>
      </c>
      <c r="C267" s="17">
        <f t="shared" si="16"/>
        <v>11076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2">
        <v>45878</v>
      </c>
      <c r="B268" s="23" t="s">
        <v>30</v>
      </c>
      <c r="C268" s="17">
        <f t="shared" si="16"/>
        <v>11100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2">
        <v>45879</v>
      </c>
      <c r="B269" s="23" t="s">
        <v>30</v>
      </c>
      <c r="C269" s="17">
        <f t="shared" si="16"/>
        <v>11124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2">
        <v>45880</v>
      </c>
      <c r="B270" s="23" t="s">
        <v>30</v>
      </c>
      <c r="C270" s="17">
        <f t="shared" si="16"/>
        <v>11148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2">
        <v>45881</v>
      </c>
      <c r="B271" s="23" t="s">
        <v>30</v>
      </c>
      <c r="C271" s="17">
        <f t="shared" si="16"/>
        <v>11172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2">
        <v>45882</v>
      </c>
      <c r="B272" s="23" t="s">
        <v>30</v>
      </c>
      <c r="C272" s="17">
        <f t="shared" si="16"/>
        <v>11196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2">
        <v>45883</v>
      </c>
      <c r="B273" s="23" t="s">
        <v>30</v>
      </c>
      <c r="C273" s="17">
        <f t="shared" si="16"/>
        <v>11220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2">
        <v>45884</v>
      </c>
      <c r="B274" s="23" t="s">
        <v>30</v>
      </c>
      <c r="C274" s="17">
        <v>11233</v>
      </c>
      <c r="D274" s="16"/>
      <c r="E274" s="16" t="s">
        <v>48</v>
      </c>
      <c r="F274" s="16"/>
      <c r="G274" s="16"/>
      <c r="H274" s="150">
        <v>45885.193749999999</v>
      </c>
      <c r="I274" s="150">
        <v>45885.305555555555</v>
      </c>
      <c r="J274" s="151">
        <f t="shared" ref="J274:J275" si="17">I274-H274</f>
        <v>0.11180555555620231</v>
      </c>
      <c r="K274" s="16"/>
      <c r="L274" s="16"/>
      <c r="M274" s="16"/>
      <c r="N274" s="16"/>
    </row>
    <row r="275" spans="1:14" x14ac:dyDescent="0.25">
      <c r="A275" s="22">
        <v>45885</v>
      </c>
      <c r="B275" s="23" t="s">
        <v>30</v>
      </c>
      <c r="C275" s="17">
        <v>11257</v>
      </c>
      <c r="D275" s="16"/>
      <c r="E275" s="16" t="s">
        <v>1551</v>
      </c>
      <c r="F275" s="16"/>
      <c r="G275" s="16"/>
      <c r="H275" s="150">
        <v>45885.934027777781</v>
      </c>
      <c r="I275" s="150">
        <v>45885.972222222219</v>
      </c>
      <c r="J275" s="151">
        <f t="shared" si="17"/>
        <v>3.8194444437976927E-2</v>
      </c>
      <c r="K275" s="16"/>
      <c r="L275" s="16"/>
      <c r="M275" s="16"/>
      <c r="N275" s="16"/>
    </row>
    <row r="276" spans="1:14" x14ac:dyDescent="0.25">
      <c r="A276" s="22">
        <v>45886</v>
      </c>
      <c r="B276" s="23" t="s">
        <v>30</v>
      </c>
      <c r="C276" s="17">
        <v>11278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2">
        <v>45887</v>
      </c>
      <c r="B277" s="23" t="s">
        <v>30</v>
      </c>
      <c r="C277" s="17">
        <v>11302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2">
        <v>45888</v>
      </c>
      <c r="B278" s="23" t="s">
        <v>30</v>
      </c>
      <c r="C278" s="17">
        <v>11362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2">
        <v>45889</v>
      </c>
      <c r="B279" s="23" t="s">
        <v>30</v>
      </c>
      <c r="C279" s="17">
        <v>11350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2">
        <v>45890</v>
      </c>
      <c r="B280" s="23" t="s">
        <v>30</v>
      </c>
      <c r="C280" s="17">
        <v>11374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2">
        <v>45891</v>
      </c>
      <c r="B281" s="23" t="s">
        <v>30</v>
      </c>
      <c r="C281" s="17">
        <v>11394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2">
        <v>45892</v>
      </c>
      <c r="B282" s="23" t="s">
        <v>30</v>
      </c>
      <c r="C282" s="17">
        <v>11418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2">
        <v>45893</v>
      </c>
      <c r="B283" s="23" t="s">
        <v>30</v>
      </c>
      <c r="C283" s="17">
        <v>11442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2">
        <v>45894</v>
      </c>
      <c r="B284" s="23" t="s">
        <v>30</v>
      </c>
      <c r="C284" s="17">
        <v>11449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2">
        <v>45895</v>
      </c>
      <c r="B285" s="23" t="s">
        <v>30</v>
      </c>
      <c r="C285" s="17">
        <v>11473</v>
      </c>
      <c r="D285" s="16"/>
      <c r="E285" s="16" t="s">
        <v>78</v>
      </c>
      <c r="F285" s="16"/>
      <c r="G285" s="16"/>
      <c r="H285" s="150">
        <v>45895.981249999997</v>
      </c>
      <c r="I285" s="150">
        <v>45896.084722222222</v>
      </c>
      <c r="J285" s="151">
        <f t="shared" ref="J285" si="18">I285-H285</f>
        <v>0.10347222222480923</v>
      </c>
      <c r="K285" s="16"/>
      <c r="L285" s="16"/>
      <c r="M285" s="16"/>
      <c r="N285" s="16"/>
    </row>
    <row r="286" spans="1:14" x14ac:dyDescent="0.25">
      <c r="A286" s="22">
        <v>45896</v>
      </c>
      <c r="B286" s="23" t="s">
        <v>30</v>
      </c>
      <c r="C286" s="17">
        <v>11497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2">
        <v>45897</v>
      </c>
      <c r="B287" s="23" t="s">
        <v>30</v>
      </c>
      <c r="C287" s="17">
        <v>11521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2">
        <v>45898</v>
      </c>
      <c r="B288" s="23" t="s">
        <v>30</v>
      </c>
      <c r="C288" s="17">
        <v>11545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2">
        <v>45899</v>
      </c>
      <c r="B289" s="23" t="s">
        <v>30</v>
      </c>
      <c r="C289" s="17">
        <v>11569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2">
        <v>45900</v>
      </c>
      <c r="B290" s="23" t="s">
        <v>30</v>
      </c>
      <c r="C290" s="17">
        <v>11582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2">
        <v>45901</v>
      </c>
      <c r="B291" s="23" t="s">
        <v>30</v>
      </c>
      <c r="C291" s="17">
        <v>11606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2">
        <v>45902</v>
      </c>
      <c r="B292" s="23" t="s">
        <v>30</v>
      </c>
      <c r="C292" s="17">
        <v>11630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2">
        <v>45903</v>
      </c>
      <c r="B293" s="23" t="s">
        <v>30</v>
      </c>
      <c r="C293" s="17">
        <v>11654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2">
        <v>45904</v>
      </c>
      <c r="B294" s="23" t="s">
        <v>30</v>
      </c>
      <c r="C294" s="17">
        <v>11678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2">
        <v>45905</v>
      </c>
      <c r="B295" s="23" t="s">
        <v>30</v>
      </c>
      <c r="C295" s="17">
        <v>11702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2">
        <v>45906</v>
      </c>
      <c r="B296" s="23" t="s">
        <v>30</v>
      </c>
      <c r="C296" s="17">
        <v>11726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2">
        <v>45907</v>
      </c>
      <c r="B297" s="23" t="s">
        <v>30</v>
      </c>
      <c r="C297" s="17">
        <v>11750</v>
      </c>
      <c r="D297" s="16"/>
      <c r="E297" s="16" t="s">
        <v>48</v>
      </c>
      <c r="F297" s="16"/>
      <c r="G297" s="16"/>
      <c r="H297" s="150">
        <v>45907.627083333333</v>
      </c>
      <c r="I297" s="150">
        <v>45907.695138888892</v>
      </c>
      <c r="J297" s="151">
        <f t="shared" ref="J297" si="19">I297-H297</f>
        <v>6.805555555911269E-2</v>
      </c>
      <c r="K297" s="16"/>
      <c r="L297" s="16"/>
      <c r="M297" s="16"/>
      <c r="N297" s="16"/>
    </row>
    <row r="298" spans="1:14" x14ac:dyDescent="0.25">
      <c r="A298" s="22">
        <v>45908</v>
      </c>
      <c r="B298" s="23" t="s">
        <v>30</v>
      </c>
      <c r="C298" s="17">
        <v>11774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2">
        <v>45909</v>
      </c>
      <c r="B299" s="23" t="s">
        <v>30</v>
      </c>
      <c r="C299" s="17">
        <v>11798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2">
        <v>45910</v>
      </c>
      <c r="B300" s="23" t="s">
        <v>30</v>
      </c>
      <c r="C300" s="17">
        <v>11822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2">
        <v>45911</v>
      </c>
      <c r="B301" s="23" t="s">
        <v>30</v>
      </c>
      <c r="C301" s="17">
        <v>11846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2">
        <v>45912</v>
      </c>
      <c r="B302" s="23" t="s">
        <v>30</v>
      </c>
      <c r="C302" s="17">
        <v>11870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2">
        <v>45913</v>
      </c>
      <c r="B303" s="23" t="s">
        <v>30</v>
      </c>
      <c r="C303" s="17">
        <v>11894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2">
        <v>45914</v>
      </c>
      <c r="B304" s="23" t="s">
        <v>30</v>
      </c>
      <c r="C304" s="17">
        <v>11909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2">
        <v>45915</v>
      </c>
      <c r="B305" s="23" t="s">
        <v>30</v>
      </c>
      <c r="C305" s="17">
        <v>11933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2">
        <v>45916</v>
      </c>
      <c r="B306" s="23" t="s">
        <v>30</v>
      </c>
      <c r="C306" s="17">
        <f>C305+24</f>
        <v>11957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ht="30" x14ac:dyDescent="0.25">
      <c r="A307" s="22">
        <v>45917</v>
      </c>
      <c r="B307" s="23" t="s">
        <v>30</v>
      </c>
      <c r="C307" s="17">
        <v>11999</v>
      </c>
      <c r="D307" s="16"/>
      <c r="E307" s="28" t="s">
        <v>1643</v>
      </c>
      <c r="F307" s="16"/>
      <c r="G307" s="16"/>
      <c r="H307" s="150">
        <v>45918.086111111108</v>
      </c>
      <c r="I307" s="150">
        <v>45918.269444444442</v>
      </c>
      <c r="J307" s="151">
        <f t="shared" ref="J307" si="20">I307-H307</f>
        <v>0.18333333333430346</v>
      </c>
      <c r="K307" s="16"/>
      <c r="L307" s="16"/>
      <c r="M307" s="16"/>
      <c r="N307" s="16"/>
    </row>
    <row r="308" spans="1:14" x14ac:dyDescent="0.25">
      <c r="A308" s="22">
        <v>45918</v>
      </c>
      <c r="B308" s="23" t="s">
        <v>30</v>
      </c>
      <c r="C308" s="17">
        <f>C307+24</f>
        <v>12023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2">
        <v>45919</v>
      </c>
      <c r="B309" s="23" t="s">
        <v>30</v>
      </c>
      <c r="C309" s="17">
        <f>C308+24</f>
        <v>12047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2">
        <v>45920</v>
      </c>
      <c r="B310" s="23" t="s">
        <v>30</v>
      </c>
      <c r="C310" s="17">
        <v>12055</v>
      </c>
      <c r="D310" s="16"/>
      <c r="E310" s="16" t="s">
        <v>1651</v>
      </c>
      <c r="F310" s="16"/>
      <c r="G310" s="16"/>
      <c r="H310" s="206">
        <v>45920.923611111109</v>
      </c>
      <c r="I310" s="206">
        <v>45920.936111111114</v>
      </c>
      <c r="J310" s="207">
        <v>1.2500000004365575E-2</v>
      </c>
      <c r="K310" s="16"/>
      <c r="L310" s="16"/>
      <c r="M310" s="16"/>
      <c r="N310" s="16"/>
    </row>
    <row r="311" spans="1:14" x14ac:dyDescent="0.25">
      <c r="A311" s="22">
        <v>45921</v>
      </c>
      <c r="B311" s="23" t="s">
        <v>30</v>
      </c>
      <c r="C311" s="17">
        <f t="shared" ref="C311:C317" si="21">C310+24</f>
        <v>12079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2">
        <v>45922</v>
      </c>
      <c r="B312" s="23" t="s">
        <v>30</v>
      </c>
      <c r="C312" s="17">
        <f t="shared" si="21"/>
        <v>12103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2">
        <v>45923</v>
      </c>
      <c r="B313" s="23" t="s">
        <v>30</v>
      </c>
      <c r="C313" s="17">
        <f t="shared" si="21"/>
        <v>12127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2">
        <v>45924</v>
      </c>
      <c r="B314" s="23" t="s">
        <v>30</v>
      </c>
      <c r="C314" s="17">
        <f t="shared" si="21"/>
        <v>12151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2">
        <v>45925</v>
      </c>
      <c r="B315" s="23" t="s">
        <v>30</v>
      </c>
      <c r="C315" s="17">
        <f t="shared" si="21"/>
        <v>12175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2">
        <v>45926</v>
      </c>
      <c r="B316" s="23" t="s">
        <v>30</v>
      </c>
      <c r="C316" s="17">
        <f t="shared" si="21"/>
        <v>12199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2">
        <v>45927</v>
      </c>
      <c r="B317" s="23" t="s">
        <v>30</v>
      </c>
      <c r="C317" s="17">
        <f t="shared" si="21"/>
        <v>12223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2">
        <v>45928</v>
      </c>
      <c r="B318" s="23" t="s">
        <v>30</v>
      </c>
      <c r="C318" s="17">
        <v>12251</v>
      </c>
      <c r="D318" s="16"/>
      <c r="E318" s="16" t="s">
        <v>48</v>
      </c>
      <c r="F318" s="16"/>
      <c r="G318" s="16"/>
      <c r="H318" s="150">
        <v>45928.104166666664</v>
      </c>
      <c r="I318" s="150">
        <v>45928.219444444447</v>
      </c>
      <c r="J318" s="151">
        <f t="shared" ref="J318" si="22">I318-H318</f>
        <v>0.11527777778246673</v>
      </c>
      <c r="K318" s="16"/>
      <c r="L318" s="16"/>
      <c r="M318" s="16"/>
      <c r="N318" s="16"/>
    </row>
    <row r="319" spans="1:14" x14ac:dyDescent="0.25">
      <c r="A319" s="22">
        <v>45929</v>
      </c>
      <c r="B319" s="23" t="s">
        <v>30</v>
      </c>
      <c r="C319" s="17">
        <f t="shared" ref="C319:C326" si="23">C318+24</f>
        <v>12275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2">
        <v>45930</v>
      </c>
      <c r="B320" s="23" t="s">
        <v>30</v>
      </c>
      <c r="C320" s="17">
        <f t="shared" si="23"/>
        <v>12299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2">
        <v>45931</v>
      </c>
      <c r="B321" s="23" t="s">
        <v>30</v>
      </c>
      <c r="C321" s="17">
        <f t="shared" si="23"/>
        <v>12323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2">
        <v>45932</v>
      </c>
      <c r="B322" s="23" t="s">
        <v>30</v>
      </c>
      <c r="C322" s="17">
        <f t="shared" si="23"/>
        <v>12347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2">
        <v>45933</v>
      </c>
      <c r="B323" s="23" t="s">
        <v>30</v>
      </c>
      <c r="C323" s="17">
        <f t="shared" si="23"/>
        <v>12371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2">
        <v>45934</v>
      </c>
      <c r="B324" s="23" t="s">
        <v>30</v>
      </c>
      <c r="C324" s="17">
        <f t="shared" si="23"/>
        <v>12395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2">
        <v>45935</v>
      </c>
      <c r="B325" s="23" t="s">
        <v>30</v>
      </c>
      <c r="C325" s="17">
        <f t="shared" si="23"/>
        <v>12419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2">
        <v>45936</v>
      </c>
      <c r="B326" s="23" t="s">
        <v>30</v>
      </c>
      <c r="C326" s="17">
        <f t="shared" si="23"/>
        <v>12443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2">
        <v>45937</v>
      </c>
      <c r="B327" s="23" t="s">
        <v>30</v>
      </c>
      <c r="C327" s="17">
        <v>12454</v>
      </c>
      <c r="D327" s="16"/>
      <c r="E327" s="16" t="s">
        <v>1707</v>
      </c>
      <c r="F327" s="16"/>
      <c r="G327" s="16"/>
      <c r="H327" s="310">
        <v>45937.833333333336</v>
      </c>
      <c r="I327" s="310">
        <v>45937.947916666664</v>
      </c>
      <c r="J327" s="319">
        <v>0.11458333332848269</v>
      </c>
      <c r="K327" s="16"/>
      <c r="L327" s="16"/>
      <c r="M327" s="16"/>
      <c r="N327" s="16"/>
    </row>
    <row r="328" spans="1:14" x14ac:dyDescent="0.25">
      <c r="A328" s="22">
        <v>45938</v>
      </c>
      <c r="B328" s="23" t="s">
        <v>30</v>
      </c>
      <c r="C328" s="17">
        <f>C327+24</f>
        <v>12478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2">
        <v>45939</v>
      </c>
      <c r="B329" s="23" t="s">
        <v>30</v>
      </c>
      <c r="C329" s="17">
        <f>C328+24</f>
        <v>12502</v>
      </c>
      <c r="D329" s="16"/>
      <c r="E329" s="16" t="s">
        <v>163</v>
      </c>
      <c r="F329" s="16"/>
      <c r="G329" s="16"/>
      <c r="H329" s="335">
        <v>45939.859722222223</v>
      </c>
      <c r="I329" s="335">
        <v>45939.973611111112</v>
      </c>
      <c r="J329" s="334">
        <v>0.11388888888905058</v>
      </c>
      <c r="K329" s="16"/>
      <c r="L329" s="16"/>
      <c r="M329" s="16"/>
      <c r="N329" s="16"/>
    </row>
    <row r="330" spans="1:14" x14ac:dyDescent="0.25">
      <c r="A330" s="22">
        <v>45940</v>
      </c>
      <c r="B330" s="23" t="s">
        <v>30</v>
      </c>
      <c r="C330" s="17">
        <f>C329+24</f>
        <v>12526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2">
        <v>45941</v>
      </c>
      <c r="B331" s="23" t="s">
        <v>30</v>
      </c>
      <c r="C331" s="17">
        <f>C330+24</f>
        <v>12550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2">
        <v>45942</v>
      </c>
      <c r="B332" s="23" t="s">
        <v>30</v>
      </c>
      <c r="C332" s="17">
        <f>C331+24</f>
        <v>12574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2">
        <v>45943</v>
      </c>
      <c r="B333" s="23" t="s">
        <v>30</v>
      </c>
      <c r="C333" s="17">
        <v>12583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2">
        <v>45944</v>
      </c>
      <c r="B334" s="23" t="s">
        <v>30</v>
      </c>
      <c r="C334" s="17">
        <v>12607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2">
        <v>45945</v>
      </c>
      <c r="B335" s="23" t="s">
        <v>30</v>
      </c>
      <c r="C335" s="17">
        <v>12631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2">
        <v>45946</v>
      </c>
      <c r="B336" s="23" t="s">
        <v>30</v>
      </c>
      <c r="C336" s="17">
        <v>12675</v>
      </c>
      <c r="D336" s="16"/>
      <c r="E336" s="16" t="s">
        <v>1734</v>
      </c>
      <c r="F336" s="16"/>
      <c r="G336" s="16"/>
      <c r="H336" s="370">
        <v>45947.194444444445</v>
      </c>
      <c r="I336" s="370">
        <v>45947.208333333336</v>
      </c>
      <c r="J336" s="103">
        <f t="shared" ref="J336:J337" si="24">I336-H336</f>
        <v>1.3888888890505768E-2</v>
      </c>
      <c r="K336" s="16"/>
      <c r="L336" s="16"/>
      <c r="M336" s="16"/>
      <c r="N336" s="16"/>
    </row>
    <row r="337" spans="1:14" x14ac:dyDescent="0.25">
      <c r="A337" s="22">
        <v>45947</v>
      </c>
      <c r="B337" s="23" t="s">
        <v>30</v>
      </c>
      <c r="C337" s="17">
        <v>12679</v>
      </c>
      <c r="D337" s="16"/>
      <c r="E337" s="16" t="s">
        <v>1263</v>
      </c>
      <c r="F337" s="16"/>
      <c r="G337" s="16"/>
      <c r="H337" s="370">
        <v>45948.263888888891</v>
      </c>
      <c r="I337" s="370">
        <v>45948.386805555558</v>
      </c>
      <c r="J337" s="103">
        <f t="shared" si="24"/>
        <v>0.12291666666715173</v>
      </c>
      <c r="K337" s="16"/>
      <c r="L337" s="16"/>
      <c r="M337" s="16"/>
      <c r="N337" s="16"/>
    </row>
    <row r="338" spans="1:14" x14ac:dyDescent="0.25">
      <c r="A338" s="22">
        <v>45948</v>
      </c>
      <c r="B338" s="23" t="s">
        <v>30</v>
      </c>
      <c r="C338" s="17">
        <v>12703</v>
      </c>
      <c r="D338" s="16"/>
      <c r="E338" s="16" t="s">
        <v>1738</v>
      </c>
      <c r="F338" s="16"/>
      <c r="G338" s="16"/>
      <c r="H338" s="368">
        <v>45949.159722222219</v>
      </c>
      <c r="I338" s="368">
        <v>45949.173611111109</v>
      </c>
      <c r="J338" s="151">
        <f>I338-H338</f>
        <v>1.3888888890505768E-2</v>
      </c>
      <c r="K338" s="16"/>
      <c r="L338" s="16"/>
      <c r="M338" s="16"/>
      <c r="N338" s="16"/>
    </row>
    <row r="339" spans="1:14" x14ac:dyDescent="0.25">
      <c r="A339" s="22">
        <v>45949</v>
      </c>
      <c r="B339" s="23" t="s">
        <v>30</v>
      </c>
      <c r="C339" s="17">
        <v>12723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2">
        <v>45950</v>
      </c>
      <c r="B340" s="23" t="s">
        <v>30</v>
      </c>
      <c r="C340" s="17">
        <v>12747</v>
      </c>
      <c r="D340" s="16"/>
      <c r="E340" s="16" t="s">
        <v>48</v>
      </c>
      <c r="F340" s="16"/>
      <c r="G340" s="16"/>
      <c r="H340" s="368">
        <v>45950.623611111114</v>
      </c>
      <c r="I340" s="368">
        <v>45950.753472222219</v>
      </c>
      <c r="J340" s="151">
        <f t="shared" ref="J340" si="25">I340-H340</f>
        <v>0.12986111110512866</v>
      </c>
      <c r="K340" s="16"/>
      <c r="L340" s="16"/>
      <c r="M340" s="16"/>
      <c r="N340" s="16"/>
    </row>
    <row r="341" spans="1:14" x14ac:dyDescent="0.25">
      <c r="A341" s="22">
        <v>45951</v>
      </c>
      <c r="B341" s="23" t="s">
        <v>30</v>
      </c>
      <c r="C341" s="17">
        <v>12771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2">
        <v>45952</v>
      </c>
      <c r="B342" s="23" t="s">
        <v>30</v>
      </c>
      <c r="C342" s="17">
        <v>12799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2">
        <v>45953</v>
      </c>
      <c r="B343" s="23" t="s">
        <v>30</v>
      </c>
      <c r="C343" s="17">
        <v>12819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2">
        <v>45954</v>
      </c>
      <c r="B344" s="23" t="s">
        <v>30</v>
      </c>
      <c r="C344" s="17">
        <v>12843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2">
        <v>45955</v>
      </c>
      <c r="B345" s="23" t="s">
        <v>30</v>
      </c>
      <c r="C345" s="17">
        <v>12867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2">
        <v>45956</v>
      </c>
      <c r="B346" s="23" t="s">
        <v>30</v>
      </c>
      <c r="C346" s="17">
        <v>12887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2">
        <v>45957</v>
      </c>
      <c r="B347" s="23" t="s">
        <v>30</v>
      </c>
      <c r="C347" s="17">
        <v>12919</v>
      </c>
      <c r="D347" s="16" t="s">
        <v>80</v>
      </c>
      <c r="E347" s="16" t="s">
        <v>917</v>
      </c>
      <c r="F347" s="16"/>
      <c r="G347" s="16"/>
      <c r="H347" s="368">
        <v>45958.232638888891</v>
      </c>
      <c r="I347" s="368">
        <v>45958.248611111114</v>
      </c>
      <c r="J347" s="151">
        <f t="shared" ref="J347" si="26">I347-H347</f>
        <v>1.5972222223354038E-2</v>
      </c>
      <c r="K347" s="16"/>
      <c r="L347" s="16"/>
      <c r="M347" s="16"/>
      <c r="N347" s="16"/>
    </row>
    <row r="348" spans="1:14" x14ac:dyDescent="0.25">
      <c r="A348" s="22">
        <v>45958</v>
      </c>
      <c r="B348" s="23" t="s">
        <v>30</v>
      </c>
      <c r="C348" s="17">
        <v>12935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ht="30" x14ac:dyDescent="0.25">
      <c r="A349" s="22">
        <v>45959</v>
      </c>
      <c r="B349" s="23" t="s">
        <v>30</v>
      </c>
      <c r="C349" s="17">
        <v>12959</v>
      </c>
      <c r="D349" s="16"/>
      <c r="E349" s="63" t="s">
        <v>1781</v>
      </c>
      <c r="F349" s="49"/>
      <c r="G349" s="49"/>
      <c r="H349" s="368">
        <v>45959.357638888891</v>
      </c>
      <c r="I349" s="368">
        <v>45959.364583333336</v>
      </c>
      <c r="J349" s="151">
        <f t="shared" ref="J349" si="27">I349-H349</f>
        <v>6.9444444452528842E-3</v>
      </c>
      <c r="K349" s="16"/>
      <c r="L349" s="16"/>
      <c r="M349" s="16"/>
      <c r="N349" s="16"/>
    </row>
    <row r="350" spans="1:14" x14ac:dyDescent="0.25">
      <c r="A350" s="22">
        <v>45960</v>
      </c>
      <c r="B350" s="23" t="s">
        <v>30</v>
      </c>
      <c r="C350" s="17">
        <v>12983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2">
        <v>45961</v>
      </c>
      <c r="B351" s="23" t="s">
        <v>30</v>
      </c>
      <c r="C351" s="17">
        <v>13007</v>
      </c>
      <c r="D351" s="16"/>
      <c r="E351" s="16" t="s">
        <v>65</v>
      </c>
      <c r="F351" s="16"/>
      <c r="G351" s="16"/>
      <c r="H351" s="368">
        <v>45961.354166666664</v>
      </c>
      <c r="I351" s="368">
        <v>45961.496527777781</v>
      </c>
      <c r="J351" s="151">
        <f t="shared" ref="J351" si="28">I351-H351</f>
        <v>0.14236111111677019</v>
      </c>
      <c r="K351" s="16"/>
      <c r="L351" s="16"/>
      <c r="M351" s="16"/>
      <c r="N351" s="16"/>
    </row>
    <row r="352" spans="1:14" x14ac:dyDescent="0.25">
      <c r="A352" s="22">
        <v>45962</v>
      </c>
      <c r="B352" s="23" t="s">
        <v>30</v>
      </c>
      <c r="C352" s="17">
        <v>13031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2">
        <v>45963</v>
      </c>
      <c r="B353" s="23" t="s">
        <v>30</v>
      </c>
      <c r="C353" s="17">
        <v>13051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2">
        <v>45964</v>
      </c>
      <c r="B354" s="23" t="s">
        <v>30</v>
      </c>
      <c r="C354" s="17">
        <v>13075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2">
        <v>45965</v>
      </c>
      <c r="B355" s="23" t="s">
        <v>30</v>
      </c>
      <c r="C355" s="17">
        <v>13099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2">
        <v>45966</v>
      </c>
      <c r="B356" s="23" t="s">
        <v>30</v>
      </c>
      <c r="C356" s="17">
        <v>13123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2">
        <v>45967</v>
      </c>
      <c r="B357" s="23" t="s">
        <v>30</v>
      </c>
      <c r="C357" s="17">
        <v>13147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2">
        <v>45968</v>
      </c>
      <c r="B358" s="23" t="s">
        <v>30</v>
      </c>
      <c r="C358" s="17">
        <v>13171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2">
        <v>45969</v>
      </c>
      <c r="B359" s="23" t="s">
        <v>30</v>
      </c>
      <c r="C359" s="17">
        <v>13195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2">
        <v>45970</v>
      </c>
      <c r="B360" s="23" t="s">
        <v>30</v>
      </c>
      <c r="C360" s="17">
        <v>13219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2">
        <v>45971</v>
      </c>
      <c r="B361" s="23" t="s">
        <v>30</v>
      </c>
      <c r="C361" s="17">
        <v>13243</v>
      </c>
      <c r="D361" s="16"/>
      <c r="E361" s="16" t="s">
        <v>48</v>
      </c>
      <c r="F361" s="16"/>
      <c r="G361" s="16"/>
      <c r="H361" s="368">
        <v>45971.960416666669</v>
      </c>
      <c r="I361" s="368">
        <v>45972.093055555553</v>
      </c>
      <c r="J361" s="151">
        <f t="shared" ref="J361" si="29">I361-H361</f>
        <v>0.132638888884685</v>
      </c>
      <c r="K361" s="16"/>
      <c r="L361" s="16"/>
      <c r="M361" s="16"/>
      <c r="N361" s="16"/>
    </row>
    <row r="362" spans="1:14" x14ac:dyDescent="0.25">
      <c r="A362" s="22">
        <v>45972</v>
      </c>
      <c r="B362" s="23" t="s">
        <v>30</v>
      </c>
      <c r="C362" s="17">
        <v>13267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2">
        <v>45973</v>
      </c>
      <c r="B363" s="23" t="s">
        <v>30</v>
      </c>
      <c r="C363" s="17">
        <v>13291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2">
        <v>45974</v>
      </c>
      <c r="B364" s="23" t="s">
        <v>30</v>
      </c>
      <c r="C364" s="17">
        <v>13315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2">
        <v>45975</v>
      </c>
      <c r="B365" s="23" t="s">
        <v>30</v>
      </c>
      <c r="C365" s="17">
        <v>13339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ht="60" x14ac:dyDescent="0.25">
      <c r="A366" s="22">
        <v>45976</v>
      </c>
      <c r="B366" s="23" t="s">
        <v>30</v>
      </c>
      <c r="C366" s="17">
        <v>13380</v>
      </c>
      <c r="D366" s="16"/>
      <c r="E366" s="307" t="s">
        <v>1839</v>
      </c>
      <c r="F366" s="16"/>
      <c r="G366" s="16"/>
      <c r="H366" s="309">
        <v>45977.177083333336</v>
      </c>
      <c r="I366" s="309">
        <v>45977.1875</v>
      </c>
      <c r="J366" s="225">
        <v>1.0416666664241347E-2</v>
      </c>
      <c r="K366" s="16"/>
      <c r="L366" s="16"/>
      <c r="M366" s="16"/>
      <c r="N366" s="16"/>
    </row>
    <row r="367" spans="1:14" x14ac:dyDescent="0.25">
      <c r="A367" s="22">
        <v>45977</v>
      </c>
      <c r="B367" s="23" t="s">
        <v>30</v>
      </c>
      <c r="C367" s="17">
        <v>13383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2">
        <v>45978</v>
      </c>
      <c r="B368" s="23" t="s">
        <v>30</v>
      </c>
      <c r="C368" s="17">
        <v>13407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2">
        <v>45979</v>
      </c>
      <c r="B369" s="23" t="s">
        <v>30</v>
      </c>
      <c r="C369" s="17">
        <v>13431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2">
        <v>45980</v>
      </c>
      <c r="B370" s="23" t="s">
        <v>30</v>
      </c>
      <c r="C370" s="17">
        <v>13455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2">
        <v>45981</v>
      </c>
      <c r="B371" s="23" t="s">
        <v>30</v>
      </c>
      <c r="C371" s="17">
        <v>13479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2">
        <v>45982</v>
      </c>
      <c r="B372" s="23" t="s">
        <v>30</v>
      </c>
      <c r="C372" s="17">
        <v>13503</v>
      </c>
      <c r="D372" s="16"/>
      <c r="E372" s="16" t="s">
        <v>40</v>
      </c>
      <c r="F372" s="16"/>
      <c r="G372" s="16"/>
      <c r="H372" s="378">
        <v>45982.361111111109</v>
      </c>
      <c r="I372" s="378">
        <v>45982.534722222219</v>
      </c>
      <c r="J372" s="225">
        <v>0.17361111110949423</v>
      </c>
      <c r="K372" s="16"/>
      <c r="L372" s="16"/>
      <c r="M372" s="16"/>
      <c r="N372" s="16"/>
    </row>
    <row r="373" spans="1:14" x14ac:dyDescent="0.25">
      <c r="A373" s="22">
        <v>45983</v>
      </c>
      <c r="B373" s="23" t="s">
        <v>30</v>
      </c>
      <c r="C373" s="17">
        <v>13524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2">
        <v>45984</v>
      </c>
      <c r="B374" s="23" t="s">
        <v>30</v>
      </c>
      <c r="C374" s="17">
        <v>13548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2">
        <v>45985</v>
      </c>
      <c r="B375" s="23" t="s">
        <v>30</v>
      </c>
      <c r="C375" s="17">
        <v>13572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2">
        <v>45986</v>
      </c>
      <c r="B376" s="23" t="s">
        <v>30</v>
      </c>
      <c r="C376" s="17">
        <v>13593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2">
        <v>45987</v>
      </c>
      <c r="B377" s="23" t="s">
        <v>30</v>
      </c>
      <c r="C377" s="17">
        <v>13617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2">
        <v>45988</v>
      </c>
      <c r="B378" s="23" t="s">
        <v>30</v>
      </c>
      <c r="C378" s="17">
        <v>13641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2">
        <v>45989</v>
      </c>
      <c r="B379" s="23" t="s">
        <v>30</v>
      </c>
      <c r="C379" s="17">
        <v>13665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2">
        <v>45990</v>
      </c>
      <c r="B380" s="23" t="s">
        <v>30</v>
      </c>
      <c r="C380" s="17">
        <v>13689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2">
        <v>45991</v>
      </c>
      <c r="B381" s="23" t="s">
        <v>30</v>
      </c>
      <c r="C381" s="17">
        <v>13713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2">
        <v>45992</v>
      </c>
      <c r="B382" s="23" t="s">
        <v>30</v>
      </c>
      <c r="C382" s="17">
        <v>13737</v>
      </c>
      <c r="D382" s="16"/>
      <c r="E382" s="16" t="s">
        <v>48</v>
      </c>
      <c r="F382" s="16"/>
      <c r="G382" s="16"/>
      <c r="H382" s="401">
        <v>45992.862500000003</v>
      </c>
      <c r="I382" s="401">
        <v>45992.974305555559</v>
      </c>
      <c r="J382" s="424">
        <v>0.11180555555620231</v>
      </c>
      <c r="K382" s="16"/>
      <c r="L382" s="16"/>
      <c r="M382" s="16"/>
      <c r="N382" s="16"/>
    </row>
    <row r="383" spans="1:14" x14ac:dyDescent="0.25">
      <c r="A383" s="22">
        <v>45993</v>
      </c>
      <c r="B383" s="23" t="s">
        <v>30</v>
      </c>
      <c r="C383" s="17">
        <v>13760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2">
        <v>45994</v>
      </c>
      <c r="B384" s="23" t="s">
        <v>30</v>
      </c>
      <c r="C384" s="17">
        <v>13784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2">
        <v>45995</v>
      </c>
      <c r="B385" s="23" t="s">
        <v>30</v>
      </c>
      <c r="C385" s="17">
        <v>13808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2">
        <v>45996</v>
      </c>
      <c r="B386" s="23" t="s">
        <v>30</v>
      </c>
      <c r="C386" s="17">
        <v>13832</v>
      </c>
      <c r="D386" s="16"/>
      <c r="E386" s="16" t="s">
        <v>1934</v>
      </c>
      <c r="F386" s="16"/>
      <c r="G386" s="16"/>
      <c r="H386" s="401">
        <v>45996.791666666664</v>
      </c>
      <c r="I386" s="401">
        <v>45996.795138888891</v>
      </c>
      <c r="J386" s="466">
        <v>3.4722222262644209E-3</v>
      </c>
      <c r="K386" s="16"/>
      <c r="L386" s="16"/>
      <c r="M386" s="16"/>
      <c r="N386" s="16"/>
    </row>
    <row r="387" spans="1:14" x14ac:dyDescent="0.25">
      <c r="A387" s="22">
        <v>45997</v>
      </c>
      <c r="B387" s="23" t="s">
        <v>30</v>
      </c>
      <c r="C387" s="17">
        <v>13855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2">
        <v>45998</v>
      </c>
      <c r="B388" s="23" t="s">
        <v>30</v>
      </c>
      <c r="C388" s="17">
        <v>13879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2">
        <v>45999</v>
      </c>
      <c r="B389" s="23" t="s">
        <v>30</v>
      </c>
      <c r="C389" s="17">
        <v>13903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2">
        <v>46000</v>
      </c>
      <c r="B390" s="23" t="s">
        <v>30</v>
      </c>
      <c r="C390" s="17">
        <v>13927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2">
        <v>46001</v>
      </c>
      <c r="B391" s="23" t="s">
        <v>30</v>
      </c>
      <c r="C391" s="17">
        <v>13951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2">
        <v>46002</v>
      </c>
      <c r="B392" s="23" t="s">
        <v>30</v>
      </c>
      <c r="C392" s="17">
        <v>13974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2">
        <v>46003</v>
      </c>
      <c r="B393" s="23" t="s">
        <v>30</v>
      </c>
      <c r="C393" s="17">
        <v>13998</v>
      </c>
      <c r="D393" s="16"/>
      <c r="E393" s="16" t="s">
        <v>65</v>
      </c>
      <c r="F393" s="16"/>
      <c r="G393" s="16"/>
      <c r="H393" s="401">
        <v>46003.538194444445</v>
      </c>
      <c r="I393" s="401">
        <v>46003.751388888886</v>
      </c>
      <c r="J393" s="550">
        <v>0.21319444444088731</v>
      </c>
      <c r="K393" s="16"/>
      <c r="L393" s="16"/>
      <c r="M393" s="16"/>
      <c r="N393" s="16"/>
    </row>
    <row r="394" spans="1:14" ht="30" x14ac:dyDescent="0.25">
      <c r="A394" s="22">
        <v>46003</v>
      </c>
      <c r="B394" s="23" t="s">
        <v>30</v>
      </c>
      <c r="C394" s="17">
        <v>14009</v>
      </c>
      <c r="D394" s="28" t="s">
        <v>1977</v>
      </c>
      <c r="E394" s="16" t="s">
        <v>1978</v>
      </c>
      <c r="F394" s="16"/>
      <c r="G394" s="16"/>
      <c r="H394" s="401">
        <v>46003.973611111112</v>
      </c>
      <c r="I394" s="401">
        <v>46003.979861111111</v>
      </c>
      <c r="J394" s="554">
        <v>6.2499999985448085E-3</v>
      </c>
      <c r="K394" s="16"/>
      <c r="L394" s="16"/>
      <c r="M394" s="16"/>
      <c r="N394" s="16"/>
    </row>
    <row r="395" spans="1:14" x14ac:dyDescent="0.25">
      <c r="A395" s="22">
        <v>46004</v>
      </c>
      <c r="B395" s="23" t="s">
        <v>30</v>
      </c>
      <c r="C395" s="17">
        <v>14017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2">
        <v>46005</v>
      </c>
      <c r="B396" s="23" t="s">
        <v>30</v>
      </c>
      <c r="C396" s="17">
        <v>14041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2">
        <v>46006</v>
      </c>
      <c r="B397" s="23" t="s">
        <v>30</v>
      </c>
      <c r="C397" s="17">
        <v>14065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2">
        <v>46007</v>
      </c>
      <c r="B398" s="23" t="s">
        <v>30</v>
      </c>
      <c r="C398" s="17">
        <v>14089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22">
        <v>46008</v>
      </c>
      <c r="B399" s="23" t="s">
        <v>30</v>
      </c>
      <c r="C399" s="17">
        <v>14113</v>
      </c>
      <c r="D399" s="16"/>
      <c r="E399" s="16" t="s">
        <v>881</v>
      </c>
      <c r="F399" s="16"/>
      <c r="G399" s="16"/>
      <c r="H399" s="401">
        <v>46009.003472222219</v>
      </c>
      <c r="I399" s="401">
        <v>46009.046527777777</v>
      </c>
      <c r="J399" s="611">
        <v>4.3055555557657499E-2</v>
      </c>
      <c r="K399" s="16"/>
      <c r="L399" s="16"/>
      <c r="M399" s="16"/>
      <c r="N399" s="16"/>
    </row>
    <row r="400" spans="1:14" x14ac:dyDescent="0.25">
      <c r="A400" s="22">
        <v>46009</v>
      </c>
      <c r="B400" s="23" t="s">
        <v>30</v>
      </c>
      <c r="C400" s="17">
        <v>14137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2">
        <v>46010</v>
      </c>
      <c r="B401" s="23" t="s">
        <v>30</v>
      </c>
      <c r="C401" s="17">
        <v>14161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2">
        <v>46011</v>
      </c>
      <c r="B402" s="23" t="s">
        <v>30</v>
      </c>
      <c r="C402" s="17">
        <v>14185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2">
        <v>46012</v>
      </c>
      <c r="B403" s="23" t="s">
        <v>30</v>
      </c>
      <c r="C403" s="17">
        <v>14208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22">
        <v>46013</v>
      </c>
      <c r="B404" s="23" t="s">
        <v>30</v>
      </c>
      <c r="C404" s="17">
        <v>14232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22">
        <v>46014</v>
      </c>
      <c r="B405" s="23" t="s">
        <v>30</v>
      </c>
      <c r="C405" s="17">
        <v>14256</v>
      </c>
      <c r="D405" s="16"/>
      <c r="E405" s="16" t="s">
        <v>48</v>
      </c>
      <c r="F405" s="16"/>
      <c r="G405" s="16"/>
      <c r="H405" s="368">
        <v>46014.460416666669</v>
      </c>
      <c r="I405" s="368">
        <v>46014.628472222219</v>
      </c>
      <c r="J405" s="151">
        <f t="shared" ref="J405" si="30">I405-H405</f>
        <v>0.16805555555038154</v>
      </c>
      <c r="K405" s="16"/>
      <c r="L405" s="16"/>
      <c r="M405" s="16"/>
      <c r="N405" s="16"/>
    </row>
    <row r="406" spans="1:14" x14ac:dyDescent="0.25">
      <c r="A406" s="22">
        <v>46015</v>
      </c>
      <c r="B406" s="23" t="s">
        <v>30</v>
      </c>
      <c r="C406" s="17">
        <v>14280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22">
        <v>46016</v>
      </c>
      <c r="B407" s="23" t="s">
        <v>30</v>
      </c>
      <c r="C407" s="17">
        <v>14304</v>
      </c>
      <c r="D407" s="16"/>
      <c r="E407" s="16" t="s">
        <v>1826</v>
      </c>
      <c r="F407" s="16"/>
      <c r="G407" s="16"/>
      <c r="H407" s="368">
        <v>46016.395833333336</v>
      </c>
      <c r="I407" s="368">
        <v>46016.447916666664</v>
      </c>
      <c r="J407" s="151">
        <f t="shared" ref="J407" si="31">I407-H407</f>
        <v>5.2083333328482695E-2</v>
      </c>
      <c r="K407" s="16"/>
      <c r="L407" s="16"/>
      <c r="M407" s="16"/>
      <c r="N407" s="16"/>
    </row>
    <row r="408" spans="1:14" x14ac:dyDescent="0.25">
      <c r="A408" s="22">
        <v>46017</v>
      </c>
      <c r="B408" s="23" t="s">
        <v>30</v>
      </c>
      <c r="C408" s="17">
        <v>14328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2">
        <v>46018</v>
      </c>
      <c r="B409" s="23" t="s">
        <v>30</v>
      </c>
      <c r="C409" s="17">
        <v>14352</v>
      </c>
      <c r="D409" s="16"/>
      <c r="E409" s="16" t="s">
        <v>1925</v>
      </c>
      <c r="F409" s="16"/>
      <c r="G409" s="16"/>
      <c r="H409" s="368">
        <v>46018.830555555556</v>
      </c>
      <c r="I409" s="368">
        <v>46018.859027777777</v>
      </c>
      <c r="J409" s="151">
        <f t="shared" ref="J409" si="32">I409-H409</f>
        <v>2.8472222220443655E-2</v>
      </c>
      <c r="K409" s="16"/>
      <c r="L409" s="16"/>
      <c r="M409" s="16"/>
      <c r="N409" s="16"/>
    </row>
    <row r="410" spans="1:14" x14ac:dyDescent="0.25">
      <c r="A410" s="22">
        <v>46019</v>
      </c>
      <c r="B410" s="23" t="s">
        <v>30</v>
      </c>
      <c r="C410" s="17">
        <v>14371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2">
        <v>46020</v>
      </c>
      <c r="B411" s="23" t="s">
        <v>30</v>
      </c>
      <c r="C411" s="17">
        <v>14395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2">
        <v>46021</v>
      </c>
      <c r="B412" s="23" t="s">
        <v>30</v>
      </c>
      <c r="C412" s="17">
        <v>14419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2">
        <v>46022</v>
      </c>
      <c r="B413" s="23" t="s">
        <v>30</v>
      </c>
      <c r="C413" s="17">
        <v>14443</v>
      </c>
      <c r="D413" s="16"/>
      <c r="E413" s="16" t="s">
        <v>1563</v>
      </c>
      <c r="F413" s="16"/>
      <c r="G413" s="16"/>
      <c r="H413" s="368">
        <v>46022.347222222219</v>
      </c>
      <c r="I413" s="368">
        <v>46022.40625</v>
      </c>
      <c r="J413" s="151">
        <f t="shared" ref="J413:J415" si="33">I413-H413</f>
        <v>5.9027777781011537E-2</v>
      </c>
      <c r="K413" s="16"/>
      <c r="L413" s="16"/>
      <c r="M413" s="16"/>
      <c r="N413" s="16"/>
    </row>
    <row r="414" spans="1:14" x14ac:dyDescent="0.25">
      <c r="A414" s="22">
        <v>46023</v>
      </c>
      <c r="B414" s="23" t="s">
        <v>30</v>
      </c>
      <c r="C414" s="17">
        <v>14465</v>
      </c>
      <c r="D414" s="16"/>
      <c r="E414" s="16" t="s">
        <v>658</v>
      </c>
      <c r="F414" s="16"/>
      <c r="G414" s="16"/>
      <c r="H414" s="368">
        <v>46023.438194444447</v>
      </c>
      <c r="I414" s="368">
        <v>46023.445138888892</v>
      </c>
      <c r="J414" s="151">
        <f t="shared" si="33"/>
        <v>6.9444444452528842E-3</v>
      </c>
      <c r="K414" s="16"/>
      <c r="L414" s="16"/>
      <c r="M414" s="16"/>
      <c r="N414" s="16"/>
    </row>
    <row r="415" spans="1:14" x14ac:dyDescent="0.25">
      <c r="A415" s="22">
        <v>46024</v>
      </c>
      <c r="B415" s="23" t="s">
        <v>30</v>
      </c>
      <c r="C415" s="17">
        <v>14489</v>
      </c>
      <c r="D415" s="16"/>
      <c r="E415" s="16" t="s">
        <v>40</v>
      </c>
      <c r="F415" s="16"/>
      <c r="G415" s="16"/>
      <c r="H415" s="368">
        <v>46025.006249999999</v>
      </c>
      <c r="I415" s="368">
        <v>46025.134027777778</v>
      </c>
      <c r="J415" s="151">
        <f t="shared" si="33"/>
        <v>0.12777777777955635</v>
      </c>
      <c r="K415" s="16"/>
      <c r="L415" s="16"/>
      <c r="M415" s="16"/>
      <c r="N415" s="16"/>
    </row>
    <row r="416" spans="1:14" x14ac:dyDescent="0.25">
      <c r="A416" s="22">
        <v>46025</v>
      </c>
      <c r="B416" s="23" t="s">
        <v>30</v>
      </c>
      <c r="C416" s="17">
        <v>14509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22">
        <v>46026</v>
      </c>
      <c r="B417" s="23" t="s">
        <v>30</v>
      </c>
      <c r="C417" s="17">
        <v>14533</v>
      </c>
      <c r="D417" s="16"/>
      <c r="E417" s="16" t="s">
        <v>1273</v>
      </c>
      <c r="F417" s="16"/>
      <c r="G417" s="16"/>
      <c r="H417" s="368">
        <v>46026.723611111112</v>
      </c>
      <c r="I417" s="368">
        <v>46026.760416666664</v>
      </c>
      <c r="J417" s="151">
        <f t="shared" ref="J417" si="34">I417-H417</f>
        <v>3.6805555551836733E-2</v>
      </c>
      <c r="K417" s="16"/>
      <c r="L417" s="16"/>
      <c r="M417" s="16"/>
      <c r="N417" s="16"/>
    </row>
    <row r="418" spans="1:14" x14ac:dyDescent="0.25">
      <c r="A418" s="22">
        <v>46027</v>
      </c>
      <c r="B418" s="23" t="s">
        <v>30</v>
      </c>
      <c r="C418" s="17">
        <v>14557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2">
        <v>46028</v>
      </c>
      <c r="B419" s="23" t="s">
        <v>30</v>
      </c>
      <c r="C419" s="17">
        <v>14581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22">
        <v>46029</v>
      </c>
      <c r="B420" s="23" t="s">
        <v>30</v>
      </c>
      <c r="C420" s="17">
        <v>14605</v>
      </c>
      <c r="D420" s="16"/>
      <c r="E420" s="16" t="s">
        <v>2116</v>
      </c>
      <c r="F420" s="16"/>
      <c r="G420" s="16"/>
      <c r="H420" s="368">
        <v>46029.442361111112</v>
      </c>
      <c r="I420" s="368">
        <v>46029.456250000003</v>
      </c>
      <c r="J420" s="151">
        <f t="shared" ref="J420" si="35">I420-H420</f>
        <v>1.3888888890505768E-2</v>
      </c>
      <c r="K420" s="16"/>
      <c r="L420" s="16"/>
      <c r="M420" s="16"/>
      <c r="N420" s="16"/>
    </row>
    <row r="421" spans="1:14" x14ac:dyDescent="0.25">
      <c r="A421" s="22">
        <v>46030</v>
      </c>
      <c r="B421" s="23" t="s">
        <v>30</v>
      </c>
      <c r="C421" s="17">
        <v>14629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2">
        <v>46031</v>
      </c>
      <c r="B422" s="23" t="s">
        <v>30</v>
      </c>
      <c r="C422" s="17">
        <v>14653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2">
        <v>46032</v>
      </c>
      <c r="B423" s="23" t="s">
        <v>30</v>
      </c>
      <c r="C423" s="17">
        <v>14677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2">
        <v>46033</v>
      </c>
      <c r="B424" s="23" t="s">
        <v>30</v>
      </c>
      <c r="C424" s="17">
        <v>14700</v>
      </c>
      <c r="D424" s="16"/>
      <c r="E424" s="16" t="s">
        <v>1919</v>
      </c>
      <c r="F424" s="16"/>
      <c r="G424" s="16"/>
      <c r="H424" s="368">
        <v>46033.4375</v>
      </c>
      <c r="I424" s="368">
        <v>46033.444444444445</v>
      </c>
      <c r="J424" s="151">
        <f t="shared" ref="J424" si="36">I424-H424</f>
        <v>6.9444444452528842E-3</v>
      </c>
      <c r="K424" s="16"/>
      <c r="L424" s="16"/>
      <c r="M424" s="16"/>
      <c r="N424" s="16"/>
    </row>
    <row r="425" spans="1:14" x14ac:dyDescent="0.25">
      <c r="A425" s="22">
        <v>46034</v>
      </c>
      <c r="B425" s="23" t="s">
        <v>30</v>
      </c>
      <c r="C425" s="17">
        <v>14724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2">
        <v>46035</v>
      </c>
      <c r="B426" s="23" t="s">
        <v>30</v>
      </c>
      <c r="C426" s="17">
        <v>14748</v>
      </c>
      <c r="D426" s="16"/>
      <c r="E426" s="16" t="s">
        <v>48</v>
      </c>
      <c r="F426" s="16"/>
      <c r="G426" s="16"/>
      <c r="H426" s="368">
        <v>46035.851388888892</v>
      </c>
      <c r="I426" s="368">
        <v>46035.972222222219</v>
      </c>
      <c r="J426" s="151">
        <f t="shared" ref="J426" si="37">I426-H426</f>
        <v>0.1208333333270275</v>
      </c>
      <c r="K426" s="16"/>
      <c r="L426" s="16"/>
      <c r="M426" s="16"/>
      <c r="N426" s="16"/>
    </row>
    <row r="427" spans="1:14" x14ac:dyDescent="0.25">
      <c r="A427" s="22">
        <v>46036</v>
      </c>
      <c r="B427" s="23" t="s">
        <v>30</v>
      </c>
      <c r="C427" s="17">
        <v>14772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2">
        <v>46037</v>
      </c>
      <c r="B428" s="23" t="s">
        <v>30</v>
      </c>
      <c r="C428" s="17">
        <v>14796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2">
        <v>46038</v>
      </c>
      <c r="B429" s="23" t="s">
        <v>30</v>
      </c>
      <c r="C429" s="17">
        <v>14820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2">
        <v>46039</v>
      </c>
      <c r="B430" s="23" t="s">
        <v>30</v>
      </c>
      <c r="C430" s="17">
        <v>14842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2">
        <v>46040</v>
      </c>
      <c r="B431" s="23" t="s">
        <v>30</v>
      </c>
      <c r="C431" s="17">
        <v>14866</v>
      </c>
      <c r="D431" s="16"/>
      <c r="E431" s="16" t="s">
        <v>1534</v>
      </c>
      <c r="F431" s="16"/>
      <c r="G431" s="16"/>
      <c r="H431" s="366">
        <v>46041.211805555555</v>
      </c>
      <c r="I431" s="366">
        <v>46041.229861111111</v>
      </c>
      <c r="J431" s="631">
        <v>1.8055555556202307E-2</v>
      </c>
      <c r="K431" s="16"/>
      <c r="L431" s="16"/>
      <c r="M431" s="16"/>
      <c r="N431" s="16"/>
    </row>
    <row r="432" spans="1:14" ht="45" x14ac:dyDescent="0.25">
      <c r="A432" s="22">
        <v>46041</v>
      </c>
      <c r="B432" s="23" t="s">
        <v>30</v>
      </c>
      <c r="C432" s="17">
        <v>14890</v>
      </c>
      <c r="D432" s="16"/>
      <c r="E432" s="28" t="s">
        <v>2169</v>
      </c>
      <c r="F432" s="16"/>
      <c r="G432" s="16"/>
      <c r="H432" s="366">
        <v>46042.142361111109</v>
      </c>
      <c r="I432" s="366">
        <v>46042.183333333334</v>
      </c>
      <c r="J432" s="639">
        <v>4.0972222224809229E-2</v>
      </c>
      <c r="K432" s="16"/>
      <c r="L432" s="16"/>
      <c r="M432" s="16"/>
      <c r="N432" s="16"/>
    </row>
    <row r="433" spans="1:14" x14ac:dyDescent="0.25">
      <c r="A433" s="22">
        <v>46042</v>
      </c>
      <c r="B433" s="23" t="s">
        <v>30</v>
      </c>
      <c r="C433" s="17">
        <v>14913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ht="30" x14ac:dyDescent="0.25">
      <c r="A434" s="22">
        <v>46043</v>
      </c>
      <c r="B434" s="23" t="s">
        <v>30</v>
      </c>
      <c r="C434" s="17">
        <v>14937</v>
      </c>
      <c r="D434" s="16"/>
      <c r="E434" s="63" t="s">
        <v>2179</v>
      </c>
      <c r="F434" s="16"/>
      <c r="G434" s="16"/>
      <c r="H434" s="368">
        <v>46043.507638888892</v>
      </c>
      <c r="I434" s="368">
        <v>46043.614583333336</v>
      </c>
      <c r="J434" s="151">
        <f t="shared" ref="J434:J436" si="38">I434-H434</f>
        <v>0.10694444444379769</v>
      </c>
      <c r="K434" s="16"/>
      <c r="L434" s="16"/>
      <c r="M434" s="16"/>
      <c r="N434" s="16"/>
    </row>
    <row r="435" spans="1:14" ht="45" x14ac:dyDescent="0.25">
      <c r="A435" s="22">
        <v>46044</v>
      </c>
      <c r="B435" s="23" t="s">
        <v>30</v>
      </c>
      <c r="C435" s="17">
        <v>14959</v>
      </c>
      <c r="D435" s="16"/>
      <c r="E435" s="28" t="s">
        <v>2184</v>
      </c>
      <c r="F435" s="16"/>
      <c r="G435" s="16"/>
      <c r="H435" s="368">
        <v>46044.409722222219</v>
      </c>
      <c r="I435" s="368">
        <v>46044.430555555555</v>
      </c>
      <c r="J435" s="151">
        <f t="shared" si="38"/>
        <v>2.0833333335758653E-2</v>
      </c>
      <c r="K435" s="16"/>
      <c r="L435" s="16"/>
      <c r="M435" s="16"/>
      <c r="N435" s="16"/>
    </row>
    <row r="436" spans="1:14" x14ac:dyDescent="0.25">
      <c r="A436" s="22">
        <v>46045</v>
      </c>
      <c r="B436" s="23" t="s">
        <v>30</v>
      </c>
      <c r="C436" s="17">
        <v>14983</v>
      </c>
      <c r="D436" s="16"/>
      <c r="E436" s="16" t="s">
        <v>63</v>
      </c>
      <c r="F436" s="16"/>
      <c r="G436" s="16"/>
      <c r="H436" s="688">
        <v>46045.981249999997</v>
      </c>
      <c r="I436" s="688">
        <v>46046.553472222222</v>
      </c>
      <c r="J436" s="151">
        <f t="shared" si="38"/>
        <v>0.57222222222480923</v>
      </c>
      <c r="K436" s="16"/>
      <c r="L436" s="16"/>
      <c r="M436" s="16"/>
      <c r="N436" s="16"/>
    </row>
    <row r="437" spans="1:14" x14ac:dyDescent="0.25">
      <c r="A437" s="22">
        <v>46046</v>
      </c>
      <c r="B437" s="23" t="s">
        <v>30</v>
      </c>
      <c r="C437" s="17">
        <v>14999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22">
        <v>46047</v>
      </c>
      <c r="B438" s="23" t="s">
        <v>30</v>
      </c>
      <c r="C438" s="17">
        <v>15023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22">
        <v>46048</v>
      </c>
      <c r="B439" s="23" t="s">
        <v>30</v>
      </c>
      <c r="C439" s="17">
        <v>15047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2">
        <v>46049</v>
      </c>
      <c r="B440" s="23" t="s">
        <v>30</v>
      </c>
      <c r="C440" s="17">
        <v>15069</v>
      </c>
      <c r="D440" s="16"/>
      <c r="E440" s="724" t="s">
        <v>2210</v>
      </c>
      <c r="F440" s="16"/>
      <c r="G440" s="16"/>
      <c r="H440" s="720">
        <v>46049.99722222222</v>
      </c>
      <c r="I440" s="720">
        <v>46050.004861111112</v>
      </c>
      <c r="J440" s="725">
        <v>7.6388888919609599E-3</v>
      </c>
      <c r="K440" s="16"/>
      <c r="L440" s="16"/>
      <c r="M440" s="16"/>
      <c r="N440" s="16"/>
    </row>
    <row r="441" spans="1:14" x14ac:dyDescent="0.25">
      <c r="A441" s="22">
        <v>46050</v>
      </c>
      <c r="B441" s="23" t="s">
        <v>30</v>
      </c>
      <c r="C441" s="17">
        <v>15093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22">
        <v>46051</v>
      </c>
      <c r="B442" s="23" t="s">
        <v>30</v>
      </c>
      <c r="C442" s="17">
        <v>15117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ht="60" x14ac:dyDescent="0.25">
      <c r="A443" s="22">
        <v>46052</v>
      </c>
      <c r="B443" s="23" t="s">
        <v>30</v>
      </c>
      <c r="C443" s="17">
        <v>15141</v>
      </c>
      <c r="D443" s="16"/>
      <c r="E443" s="28" t="s">
        <v>2221</v>
      </c>
      <c r="F443" s="16"/>
      <c r="G443" s="16"/>
      <c r="H443" s="368">
        <v>46053.170138888891</v>
      </c>
      <c r="I443" s="368">
        <v>46053.181250000001</v>
      </c>
      <c r="J443" s="151">
        <f t="shared" ref="J443" si="39">I443-H443</f>
        <v>1.1111111110949423E-2</v>
      </c>
      <c r="K443" s="16"/>
      <c r="L443" s="16"/>
      <c r="M443" s="16"/>
      <c r="N443" s="16"/>
    </row>
    <row r="444" spans="1:14" x14ac:dyDescent="0.25">
      <c r="A444" s="22">
        <v>46053</v>
      </c>
      <c r="B444" s="23" t="s">
        <v>30</v>
      </c>
      <c r="C444" s="17">
        <v>15165</v>
      </c>
      <c r="D444" s="16"/>
      <c r="E444" s="766" t="s">
        <v>2174</v>
      </c>
      <c r="F444" s="16"/>
      <c r="G444" s="16"/>
      <c r="H444" s="720">
        <v>46054.180555555555</v>
      </c>
      <c r="I444" s="720">
        <v>46054.190972222219</v>
      </c>
      <c r="J444" s="767">
        <v>1.0416666664241347E-2</v>
      </c>
      <c r="K444" s="16"/>
      <c r="L444" s="16"/>
      <c r="M444" s="16"/>
      <c r="N444" s="16"/>
    </row>
    <row r="445" spans="1:14" x14ac:dyDescent="0.25">
      <c r="A445" s="22">
        <v>46054</v>
      </c>
      <c r="B445" s="23" t="s">
        <v>30</v>
      </c>
      <c r="C445" s="17">
        <v>15189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22">
        <v>46055</v>
      </c>
      <c r="B446" s="23" t="s">
        <v>30</v>
      </c>
      <c r="C446" s="17">
        <v>15213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22">
        <v>46056</v>
      </c>
      <c r="B447" s="23" t="s">
        <v>30</v>
      </c>
      <c r="C447" s="17">
        <v>15237</v>
      </c>
      <c r="D447" s="16"/>
      <c r="E447" s="16" t="s">
        <v>48</v>
      </c>
      <c r="F447" s="16"/>
      <c r="G447" s="16"/>
      <c r="H447" s="368">
        <v>46056.984722222223</v>
      </c>
      <c r="I447" s="368">
        <v>46057.115277777775</v>
      </c>
      <c r="J447" s="151">
        <f t="shared" ref="J447" si="40">I447-H447</f>
        <v>0.13055555555183673</v>
      </c>
      <c r="K447" s="16"/>
      <c r="L447" s="16"/>
      <c r="M447" s="16"/>
      <c r="N447" s="16"/>
    </row>
    <row r="448" spans="1:14" x14ac:dyDescent="0.25">
      <c r="A448" s="22">
        <v>46057</v>
      </c>
      <c r="B448" s="23" t="s">
        <v>30</v>
      </c>
      <c r="C448" s="17">
        <v>15261</v>
      </c>
      <c r="D448" s="16"/>
      <c r="E448" s="788" t="s">
        <v>2246</v>
      </c>
      <c r="F448" s="16"/>
      <c r="G448" s="16"/>
      <c r="H448" s="720">
        <v>46057.899305555555</v>
      </c>
      <c r="I448" s="720">
        <v>46058.023611111108</v>
      </c>
      <c r="J448" s="789">
        <v>0.12430555555329192</v>
      </c>
      <c r="K448" s="16"/>
      <c r="L448" s="16"/>
      <c r="M448" s="16"/>
      <c r="N448" s="16"/>
    </row>
    <row r="449" spans="1:14" x14ac:dyDescent="0.25">
      <c r="A449" s="22">
        <v>46058</v>
      </c>
      <c r="B449" s="23" t="s">
        <v>30</v>
      </c>
      <c r="C449" s="17">
        <v>15285</v>
      </c>
      <c r="D449" s="16"/>
      <c r="E449" s="28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22">
        <v>46059</v>
      </c>
      <c r="B450" s="23" t="s">
        <v>30</v>
      </c>
      <c r="C450" s="17">
        <v>15309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2">
        <v>46060</v>
      </c>
      <c r="B451" s="23" t="s">
        <v>30</v>
      </c>
      <c r="C451" s="17">
        <v>15324</v>
      </c>
      <c r="D451" s="16"/>
      <c r="E451" s="16" t="s">
        <v>1685</v>
      </c>
      <c r="F451" s="16"/>
      <c r="G451" s="16"/>
      <c r="H451" s="368">
        <v>46060.350694444445</v>
      </c>
      <c r="I451" s="368">
        <v>46060.489583333336</v>
      </c>
      <c r="J451" s="151">
        <f t="shared" ref="J451" si="41">I451-H451</f>
        <v>0.13888888889050577</v>
      </c>
      <c r="K451" s="16"/>
      <c r="L451" s="16"/>
      <c r="M451" s="16"/>
      <c r="N451" s="16"/>
    </row>
    <row r="452" spans="1:14" x14ac:dyDescent="0.25">
      <c r="A452" s="22">
        <v>46061</v>
      </c>
      <c r="B452" s="23" t="s">
        <v>30</v>
      </c>
      <c r="C452" s="17">
        <v>15348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ht="60" x14ac:dyDescent="0.25">
      <c r="A453" s="22">
        <v>46062</v>
      </c>
      <c r="B453" s="23" t="s">
        <v>30</v>
      </c>
      <c r="C453" s="17">
        <v>15372</v>
      </c>
      <c r="D453" s="16"/>
      <c r="E453" s="818" t="s">
        <v>2265</v>
      </c>
      <c r="F453" s="16"/>
      <c r="G453" s="16"/>
      <c r="H453" s="720">
        <v>46063.086805555555</v>
      </c>
      <c r="I453" s="720">
        <v>46063.097222222219</v>
      </c>
      <c r="J453" s="819">
        <v>1.0416666664241347E-2</v>
      </c>
      <c r="K453" s="16"/>
      <c r="L453" s="16"/>
      <c r="M453" s="16"/>
      <c r="N453" s="16"/>
    </row>
    <row r="454" spans="1:14" x14ac:dyDescent="0.25">
      <c r="A454" s="22">
        <v>46063</v>
      </c>
      <c r="B454" s="23" t="s">
        <v>30</v>
      </c>
      <c r="C454" s="17">
        <v>15393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22">
        <v>46064</v>
      </c>
      <c r="B455" s="23" t="s">
        <v>30</v>
      </c>
      <c r="C455" s="17">
        <v>15417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2">
        <v>46065</v>
      </c>
      <c r="B456" s="23" t="s">
        <v>30</v>
      </c>
      <c r="C456" s="17">
        <v>15441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22">
        <v>46066</v>
      </c>
      <c r="B457" s="23" t="s">
        <v>30</v>
      </c>
      <c r="C457" s="17">
        <v>15465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22">
        <v>46067</v>
      </c>
      <c r="B458" s="23" t="s">
        <v>30</v>
      </c>
      <c r="C458" s="17">
        <v>15489</v>
      </c>
      <c r="D458" s="16"/>
      <c r="E458" s="16" t="s">
        <v>40</v>
      </c>
      <c r="F458" s="16"/>
      <c r="G458" s="16"/>
      <c r="H458" s="368">
        <v>46067.642361111109</v>
      </c>
      <c r="I458" s="368">
        <v>46067.772916666669</v>
      </c>
      <c r="J458" s="151">
        <f t="shared" ref="J458" si="42">I458-H458</f>
        <v>0.13055555555911269</v>
      </c>
      <c r="K458" s="16"/>
      <c r="L458" s="16"/>
      <c r="M458" s="16"/>
      <c r="N458" s="16"/>
    </row>
    <row r="459" spans="1:14" x14ac:dyDescent="0.25">
      <c r="A459" s="22">
        <v>46068</v>
      </c>
      <c r="B459" s="23" t="s">
        <v>30</v>
      </c>
      <c r="C459" s="17">
        <v>15513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22">
        <v>46069</v>
      </c>
      <c r="B460" s="23" t="s">
        <v>30</v>
      </c>
      <c r="C460" s="17">
        <v>15537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22">
        <v>46070</v>
      </c>
      <c r="B461" s="23" t="s">
        <v>30</v>
      </c>
      <c r="C461" s="17">
        <v>15561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22">
        <v>46071</v>
      </c>
      <c r="B462" s="23" t="s">
        <v>30</v>
      </c>
      <c r="C462" s="17">
        <v>15585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22">
        <v>46072</v>
      </c>
      <c r="B463" s="23" t="s">
        <v>30</v>
      </c>
      <c r="C463" s="17">
        <v>15609</v>
      </c>
      <c r="D463" s="16" t="s">
        <v>2305</v>
      </c>
      <c r="E463" s="16" t="s">
        <v>642</v>
      </c>
      <c r="F463" s="16"/>
      <c r="G463" s="16"/>
      <c r="H463" s="368">
        <v>46073.256944444445</v>
      </c>
      <c r="I463" s="368">
        <v>46073.28125</v>
      </c>
      <c r="J463" s="151">
        <f t="shared" ref="J463" si="43">I463-H463</f>
        <v>2.4305555554747116E-2</v>
      </c>
      <c r="K463" s="16"/>
      <c r="L463" s="16"/>
      <c r="M463" s="16"/>
      <c r="N463" s="16"/>
    </row>
    <row r="464" spans="1:14" x14ac:dyDescent="0.25">
      <c r="A464" s="22">
        <v>46073</v>
      </c>
      <c r="B464" s="23" t="s">
        <v>30</v>
      </c>
      <c r="C464" s="17">
        <v>15633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2">
        <v>46074</v>
      </c>
      <c r="B465" s="23" t="s">
        <v>30</v>
      </c>
      <c r="C465" s="17">
        <v>15657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22">
        <v>46075</v>
      </c>
      <c r="B466" s="23" t="s">
        <v>30</v>
      </c>
      <c r="C466" s="17">
        <v>15676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22">
        <v>46076</v>
      </c>
      <c r="B467" s="23" t="s">
        <v>30</v>
      </c>
      <c r="C467" s="17">
        <v>15770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22">
        <v>46077</v>
      </c>
      <c r="B468" s="23" t="s">
        <v>30</v>
      </c>
      <c r="C468" s="17">
        <v>15724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22">
        <v>46078</v>
      </c>
      <c r="B469" s="23" t="s">
        <v>30</v>
      </c>
      <c r="C469" s="17">
        <v>15750</v>
      </c>
      <c r="D469" s="16"/>
      <c r="E469" s="16" t="s">
        <v>48</v>
      </c>
      <c r="F469" s="16"/>
      <c r="G469" s="16"/>
      <c r="H469" s="368">
        <v>46078.381944444445</v>
      </c>
      <c r="I469" s="368">
        <v>46078.488888888889</v>
      </c>
      <c r="J469" s="151">
        <f t="shared" ref="J469" si="44">I469-H469</f>
        <v>0.10694444444379769</v>
      </c>
      <c r="K469" s="16"/>
      <c r="L469" s="16"/>
      <c r="M469" s="16"/>
      <c r="N469" s="16"/>
    </row>
    <row r="470" spans="1:14" x14ac:dyDescent="0.25">
      <c r="A470" s="22">
        <v>46079</v>
      </c>
      <c r="B470" s="23" t="s">
        <v>30</v>
      </c>
      <c r="C470" s="17">
        <v>15772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22">
        <v>46080</v>
      </c>
      <c r="B471" s="23" t="s">
        <v>30</v>
      </c>
      <c r="C471" s="17">
        <v>15796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22">
        <v>46081</v>
      </c>
      <c r="B472" s="23" t="s">
        <v>30</v>
      </c>
      <c r="C472" s="17">
        <v>15820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9C4B-BB94-48CA-BBEB-EE5949989F7D}">
  <dimension ref="A2:N562"/>
  <sheetViews>
    <sheetView workbookViewId="0">
      <pane ySplit="4" topLeftCell="A479" activePane="bottomLeft" state="frozen"/>
      <selection pane="bottomLeft" activeCell="F483" sqref="F483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9" width="16.71093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19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5518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5542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5562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5586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5610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7">
        <v>5634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v>5658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v>5682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5706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5730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7">
        <v>5752</v>
      </c>
      <c r="D15" s="16"/>
      <c r="E15" s="17" t="s">
        <v>48</v>
      </c>
      <c r="F15" s="16"/>
      <c r="G15" s="16"/>
      <c r="H15" s="16"/>
      <c r="I15" s="16"/>
      <c r="J15" s="16" t="s">
        <v>76</v>
      </c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7">
        <v>5776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7">
        <v>5800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7">
        <v>5821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7">
        <v>5845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7">
        <v>5869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7">
        <v>5893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7">
        <v>5917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7">
        <v>5941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7">
        <v>5965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7">
        <v>6000</v>
      </c>
      <c r="D25" s="17" t="s">
        <v>63</v>
      </c>
      <c r="E25" s="17"/>
      <c r="F25" s="16"/>
      <c r="G25" s="16"/>
      <c r="H25" s="16"/>
      <c r="I25" s="16"/>
      <c r="J25" s="16" t="s">
        <v>104</v>
      </c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7">
        <f>C25+24</f>
        <v>6024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7">
        <f t="shared" ref="C27:C46" si="0">C26+24</f>
        <v>6048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7">
        <f t="shared" si="0"/>
        <v>6072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7">
        <f t="shared" si="0"/>
        <v>6096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7">
        <f t="shared" si="0"/>
        <v>6120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7">
        <f t="shared" si="0"/>
        <v>6144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7">
        <f t="shared" si="0"/>
        <v>6168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7">
        <f t="shared" si="0"/>
        <v>6192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7">
        <f t="shared" si="0"/>
        <v>6216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7">
        <f t="shared" si="0"/>
        <v>6240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7">
        <f t="shared" si="0"/>
        <v>6264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7">
        <f t="shared" si="0"/>
        <v>6288</v>
      </c>
      <c r="D37" s="17" t="s">
        <v>48</v>
      </c>
      <c r="E37" s="17"/>
      <c r="F37" s="16"/>
      <c r="G37" s="16"/>
      <c r="H37" s="16"/>
      <c r="I37" s="16"/>
      <c r="J37" s="16" t="s">
        <v>123</v>
      </c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7">
        <f t="shared" si="0"/>
        <v>6312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7">
        <f t="shared" si="0"/>
        <v>6336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7">
        <f t="shared" si="0"/>
        <v>6360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7">
        <f t="shared" si="0"/>
        <v>6384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7">
        <f t="shared" si="0"/>
        <v>6408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7">
        <f t="shared" si="0"/>
        <v>6432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7">
        <f t="shared" si="0"/>
        <v>6456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7">
        <f t="shared" si="0"/>
        <v>6480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7">
        <f t="shared" si="0"/>
        <v>6504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7">
        <v>6500</v>
      </c>
      <c r="D47" s="17" t="s">
        <v>40</v>
      </c>
      <c r="E47" s="16"/>
      <c r="F47" s="16"/>
      <c r="G47" s="16"/>
      <c r="H47" s="16"/>
      <c r="I47" s="16"/>
      <c r="J47" s="16" t="s">
        <v>145</v>
      </c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7">
        <f>6500+24</f>
        <v>6524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7">
        <f t="shared" ref="C49:C57" si="1">C48+24</f>
        <v>6548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7">
        <f t="shared" si="1"/>
        <v>6572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7">
        <f t="shared" si="1"/>
        <v>6596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7">
        <f t="shared" si="1"/>
        <v>6620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7">
        <f t="shared" si="1"/>
        <v>6644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7">
        <f t="shared" si="1"/>
        <v>6668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7">
        <f t="shared" si="1"/>
        <v>6692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7">
        <f t="shared" si="1"/>
        <v>6716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7">
        <f t="shared" si="1"/>
        <v>6740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7">
        <v>6753</v>
      </c>
      <c r="D58" s="17" t="s">
        <v>48</v>
      </c>
      <c r="E58" s="16"/>
      <c r="F58" s="16"/>
      <c r="G58" s="16"/>
      <c r="H58" s="16"/>
      <c r="I58" s="16"/>
      <c r="J58" s="16" t="s">
        <v>110</v>
      </c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7">
        <f>C58+24</f>
        <v>6777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7">
        <f>C59+24</f>
        <v>6801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7">
        <f>C60+24</f>
        <v>6825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7">
        <v>6844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7">
        <v>6868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7">
        <v>6892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7">
        <v>6915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7">
        <v>6939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7">
        <v>6963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45680</v>
      </c>
      <c r="B68" s="23" t="s">
        <v>30</v>
      </c>
      <c r="C68" s="17">
        <v>6986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45681</v>
      </c>
      <c r="B69" s="23" t="s">
        <v>30</v>
      </c>
      <c r="C69" s="17">
        <v>7010</v>
      </c>
      <c r="D69" s="17" t="s">
        <v>65</v>
      </c>
      <c r="E69" s="16"/>
      <c r="F69" s="16"/>
      <c r="G69" s="16"/>
      <c r="H69" s="16"/>
      <c r="I69" s="16"/>
      <c r="J69" s="16" t="s">
        <v>216</v>
      </c>
      <c r="K69" s="16"/>
      <c r="L69" s="16"/>
      <c r="M69" s="16"/>
      <c r="N69" s="16"/>
    </row>
    <row r="70" spans="1:14" ht="16.149999999999999" customHeight="1" x14ac:dyDescent="0.25">
      <c r="A70" s="22">
        <v>45682</v>
      </c>
      <c r="B70" s="23" t="s">
        <v>30</v>
      </c>
      <c r="C70" s="17">
        <v>7034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45683</v>
      </c>
      <c r="B71" s="23" t="s">
        <v>30</v>
      </c>
      <c r="C71" s="17">
        <v>7058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45684</v>
      </c>
      <c r="B72" s="23" t="s">
        <v>30</v>
      </c>
      <c r="C72" s="17">
        <v>7078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45685</v>
      </c>
      <c r="B73" s="23" t="s">
        <v>30</v>
      </c>
      <c r="C73" s="17">
        <v>7102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45686</v>
      </c>
      <c r="B74" s="23" t="s">
        <v>30</v>
      </c>
      <c r="C74" s="17">
        <v>7126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45687</v>
      </c>
      <c r="B75" s="23" t="s">
        <v>30</v>
      </c>
      <c r="C75" s="17">
        <v>7150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45688</v>
      </c>
      <c r="B76" s="23" t="s">
        <v>30</v>
      </c>
      <c r="C76" s="17">
        <v>7174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45689</v>
      </c>
      <c r="B77" s="23" t="s">
        <v>30</v>
      </c>
      <c r="C77" s="17">
        <v>7198</v>
      </c>
      <c r="D77" s="16" t="s">
        <v>182</v>
      </c>
      <c r="E77" s="16" t="s">
        <v>183</v>
      </c>
      <c r="F77" s="16"/>
      <c r="G77" s="16"/>
      <c r="H77" s="16"/>
      <c r="I77" s="16"/>
      <c r="J77" s="16" t="s">
        <v>269</v>
      </c>
      <c r="K77" s="16"/>
      <c r="L77" s="16"/>
      <c r="M77" s="16"/>
      <c r="N77" s="16"/>
    </row>
    <row r="78" spans="1:14" ht="16.149999999999999" customHeight="1" x14ac:dyDescent="0.25">
      <c r="A78" s="22">
        <v>45690</v>
      </c>
      <c r="B78" s="23" t="s">
        <v>30</v>
      </c>
      <c r="C78" s="17">
        <v>7222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45691</v>
      </c>
      <c r="B79" s="23" t="s">
        <v>30</v>
      </c>
      <c r="C79" s="17">
        <v>7246</v>
      </c>
      <c r="D79" s="17" t="s">
        <v>48</v>
      </c>
      <c r="E79" s="17"/>
      <c r="F79" s="17"/>
      <c r="G79" s="17"/>
      <c r="H79" s="17"/>
      <c r="I79" s="17"/>
      <c r="J79" s="17" t="s">
        <v>279</v>
      </c>
      <c r="K79" s="17"/>
      <c r="L79" s="17"/>
      <c r="M79" s="17"/>
      <c r="N79" s="17"/>
    </row>
    <row r="80" spans="1:14" ht="16.149999999999999" customHeight="1" x14ac:dyDescent="0.25">
      <c r="A80" s="25">
        <v>45692</v>
      </c>
      <c r="B80" s="23" t="s">
        <v>30</v>
      </c>
      <c r="C80" s="17">
        <v>7267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6.149999999999999" customHeight="1" x14ac:dyDescent="0.25">
      <c r="A81" s="25">
        <v>45693</v>
      </c>
      <c r="B81" s="23" t="s">
        <v>30</v>
      </c>
      <c r="C81" s="17">
        <v>7291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ht="16.149999999999999" customHeight="1" x14ac:dyDescent="0.25">
      <c r="A82" s="25">
        <v>45694</v>
      </c>
      <c r="B82" s="23" t="s">
        <v>30</v>
      </c>
      <c r="C82" s="17">
        <v>7315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6.149999999999999" customHeight="1" x14ac:dyDescent="0.25">
      <c r="A83" s="25">
        <v>45695</v>
      </c>
      <c r="B83" s="23" t="s">
        <v>30</v>
      </c>
      <c r="C83" s="17">
        <v>7339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2" customHeight="1" x14ac:dyDescent="0.25">
      <c r="A84" s="25">
        <v>45696</v>
      </c>
      <c r="B84" s="23" t="s">
        <v>30</v>
      </c>
      <c r="C84" s="17">
        <v>7362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6.149999999999999" customHeight="1" x14ac:dyDescent="0.25">
      <c r="A85" s="25">
        <v>45697</v>
      </c>
      <c r="B85" s="23" t="s">
        <v>30</v>
      </c>
      <c r="C85" s="17">
        <v>7386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3.15" customHeight="1" x14ac:dyDescent="0.25">
      <c r="A86" s="25">
        <v>45698</v>
      </c>
      <c r="B86" s="23" t="s">
        <v>30</v>
      </c>
      <c r="C86" s="17">
        <v>7410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30" x14ac:dyDescent="0.25">
      <c r="A87" s="25">
        <v>45699</v>
      </c>
      <c r="B87" s="23" t="s">
        <v>30</v>
      </c>
      <c r="C87" s="17">
        <v>7434</v>
      </c>
      <c r="D87" s="9" t="s">
        <v>320</v>
      </c>
      <c r="E87" s="17"/>
      <c r="F87" s="17"/>
      <c r="G87" s="17"/>
      <c r="H87" s="17"/>
      <c r="I87" s="17"/>
      <c r="J87" s="17" t="s">
        <v>321</v>
      </c>
      <c r="K87" s="17"/>
      <c r="L87" s="17"/>
      <c r="M87" s="17"/>
      <c r="N87" s="17"/>
    </row>
    <row r="88" spans="1:14" ht="16.149999999999999" customHeight="1" x14ac:dyDescent="0.25">
      <c r="A88" s="25">
        <v>45700</v>
      </c>
      <c r="B88" s="23" t="s">
        <v>30</v>
      </c>
      <c r="C88" s="17">
        <v>7458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6.149999999999999" customHeight="1" x14ac:dyDescent="0.25">
      <c r="A89" s="25">
        <v>45701</v>
      </c>
      <c r="B89" s="23" t="s">
        <v>30</v>
      </c>
      <c r="C89" s="17">
        <v>7476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6.149999999999999" customHeight="1" x14ac:dyDescent="0.25">
      <c r="A90" s="25">
        <v>45702</v>
      </c>
      <c r="B90" s="23" t="s">
        <v>30</v>
      </c>
      <c r="C90" s="17">
        <v>7507</v>
      </c>
      <c r="D90" s="17" t="s">
        <v>163</v>
      </c>
      <c r="E90" s="17"/>
      <c r="F90" s="17"/>
      <c r="G90" s="17"/>
      <c r="H90" s="17"/>
      <c r="I90" s="17"/>
      <c r="J90" s="17" t="s">
        <v>331</v>
      </c>
      <c r="K90" s="17"/>
      <c r="L90" s="16"/>
      <c r="M90" s="16"/>
      <c r="N90" s="17"/>
    </row>
    <row r="91" spans="1:14" ht="16.149999999999999" customHeight="1" x14ac:dyDescent="0.25">
      <c r="A91" s="25">
        <v>45703</v>
      </c>
      <c r="B91" s="23" t="s">
        <v>30</v>
      </c>
      <c r="C91" s="17">
        <f t="shared" ref="C91:C99" si="2">C90+24</f>
        <v>7531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6.149999999999999" customHeight="1" x14ac:dyDescent="0.25">
      <c r="A92" s="25">
        <v>45704</v>
      </c>
      <c r="B92" s="23" t="s">
        <v>30</v>
      </c>
      <c r="C92" s="17">
        <f t="shared" si="2"/>
        <v>7555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6.149999999999999" customHeight="1" x14ac:dyDescent="0.25">
      <c r="A93" s="25">
        <v>45705</v>
      </c>
      <c r="B93" s="23" t="s">
        <v>30</v>
      </c>
      <c r="C93" s="17">
        <f t="shared" si="2"/>
        <v>7579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7"/>
    </row>
    <row r="94" spans="1:14" ht="16.149999999999999" customHeight="1" x14ac:dyDescent="0.25">
      <c r="A94" s="25">
        <v>45706</v>
      </c>
      <c r="B94" s="23" t="s">
        <v>30</v>
      </c>
      <c r="C94" s="17">
        <f t="shared" si="2"/>
        <v>7603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6.149999999999999" customHeight="1" x14ac:dyDescent="0.25">
      <c r="A95" s="25">
        <v>45707</v>
      </c>
      <c r="B95" s="23" t="s">
        <v>30</v>
      </c>
      <c r="C95" s="17">
        <f t="shared" si="2"/>
        <v>7627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6.149999999999999" customHeight="1" x14ac:dyDescent="0.25">
      <c r="A96" s="25">
        <v>45708</v>
      </c>
      <c r="B96" s="23" t="s">
        <v>30</v>
      </c>
      <c r="C96" s="17">
        <f t="shared" si="2"/>
        <v>7651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6.149999999999999" customHeight="1" x14ac:dyDescent="0.25">
      <c r="A97" s="25">
        <v>45709</v>
      </c>
      <c r="B97" s="23" t="s">
        <v>30</v>
      </c>
      <c r="C97" s="17">
        <f t="shared" si="2"/>
        <v>7675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5">
        <v>45710</v>
      </c>
      <c r="B98" s="23" t="s">
        <v>30</v>
      </c>
      <c r="C98" s="17">
        <f t="shared" si="2"/>
        <v>7699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5">
        <v>45711</v>
      </c>
      <c r="B99" s="23" t="s">
        <v>30</v>
      </c>
      <c r="C99" s="17">
        <f t="shared" si="2"/>
        <v>7723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5">
        <v>45712</v>
      </c>
      <c r="B100" s="23" t="s">
        <v>30</v>
      </c>
      <c r="C100" s="17">
        <v>7498</v>
      </c>
      <c r="D100" s="17" t="s">
        <v>48</v>
      </c>
      <c r="E100" s="16"/>
      <c r="F100" s="16"/>
      <c r="G100" s="16"/>
      <c r="H100" s="16"/>
      <c r="I100" s="16"/>
      <c r="J100" s="16" t="s">
        <v>357</v>
      </c>
      <c r="K100" s="16"/>
      <c r="L100" s="16"/>
      <c r="M100" s="16"/>
      <c r="N100" s="16"/>
    </row>
    <row r="101" spans="1:14" ht="16.149999999999999" customHeight="1" x14ac:dyDescent="0.25">
      <c r="A101" s="25">
        <v>45713</v>
      </c>
      <c r="B101" s="23" t="s">
        <v>30</v>
      </c>
      <c r="C101" s="17">
        <f t="shared" ref="C101:C110" si="3">C100+24</f>
        <v>7522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45714</v>
      </c>
      <c r="B102" s="23" t="s">
        <v>30</v>
      </c>
      <c r="C102" s="17">
        <f t="shared" si="3"/>
        <v>7546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5">
        <v>45715</v>
      </c>
      <c r="B103" s="23" t="s">
        <v>30</v>
      </c>
      <c r="C103" s="17">
        <f t="shared" si="3"/>
        <v>7570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x14ac:dyDescent="0.25">
      <c r="A104" s="25">
        <v>45716</v>
      </c>
      <c r="B104" s="23" t="s">
        <v>30</v>
      </c>
      <c r="C104" s="17">
        <f t="shared" si="3"/>
        <v>7594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45717</v>
      </c>
      <c r="B105" s="23" t="s">
        <v>30</v>
      </c>
      <c r="C105" s="17">
        <f t="shared" si="3"/>
        <v>7618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45718</v>
      </c>
      <c r="B106" s="23" t="s">
        <v>30</v>
      </c>
      <c r="C106" s="17">
        <f t="shared" si="3"/>
        <v>7642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5">
        <v>45719</v>
      </c>
      <c r="B107" s="23" t="s">
        <v>30</v>
      </c>
      <c r="C107" s="17">
        <f t="shared" si="3"/>
        <v>7666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25">
        <v>45720</v>
      </c>
      <c r="B108" s="23" t="s">
        <v>30</v>
      </c>
      <c r="C108" s="17">
        <f t="shared" si="3"/>
        <v>7690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45721</v>
      </c>
      <c r="B109" s="23" t="s">
        <v>30</v>
      </c>
      <c r="C109" s="17">
        <f t="shared" si="3"/>
        <v>7714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45722</v>
      </c>
      <c r="B110" s="23" t="s">
        <v>30</v>
      </c>
      <c r="C110" s="17">
        <f t="shared" si="3"/>
        <v>7738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45723</v>
      </c>
      <c r="B111" s="23" t="s">
        <v>30</v>
      </c>
      <c r="C111" s="17">
        <v>8002</v>
      </c>
      <c r="D111" s="17" t="s">
        <v>65</v>
      </c>
      <c r="E111" s="16"/>
      <c r="F111" s="16"/>
      <c r="G111" s="16"/>
      <c r="H111" s="16"/>
      <c r="I111" s="16"/>
      <c r="J111" s="16" t="s">
        <v>391</v>
      </c>
      <c r="K111" s="16"/>
      <c r="L111" s="16"/>
      <c r="M111" s="16"/>
      <c r="N111" s="16"/>
    </row>
    <row r="112" spans="1:14" ht="16.149999999999999" customHeight="1" x14ac:dyDescent="0.25">
      <c r="A112" s="25">
        <v>45724</v>
      </c>
      <c r="B112" s="23" t="s">
        <v>30</v>
      </c>
      <c r="C112" s="17">
        <f t="shared" ref="C112:C117" si="4">C111+24</f>
        <v>8026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45725</v>
      </c>
      <c r="B113" s="23" t="s">
        <v>30</v>
      </c>
      <c r="C113" s="17">
        <f t="shared" si="4"/>
        <v>8050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45726</v>
      </c>
      <c r="B114" s="23" t="s">
        <v>30</v>
      </c>
      <c r="C114" s="17">
        <f t="shared" si="4"/>
        <v>8074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45727</v>
      </c>
      <c r="B115" s="23" t="s">
        <v>30</v>
      </c>
      <c r="C115" s="17">
        <f t="shared" si="4"/>
        <v>8098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45728</v>
      </c>
      <c r="B116" s="23" t="s">
        <v>30</v>
      </c>
      <c r="C116" s="17">
        <f t="shared" si="4"/>
        <v>8122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45729</v>
      </c>
      <c r="B117" s="23" t="s">
        <v>30</v>
      </c>
      <c r="C117" s="17">
        <f t="shared" si="4"/>
        <v>8146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45730</v>
      </c>
      <c r="B118" s="23" t="s">
        <v>30</v>
      </c>
      <c r="C118" s="17">
        <f>C117+24</f>
        <v>8170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45731</v>
      </c>
      <c r="B119" s="23" t="s">
        <v>30</v>
      </c>
      <c r="C119" s="17">
        <f>C118+24</f>
        <v>8194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45732</v>
      </c>
      <c r="B120" s="23" t="s">
        <v>30</v>
      </c>
      <c r="C120" s="17">
        <f>C119+24</f>
        <v>8218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5">
        <v>45733</v>
      </c>
      <c r="B121" s="23" t="s">
        <v>30</v>
      </c>
      <c r="C121" s="17">
        <f>C120+24</f>
        <v>8242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45734</v>
      </c>
      <c r="B122" s="23" t="s">
        <v>30</v>
      </c>
      <c r="C122" s="17">
        <v>8251</v>
      </c>
      <c r="D122" s="17" t="s">
        <v>48</v>
      </c>
      <c r="E122" s="16"/>
      <c r="F122" s="16"/>
      <c r="G122" s="16"/>
      <c r="H122" s="16"/>
      <c r="I122" s="16"/>
      <c r="J122" s="16" t="s">
        <v>405</v>
      </c>
      <c r="K122" s="16"/>
      <c r="L122" s="16"/>
      <c r="M122" s="16"/>
      <c r="N122" s="16"/>
    </row>
    <row r="123" spans="1:14" ht="16.149999999999999" customHeight="1" x14ac:dyDescent="0.25">
      <c r="A123" s="25">
        <v>45735</v>
      </c>
      <c r="B123" s="23" t="s">
        <v>30</v>
      </c>
      <c r="C123" s="17">
        <f>C122+24</f>
        <v>8275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45736</v>
      </c>
      <c r="B124" s="23" t="s">
        <v>30</v>
      </c>
      <c r="C124" s="17">
        <f>C123+24</f>
        <v>8299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45737</v>
      </c>
      <c r="B125" s="23" t="s">
        <v>30</v>
      </c>
      <c r="C125" s="17">
        <f>C124+24</f>
        <v>8323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45" x14ac:dyDescent="0.25">
      <c r="A126" s="25">
        <v>45738</v>
      </c>
      <c r="B126" s="23" t="s">
        <v>30</v>
      </c>
      <c r="C126" s="17">
        <v>8349</v>
      </c>
      <c r="D126" s="28" t="s">
        <v>501</v>
      </c>
      <c r="E126" s="16"/>
      <c r="F126" s="16"/>
      <c r="G126" s="16"/>
      <c r="H126" s="16"/>
      <c r="I126" s="16"/>
      <c r="J126" s="16" t="s">
        <v>502</v>
      </c>
      <c r="K126" s="16"/>
      <c r="L126" s="16"/>
      <c r="M126" s="16"/>
      <c r="N126" s="16"/>
    </row>
    <row r="127" spans="1:14" ht="16.149999999999999" customHeight="1" x14ac:dyDescent="0.25">
      <c r="A127" s="25">
        <v>45739</v>
      </c>
      <c r="B127" s="23" t="s">
        <v>30</v>
      </c>
      <c r="C127" s="17">
        <f>C126+24</f>
        <v>8373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45740</v>
      </c>
      <c r="B128" s="23" t="s">
        <v>30</v>
      </c>
      <c r="C128" s="17">
        <v>8398</v>
      </c>
      <c r="D128" s="16" t="s">
        <v>520</v>
      </c>
      <c r="E128" s="16"/>
      <c r="F128" s="16"/>
      <c r="G128" s="16"/>
      <c r="H128" s="16"/>
      <c r="I128" s="16"/>
      <c r="J128" s="16" t="s">
        <v>521</v>
      </c>
      <c r="K128" s="16"/>
      <c r="L128" s="16"/>
      <c r="M128" s="16"/>
      <c r="N128" s="16"/>
    </row>
    <row r="129" spans="1:14" ht="16.149999999999999" customHeight="1" x14ac:dyDescent="0.25">
      <c r="A129" s="25">
        <v>45741</v>
      </c>
      <c r="B129" s="23" t="s">
        <v>30</v>
      </c>
      <c r="C129" s="17">
        <v>8415</v>
      </c>
      <c r="D129" s="16" t="s">
        <v>531</v>
      </c>
      <c r="E129" s="16"/>
      <c r="F129" s="16"/>
      <c r="G129" s="16"/>
      <c r="H129" s="16"/>
      <c r="I129" s="16"/>
      <c r="J129" s="16" t="s">
        <v>467</v>
      </c>
      <c r="K129" s="16"/>
      <c r="L129" s="16"/>
      <c r="M129" s="16"/>
      <c r="N129" s="16"/>
    </row>
    <row r="130" spans="1:14" ht="16.149999999999999" customHeight="1" x14ac:dyDescent="0.25">
      <c r="A130" s="25">
        <v>45742</v>
      </c>
      <c r="B130" s="23" t="s">
        <v>30</v>
      </c>
      <c r="C130" s="17">
        <f>C129+24</f>
        <v>8439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5">
        <v>45743</v>
      </c>
      <c r="B131" s="23" t="s">
        <v>30</v>
      </c>
      <c r="C131" s="17">
        <f>C130+24</f>
        <v>8463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5">
        <v>45744</v>
      </c>
      <c r="B132" s="23" t="s">
        <v>30</v>
      </c>
      <c r="C132" s="17">
        <v>8501</v>
      </c>
      <c r="D132" s="17" t="s">
        <v>40</v>
      </c>
      <c r="E132" s="16"/>
      <c r="F132" s="16"/>
      <c r="G132" s="16"/>
      <c r="H132" s="16"/>
      <c r="I132" s="16"/>
      <c r="J132" s="16" t="s">
        <v>564</v>
      </c>
      <c r="K132" s="16"/>
      <c r="L132" s="16"/>
      <c r="M132" s="16"/>
      <c r="N132" s="16"/>
    </row>
    <row r="133" spans="1:14" ht="16.149999999999999" customHeight="1" x14ac:dyDescent="0.25">
      <c r="A133" s="25">
        <v>45745</v>
      </c>
      <c r="B133" s="23" t="s">
        <v>30</v>
      </c>
      <c r="C133" s="17">
        <v>8525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45746</v>
      </c>
      <c r="B134" s="23" t="s">
        <v>30</v>
      </c>
      <c r="C134" s="17">
        <v>8549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45747</v>
      </c>
      <c r="B135" s="23" t="s">
        <v>30</v>
      </c>
      <c r="C135" s="17">
        <v>8551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45748</v>
      </c>
      <c r="B136" s="23" t="s">
        <v>30</v>
      </c>
      <c r="C136" s="17">
        <v>8575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45749</v>
      </c>
      <c r="B137" s="23" t="s">
        <v>30</v>
      </c>
      <c r="C137" s="17">
        <v>8599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45750</v>
      </c>
      <c r="B138" s="23" t="s">
        <v>30</v>
      </c>
      <c r="C138" s="17">
        <v>8623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5">
        <v>45751</v>
      </c>
      <c r="B139" s="23" t="s">
        <v>30</v>
      </c>
      <c r="C139" s="17">
        <v>8647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45752</v>
      </c>
      <c r="B140" s="23" t="s">
        <v>30</v>
      </c>
      <c r="C140" s="17">
        <v>8671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45753</v>
      </c>
      <c r="B141" s="23" t="s">
        <v>30</v>
      </c>
      <c r="C141" s="17">
        <v>8695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45754</v>
      </c>
      <c r="B142" s="23" t="s">
        <v>30</v>
      </c>
      <c r="C142" s="17">
        <v>8719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5">
        <v>45755</v>
      </c>
      <c r="B143" s="23" t="s">
        <v>30</v>
      </c>
      <c r="C143" s="17">
        <v>8743</v>
      </c>
      <c r="D143" s="16"/>
      <c r="E143" s="16" t="s">
        <v>48</v>
      </c>
      <c r="F143" s="16"/>
      <c r="G143" s="16"/>
      <c r="H143" s="16"/>
      <c r="I143" s="16"/>
      <c r="J143" s="16" t="s">
        <v>73</v>
      </c>
      <c r="K143" s="16"/>
      <c r="L143" s="16"/>
      <c r="M143" s="16"/>
      <c r="N143" s="16"/>
    </row>
    <row r="144" spans="1:14" ht="16.149999999999999" customHeight="1" x14ac:dyDescent="0.25">
      <c r="A144" s="25">
        <v>45756</v>
      </c>
      <c r="B144" s="23" t="s">
        <v>30</v>
      </c>
      <c r="C144" s="17">
        <v>8767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45757</v>
      </c>
      <c r="B145" s="23" t="s">
        <v>30</v>
      </c>
      <c r="C145" s="17">
        <v>8791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45758</v>
      </c>
      <c r="B146" s="23" t="s">
        <v>30</v>
      </c>
      <c r="C146" s="17">
        <v>8815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45759</v>
      </c>
      <c r="B147" s="23" t="s">
        <v>30</v>
      </c>
      <c r="C147" s="17">
        <v>8837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45760</v>
      </c>
      <c r="B148" s="23" t="s">
        <v>30</v>
      </c>
      <c r="C148" s="17">
        <v>8861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45761</v>
      </c>
      <c r="B149" s="23" t="s">
        <v>30</v>
      </c>
      <c r="C149" s="17">
        <v>8885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45762</v>
      </c>
      <c r="B150" s="23" t="s">
        <v>30</v>
      </c>
      <c r="C150" s="17">
        <v>8909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45763</v>
      </c>
      <c r="B151" s="23" t="s">
        <v>30</v>
      </c>
      <c r="C151" s="17">
        <v>8933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45764</v>
      </c>
      <c r="B152" s="23" t="s">
        <v>30</v>
      </c>
      <c r="C152" s="17">
        <v>8957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45765</v>
      </c>
      <c r="B153" s="23" t="s">
        <v>30</v>
      </c>
      <c r="C153" s="17">
        <v>8981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25">
        <v>45766</v>
      </c>
      <c r="B154" s="23" t="s">
        <v>30</v>
      </c>
      <c r="C154" s="17">
        <v>9005</v>
      </c>
      <c r="D154" s="16"/>
      <c r="E154" s="16" t="s">
        <v>63</v>
      </c>
      <c r="F154" s="16"/>
      <c r="G154" s="16"/>
      <c r="H154" s="16"/>
      <c r="I154" s="16"/>
      <c r="J154" s="16" t="s">
        <v>749</v>
      </c>
      <c r="K154" s="16"/>
      <c r="L154" s="16"/>
      <c r="M154" s="16"/>
      <c r="N154" s="16"/>
    </row>
    <row r="155" spans="1:14" ht="16.149999999999999" customHeight="1" x14ac:dyDescent="0.25">
      <c r="A155" s="25">
        <v>45767</v>
      </c>
      <c r="B155" s="23" t="s">
        <v>30</v>
      </c>
      <c r="C155" s="17">
        <v>9029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5">
        <v>45768</v>
      </c>
      <c r="B156" s="23" t="s">
        <v>30</v>
      </c>
      <c r="C156" s="17">
        <v>9053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45769</v>
      </c>
      <c r="B157" s="23" t="s">
        <v>30</v>
      </c>
      <c r="C157" s="17">
        <v>9072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45770</v>
      </c>
      <c r="B158" s="23" t="s">
        <v>30</v>
      </c>
      <c r="C158" s="17">
        <v>9096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5">
        <v>45771</v>
      </c>
      <c r="B159" s="23" t="s">
        <v>30</v>
      </c>
      <c r="C159" s="17">
        <v>9120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5">
        <v>45772</v>
      </c>
      <c r="B160" s="23" t="s">
        <v>30</v>
      </c>
      <c r="C160" s="17">
        <v>9144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6.149999999999999" customHeight="1" x14ac:dyDescent="0.25">
      <c r="A161" s="25">
        <v>45773</v>
      </c>
      <c r="B161" s="23" t="s">
        <v>30</v>
      </c>
      <c r="C161" s="17">
        <v>9167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5">
        <v>45774</v>
      </c>
      <c r="B162" s="23" t="s">
        <v>30</v>
      </c>
      <c r="C162" s="17">
        <v>9191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5">
        <v>45775</v>
      </c>
      <c r="B163" s="23" t="s">
        <v>30</v>
      </c>
      <c r="C163" s="17">
        <v>9215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6.149999999999999" customHeight="1" x14ac:dyDescent="0.25">
      <c r="A164" s="25">
        <v>45776</v>
      </c>
      <c r="B164" s="23" t="s">
        <v>30</v>
      </c>
      <c r="C164" s="17">
        <v>9239</v>
      </c>
      <c r="D164" s="16"/>
      <c r="E164" s="16" t="s">
        <v>48</v>
      </c>
      <c r="F164" s="16"/>
      <c r="G164" s="16"/>
      <c r="H164" s="16"/>
      <c r="I164" s="16"/>
      <c r="J164" s="16" t="s">
        <v>844</v>
      </c>
      <c r="K164" s="16"/>
      <c r="L164" s="16"/>
      <c r="M164" s="16"/>
      <c r="N164" s="16"/>
    </row>
    <row r="165" spans="1:14" ht="16.149999999999999" customHeight="1" x14ac:dyDescent="0.25">
      <c r="A165" s="25">
        <v>45777</v>
      </c>
      <c r="B165" s="23" t="s">
        <v>30</v>
      </c>
      <c r="C165" s="17">
        <v>9263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6.149999999999999" customHeight="1" x14ac:dyDescent="0.25">
      <c r="A166" s="25">
        <v>45778</v>
      </c>
      <c r="B166" s="23" t="s">
        <v>30</v>
      </c>
      <c r="C166" s="17">
        <v>9287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25">
        <v>45779</v>
      </c>
      <c r="B167" s="23" t="s">
        <v>30</v>
      </c>
      <c r="C167" s="17">
        <v>9311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6.149999999999999" customHeight="1" x14ac:dyDescent="0.25">
      <c r="A168" s="25">
        <v>45780</v>
      </c>
      <c r="B168" s="23" t="s">
        <v>30</v>
      </c>
      <c r="C168" s="17">
        <v>9332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6.149999999999999" customHeight="1" x14ac:dyDescent="0.25">
      <c r="A169" s="25">
        <v>45781</v>
      </c>
      <c r="B169" s="23" t="s">
        <v>30</v>
      </c>
      <c r="C169" s="17">
        <v>9356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6.149999999999999" customHeight="1" x14ac:dyDescent="0.25">
      <c r="A170" s="25">
        <v>45782</v>
      </c>
      <c r="B170" s="23" t="s">
        <v>30</v>
      </c>
      <c r="C170" s="17">
        <v>9380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6.149999999999999" customHeight="1" x14ac:dyDescent="0.25">
      <c r="A171" s="25">
        <v>45783</v>
      </c>
      <c r="B171" s="23" t="s">
        <v>30</v>
      </c>
      <c r="C171" s="17">
        <v>9404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6.149999999999999" customHeight="1" x14ac:dyDescent="0.25">
      <c r="A172" s="25">
        <v>45784</v>
      </c>
      <c r="B172" s="23" t="s">
        <v>30</v>
      </c>
      <c r="C172" s="17">
        <v>9428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6.149999999999999" customHeight="1" x14ac:dyDescent="0.25">
      <c r="A173" s="25">
        <v>45785</v>
      </c>
      <c r="B173" s="23" t="s">
        <v>30</v>
      </c>
      <c r="C173" s="17">
        <v>9452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6.149999999999999" customHeight="1" x14ac:dyDescent="0.25">
      <c r="A174" s="25">
        <v>45786</v>
      </c>
      <c r="B174" s="23" t="s">
        <v>30</v>
      </c>
      <c r="C174" s="17">
        <v>9476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5">
        <v>45787</v>
      </c>
      <c r="B175" s="23" t="s">
        <v>30</v>
      </c>
      <c r="C175" s="17">
        <v>9500</v>
      </c>
      <c r="D175" s="16"/>
      <c r="E175" s="16" t="s">
        <v>901</v>
      </c>
      <c r="F175" s="16"/>
      <c r="G175" s="16"/>
      <c r="H175" s="16"/>
      <c r="I175" s="16"/>
      <c r="J175" s="16" t="s">
        <v>278</v>
      </c>
      <c r="K175" s="16"/>
      <c r="L175" s="16"/>
      <c r="M175" s="16"/>
      <c r="N175" s="16"/>
    </row>
    <row r="176" spans="1:14" ht="16.149999999999999" customHeight="1" x14ac:dyDescent="0.25">
      <c r="A176" s="25">
        <v>45788</v>
      </c>
      <c r="B176" s="23" t="s">
        <v>30</v>
      </c>
      <c r="C176" s="17">
        <v>9524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6.149999999999999" customHeight="1" x14ac:dyDescent="0.25">
      <c r="A177" s="25">
        <v>45789</v>
      </c>
      <c r="B177" s="23" t="s">
        <v>30</v>
      </c>
      <c r="C177" s="17">
        <v>9548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6.149999999999999" customHeight="1" x14ac:dyDescent="0.25">
      <c r="A178" s="25">
        <v>45790</v>
      </c>
      <c r="B178" s="23" t="s">
        <v>30</v>
      </c>
      <c r="C178" s="17">
        <v>9572</v>
      </c>
      <c r="D178" s="16"/>
      <c r="E178" s="16"/>
      <c r="F178" s="16"/>
      <c r="G178" s="16"/>
      <c r="H178" s="43"/>
      <c r="I178" s="43"/>
      <c r="J178" s="47">
        <f>I178-H178</f>
        <v>0</v>
      </c>
      <c r="K178" s="16"/>
      <c r="L178" s="16"/>
      <c r="M178" s="16"/>
      <c r="N178" s="16"/>
    </row>
    <row r="179" spans="1:14" ht="16.149999999999999" customHeight="1" x14ac:dyDescent="0.25">
      <c r="A179" s="25">
        <v>45791</v>
      </c>
      <c r="B179" s="23" t="s">
        <v>30</v>
      </c>
      <c r="C179" s="17">
        <f>C178+24</f>
        <v>9596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ht="16.149999999999999" customHeight="1" x14ac:dyDescent="0.25">
      <c r="A180" s="25">
        <v>45792</v>
      </c>
      <c r="B180" s="23" t="s">
        <v>30</v>
      </c>
      <c r="C180" s="17">
        <f>C179+24</f>
        <v>9620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16.149999999999999" customHeight="1" x14ac:dyDescent="0.25">
      <c r="A181" s="25">
        <v>45793</v>
      </c>
      <c r="B181" s="23" t="s">
        <v>30</v>
      </c>
      <c r="C181" s="17">
        <f>C180+24</f>
        <v>9644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ht="16.149999999999999" customHeight="1" x14ac:dyDescent="0.25">
      <c r="A182" s="25">
        <v>45794</v>
      </c>
      <c r="B182" s="23" t="s">
        <v>30</v>
      </c>
      <c r="C182" s="17">
        <v>9664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ht="16.149999999999999" customHeight="1" x14ac:dyDescent="0.25">
      <c r="A183" s="25">
        <v>45795</v>
      </c>
      <c r="B183" s="23" t="s">
        <v>30</v>
      </c>
      <c r="C183" s="17">
        <f>C182+24</f>
        <v>9688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ht="16.149999999999999" customHeight="1" x14ac:dyDescent="0.25">
      <c r="A184" s="25">
        <v>45796</v>
      </c>
      <c r="B184" s="23" t="s">
        <v>30</v>
      </c>
      <c r="C184" s="17">
        <f>C183+24</f>
        <v>9712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ht="16.149999999999999" customHeight="1" x14ac:dyDescent="0.25">
      <c r="A185" s="25">
        <v>45797</v>
      </c>
      <c r="B185" s="23" t="s">
        <v>30</v>
      </c>
      <c r="C185" s="17">
        <v>9754</v>
      </c>
      <c r="D185" s="16"/>
      <c r="E185" s="16" t="s">
        <v>971</v>
      </c>
      <c r="F185" s="16"/>
      <c r="G185" s="16"/>
      <c r="H185" s="58">
        <v>45798.135416666664</v>
      </c>
      <c r="I185" s="58">
        <v>45798.217361111114</v>
      </c>
      <c r="J185" s="47">
        <f>I185-H185</f>
        <v>8.1944444449618459E-2</v>
      </c>
      <c r="K185" s="16"/>
      <c r="L185" s="16"/>
      <c r="M185" s="16"/>
      <c r="N185" s="16"/>
    </row>
    <row r="186" spans="1:14" ht="16.149999999999999" customHeight="1" x14ac:dyDescent="0.25">
      <c r="A186" s="25">
        <v>45798</v>
      </c>
      <c r="B186" s="23" t="s">
        <v>30</v>
      </c>
      <c r="C186" s="17">
        <f>C185+24</f>
        <v>9778</v>
      </c>
      <c r="D186" s="16"/>
      <c r="E186" s="16"/>
      <c r="F186" s="16"/>
      <c r="G186" s="16"/>
      <c r="H186" s="43"/>
      <c r="I186" s="43"/>
      <c r="J186" s="16"/>
      <c r="K186" s="16"/>
      <c r="L186" s="16"/>
      <c r="M186" s="16"/>
      <c r="N186" s="16"/>
    </row>
    <row r="187" spans="1:14" ht="16.149999999999999" customHeight="1" x14ac:dyDescent="0.25">
      <c r="A187" s="25">
        <v>45799</v>
      </c>
      <c r="B187" s="23" t="s">
        <v>30</v>
      </c>
      <c r="C187" s="17">
        <f>C186+24</f>
        <v>9802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ht="16.149999999999999" customHeight="1" x14ac:dyDescent="0.25">
      <c r="A188" s="25">
        <v>45800</v>
      </c>
      <c r="B188" s="23" t="s">
        <v>30</v>
      </c>
      <c r="C188" s="17">
        <f>C187+24</f>
        <v>9826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ht="75" x14ac:dyDescent="0.25">
      <c r="A189" s="25">
        <v>45801</v>
      </c>
      <c r="B189" s="23" t="s">
        <v>30</v>
      </c>
      <c r="C189" s="17">
        <v>9839</v>
      </c>
      <c r="D189" s="16"/>
      <c r="E189" s="28" t="s">
        <v>1001</v>
      </c>
      <c r="F189" s="16"/>
      <c r="G189" s="16"/>
      <c r="H189" s="61">
        <v>45801.746527777781</v>
      </c>
      <c r="I189" s="61">
        <v>45801.762499999997</v>
      </c>
      <c r="J189" s="47">
        <f>I189-H189</f>
        <v>1.597222221607808E-2</v>
      </c>
      <c r="K189" s="16"/>
      <c r="L189" s="16"/>
      <c r="M189" s="16"/>
      <c r="N189" s="16"/>
    </row>
    <row r="190" spans="1:14" ht="16.149999999999999" customHeight="1" x14ac:dyDescent="0.25">
      <c r="A190" s="25">
        <v>45802</v>
      </c>
      <c r="B190" s="23" t="s">
        <v>30</v>
      </c>
      <c r="C190" s="17">
        <f>C189+24</f>
        <v>9863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ht="16.149999999999999" customHeight="1" x14ac:dyDescent="0.25">
      <c r="A191" s="25">
        <v>45803</v>
      </c>
      <c r="B191" s="23" t="s">
        <v>30</v>
      </c>
      <c r="C191" s="17">
        <f>C190+24</f>
        <v>9887</v>
      </c>
      <c r="D191" s="16"/>
      <c r="E191" s="16"/>
      <c r="F191" s="16"/>
      <c r="G191" s="16"/>
      <c r="H191" s="43"/>
      <c r="I191" s="43"/>
      <c r="J191" s="16"/>
      <c r="K191" s="16"/>
      <c r="L191" s="16"/>
      <c r="M191" s="16"/>
      <c r="N191" s="16"/>
    </row>
    <row r="192" spans="1:14" ht="16.149999999999999" customHeight="1" x14ac:dyDescent="0.25">
      <c r="A192" s="25">
        <v>45804</v>
      </c>
      <c r="B192" s="23" t="s">
        <v>30</v>
      </c>
      <c r="C192" s="17">
        <f>C191+24</f>
        <v>9911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ht="16.149999999999999" customHeight="1" x14ac:dyDescent="0.25">
      <c r="A193" s="25">
        <v>45805</v>
      </c>
      <c r="B193" s="23" t="s">
        <v>30</v>
      </c>
      <c r="C193" s="17">
        <f>C192+24</f>
        <v>9935</v>
      </c>
      <c r="D193" s="16"/>
      <c r="E193" s="16"/>
      <c r="F193" s="16"/>
      <c r="G193" s="16"/>
      <c r="H193" s="43"/>
      <c r="I193" s="43"/>
      <c r="J193" s="16"/>
      <c r="K193" s="16"/>
      <c r="L193" s="16"/>
      <c r="M193" s="16"/>
      <c r="N193" s="16"/>
    </row>
    <row r="194" spans="1:14" ht="60" x14ac:dyDescent="0.25">
      <c r="A194" s="25">
        <v>45806</v>
      </c>
      <c r="B194" s="23" t="s">
        <v>30</v>
      </c>
      <c r="C194" s="17">
        <v>9965</v>
      </c>
      <c r="D194" s="16"/>
      <c r="E194" s="28" t="s">
        <v>1037</v>
      </c>
      <c r="F194" s="16"/>
      <c r="G194" s="16"/>
      <c r="H194" s="58">
        <v>45807.201388888891</v>
      </c>
      <c r="I194" s="58">
        <v>45807.207638888889</v>
      </c>
      <c r="J194" s="47">
        <f>I194-H194</f>
        <v>6.2499999985448085E-3</v>
      </c>
      <c r="K194" s="16"/>
      <c r="L194" s="16"/>
      <c r="M194" s="16"/>
      <c r="N194" s="16"/>
    </row>
    <row r="195" spans="1:14" ht="16.149999999999999" customHeight="1" x14ac:dyDescent="0.25">
      <c r="A195" s="25">
        <v>45807</v>
      </c>
      <c r="B195" s="23" t="s">
        <v>30</v>
      </c>
      <c r="C195" s="17">
        <f>C194+24</f>
        <v>9989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ht="45" x14ac:dyDescent="0.25">
      <c r="A196" s="25">
        <v>45808</v>
      </c>
      <c r="B196" s="23" t="s">
        <v>30</v>
      </c>
      <c r="C196" s="17">
        <v>9999</v>
      </c>
      <c r="D196" s="16"/>
      <c r="E196" s="28" t="s">
        <v>1053</v>
      </c>
      <c r="F196" s="16"/>
      <c r="G196" s="16"/>
      <c r="H196" s="57">
        <v>45808.697916666664</v>
      </c>
      <c r="I196" s="57">
        <v>45809.65347222222</v>
      </c>
      <c r="J196" s="47">
        <f>I196-H196</f>
        <v>0.95555555555620231</v>
      </c>
      <c r="K196" s="16"/>
      <c r="L196" s="16"/>
      <c r="M196" s="16"/>
      <c r="N196" s="16"/>
    </row>
    <row r="197" spans="1:14" ht="45" x14ac:dyDescent="0.25">
      <c r="A197" s="25">
        <v>45809</v>
      </c>
      <c r="B197" s="23" t="s">
        <v>30</v>
      </c>
      <c r="C197" s="17">
        <v>10003</v>
      </c>
      <c r="D197" s="16"/>
      <c r="E197" s="28" t="s">
        <v>1060</v>
      </c>
      <c r="F197" s="16"/>
      <c r="G197" s="16"/>
      <c r="H197" s="58">
        <v>45809.640277777777</v>
      </c>
      <c r="I197" s="58">
        <v>45809.652777777781</v>
      </c>
      <c r="J197" s="47">
        <f>I197-H197</f>
        <v>1.2500000004365575E-2</v>
      </c>
      <c r="K197" s="16"/>
      <c r="L197" s="16"/>
      <c r="M197" s="16"/>
      <c r="N197" s="16"/>
    </row>
    <row r="198" spans="1:14" ht="60" x14ac:dyDescent="0.25">
      <c r="A198" s="25">
        <v>45809</v>
      </c>
      <c r="B198" s="23" t="s">
        <v>30</v>
      </c>
      <c r="C198" s="17">
        <v>10015</v>
      </c>
      <c r="D198" s="16"/>
      <c r="E198" s="28" t="s">
        <v>1063</v>
      </c>
      <c r="F198" s="16"/>
      <c r="G198" s="16"/>
      <c r="H198" s="58">
        <v>45810.147916666669</v>
      </c>
      <c r="I198" s="58">
        <v>45810.15</v>
      </c>
      <c r="J198" s="65">
        <f t="shared" ref="J198:J203" si="5">I198-H198</f>
        <v>2.0833333328482695E-3</v>
      </c>
      <c r="K198" s="16"/>
      <c r="L198" s="16"/>
      <c r="M198" s="16"/>
      <c r="N198" s="16"/>
    </row>
    <row r="199" spans="1:14" ht="16.149999999999999" customHeight="1" x14ac:dyDescent="0.25">
      <c r="A199" s="25">
        <v>45810</v>
      </c>
      <c r="B199" s="23" t="s">
        <v>30</v>
      </c>
      <c r="C199" s="17">
        <f>C198+24</f>
        <v>10039</v>
      </c>
      <c r="D199" s="16"/>
      <c r="E199" s="16"/>
      <c r="F199" s="16"/>
      <c r="G199" s="16"/>
      <c r="H199" s="43"/>
      <c r="I199" s="43"/>
      <c r="J199" s="16"/>
      <c r="K199" s="16"/>
      <c r="L199" s="16"/>
      <c r="M199" s="16"/>
      <c r="N199" s="16"/>
    </row>
    <row r="200" spans="1:14" ht="16.149999999999999" customHeight="1" x14ac:dyDescent="0.25">
      <c r="A200" s="25">
        <v>45811</v>
      </c>
      <c r="B200" s="23" t="s">
        <v>30</v>
      </c>
      <c r="C200" s="17">
        <v>10059</v>
      </c>
      <c r="D200" s="16"/>
      <c r="E200" s="17" t="s">
        <v>1082</v>
      </c>
      <c r="F200" s="17"/>
      <c r="G200" s="16"/>
      <c r="H200" s="60">
        <v>45811.994444444441</v>
      </c>
      <c r="I200" s="60">
        <v>45812.003472222219</v>
      </c>
      <c r="J200" s="65">
        <f t="shared" si="5"/>
        <v>9.0277777781011537E-3</v>
      </c>
      <c r="K200" s="16"/>
      <c r="L200" s="16"/>
      <c r="M200" s="16"/>
      <c r="N200" s="16"/>
    </row>
    <row r="201" spans="1:14" ht="30" x14ac:dyDescent="0.25">
      <c r="A201" s="25">
        <v>45811</v>
      </c>
      <c r="B201" s="23" t="s">
        <v>30</v>
      </c>
      <c r="C201" s="17">
        <v>10065</v>
      </c>
      <c r="D201" s="16"/>
      <c r="E201" s="9" t="s">
        <v>1084</v>
      </c>
      <c r="F201" s="17"/>
      <c r="G201" s="16"/>
      <c r="H201" s="60">
        <v>45812.270833333336</v>
      </c>
      <c r="I201" s="60">
        <v>45812.277777777781</v>
      </c>
      <c r="J201" s="65">
        <f t="shared" si="5"/>
        <v>6.9444444452528842E-3</v>
      </c>
      <c r="K201" s="16"/>
      <c r="L201" s="16"/>
      <c r="M201" s="16"/>
      <c r="N201" s="16"/>
    </row>
    <row r="202" spans="1:14" ht="30" x14ac:dyDescent="0.25">
      <c r="A202" s="25">
        <v>45811</v>
      </c>
      <c r="B202" s="23" t="s">
        <v>30</v>
      </c>
      <c r="C202" s="17">
        <v>10065</v>
      </c>
      <c r="D202" s="16"/>
      <c r="E202" s="9" t="s">
        <v>1085</v>
      </c>
      <c r="F202" s="17"/>
      <c r="G202" s="16"/>
      <c r="H202" s="60">
        <v>45812.298611111109</v>
      </c>
      <c r="I202" s="60">
        <v>45812.301388888889</v>
      </c>
      <c r="J202" s="65">
        <f t="shared" si="5"/>
        <v>2.7777777795563452E-3</v>
      </c>
      <c r="K202" s="16"/>
      <c r="L202" s="16"/>
      <c r="M202" s="16"/>
      <c r="N202" s="16"/>
    </row>
    <row r="203" spans="1:14" ht="30" x14ac:dyDescent="0.25">
      <c r="A203" s="76">
        <v>45812</v>
      </c>
      <c r="B203" s="72" t="s">
        <v>30</v>
      </c>
      <c r="C203" s="69">
        <v>10078</v>
      </c>
      <c r="D203" s="70"/>
      <c r="E203" s="73" t="s">
        <v>1097</v>
      </c>
      <c r="F203" s="69"/>
      <c r="G203" s="70"/>
      <c r="H203" s="74">
        <v>45812.826388888891</v>
      </c>
      <c r="I203" s="74">
        <v>45812.84097222222</v>
      </c>
      <c r="J203" s="77">
        <f t="shared" si="5"/>
        <v>1.4583333329937886E-2</v>
      </c>
      <c r="K203" s="70"/>
      <c r="N203" s="70"/>
    </row>
    <row r="204" spans="1:14" x14ac:dyDescent="0.25">
      <c r="A204" s="25">
        <v>45813</v>
      </c>
      <c r="B204" s="23" t="s">
        <v>30</v>
      </c>
      <c r="C204" s="17">
        <f>C203+24</f>
        <v>10102</v>
      </c>
      <c r="D204" s="16"/>
      <c r="E204" s="16"/>
      <c r="F204" s="16"/>
      <c r="G204" s="16"/>
      <c r="H204" s="43"/>
      <c r="I204" s="43"/>
      <c r="J204" s="16"/>
      <c r="K204" s="16"/>
      <c r="L204" s="16"/>
      <c r="M204" s="16"/>
      <c r="N204" s="16"/>
    </row>
    <row r="205" spans="1:14" x14ac:dyDescent="0.25">
      <c r="A205" s="25">
        <v>45814</v>
      </c>
      <c r="B205" s="23" t="s">
        <v>30</v>
      </c>
      <c r="C205" s="17">
        <f>C204+24</f>
        <v>10126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45815</v>
      </c>
      <c r="B206" s="23" t="s">
        <v>30</v>
      </c>
      <c r="C206" s="17">
        <f>C205+24</f>
        <v>10150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5">
        <v>45816</v>
      </c>
      <c r="B207" s="23" t="s">
        <v>30</v>
      </c>
      <c r="C207" s="17">
        <f>C206+24</f>
        <v>10174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ht="30" x14ac:dyDescent="0.25">
      <c r="A208" s="25">
        <v>45817</v>
      </c>
      <c r="B208" s="23" t="s">
        <v>30</v>
      </c>
      <c r="C208" s="17">
        <v>10194</v>
      </c>
      <c r="D208" s="16"/>
      <c r="E208" s="28" t="s">
        <v>1137</v>
      </c>
      <c r="F208" s="16"/>
      <c r="G208" s="16"/>
      <c r="H208" s="61">
        <v>45817.871527777781</v>
      </c>
      <c r="I208" s="61">
        <v>45817.885416666664</v>
      </c>
      <c r="J208" s="77">
        <f t="shared" ref="J208" si="6">I208-H208</f>
        <v>1.3888888883229811E-2</v>
      </c>
      <c r="K208" s="16"/>
      <c r="L208" s="16"/>
      <c r="M208" s="16"/>
      <c r="N208" s="16"/>
    </row>
    <row r="209" spans="1:14" x14ac:dyDescent="0.25">
      <c r="A209" s="25">
        <v>45818</v>
      </c>
      <c r="B209" s="23" t="s">
        <v>30</v>
      </c>
      <c r="C209" s="17">
        <f>C208+24</f>
        <v>10218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5">
        <v>45819</v>
      </c>
      <c r="B210" s="23" t="s">
        <v>30</v>
      </c>
      <c r="C210" s="17">
        <f>C209+24</f>
        <v>10242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ht="60" x14ac:dyDescent="0.25">
      <c r="A211" s="25">
        <v>45819</v>
      </c>
      <c r="B211" s="23" t="s">
        <v>30</v>
      </c>
      <c r="C211" s="17">
        <v>10248</v>
      </c>
      <c r="D211" s="16"/>
      <c r="E211" s="28" t="s">
        <v>1154</v>
      </c>
      <c r="F211" s="16"/>
      <c r="G211" s="16"/>
      <c r="H211" s="78">
        <v>45820.183333333334</v>
      </c>
      <c r="I211" s="78">
        <v>45820.268750000003</v>
      </c>
      <c r="J211" s="77">
        <f t="shared" ref="J211:J212" si="7">I211-H211</f>
        <v>8.5416666668606922E-2</v>
      </c>
      <c r="K211" s="16"/>
      <c r="L211" s="16"/>
      <c r="M211" s="16"/>
      <c r="N211" s="16"/>
    </row>
    <row r="212" spans="1:14" ht="30" x14ac:dyDescent="0.25">
      <c r="A212" s="25">
        <v>45820</v>
      </c>
      <c r="B212" s="23" t="s">
        <v>30</v>
      </c>
      <c r="C212" s="17">
        <v>10267</v>
      </c>
      <c r="D212" s="16"/>
      <c r="E212" s="28" t="s">
        <v>1160</v>
      </c>
      <c r="F212" s="16"/>
      <c r="G212" s="16"/>
      <c r="H212" s="80">
        <v>45821.131249999999</v>
      </c>
      <c r="I212" s="80">
        <v>45821.138194444444</v>
      </c>
      <c r="J212" s="77">
        <f t="shared" si="7"/>
        <v>6.9444444452528842E-3</v>
      </c>
      <c r="K212" s="16"/>
      <c r="L212" s="16"/>
      <c r="M212" s="16"/>
      <c r="N212" s="16"/>
    </row>
    <row r="213" spans="1:14" x14ac:dyDescent="0.25">
      <c r="A213" s="25">
        <v>45821</v>
      </c>
      <c r="B213" s="23" t="s">
        <v>30</v>
      </c>
      <c r="C213" s="17">
        <f>C212+24</f>
        <v>10291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45822</v>
      </c>
      <c r="B214" s="23" t="s">
        <v>30</v>
      </c>
      <c r="C214" s="17">
        <f>C213+24</f>
        <v>10315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45823</v>
      </c>
      <c r="B215" s="23" t="s">
        <v>30</v>
      </c>
      <c r="C215" s="17">
        <v>10324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45824</v>
      </c>
      <c r="B216" s="23" t="s">
        <v>30</v>
      </c>
      <c r="C216" s="17">
        <v>10348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45825</v>
      </c>
      <c r="B217" s="23" t="s">
        <v>30</v>
      </c>
      <c r="C217" s="17">
        <v>10372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5">
        <v>45826</v>
      </c>
      <c r="B218" s="23" t="s">
        <v>30</v>
      </c>
      <c r="C218" s="17">
        <v>10396</v>
      </c>
      <c r="D218" s="16" t="s">
        <v>1195</v>
      </c>
      <c r="E218" s="16" t="s">
        <v>1188</v>
      </c>
      <c r="F218" s="16"/>
      <c r="G218" s="16"/>
      <c r="H218" s="92">
        <v>45826.614583333336</v>
      </c>
      <c r="I218" s="92">
        <v>45826.631944444445</v>
      </c>
      <c r="J218" s="93">
        <f t="shared" ref="J218" si="8">I218-H218</f>
        <v>1.7361111109494232E-2</v>
      </c>
      <c r="K218" s="16"/>
      <c r="L218" s="16"/>
      <c r="M218" s="16"/>
      <c r="N218" s="16"/>
    </row>
    <row r="219" spans="1:14" x14ac:dyDescent="0.25">
      <c r="A219" s="25">
        <v>45827</v>
      </c>
      <c r="B219" s="23" t="s">
        <v>30</v>
      </c>
      <c r="C219" s="17">
        <v>10420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45828</v>
      </c>
      <c r="B220" s="23" t="s">
        <v>30</v>
      </c>
      <c r="C220" s="17">
        <v>10444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45829</v>
      </c>
      <c r="B221" s="23" t="s">
        <v>30</v>
      </c>
      <c r="C221" s="17">
        <v>10462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45830</v>
      </c>
      <c r="B222" s="23" t="s">
        <v>30</v>
      </c>
      <c r="C222" s="17">
        <v>10486</v>
      </c>
      <c r="D222" s="16"/>
      <c r="E222" s="16" t="s">
        <v>1237</v>
      </c>
      <c r="F222" s="16"/>
      <c r="G222" s="16"/>
      <c r="H222" s="113">
        <v>45830.663194444445</v>
      </c>
      <c r="I222" s="113">
        <v>45830.677083333336</v>
      </c>
      <c r="J222" s="114">
        <f t="shared" ref="J222" si="9">I222-H222</f>
        <v>1.3888888890505768E-2</v>
      </c>
      <c r="K222" s="16"/>
      <c r="L222" s="16"/>
      <c r="M222" s="16"/>
      <c r="N222" s="16"/>
    </row>
    <row r="223" spans="1:14" x14ac:dyDescent="0.25">
      <c r="A223" s="25">
        <v>45831</v>
      </c>
      <c r="B223" s="24" t="s">
        <v>705</v>
      </c>
      <c r="C223" s="17">
        <v>10510</v>
      </c>
      <c r="D223" s="16"/>
      <c r="E223" s="16" t="s">
        <v>1240</v>
      </c>
      <c r="F223" s="16"/>
      <c r="G223" s="22">
        <v>45833</v>
      </c>
      <c r="H223" s="113">
        <v>45831.409722222219</v>
      </c>
      <c r="I223" s="16"/>
      <c r="J223" s="16"/>
      <c r="K223" s="16"/>
      <c r="L223" s="16"/>
      <c r="M223" s="16"/>
      <c r="N223" s="16"/>
    </row>
    <row r="224" spans="1:14" x14ac:dyDescent="0.25">
      <c r="A224" s="25">
        <v>45832</v>
      </c>
      <c r="B224" s="23" t="s">
        <v>30</v>
      </c>
      <c r="C224" s="17">
        <v>10534</v>
      </c>
      <c r="D224" s="16"/>
      <c r="E224" s="16" t="s">
        <v>1244</v>
      </c>
      <c r="F224" s="16"/>
      <c r="G224" s="16"/>
      <c r="H224" s="118">
        <v>45831.409722222219</v>
      </c>
      <c r="I224" s="118">
        <v>45832.986111111109</v>
      </c>
      <c r="J224" s="119">
        <f t="shared" ref="J224" si="10">I224-H224</f>
        <v>1.5763888888905058</v>
      </c>
      <c r="K224" s="16"/>
      <c r="L224" s="16"/>
      <c r="M224" s="16"/>
      <c r="N224" s="16"/>
    </row>
    <row r="225" spans="1:14" x14ac:dyDescent="0.25">
      <c r="A225" s="25">
        <v>45833</v>
      </c>
      <c r="B225" s="23" t="s">
        <v>30</v>
      </c>
      <c r="C225" s="17">
        <v>10558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45834</v>
      </c>
      <c r="B226" s="23" t="s">
        <v>30</v>
      </c>
      <c r="C226" s="17">
        <v>10582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45835</v>
      </c>
      <c r="B227" s="23" t="s">
        <v>30</v>
      </c>
      <c r="C227" s="17">
        <v>10606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45836</v>
      </c>
      <c r="B228" s="23" t="s">
        <v>30</v>
      </c>
      <c r="C228" s="17">
        <v>10581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5">
        <v>45837</v>
      </c>
      <c r="B229" s="23" t="s">
        <v>30</v>
      </c>
      <c r="C229" s="17">
        <v>10605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45838</v>
      </c>
      <c r="B230" s="23" t="s">
        <v>30</v>
      </c>
      <c r="C230" s="17">
        <v>10629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45839</v>
      </c>
      <c r="B231" s="23" t="s">
        <v>30</v>
      </c>
      <c r="C231" s="17">
        <v>10653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45840</v>
      </c>
      <c r="B232" s="23" t="s">
        <v>30</v>
      </c>
      <c r="C232" s="17">
        <v>10677</v>
      </c>
      <c r="D232" s="16" t="s">
        <v>1195</v>
      </c>
      <c r="E232" s="16" t="s">
        <v>1188</v>
      </c>
      <c r="F232" s="16"/>
      <c r="G232" s="16"/>
      <c r="H232" s="123">
        <v>45840.615277777775</v>
      </c>
      <c r="I232" s="123">
        <v>45840.624305555553</v>
      </c>
      <c r="J232" s="124">
        <f t="shared" ref="J232" si="11">I232-H232</f>
        <v>9.0277777781011537E-3</v>
      </c>
      <c r="K232" s="16"/>
      <c r="L232" s="16"/>
      <c r="M232" s="16"/>
      <c r="N232" s="16"/>
    </row>
    <row r="233" spans="1:14" x14ac:dyDescent="0.25">
      <c r="A233" s="25">
        <v>45841</v>
      </c>
      <c r="B233" s="23" t="s">
        <v>30</v>
      </c>
      <c r="C233" s="17">
        <f>C232+24</f>
        <v>10701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45842</v>
      </c>
      <c r="B234" s="23" t="s">
        <v>30</v>
      </c>
      <c r="C234" s="17">
        <f>C233+24</f>
        <v>10725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45843</v>
      </c>
      <c r="B235" s="23" t="s">
        <v>30</v>
      </c>
      <c r="C235" s="17">
        <f>C234+24</f>
        <v>10749</v>
      </c>
      <c r="D235" s="16"/>
      <c r="E235" s="16" t="s">
        <v>48</v>
      </c>
      <c r="F235" s="16"/>
      <c r="G235" s="16"/>
      <c r="H235" s="136">
        <v>45843.864583333336</v>
      </c>
      <c r="I235" s="136">
        <v>45843.993055555555</v>
      </c>
      <c r="J235" s="137">
        <f t="shared" ref="J235" si="12">I235-H235</f>
        <v>0.12847222221898846</v>
      </c>
      <c r="K235" s="16"/>
      <c r="L235" s="16"/>
      <c r="M235" s="16"/>
      <c r="N235" s="16"/>
    </row>
    <row r="236" spans="1:14" x14ac:dyDescent="0.25">
      <c r="A236" s="25">
        <v>45844</v>
      </c>
      <c r="B236" s="23" t="s">
        <v>30</v>
      </c>
      <c r="C236" s="17">
        <v>10771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45845</v>
      </c>
      <c r="B237" s="23" t="s">
        <v>30</v>
      </c>
      <c r="C237" s="17">
        <v>10795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45846</v>
      </c>
      <c r="B238" s="23" t="s">
        <v>30</v>
      </c>
      <c r="C238" s="17">
        <f>C237+24</f>
        <v>10819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45847</v>
      </c>
      <c r="B239" s="23" t="s">
        <v>30</v>
      </c>
      <c r="C239" s="17">
        <f>C238+24</f>
        <v>10843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5">
        <v>45848</v>
      </c>
      <c r="B240" s="23" t="s">
        <v>30</v>
      </c>
      <c r="C240" s="17">
        <v>10870</v>
      </c>
      <c r="D240" s="16"/>
      <c r="E240" s="16" t="s">
        <v>1321</v>
      </c>
      <c r="F240" s="16"/>
      <c r="G240" s="16"/>
      <c r="H240" s="138">
        <v>45848.635416666664</v>
      </c>
      <c r="I240" s="138">
        <v>45848.650694444441</v>
      </c>
      <c r="J240" s="139">
        <f t="shared" ref="J240:J241" si="13">I240-H240</f>
        <v>1.5277777776645962E-2</v>
      </c>
      <c r="K240" s="16"/>
      <c r="L240" s="16"/>
      <c r="M240" s="16"/>
      <c r="N240" s="16"/>
    </row>
    <row r="241" spans="1:14" x14ac:dyDescent="0.25">
      <c r="A241" s="25">
        <v>45848</v>
      </c>
      <c r="B241" s="23" t="s">
        <v>30</v>
      </c>
      <c r="C241" s="17">
        <v>10883</v>
      </c>
      <c r="D241" s="16"/>
      <c r="E241" s="16" t="s">
        <v>1322</v>
      </c>
      <c r="F241" s="16"/>
      <c r="G241" s="16"/>
      <c r="H241" s="138">
        <v>45849.1875</v>
      </c>
      <c r="I241" s="138">
        <v>45849.190972222219</v>
      </c>
      <c r="J241" s="139">
        <f t="shared" si="13"/>
        <v>3.4722222189884633E-3</v>
      </c>
      <c r="K241" s="16"/>
      <c r="L241" s="16"/>
      <c r="M241" s="16"/>
      <c r="N241" s="16"/>
    </row>
    <row r="242" spans="1:14" x14ac:dyDescent="0.25">
      <c r="A242" s="25">
        <v>45849</v>
      </c>
      <c r="B242" s="23" t="s">
        <v>30</v>
      </c>
      <c r="C242" s="17">
        <f>C241+24</f>
        <v>10907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45850</v>
      </c>
      <c r="B243" s="23" t="s">
        <v>30</v>
      </c>
      <c r="C243" s="17">
        <f>C242+24</f>
        <v>10931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45851</v>
      </c>
      <c r="B244" s="23" t="s">
        <v>30</v>
      </c>
      <c r="C244" s="17">
        <f>C243+24</f>
        <v>10955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45852</v>
      </c>
      <c r="B245" s="23" t="s">
        <v>30</v>
      </c>
      <c r="C245" s="17">
        <f>C244+24</f>
        <v>10979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45853</v>
      </c>
      <c r="B246" s="23" t="s">
        <v>30</v>
      </c>
      <c r="C246" s="17">
        <f>C245+24</f>
        <v>11003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ht="105" x14ac:dyDescent="0.25">
      <c r="A247" s="25">
        <v>45854</v>
      </c>
      <c r="B247" s="23" t="s">
        <v>30</v>
      </c>
      <c r="C247" s="17">
        <v>11006</v>
      </c>
      <c r="D247" s="16"/>
      <c r="E247" s="28" t="s">
        <v>1349</v>
      </c>
      <c r="F247" s="16"/>
      <c r="G247" s="16"/>
      <c r="H247" s="154">
        <v>45854.402777777781</v>
      </c>
      <c r="I247" s="154">
        <v>45854.654861111114</v>
      </c>
      <c r="J247" s="155">
        <f t="shared" ref="J247:J249" si="14">I247-H247</f>
        <v>0.25208333333284827</v>
      </c>
      <c r="K247" s="16"/>
      <c r="L247" s="16"/>
      <c r="M247" s="16"/>
      <c r="N247" s="16"/>
    </row>
    <row r="248" spans="1:14" ht="45" x14ac:dyDescent="0.25">
      <c r="A248" s="25">
        <v>45854</v>
      </c>
      <c r="B248" s="23" t="s">
        <v>30</v>
      </c>
      <c r="C248" s="17">
        <v>11008</v>
      </c>
      <c r="D248" s="16"/>
      <c r="E248" s="28" t="s">
        <v>1350</v>
      </c>
      <c r="F248" s="16"/>
      <c r="G248" s="16"/>
      <c r="H248" s="146">
        <v>45854.711805555555</v>
      </c>
      <c r="I248" s="146">
        <v>45854.715277777781</v>
      </c>
      <c r="J248" s="147">
        <f t="shared" si="14"/>
        <v>3.4722222262644209E-3</v>
      </c>
      <c r="K248" s="16"/>
      <c r="L248" s="16"/>
      <c r="M248" s="16"/>
      <c r="N248" s="16"/>
    </row>
    <row r="249" spans="1:14" ht="45" x14ac:dyDescent="0.25">
      <c r="A249" s="25">
        <v>45854</v>
      </c>
      <c r="B249" s="23" t="s">
        <v>30</v>
      </c>
      <c r="C249" s="17">
        <v>11009</v>
      </c>
      <c r="D249" s="16"/>
      <c r="E249" s="28" t="s">
        <v>1352</v>
      </c>
      <c r="F249" s="16"/>
      <c r="G249" s="16"/>
      <c r="H249" s="146">
        <v>45854.745833333334</v>
      </c>
      <c r="I249" s="146">
        <v>45854.765277777777</v>
      </c>
      <c r="J249" s="147">
        <f t="shared" si="14"/>
        <v>1.9444444442342501E-2</v>
      </c>
      <c r="K249" s="16"/>
      <c r="L249" s="16"/>
      <c r="M249" s="16"/>
      <c r="N249" s="16"/>
    </row>
    <row r="250" spans="1:14" x14ac:dyDescent="0.25">
      <c r="A250" s="25">
        <v>45855</v>
      </c>
      <c r="B250" s="23" t="s">
        <v>30</v>
      </c>
      <c r="C250" s="17">
        <f>C249+24</f>
        <v>11033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5">
        <v>45856</v>
      </c>
      <c r="B251" s="23" t="s">
        <v>30</v>
      </c>
      <c r="C251" s="17">
        <f>C250+24</f>
        <v>11057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ht="30" x14ac:dyDescent="0.25">
      <c r="A252" s="25">
        <v>45857</v>
      </c>
      <c r="B252" s="23" t="s">
        <v>30</v>
      </c>
      <c r="C252" s="17">
        <v>11085</v>
      </c>
      <c r="D252" s="16"/>
      <c r="E252" s="28" t="s">
        <v>1375</v>
      </c>
      <c r="F252" s="16"/>
      <c r="G252" s="16"/>
      <c r="H252" s="136">
        <v>45857.972222222219</v>
      </c>
      <c r="I252" s="136">
        <v>45857.979166666664</v>
      </c>
      <c r="J252" s="137">
        <f t="shared" ref="J252" si="15">I252-H252</f>
        <v>6.9444444452528842E-3</v>
      </c>
      <c r="K252" s="16"/>
      <c r="L252" s="16"/>
      <c r="M252" s="16"/>
      <c r="N252" s="16"/>
    </row>
    <row r="253" spans="1:14" x14ac:dyDescent="0.25">
      <c r="A253" s="25">
        <v>45858</v>
      </c>
      <c r="B253" s="23" t="s">
        <v>30</v>
      </c>
      <c r="C253" s="17">
        <f t="shared" ref="C253:C258" si="16">C252+24</f>
        <v>11109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45859</v>
      </c>
      <c r="B254" s="23" t="s">
        <v>30</v>
      </c>
      <c r="C254" s="17">
        <f t="shared" si="16"/>
        <v>11133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45860</v>
      </c>
      <c r="B255" s="23" t="s">
        <v>30</v>
      </c>
      <c r="C255" s="17">
        <f t="shared" si="16"/>
        <v>11157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45861</v>
      </c>
      <c r="B256" s="23" t="s">
        <v>30</v>
      </c>
      <c r="C256" s="17">
        <f t="shared" si="16"/>
        <v>11181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45862</v>
      </c>
      <c r="B257" s="23" t="s">
        <v>30</v>
      </c>
      <c r="C257" s="17">
        <f t="shared" si="16"/>
        <v>11205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45863</v>
      </c>
      <c r="B258" s="23" t="s">
        <v>30</v>
      </c>
      <c r="C258" s="17">
        <f t="shared" si="16"/>
        <v>11229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45864</v>
      </c>
      <c r="B259" s="23" t="s">
        <v>30</v>
      </c>
      <c r="C259" s="17">
        <v>11251</v>
      </c>
      <c r="D259" s="16"/>
      <c r="E259" s="17" t="s">
        <v>48</v>
      </c>
      <c r="F259" s="16"/>
      <c r="G259" s="16"/>
      <c r="H259" s="113">
        <v>45864.960416666669</v>
      </c>
      <c r="I259" s="113">
        <v>45865.09652777778</v>
      </c>
      <c r="J259" s="114">
        <f t="shared" ref="J259" si="17">I259-H259</f>
        <v>0.13611111111094942</v>
      </c>
      <c r="K259" s="16"/>
      <c r="L259" s="16"/>
      <c r="M259" s="16"/>
      <c r="N259" s="16"/>
    </row>
    <row r="260" spans="1:14" x14ac:dyDescent="0.25">
      <c r="A260" s="25">
        <v>45865</v>
      </c>
      <c r="B260" s="23" t="s">
        <v>30</v>
      </c>
      <c r="C260" s="17">
        <f t="shared" ref="C260:C269" si="18">C259+24</f>
        <v>11275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5">
        <v>45866</v>
      </c>
      <c r="B261" s="23" t="s">
        <v>30</v>
      </c>
      <c r="C261" s="17">
        <f t="shared" si="18"/>
        <v>11299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5">
        <v>45867</v>
      </c>
      <c r="B262" s="23" t="s">
        <v>30</v>
      </c>
      <c r="C262" s="17">
        <f t="shared" si="18"/>
        <v>11323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45868</v>
      </c>
      <c r="B263" s="23" t="s">
        <v>30</v>
      </c>
      <c r="C263" s="17">
        <f t="shared" si="18"/>
        <v>11347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45869</v>
      </c>
      <c r="B264" s="23" t="s">
        <v>30</v>
      </c>
      <c r="C264" s="17">
        <f t="shared" si="18"/>
        <v>11371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45870</v>
      </c>
      <c r="B265" s="23" t="s">
        <v>30</v>
      </c>
      <c r="C265" s="17">
        <f t="shared" si="18"/>
        <v>11395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45871</v>
      </c>
      <c r="B266" s="23" t="s">
        <v>30</v>
      </c>
      <c r="C266" s="17">
        <f t="shared" si="18"/>
        <v>11419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45872</v>
      </c>
      <c r="B267" s="23" t="s">
        <v>30</v>
      </c>
      <c r="C267" s="17">
        <f t="shared" si="18"/>
        <v>11443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45873</v>
      </c>
      <c r="B268" s="23" t="s">
        <v>30</v>
      </c>
      <c r="C268" s="17">
        <f t="shared" si="18"/>
        <v>11467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45874</v>
      </c>
      <c r="B269" s="23" t="s">
        <v>30</v>
      </c>
      <c r="C269" s="17">
        <f t="shared" si="18"/>
        <v>11491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45875</v>
      </c>
      <c r="B270" s="23" t="s">
        <v>30</v>
      </c>
      <c r="C270" s="17">
        <v>11503</v>
      </c>
      <c r="D270" s="16"/>
      <c r="E270" s="17" t="s">
        <v>40</v>
      </c>
      <c r="F270" s="16"/>
      <c r="G270" s="16"/>
      <c r="H270" s="150">
        <v>45875.628472222219</v>
      </c>
      <c r="I270" s="150">
        <v>45875.767361111109</v>
      </c>
      <c r="J270" s="151">
        <f t="shared" ref="J270" si="19">I270-H270</f>
        <v>0.13888888889050577</v>
      </c>
      <c r="K270" s="16"/>
      <c r="L270" s="16"/>
      <c r="M270" s="16"/>
      <c r="N270" s="16"/>
    </row>
    <row r="271" spans="1:14" x14ac:dyDescent="0.25">
      <c r="A271" s="25">
        <v>45876</v>
      </c>
      <c r="B271" s="23" t="s">
        <v>30</v>
      </c>
      <c r="C271" s="17">
        <f>C270+24</f>
        <v>11527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5">
        <v>45877</v>
      </c>
      <c r="B272" s="23" t="s">
        <v>30</v>
      </c>
      <c r="C272" s="17">
        <f>C271+24</f>
        <v>11551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45878</v>
      </c>
      <c r="B273" s="23" t="s">
        <v>30</v>
      </c>
      <c r="C273" s="173">
        <v>11568</v>
      </c>
      <c r="D273" s="16"/>
      <c r="E273" s="173" t="s">
        <v>1520</v>
      </c>
      <c r="F273" s="16"/>
      <c r="G273" s="16"/>
      <c r="H273" s="150">
        <v>45878.638888888891</v>
      </c>
      <c r="I273" s="150">
        <v>45878.784722222219</v>
      </c>
      <c r="J273" s="151">
        <f t="shared" ref="J273" si="20">I273-H273</f>
        <v>0.14583333332848269</v>
      </c>
      <c r="K273" s="16"/>
      <c r="L273" s="16"/>
      <c r="M273" s="16"/>
      <c r="N273" s="16"/>
    </row>
    <row r="274" spans="1:14" x14ac:dyDescent="0.25">
      <c r="A274" s="25">
        <v>45879</v>
      </c>
      <c r="B274" s="23" t="s">
        <v>30</v>
      </c>
      <c r="C274" s="173">
        <f>C273+24</f>
        <v>11592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5">
        <v>45880</v>
      </c>
      <c r="B275" s="23" t="s">
        <v>30</v>
      </c>
      <c r="C275" s="173">
        <f>C274+24</f>
        <v>11616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45881</v>
      </c>
      <c r="B276" s="23" t="s">
        <v>30</v>
      </c>
      <c r="C276" s="173">
        <f>C275+24</f>
        <v>11640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45882</v>
      </c>
      <c r="B277" s="23" t="s">
        <v>30</v>
      </c>
      <c r="C277" s="173">
        <f>C276+24</f>
        <v>11664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45883</v>
      </c>
      <c r="B278" s="23" t="s">
        <v>30</v>
      </c>
      <c r="C278" s="173">
        <f>C277+24</f>
        <v>11688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45884</v>
      </c>
      <c r="B279" s="23" t="s">
        <v>30</v>
      </c>
      <c r="C279" s="17">
        <v>11700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45885</v>
      </c>
      <c r="B280" s="23" t="s">
        <v>30</v>
      </c>
      <c r="C280" s="17">
        <v>11724</v>
      </c>
      <c r="D280" s="16"/>
      <c r="E280" s="16" t="s">
        <v>658</v>
      </c>
      <c r="F280" s="16"/>
      <c r="G280" s="16"/>
      <c r="H280" s="150">
        <v>45885.911805555559</v>
      </c>
      <c r="I280" s="150">
        <v>45885.916666666664</v>
      </c>
      <c r="J280" s="151">
        <f t="shared" ref="J280:J282" si="21">I280-H280</f>
        <v>4.8611111051286571E-3</v>
      </c>
      <c r="K280" s="16"/>
      <c r="L280" s="16"/>
      <c r="M280" s="16"/>
      <c r="N280" s="16"/>
    </row>
    <row r="281" spans="1:14" x14ac:dyDescent="0.25">
      <c r="A281" s="25">
        <v>45886</v>
      </c>
      <c r="B281" s="23" t="s">
        <v>30</v>
      </c>
      <c r="C281" s="17">
        <v>11748</v>
      </c>
      <c r="D281" s="16"/>
      <c r="E281" s="16" t="s">
        <v>48</v>
      </c>
      <c r="F281" s="16"/>
      <c r="G281" s="16"/>
      <c r="H281" s="150">
        <v>45886.90902777778</v>
      </c>
      <c r="I281" s="150">
        <v>45886.998611111114</v>
      </c>
      <c r="J281" s="151">
        <f t="shared" si="21"/>
        <v>8.9583333334303461E-2</v>
      </c>
      <c r="K281" s="16"/>
      <c r="L281" s="16"/>
      <c r="M281" s="16"/>
      <c r="N281" s="16"/>
    </row>
    <row r="282" spans="1:14" x14ac:dyDescent="0.25">
      <c r="A282" s="25">
        <v>45887</v>
      </c>
      <c r="B282" s="23" t="s">
        <v>30</v>
      </c>
      <c r="C282" s="17">
        <v>11772</v>
      </c>
      <c r="D282" s="16"/>
      <c r="E282" s="16" t="s">
        <v>1557</v>
      </c>
      <c r="F282" s="16"/>
      <c r="G282" s="16"/>
      <c r="H282" s="150">
        <v>45887.363194444442</v>
      </c>
      <c r="I282" s="150">
        <v>45887.372916666667</v>
      </c>
      <c r="J282" s="151">
        <f t="shared" si="21"/>
        <v>9.7222222248092294E-3</v>
      </c>
      <c r="K282" s="16"/>
      <c r="L282" s="16"/>
      <c r="M282" s="16"/>
      <c r="N282" s="16"/>
    </row>
    <row r="283" spans="1:14" x14ac:dyDescent="0.25">
      <c r="A283" s="25">
        <v>45888</v>
      </c>
      <c r="B283" s="23" t="s">
        <v>30</v>
      </c>
      <c r="C283" s="17">
        <v>11796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45889</v>
      </c>
      <c r="B284" s="23" t="s">
        <v>30</v>
      </c>
      <c r="C284" s="17">
        <v>11820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5">
        <v>45890</v>
      </c>
      <c r="B285" s="23" t="s">
        <v>30</v>
      </c>
      <c r="C285" s="17">
        <v>11844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45891</v>
      </c>
      <c r="B286" s="23" t="s">
        <v>30</v>
      </c>
      <c r="C286" s="17">
        <v>11865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45892</v>
      </c>
      <c r="B287" s="23" t="s">
        <v>30</v>
      </c>
      <c r="C287" s="17">
        <v>11889</v>
      </c>
      <c r="D287" s="16"/>
      <c r="E287" s="49" t="s">
        <v>1578</v>
      </c>
      <c r="F287" s="49"/>
      <c r="G287" s="49"/>
      <c r="H287" s="150">
        <v>45892.930555555555</v>
      </c>
      <c r="I287" s="150">
        <v>45892.9375</v>
      </c>
      <c r="J287" s="151">
        <f t="shared" ref="J287" si="22">I287-H287</f>
        <v>6.9444444452528842E-3</v>
      </c>
      <c r="K287" s="16"/>
      <c r="L287" s="16"/>
      <c r="M287" s="16"/>
      <c r="N287" s="16"/>
    </row>
    <row r="288" spans="1:14" x14ac:dyDescent="0.25">
      <c r="A288" s="25">
        <v>45893</v>
      </c>
      <c r="B288" s="23" t="s">
        <v>30</v>
      </c>
      <c r="C288" s="17">
        <v>11913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45894</v>
      </c>
      <c r="B289" s="23" t="s">
        <v>30</v>
      </c>
      <c r="C289" s="17">
        <v>11937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45895</v>
      </c>
      <c r="B290" s="23" t="s">
        <v>30</v>
      </c>
      <c r="C290" s="17">
        <v>11946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45896</v>
      </c>
      <c r="B291" s="23" t="s">
        <v>30</v>
      </c>
      <c r="C291" s="17">
        <v>11968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45897</v>
      </c>
      <c r="B292" s="23" t="s">
        <v>30</v>
      </c>
      <c r="C292" s="17">
        <v>11992</v>
      </c>
      <c r="D292" s="16"/>
      <c r="E292" s="16" t="s">
        <v>63</v>
      </c>
      <c r="F292" s="16"/>
      <c r="G292" s="16"/>
      <c r="H292" s="150">
        <v>45897.882638888892</v>
      </c>
      <c r="I292" s="150">
        <v>45898.329861111109</v>
      </c>
      <c r="J292" s="151">
        <f t="shared" ref="J292" si="23">I292-H292</f>
        <v>0.44722222221753327</v>
      </c>
      <c r="K292" s="16"/>
      <c r="L292" s="16"/>
      <c r="M292" s="16"/>
      <c r="N292" s="16"/>
    </row>
    <row r="293" spans="1:14" x14ac:dyDescent="0.25">
      <c r="A293" s="25">
        <v>45898</v>
      </c>
      <c r="B293" s="23" t="s">
        <v>30</v>
      </c>
      <c r="C293" s="17">
        <v>12016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5">
        <v>45899</v>
      </c>
      <c r="B294" s="23" t="s">
        <v>30</v>
      </c>
      <c r="C294" s="17">
        <v>12040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45900</v>
      </c>
      <c r="B295" s="23" t="s">
        <v>30</v>
      </c>
      <c r="C295" s="17">
        <v>12048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5">
        <v>45901</v>
      </c>
      <c r="B296" s="23" t="s">
        <v>30</v>
      </c>
      <c r="C296" s="17">
        <v>12072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45902</v>
      </c>
      <c r="B297" s="23" t="s">
        <v>30</v>
      </c>
      <c r="C297" s="17">
        <v>12096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45903</v>
      </c>
      <c r="B298" s="23" t="s">
        <v>30</v>
      </c>
      <c r="C298" s="17">
        <v>12120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45904</v>
      </c>
      <c r="B299" s="23" t="s">
        <v>30</v>
      </c>
      <c r="C299" s="17">
        <v>12144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45905</v>
      </c>
      <c r="B300" s="23" t="s">
        <v>30</v>
      </c>
      <c r="C300" s="17">
        <v>12168</v>
      </c>
      <c r="D300" s="16"/>
      <c r="E300" s="16" t="s">
        <v>1616</v>
      </c>
      <c r="F300" s="16"/>
      <c r="G300" s="16"/>
      <c r="H300" s="150">
        <v>45905.479166666664</v>
      </c>
      <c r="I300" s="150">
        <v>45905.5</v>
      </c>
      <c r="J300" s="151">
        <f t="shared" ref="J300:J301" si="24">I300-H300</f>
        <v>2.0833333335758653E-2</v>
      </c>
      <c r="K300" s="16"/>
      <c r="L300" s="16"/>
      <c r="M300" s="16"/>
      <c r="N300" s="16"/>
    </row>
    <row r="301" spans="1:14" x14ac:dyDescent="0.25">
      <c r="A301" s="25">
        <v>45905</v>
      </c>
      <c r="B301" s="23" t="s">
        <v>30</v>
      </c>
      <c r="C301" s="17">
        <v>12169</v>
      </c>
      <c r="D301" s="16"/>
      <c r="E301" s="16" t="s">
        <v>1619</v>
      </c>
      <c r="F301" s="16"/>
      <c r="G301" s="16"/>
      <c r="H301" s="150">
        <v>45905.833333333336</v>
      </c>
      <c r="I301" s="150">
        <v>45905.940972222219</v>
      </c>
      <c r="J301" s="151">
        <f t="shared" si="24"/>
        <v>0.10763888888322981</v>
      </c>
      <c r="K301" s="16"/>
      <c r="L301" s="16"/>
      <c r="M301" s="16"/>
      <c r="N301" s="16"/>
    </row>
    <row r="302" spans="1:14" x14ac:dyDescent="0.25">
      <c r="A302" s="25">
        <v>45906</v>
      </c>
      <c r="B302" s="23" t="s">
        <v>30</v>
      </c>
      <c r="C302" s="17">
        <v>12192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45907</v>
      </c>
      <c r="B303" s="23" t="s">
        <v>30</v>
      </c>
      <c r="C303" s="17">
        <v>12194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45908</v>
      </c>
      <c r="B304" s="23" t="s">
        <v>30</v>
      </c>
      <c r="C304" s="17">
        <v>12216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45909</v>
      </c>
      <c r="B305" s="23" t="s">
        <v>30</v>
      </c>
      <c r="C305" s="17">
        <v>12240</v>
      </c>
      <c r="D305" s="16"/>
      <c r="E305" s="16" t="s">
        <v>658</v>
      </c>
      <c r="F305" s="16"/>
      <c r="G305" s="16"/>
      <c r="H305" s="150">
        <v>45909.402777777781</v>
      </c>
      <c r="I305" s="150">
        <v>45909.40625</v>
      </c>
      <c r="J305" s="151">
        <f t="shared" ref="J305:J306" si="25">I305-H305</f>
        <v>3.4722222189884633E-3</v>
      </c>
      <c r="K305" s="16"/>
      <c r="L305" s="16"/>
      <c r="M305" s="16"/>
      <c r="N305" s="16"/>
    </row>
    <row r="306" spans="1:14" x14ac:dyDescent="0.25">
      <c r="A306" s="25">
        <v>45909</v>
      </c>
      <c r="B306" s="23" t="s">
        <v>30</v>
      </c>
      <c r="C306" s="17">
        <v>12256</v>
      </c>
      <c r="D306" s="16"/>
      <c r="E306" s="16" t="s">
        <v>48</v>
      </c>
      <c r="F306" s="16"/>
      <c r="G306" s="16"/>
      <c r="H306" s="150">
        <v>45909.125</v>
      </c>
      <c r="I306" s="150">
        <v>45909.250694444447</v>
      </c>
      <c r="J306" s="151">
        <f t="shared" si="25"/>
        <v>0.12569444444670808</v>
      </c>
      <c r="K306" s="16"/>
      <c r="L306" s="16"/>
      <c r="M306" s="16"/>
      <c r="N306" s="16"/>
    </row>
    <row r="307" spans="1:14" x14ac:dyDescent="0.25">
      <c r="A307" s="25">
        <v>45910</v>
      </c>
      <c r="B307" s="23" t="s">
        <v>30</v>
      </c>
      <c r="C307" s="17">
        <v>12264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45911</v>
      </c>
      <c r="B308" s="23" t="s">
        <v>30</v>
      </c>
      <c r="C308" s="17">
        <v>12288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45912</v>
      </c>
      <c r="B309" s="23" t="s">
        <v>30</v>
      </c>
      <c r="C309" s="17">
        <v>12312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45913</v>
      </c>
      <c r="B310" s="23" t="s">
        <v>30</v>
      </c>
      <c r="C310" s="17">
        <v>12336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45914</v>
      </c>
      <c r="B311" s="23" t="s">
        <v>30</v>
      </c>
      <c r="C311" s="17">
        <v>12347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5">
        <v>45915</v>
      </c>
      <c r="B312" s="23" t="s">
        <v>30</v>
      </c>
      <c r="C312" s="17">
        <v>12371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45916</v>
      </c>
      <c r="B313" s="23" t="s">
        <v>30</v>
      </c>
      <c r="C313" s="17">
        <f>C312+24</f>
        <v>12395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45917</v>
      </c>
      <c r="B314" s="23" t="s">
        <v>30</v>
      </c>
      <c r="C314" s="17">
        <f>C313+24</f>
        <v>12419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45918</v>
      </c>
      <c r="B315" s="23" t="s">
        <v>30</v>
      </c>
      <c r="C315" s="17">
        <f>C314+24</f>
        <v>12443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45919</v>
      </c>
      <c r="B316" s="23" t="s">
        <v>30</v>
      </c>
      <c r="C316" s="17">
        <f>C315+24</f>
        <v>12467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5">
        <v>45920</v>
      </c>
      <c r="B317" s="23" t="s">
        <v>30</v>
      </c>
      <c r="C317" s="17">
        <v>12499</v>
      </c>
      <c r="D317" s="16"/>
      <c r="E317" s="17" t="s">
        <v>163</v>
      </c>
      <c r="F317" s="16"/>
      <c r="G317" s="16"/>
      <c r="H317" s="202">
        <v>45920.6875</v>
      </c>
      <c r="I317" s="202">
        <v>45920.833333333336</v>
      </c>
      <c r="J317" s="203">
        <v>0.14583333333575865</v>
      </c>
      <c r="K317" s="16"/>
      <c r="L317" s="16"/>
      <c r="M317" s="16"/>
      <c r="N317" s="16"/>
    </row>
    <row r="318" spans="1:14" x14ac:dyDescent="0.25">
      <c r="A318" s="25">
        <v>45921</v>
      </c>
      <c r="B318" s="23" t="s">
        <v>30</v>
      </c>
      <c r="C318" s="17">
        <f t="shared" ref="C318:C323" si="26">C317+24</f>
        <v>12523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45922</v>
      </c>
      <c r="B319" s="23" t="s">
        <v>30</v>
      </c>
      <c r="C319" s="17">
        <f t="shared" si="26"/>
        <v>12547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45923</v>
      </c>
      <c r="B320" s="23" t="s">
        <v>30</v>
      </c>
      <c r="C320" s="17">
        <f t="shared" si="26"/>
        <v>12571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45924</v>
      </c>
      <c r="B321" s="23" t="s">
        <v>30</v>
      </c>
      <c r="C321" s="17">
        <f t="shared" si="26"/>
        <v>12595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45925</v>
      </c>
      <c r="B322" s="23" t="s">
        <v>30</v>
      </c>
      <c r="C322" s="17">
        <f t="shared" si="26"/>
        <v>12619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45926</v>
      </c>
      <c r="B323" s="23" t="s">
        <v>30</v>
      </c>
      <c r="C323" s="17">
        <f t="shared" si="26"/>
        <v>12643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45927</v>
      </c>
      <c r="B324" s="23" t="s">
        <v>30</v>
      </c>
      <c r="C324" s="17">
        <v>12675</v>
      </c>
      <c r="D324" s="16"/>
      <c r="E324" s="16" t="s">
        <v>1675</v>
      </c>
      <c r="F324" s="16"/>
      <c r="G324" s="16"/>
      <c r="H324" s="150">
        <v>45928.225694444445</v>
      </c>
      <c r="I324" s="150">
        <v>45928.232638888891</v>
      </c>
      <c r="J324" s="151">
        <f t="shared" ref="J324:J325" si="27">I324-H324</f>
        <v>6.9444444452528842E-3</v>
      </c>
      <c r="K324" s="16"/>
      <c r="L324" s="16"/>
      <c r="M324" s="16"/>
      <c r="N324" s="16"/>
    </row>
    <row r="325" spans="1:14" x14ac:dyDescent="0.25">
      <c r="A325" s="25">
        <v>45928</v>
      </c>
      <c r="B325" s="23" t="s">
        <v>30</v>
      </c>
      <c r="C325" s="17">
        <v>12687</v>
      </c>
      <c r="D325" s="16"/>
      <c r="E325" s="16" t="s">
        <v>1680</v>
      </c>
      <c r="F325" s="16"/>
      <c r="G325" s="16"/>
      <c r="H325" s="150">
        <v>45928.743055555555</v>
      </c>
      <c r="I325" s="150">
        <v>45928.777777777781</v>
      </c>
      <c r="J325" s="151">
        <f t="shared" si="27"/>
        <v>3.4722222226264421E-2</v>
      </c>
      <c r="K325" s="16"/>
      <c r="L325" s="16"/>
      <c r="M325" s="16"/>
      <c r="N325" s="16"/>
    </row>
    <row r="326" spans="1:14" x14ac:dyDescent="0.25">
      <c r="A326" s="25">
        <v>45929</v>
      </c>
      <c r="B326" s="23" t="s">
        <v>30</v>
      </c>
      <c r="C326" s="17">
        <f>12687+24</f>
        <v>12711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45930</v>
      </c>
      <c r="B327" s="23" t="s">
        <v>30</v>
      </c>
      <c r="C327" s="17">
        <f>C326+24</f>
        <v>12735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5">
        <v>45931</v>
      </c>
      <c r="B328" s="23" t="s">
        <v>30</v>
      </c>
      <c r="C328" s="17">
        <v>12749</v>
      </c>
      <c r="D328" s="16"/>
      <c r="E328" s="17" t="s">
        <v>48</v>
      </c>
      <c r="F328" s="16"/>
      <c r="G328" s="16"/>
      <c r="H328" s="269">
        <v>45931.370833333334</v>
      </c>
      <c r="I328" s="269">
        <v>45931.462500000001</v>
      </c>
      <c r="J328" s="270">
        <v>9.1666666667151731E-2</v>
      </c>
      <c r="K328" s="16"/>
      <c r="L328" s="16"/>
      <c r="M328" s="16"/>
      <c r="N328" s="16"/>
    </row>
    <row r="329" spans="1:14" x14ac:dyDescent="0.25">
      <c r="A329" s="25">
        <v>45932</v>
      </c>
      <c r="B329" s="23" t="s">
        <v>30</v>
      </c>
      <c r="C329" s="17">
        <f t="shared" ref="C329:C335" si="28">C328+24</f>
        <v>12773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45933</v>
      </c>
      <c r="B330" s="23" t="s">
        <v>30</v>
      </c>
      <c r="C330" s="17">
        <f t="shared" si="28"/>
        <v>12797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45934</v>
      </c>
      <c r="B331" s="23" t="s">
        <v>30</v>
      </c>
      <c r="C331" s="17">
        <f t="shared" si="28"/>
        <v>12821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45935</v>
      </c>
      <c r="B332" s="23" t="s">
        <v>30</v>
      </c>
      <c r="C332" s="17">
        <f t="shared" si="28"/>
        <v>12845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45936</v>
      </c>
      <c r="B333" s="23" t="s">
        <v>30</v>
      </c>
      <c r="C333" s="17">
        <f t="shared" si="28"/>
        <v>12869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45937</v>
      </c>
      <c r="B334" s="23" t="s">
        <v>30</v>
      </c>
      <c r="C334" s="17">
        <f t="shared" si="28"/>
        <v>12893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45938</v>
      </c>
      <c r="B335" s="23" t="s">
        <v>30</v>
      </c>
      <c r="C335" s="17">
        <f t="shared" si="28"/>
        <v>12917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5">
        <v>45939</v>
      </c>
      <c r="B336" s="23" t="s">
        <v>30</v>
      </c>
      <c r="C336" s="321">
        <v>12941</v>
      </c>
      <c r="D336" s="16"/>
      <c r="E336" s="16" t="s">
        <v>237</v>
      </c>
      <c r="F336" s="16"/>
      <c r="G336" s="16"/>
      <c r="H336" s="328">
        <v>45939.5625</v>
      </c>
      <c r="I336" s="328">
        <v>45939.574305555558</v>
      </c>
      <c r="J336" s="327">
        <v>1.1805555557657499E-2</v>
      </c>
      <c r="K336" s="16"/>
      <c r="L336" s="16"/>
      <c r="M336" s="16"/>
      <c r="N336" s="16"/>
    </row>
    <row r="337" spans="1:14" x14ac:dyDescent="0.25">
      <c r="A337" s="25">
        <v>45940</v>
      </c>
      <c r="B337" s="23" t="s">
        <v>30</v>
      </c>
      <c r="C337" s="321">
        <f>C336+24</f>
        <v>12965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45941</v>
      </c>
      <c r="B338" s="23" t="s">
        <v>30</v>
      </c>
      <c r="C338" s="321">
        <v>12999</v>
      </c>
      <c r="D338" s="16"/>
      <c r="E338" s="16" t="s">
        <v>65</v>
      </c>
      <c r="F338" s="16"/>
      <c r="G338" s="16"/>
      <c r="H338" s="309">
        <v>45942.024305555555</v>
      </c>
      <c r="I338" s="309">
        <v>45942.149305555555</v>
      </c>
      <c r="J338" s="225">
        <v>0.125</v>
      </c>
      <c r="K338" s="16"/>
      <c r="L338" s="16"/>
      <c r="M338" s="16"/>
      <c r="N338" s="16"/>
    </row>
    <row r="339" spans="1:14" x14ac:dyDescent="0.25">
      <c r="A339" s="25">
        <v>45942</v>
      </c>
      <c r="B339" s="23" t="s">
        <v>30</v>
      </c>
      <c r="C339" s="321">
        <f>C338+24</f>
        <v>13023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45943</v>
      </c>
      <c r="B340" s="23" t="s">
        <v>30</v>
      </c>
      <c r="C340" s="17">
        <v>13030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45944</v>
      </c>
      <c r="B341" s="23" t="s">
        <v>30</v>
      </c>
      <c r="C341" s="17">
        <v>13046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45945</v>
      </c>
      <c r="B342" s="23" t="s">
        <v>30</v>
      </c>
      <c r="C342" s="17">
        <v>13070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45946</v>
      </c>
      <c r="B343" s="23" t="s">
        <v>30</v>
      </c>
      <c r="C343" s="17">
        <v>13094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45947</v>
      </c>
      <c r="B344" s="23" t="s">
        <v>30</v>
      </c>
      <c r="C344" s="17">
        <v>13118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ht="30" x14ac:dyDescent="0.25">
      <c r="A345" s="25">
        <v>45948</v>
      </c>
      <c r="B345" s="23" t="s">
        <v>30</v>
      </c>
      <c r="C345" s="17">
        <v>13142</v>
      </c>
      <c r="D345" s="16"/>
      <c r="E345" s="63" t="s">
        <v>1741</v>
      </c>
      <c r="F345" s="49"/>
      <c r="G345" s="49"/>
      <c r="H345" s="368">
        <v>45949.962500000001</v>
      </c>
      <c r="I345" s="368">
        <v>45949.974305555559</v>
      </c>
      <c r="J345" s="151">
        <f t="shared" ref="J345" si="29">I345-H345</f>
        <v>1.1805555557657499E-2</v>
      </c>
      <c r="K345" s="16"/>
      <c r="L345" s="16"/>
      <c r="M345" s="16"/>
      <c r="N345" s="16"/>
    </row>
    <row r="346" spans="1:14" x14ac:dyDescent="0.25">
      <c r="A346" s="25">
        <v>45949</v>
      </c>
      <c r="B346" s="23" t="s">
        <v>30</v>
      </c>
      <c r="C346" s="17">
        <v>13166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45950</v>
      </c>
      <c r="B347" s="23" t="s">
        <v>30</v>
      </c>
      <c r="C347" s="17">
        <v>13190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45951</v>
      </c>
      <c r="B348" s="23" t="s">
        <v>30</v>
      </c>
      <c r="C348" s="17">
        <v>13214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45952</v>
      </c>
      <c r="B349" s="23" t="s">
        <v>30</v>
      </c>
      <c r="C349" s="17">
        <v>13249</v>
      </c>
      <c r="D349" s="16"/>
      <c r="E349" s="16" t="s">
        <v>48</v>
      </c>
      <c r="F349" s="16"/>
      <c r="G349" s="16"/>
      <c r="H349" s="309">
        <v>45952.861111111109</v>
      </c>
      <c r="I349" s="309">
        <v>45952.979166666664</v>
      </c>
      <c r="J349" s="225">
        <v>0.11805555555474712</v>
      </c>
      <c r="K349" s="16"/>
      <c r="L349" s="16"/>
      <c r="M349" s="16"/>
      <c r="N349" s="16"/>
    </row>
    <row r="350" spans="1:14" x14ac:dyDescent="0.25">
      <c r="A350" s="25">
        <v>45953</v>
      </c>
      <c r="B350" s="23" t="s">
        <v>30</v>
      </c>
      <c r="C350" s="17">
        <v>13262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45954</v>
      </c>
      <c r="B351" s="23" t="s">
        <v>30</v>
      </c>
      <c r="C351" s="17">
        <v>13286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45955</v>
      </c>
      <c r="B352" s="23" t="s">
        <v>30</v>
      </c>
      <c r="C352" s="17">
        <v>13310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45956</v>
      </c>
      <c r="B353" s="23" t="s">
        <v>30</v>
      </c>
      <c r="C353" s="17">
        <v>13329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45957</v>
      </c>
      <c r="B354" s="23" t="s">
        <v>30</v>
      </c>
      <c r="C354" s="17">
        <v>13358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45958</v>
      </c>
      <c r="B355" s="23" t="s">
        <v>30</v>
      </c>
      <c r="C355" s="17">
        <v>13377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45959</v>
      </c>
      <c r="B356" s="23" t="s">
        <v>30</v>
      </c>
      <c r="C356" s="17">
        <v>13401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45960</v>
      </c>
      <c r="B357" s="23" t="s">
        <v>30</v>
      </c>
      <c r="C357" s="17">
        <v>13425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45961</v>
      </c>
      <c r="B358" s="23" t="s">
        <v>30</v>
      </c>
      <c r="C358" s="17">
        <v>13449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45962</v>
      </c>
      <c r="B359" s="23" t="s">
        <v>30</v>
      </c>
      <c r="C359" s="17">
        <v>13473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45963</v>
      </c>
      <c r="B360" s="23" t="s">
        <v>30</v>
      </c>
      <c r="C360" s="17">
        <v>13495</v>
      </c>
      <c r="D360" s="16"/>
      <c r="E360" s="16" t="s">
        <v>40</v>
      </c>
      <c r="F360" s="16"/>
      <c r="G360" s="16"/>
      <c r="H360" s="368">
        <v>45963.355555555558</v>
      </c>
      <c r="I360" s="368">
        <v>45963.465277777781</v>
      </c>
      <c r="J360" s="151">
        <f t="shared" ref="J360:J362" si="30">I360-H360</f>
        <v>0.10972222222335404</v>
      </c>
      <c r="K360" s="16"/>
      <c r="L360" s="16"/>
      <c r="M360" s="16"/>
      <c r="N360" s="16"/>
    </row>
    <row r="361" spans="1:14" ht="30" x14ac:dyDescent="0.25">
      <c r="A361" s="25">
        <v>45964</v>
      </c>
      <c r="B361" s="23" t="s">
        <v>30</v>
      </c>
      <c r="C361" s="17">
        <v>13519</v>
      </c>
      <c r="D361" s="16"/>
      <c r="E361" s="63" t="s">
        <v>1799</v>
      </c>
      <c r="F361" s="49"/>
      <c r="G361" s="49"/>
      <c r="H361" s="368">
        <v>45964.738194444442</v>
      </c>
      <c r="I361" s="368">
        <v>45964.86041666667</v>
      </c>
      <c r="J361" s="151">
        <f t="shared" si="30"/>
        <v>0.12222222222771961</v>
      </c>
      <c r="K361" s="16"/>
      <c r="L361" s="16"/>
      <c r="M361" s="16"/>
      <c r="N361" s="16"/>
    </row>
    <row r="362" spans="1:14" x14ac:dyDescent="0.25">
      <c r="A362" s="25">
        <v>45965</v>
      </c>
      <c r="B362" s="23" t="s">
        <v>30</v>
      </c>
      <c r="C362" s="17">
        <v>13543</v>
      </c>
      <c r="D362" s="16"/>
      <c r="E362" s="16" t="s">
        <v>1802</v>
      </c>
      <c r="F362" s="16"/>
      <c r="G362" s="16"/>
      <c r="H362" s="368">
        <v>45965.715277777781</v>
      </c>
      <c r="I362" s="368">
        <v>45965.767361111109</v>
      </c>
      <c r="J362" s="151">
        <f t="shared" si="30"/>
        <v>5.2083333328482695E-2</v>
      </c>
      <c r="K362" s="16"/>
      <c r="L362" s="16"/>
      <c r="M362" s="16"/>
      <c r="N362" s="16"/>
    </row>
    <row r="363" spans="1:14" x14ac:dyDescent="0.25">
      <c r="A363" s="25">
        <v>45966</v>
      </c>
      <c r="B363" s="23" t="s">
        <v>30</v>
      </c>
      <c r="C363" s="17">
        <v>13567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45967</v>
      </c>
      <c r="B364" s="23" t="s">
        <v>30</v>
      </c>
      <c r="C364" s="17">
        <v>13591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45968</v>
      </c>
      <c r="B365" s="23" t="s">
        <v>30</v>
      </c>
      <c r="C365" s="17">
        <v>13615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45969</v>
      </c>
      <c r="B366" s="23" t="s">
        <v>30</v>
      </c>
      <c r="C366" s="17">
        <v>13639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5">
        <v>45970</v>
      </c>
      <c r="B367" s="23" t="s">
        <v>30</v>
      </c>
      <c r="C367" s="17">
        <v>13657</v>
      </c>
      <c r="D367" s="16"/>
      <c r="E367" s="16" t="s">
        <v>1820</v>
      </c>
      <c r="F367" s="16"/>
      <c r="G367" s="16"/>
      <c r="H367" s="368">
        <v>45970.34652777778</v>
      </c>
      <c r="I367" s="368">
        <v>45971.027777777781</v>
      </c>
      <c r="J367" s="151">
        <f t="shared" ref="J367" si="31">I367-H367</f>
        <v>0.68125000000145519</v>
      </c>
      <c r="K367" s="16"/>
      <c r="L367" s="16"/>
      <c r="M367" s="16"/>
      <c r="N367" s="16"/>
    </row>
    <row r="368" spans="1:14" x14ac:dyDescent="0.25">
      <c r="A368" s="25">
        <v>45971</v>
      </c>
      <c r="B368" s="23" t="s">
        <v>30</v>
      </c>
      <c r="C368" s="17">
        <v>13681</v>
      </c>
      <c r="D368" s="16"/>
      <c r="E368" s="16" t="s">
        <v>1283</v>
      </c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45972</v>
      </c>
      <c r="B369" s="23" t="s">
        <v>30</v>
      </c>
      <c r="C369" s="17">
        <v>13705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45973</v>
      </c>
      <c r="B370" s="23" t="s">
        <v>30</v>
      </c>
      <c r="C370" s="17">
        <v>13710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45974</v>
      </c>
      <c r="B371" s="23" t="s">
        <v>30</v>
      </c>
      <c r="C371" s="17">
        <v>13734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45975</v>
      </c>
      <c r="B372" s="23" t="s">
        <v>30</v>
      </c>
      <c r="C372" s="17">
        <v>13758</v>
      </c>
      <c r="D372" s="16"/>
      <c r="E372" s="16" t="s">
        <v>48</v>
      </c>
      <c r="F372" s="16"/>
      <c r="G372" s="16"/>
      <c r="H372" s="368">
        <v>45975.625</v>
      </c>
      <c r="I372" s="368">
        <v>45975.723611111112</v>
      </c>
      <c r="J372" s="151">
        <f t="shared" ref="J372" si="32">I372-H372</f>
        <v>9.8611111112404615E-2</v>
      </c>
      <c r="K372" s="16"/>
      <c r="L372" s="16"/>
      <c r="M372" s="16"/>
      <c r="N372" s="16"/>
    </row>
    <row r="373" spans="1:14" x14ac:dyDescent="0.25">
      <c r="A373" s="25">
        <v>45976</v>
      </c>
      <c r="B373" s="23" t="s">
        <v>30</v>
      </c>
      <c r="C373" s="17">
        <v>13779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45977</v>
      </c>
      <c r="B374" s="23" t="s">
        <v>30</v>
      </c>
      <c r="C374" s="17">
        <v>13803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45978</v>
      </c>
      <c r="B375" s="23" t="s">
        <v>30</v>
      </c>
      <c r="C375" s="17">
        <v>13827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45979</v>
      </c>
      <c r="B376" s="23" t="s">
        <v>30</v>
      </c>
      <c r="C376" s="17">
        <v>13852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45980</v>
      </c>
      <c r="B377" s="23" t="s">
        <v>30</v>
      </c>
      <c r="C377" s="17">
        <v>13876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5">
        <v>45981</v>
      </c>
      <c r="B378" s="23" t="s">
        <v>30</v>
      </c>
      <c r="C378" s="17">
        <v>13900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45982</v>
      </c>
      <c r="B379" s="23" t="s">
        <v>30</v>
      </c>
      <c r="C379" s="17">
        <v>13924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45983</v>
      </c>
      <c r="B380" s="23" t="s">
        <v>30</v>
      </c>
      <c r="C380" s="17">
        <v>13947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45984</v>
      </c>
      <c r="B381" s="23" t="s">
        <v>30</v>
      </c>
      <c r="C381" s="17">
        <v>13971</v>
      </c>
      <c r="D381" s="16"/>
      <c r="E381" s="16" t="s">
        <v>449</v>
      </c>
      <c r="F381" s="16"/>
      <c r="G381" s="16"/>
      <c r="H381" s="378">
        <v>45984.895833333336</v>
      </c>
      <c r="I381" s="378">
        <v>45984.906944444447</v>
      </c>
      <c r="J381" s="225">
        <v>1.1111111110949423E-2</v>
      </c>
      <c r="K381" s="16"/>
      <c r="L381" s="16"/>
      <c r="M381" s="16"/>
      <c r="N381" s="16"/>
    </row>
    <row r="382" spans="1:14" x14ac:dyDescent="0.25">
      <c r="A382" s="25">
        <v>45985</v>
      </c>
      <c r="B382" s="23" t="s">
        <v>30</v>
      </c>
      <c r="C382" s="17">
        <v>13995</v>
      </c>
      <c r="D382" s="16"/>
      <c r="E382" s="16" t="s">
        <v>65</v>
      </c>
      <c r="F382" s="16"/>
      <c r="G382" s="16"/>
      <c r="H382" s="378">
        <v>45985.629861111112</v>
      </c>
      <c r="I382" s="378">
        <v>45985.790972222225</v>
      </c>
      <c r="J382" s="225">
        <v>0.16111111111240461</v>
      </c>
      <c r="K382" s="16"/>
      <c r="L382" s="16"/>
      <c r="M382" s="16"/>
      <c r="N382" s="16"/>
    </row>
    <row r="383" spans="1:14" x14ac:dyDescent="0.25">
      <c r="A383" s="25">
        <v>45986</v>
      </c>
      <c r="B383" s="23" t="s">
        <v>30</v>
      </c>
      <c r="C383" s="17">
        <v>14015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45987</v>
      </c>
      <c r="B384" s="23" t="s">
        <v>30</v>
      </c>
      <c r="C384" s="17">
        <v>14039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45988</v>
      </c>
      <c r="B385" s="23" t="s">
        <v>30</v>
      </c>
      <c r="C385" s="17">
        <v>14063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45989</v>
      </c>
      <c r="B386" s="23" t="s">
        <v>30</v>
      </c>
      <c r="C386" s="17">
        <v>14087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45990</v>
      </c>
      <c r="B387" s="23" t="s">
        <v>30</v>
      </c>
      <c r="C387" s="17">
        <v>14111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5">
        <v>45991</v>
      </c>
      <c r="B388" s="23" t="s">
        <v>30</v>
      </c>
      <c r="C388" s="17">
        <v>14135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5">
        <v>45992</v>
      </c>
      <c r="B389" s="23" t="s">
        <v>30</v>
      </c>
      <c r="C389" s="17">
        <v>14159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45993</v>
      </c>
      <c r="B390" s="23" t="s">
        <v>30</v>
      </c>
      <c r="C390" s="17">
        <v>14177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45994</v>
      </c>
      <c r="B391" s="23" t="s">
        <v>30</v>
      </c>
      <c r="C391" s="17">
        <v>14201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5">
        <v>45995</v>
      </c>
      <c r="B392" s="23" t="s">
        <v>30</v>
      </c>
      <c r="C392" s="17">
        <v>14224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45996</v>
      </c>
      <c r="B393" s="23" t="s">
        <v>30</v>
      </c>
      <c r="C393" s="17">
        <v>14248</v>
      </c>
      <c r="D393" s="16"/>
      <c r="E393" s="16" t="s">
        <v>48</v>
      </c>
      <c r="F393" s="16"/>
      <c r="G393" s="16"/>
      <c r="H393" s="401">
        <v>45996.409722222219</v>
      </c>
      <c r="I393" s="401">
        <v>45996.609027777777</v>
      </c>
      <c r="J393" s="461">
        <v>0.1993055555576575</v>
      </c>
      <c r="K393" s="16"/>
      <c r="L393" s="16"/>
      <c r="M393" s="16"/>
      <c r="N393" s="16"/>
    </row>
    <row r="394" spans="1:14" x14ac:dyDescent="0.25">
      <c r="A394" s="25">
        <v>45997</v>
      </c>
      <c r="B394" s="23" t="s">
        <v>30</v>
      </c>
      <c r="C394" s="17">
        <v>14268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45998</v>
      </c>
      <c r="B395" s="23" t="s">
        <v>30</v>
      </c>
      <c r="C395" s="17">
        <v>14292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45999</v>
      </c>
      <c r="B396" s="23" t="s">
        <v>30</v>
      </c>
      <c r="C396" s="17">
        <v>14316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46000</v>
      </c>
      <c r="B397" s="23" t="s">
        <v>30</v>
      </c>
      <c r="C397" s="17">
        <v>14340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5">
        <v>46001</v>
      </c>
      <c r="B398" s="23" t="s">
        <v>30</v>
      </c>
      <c r="C398" s="17">
        <v>14364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25">
        <v>46002</v>
      </c>
      <c r="B399" s="23" t="s">
        <v>30</v>
      </c>
      <c r="C399" s="17">
        <v>14388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5">
        <v>46003</v>
      </c>
      <c r="B400" s="23" t="s">
        <v>30</v>
      </c>
      <c r="C400" s="17">
        <v>14412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46004</v>
      </c>
      <c r="B401" s="23" t="s">
        <v>30</v>
      </c>
      <c r="C401" s="17">
        <v>14435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5">
        <v>46005</v>
      </c>
      <c r="B402" s="23" t="s">
        <v>30</v>
      </c>
      <c r="C402" s="17">
        <v>14459</v>
      </c>
      <c r="D402" s="16"/>
      <c r="E402" s="16" t="s">
        <v>1990</v>
      </c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5">
        <v>46006</v>
      </c>
      <c r="B403" s="23" t="s">
        <v>30</v>
      </c>
      <c r="C403" s="17">
        <v>14483</v>
      </c>
      <c r="D403" s="16"/>
      <c r="E403" s="16" t="s">
        <v>40</v>
      </c>
      <c r="F403" s="16"/>
      <c r="G403" s="16"/>
      <c r="H403" s="401">
        <v>46007.162499999999</v>
      </c>
      <c r="I403" s="401">
        <v>46007.162499999999</v>
      </c>
      <c r="J403" s="583">
        <v>0</v>
      </c>
      <c r="K403" s="16"/>
      <c r="L403" s="16"/>
      <c r="M403" s="16"/>
      <c r="N403" s="16"/>
    </row>
    <row r="404" spans="1:14" x14ac:dyDescent="0.25">
      <c r="A404" s="25">
        <v>46007</v>
      </c>
      <c r="B404" s="23" t="s">
        <v>30</v>
      </c>
      <c r="C404" s="17">
        <v>14507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25">
        <v>46008</v>
      </c>
      <c r="B405" s="23" t="s">
        <v>30</v>
      </c>
      <c r="C405" s="17">
        <v>14528</v>
      </c>
      <c r="D405" s="16"/>
      <c r="E405" s="16" t="s">
        <v>881</v>
      </c>
      <c r="F405" s="16"/>
      <c r="G405" s="16"/>
      <c r="H405" s="401">
        <v>46008.668055555558</v>
      </c>
      <c r="I405" s="401">
        <v>46008.695833333331</v>
      </c>
      <c r="J405" s="604">
        <v>2.7777777773735579E-2</v>
      </c>
      <c r="K405" s="16"/>
      <c r="L405" s="16"/>
      <c r="M405" s="16"/>
      <c r="N405" s="16"/>
    </row>
    <row r="406" spans="1:14" x14ac:dyDescent="0.25">
      <c r="A406" s="25">
        <v>46009</v>
      </c>
      <c r="B406" s="23" t="s">
        <v>30</v>
      </c>
      <c r="C406" s="17">
        <v>14552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25">
        <v>46010</v>
      </c>
      <c r="B407" s="24" t="s">
        <v>2025</v>
      </c>
      <c r="C407" s="17">
        <v>14576</v>
      </c>
      <c r="D407" s="16"/>
      <c r="E407" s="16" t="s">
        <v>1763</v>
      </c>
      <c r="F407" s="16"/>
      <c r="G407" s="16"/>
      <c r="H407" s="368">
        <v>46011.121527777781</v>
      </c>
      <c r="I407" s="16"/>
      <c r="J407" s="16"/>
      <c r="K407" s="16"/>
      <c r="L407" s="16"/>
      <c r="M407" s="16"/>
      <c r="N407" s="16"/>
    </row>
    <row r="408" spans="1:14" x14ac:dyDescent="0.25">
      <c r="A408" s="25">
        <v>46011</v>
      </c>
      <c r="B408" s="23" t="s">
        <v>30</v>
      </c>
      <c r="C408" s="17">
        <v>14600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5">
        <v>46012</v>
      </c>
      <c r="B409" s="23" t="s">
        <v>30</v>
      </c>
      <c r="C409" s="17">
        <v>14604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25">
        <v>46013</v>
      </c>
      <c r="B410" s="23" t="s">
        <v>30</v>
      </c>
      <c r="C410" s="17">
        <v>14628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5">
        <v>46014</v>
      </c>
      <c r="B411" s="23" t="s">
        <v>30</v>
      </c>
      <c r="C411" s="17">
        <v>14652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5">
        <v>46015</v>
      </c>
      <c r="B412" s="23" t="s">
        <v>30</v>
      </c>
      <c r="C412" s="17">
        <v>14676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5">
        <v>46016</v>
      </c>
      <c r="B413" s="23" t="s">
        <v>30</v>
      </c>
      <c r="C413" s="17">
        <v>14700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46017</v>
      </c>
      <c r="B414" s="23" t="s">
        <v>30</v>
      </c>
      <c r="C414" s="17">
        <v>14724</v>
      </c>
      <c r="D414" s="16"/>
      <c r="E414" s="16" t="s">
        <v>2069</v>
      </c>
      <c r="F414" s="16"/>
      <c r="G414" s="16"/>
      <c r="H414" s="368">
        <v>46017.690972222219</v>
      </c>
      <c r="I414" s="368">
        <v>46017.697916666664</v>
      </c>
      <c r="J414" s="151">
        <f t="shared" ref="J414:J415" si="33">I414-H414</f>
        <v>6.9444444452528842E-3</v>
      </c>
      <c r="K414" s="16"/>
      <c r="L414" s="16"/>
      <c r="M414" s="16"/>
      <c r="N414" s="16"/>
    </row>
    <row r="415" spans="1:14" x14ac:dyDescent="0.25">
      <c r="A415" s="25">
        <v>46018</v>
      </c>
      <c r="B415" s="23" t="s">
        <v>30</v>
      </c>
      <c r="C415" s="17">
        <v>14748</v>
      </c>
      <c r="D415" s="16"/>
      <c r="E415" s="16" t="s">
        <v>48</v>
      </c>
      <c r="F415" s="16"/>
      <c r="G415" s="16"/>
      <c r="H415" s="368">
        <v>46018.507638888892</v>
      </c>
      <c r="I415" s="368">
        <v>46018.699305555558</v>
      </c>
      <c r="J415" s="151">
        <f t="shared" si="33"/>
        <v>0.19166666666569654</v>
      </c>
      <c r="K415" s="16"/>
      <c r="L415" s="16"/>
      <c r="M415" s="16"/>
      <c r="N415" s="16"/>
    </row>
    <row r="416" spans="1:14" x14ac:dyDescent="0.25">
      <c r="A416" s="25">
        <v>46019</v>
      </c>
      <c r="B416" s="23" t="s">
        <v>30</v>
      </c>
      <c r="C416" s="17">
        <v>14767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25">
        <v>46020</v>
      </c>
      <c r="B417" s="23" t="s">
        <v>30</v>
      </c>
      <c r="C417" s="17">
        <v>14791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25">
        <v>46021</v>
      </c>
      <c r="B418" s="23" t="s">
        <v>30</v>
      </c>
      <c r="C418" s="17">
        <v>14815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5">
        <v>46022</v>
      </c>
      <c r="B419" s="23" t="s">
        <v>30</v>
      </c>
      <c r="C419" s="17">
        <v>14839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25">
        <v>46023</v>
      </c>
      <c r="B420" s="23" t="s">
        <v>30</v>
      </c>
      <c r="C420" s="17">
        <v>14863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5">
        <v>46024</v>
      </c>
      <c r="B421" s="23" t="s">
        <v>30</v>
      </c>
      <c r="C421" s="17">
        <v>14887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5">
        <v>46025</v>
      </c>
      <c r="B422" s="23" t="s">
        <v>30</v>
      </c>
      <c r="C422" s="17">
        <v>14911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5">
        <v>46026</v>
      </c>
      <c r="B423" s="23" t="s">
        <v>30</v>
      </c>
      <c r="C423" s="17">
        <v>14935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5">
        <v>46027</v>
      </c>
      <c r="B424" s="23" t="s">
        <v>30</v>
      </c>
      <c r="C424" s="17">
        <v>14959</v>
      </c>
      <c r="D424" s="16"/>
      <c r="E424" s="16" t="s">
        <v>2066</v>
      </c>
      <c r="F424" s="16"/>
      <c r="G424" s="16"/>
      <c r="H424" s="368">
        <v>46028.149305555555</v>
      </c>
      <c r="I424" s="368">
        <v>46028.15625</v>
      </c>
      <c r="J424" s="151">
        <f t="shared" ref="J424" si="34">I424-H424</f>
        <v>6.9444444452528842E-3</v>
      </c>
      <c r="K424" s="16"/>
      <c r="L424" s="16"/>
      <c r="M424" s="16"/>
      <c r="N424" s="16"/>
    </row>
    <row r="425" spans="1:14" x14ac:dyDescent="0.25">
      <c r="A425" s="25">
        <v>46028</v>
      </c>
      <c r="B425" s="23" t="s">
        <v>30</v>
      </c>
      <c r="C425" s="17">
        <v>14983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5">
        <v>46029</v>
      </c>
      <c r="B426" s="23" t="s">
        <v>30</v>
      </c>
      <c r="C426" s="17">
        <v>15007</v>
      </c>
      <c r="D426" s="16"/>
      <c r="E426" s="16" t="s">
        <v>63</v>
      </c>
      <c r="F426" s="16"/>
      <c r="G426" s="16"/>
      <c r="H426" s="368">
        <v>46029.388888888891</v>
      </c>
      <c r="I426" s="368">
        <v>46029.763888888891</v>
      </c>
      <c r="J426" s="151">
        <f t="shared" ref="J426" si="35">I426-H426</f>
        <v>0.375</v>
      </c>
      <c r="K426" s="16"/>
      <c r="L426" s="16"/>
      <c r="M426" s="16"/>
      <c r="N426" s="16"/>
    </row>
    <row r="427" spans="1:14" x14ac:dyDescent="0.25">
      <c r="A427" s="25">
        <v>46030</v>
      </c>
      <c r="B427" s="23" t="s">
        <v>30</v>
      </c>
      <c r="C427" s="17">
        <v>15031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5">
        <v>46031</v>
      </c>
      <c r="B428" s="23" t="s">
        <v>30</v>
      </c>
      <c r="C428" s="17">
        <v>15055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5">
        <v>46032</v>
      </c>
      <c r="B429" s="23" t="s">
        <v>30</v>
      </c>
      <c r="C429" s="17">
        <v>15079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5">
        <v>46033</v>
      </c>
      <c r="B430" s="23" t="s">
        <v>30</v>
      </c>
      <c r="C430" s="17">
        <v>15092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5">
        <v>46034</v>
      </c>
      <c r="B431" s="23" t="s">
        <v>30</v>
      </c>
      <c r="C431" s="17">
        <v>15116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5">
        <v>46035</v>
      </c>
      <c r="B432" s="23" t="s">
        <v>30</v>
      </c>
      <c r="C432" s="17">
        <v>15140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ht="30" x14ac:dyDescent="0.25">
      <c r="A433" s="25">
        <v>46036</v>
      </c>
      <c r="B433" s="23" t="s">
        <v>30</v>
      </c>
      <c r="C433" s="17">
        <v>15164</v>
      </c>
      <c r="D433" s="16"/>
      <c r="E433" s="28" t="s">
        <v>2149</v>
      </c>
      <c r="F433" s="16"/>
      <c r="G433" s="16"/>
      <c r="H433" s="368">
        <v>46036.724999999999</v>
      </c>
      <c r="I433" s="368">
        <v>46036.730555555558</v>
      </c>
      <c r="J433" s="151">
        <f t="shared" ref="J433" si="36">I433-H433</f>
        <v>5.5555555591126904E-3</v>
      </c>
      <c r="K433" s="16"/>
      <c r="L433" s="16"/>
      <c r="M433" s="16"/>
      <c r="N433" s="16"/>
    </row>
    <row r="434" spans="1:14" x14ac:dyDescent="0.25">
      <c r="A434" s="25">
        <v>46037</v>
      </c>
      <c r="B434" s="23" t="s">
        <v>30</v>
      </c>
      <c r="C434" s="17">
        <v>15188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5">
        <v>46038</v>
      </c>
      <c r="B435" s="23" t="s">
        <v>30</v>
      </c>
      <c r="C435" s="17">
        <v>15212</v>
      </c>
      <c r="D435" s="16"/>
      <c r="E435" s="16" t="s">
        <v>2153</v>
      </c>
      <c r="F435" s="16"/>
      <c r="G435" s="16"/>
      <c r="H435" s="309">
        <v>46038.716666666667</v>
      </c>
      <c r="I435" s="309">
        <v>46038.725694444445</v>
      </c>
      <c r="J435" s="225">
        <v>9.0277777781011537E-3</v>
      </c>
      <c r="K435" s="16"/>
      <c r="L435" s="16"/>
      <c r="M435" s="16"/>
      <c r="N435" s="16"/>
    </row>
    <row r="436" spans="1:14" x14ac:dyDescent="0.25">
      <c r="A436" s="25">
        <v>46039</v>
      </c>
      <c r="B436" s="23" t="s">
        <v>30</v>
      </c>
      <c r="C436" s="17">
        <v>15237</v>
      </c>
      <c r="D436" s="16"/>
      <c r="E436" s="16" t="s">
        <v>48</v>
      </c>
      <c r="F436" s="16"/>
      <c r="G436" s="16"/>
      <c r="H436" s="368">
        <v>46039.950694444444</v>
      </c>
      <c r="I436" s="368">
        <v>46040.043749999997</v>
      </c>
      <c r="J436" s="151">
        <f>I436-H436</f>
        <v>9.3055555553291924E-2</v>
      </c>
      <c r="K436" s="16"/>
      <c r="L436" s="16"/>
      <c r="M436" s="16"/>
      <c r="N436" s="16"/>
    </row>
    <row r="437" spans="1:14" x14ac:dyDescent="0.25">
      <c r="A437" s="25">
        <v>46040</v>
      </c>
      <c r="B437" s="23" t="s">
        <v>30</v>
      </c>
      <c r="C437" s="17">
        <v>15261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25">
        <v>46041</v>
      </c>
      <c r="B438" s="23" t="s">
        <v>30</v>
      </c>
      <c r="C438" s="17">
        <v>15285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25">
        <v>46042</v>
      </c>
      <c r="B439" s="23" t="s">
        <v>30</v>
      </c>
      <c r="C439" s="17">
        <v>15305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5">
        <v>46043</v>
      </c>
      <c r="B440" s="23" t="s">
        <v>30</v>
      </c>
      <c r="C440" s="17">
        <v>15329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25">
        <v>46044</v>
      </c>
      <c r="B441" s="23" t="s">
        <v>30</v>
      </c>
      <c r="C441" s="17">
        <v>15353</v>
      </c>
      <c r="D441" s="16"/>
      <c r="E441" s="16" t="s">
        <v>2187</v>
      </c>
      <c r="F441" s="16"/>
      <c r="G441" s="16"/>
      <c r="H441" s="368">
        <v>46045.193055555559</v>
      </c>
      <c r="I441" s="368">
        <v>46045.2</v>
      </c>
      <c r="J441" s="151">
        <f t="shared" ref="J441" si="37">I441-H441</f>
        <v>6.9444444379769266E-3</v>
      </c>
      <c r="K441" s="16"/>
      <c r="L441" s="16"/>
      <c r="M441" s="16"/>
      <c r="N441" s="16"/>
    </row>
    <row r="442" spans="1:14" x14ac:dyDescent="0.25">
      <c r="A442" s="25">
        <v>46045</v>
      </c>
      <c r="B442" s="23" t="s">
        <v>30</v>
      </c>
      <c r="C442" s="17">
        <v>15377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25">
        <v>46046</v>
      </c>
      <c r="B443" s="23" t="s">
        <v>30</v>
      </c>
      <c r="C443" s="17">
        <v>15400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25">
        <v>46047</v>
      </c>
      <c r="B444" s="23" t="s">
        <v>30</v>
      </c>
      <c r="C444" s="17">
        <v>15424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25">
        <v>46048</v>
      </c>
      <c r="B445" s="23" t="s">
        <v>30</v>
      </c>
      <c r="C445" s="17">
        <v>15448</v>
      </c>
      <c r="D445" s="16"/>
      <c r="E445" s="16" t="s">
        <v>2204</v>
      </c>
      <c r="F445" s="16"/>
      <c r="G445" s="16"/>
      <c r="H445" s="368">
        <v>46049.12777777778</v>
      </c>
      <c r="I445" s="368">
        <v>46049.14166666667</v>
      </c>
      <c r="J445" s="151">
        <f t="shared" ref="J445" si="38">I445-H445</f>
        <v>1.3888888890505768E-2</v>
      </c>
      <c r="K445" s="16"/>
      <c r="L445" s="16"/>
      <c r="M445" s="16"/>
      <c r="N445" s="16"/>
    </row>
    <row r="446" spans="1:14" x14ac:dyDescent="0.25">
      <c r="A446" s="25">
        <v>46049</v>
      </c>
      <c r="B446" s="23" t="s">
        <v>30</v>
      </c>
      <c r="C446" s="17">
        <v>15472</v>
      </c>
      <c r="D446" s="16"/>
      <c r="E446" s="16"/>
      <c r="F446" s="16"/>
      <c r="G446" s="16"/>
      <c r="H446" s="720"/>
      <c r="I446" s="720"/>
      <c r="J446" s="750"/>
      <c r="K446" s="16"/>
      <c r="L446" s="16"/>
      <c r="M446" s="16"/>
      <c r="N446" s="16"/>
    </row>
    <row r="447" spans="1:14" x14ac:dyDescent="0.25">
      <c r="A447" s="25">
        <v>46050</v>
      </c>
      <c r="B447" s="23" t="s">
        <v>30</v>
      </c>
      <c r="C447" s="17">
        <v>15496</v>
      </c>
      <c r="D447" s="16"/>
      <c r="E447" s="16" t="s">
        <v>40</v>
      </c>
      <c r="F447" s="16"/>
      <c r="G447" s="16"/>
      <c r="H447" s="720">
        <v>46050.388888888891</v>
      </c>
      <c r="I447" s="720">
        <v>46050.486111111109</v>
      </c>
      <c r="J447" s="750">
        <v>9.7222222218988463E-2</v>
      </c>
      <c r="K447" s="16"/>
      <c r="L447" s="16"/>
      <c r="M447" s="16"/>
      <c r="N447" s="16"/>
    </row>
    <row r="448" spans="1:14" x14ac:dyDescent="0.25">
      <c r="A448" s="25">
        <v>46051</v>
      </c>
      <c r="B448" s="23" t="s">
        <v>30</v>
      </c>
      <c r="C448" s="17">
        <v>15520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25">
        <v>46052</v>
      </c>
      <c r="B449" s="23" t="s">
        <v>30</v>
      </c>
      <c r="C449" s="17">
        <v>15544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25">
        <v>46053</v>
      </c>
      <c r="B450" s="23" t="s">
        <v>30</v>
      </c>
      <c r="C450" s="17">
        <v>15565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5">
        <v>46054</v>
      </c>
      <c r="B451" s="23" t="s">
        <v>30</v>
      </c>
      <c r="C451" s="17">
        <v>15589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25">
        <v>46055</v>
      </c>
      <c r="B452" s="23" t="s">
        <v>30</v>
      </c>
      <c r="C452" s="17">
        <v>15613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25">
        <v>46056</v>
      </c>
      <c r="B453" s="23" t="s">
        <v>30</v>
      </c>
      <c r="C453" s="17">
        <v>15636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25">
        <v>46057</v>
      </c>
      <c r="B454" s="23" t="s">
        <v>30</v>
      </c>
      <c r="C454" s="17">
        <v>15660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25">
        <v>46058</v>
      </c>
      <c r="B455" s="23" t="s">
        <v>30</v>
      </c>
      <c r="C455" s="17">
        <v>15684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5">
        <v>46059</v>
      </c>
      <c r="B456" s="23" t="s">
        <v>30</v>
      </c>
      <c r="C456" s="17">
        <v>15708</v>
      </c>
      <c r="D456" s="16"/>
      <c r="E456" s="16" t="s">
        <v>2167</v>
      </c>
      <c r="F456" s="16"/>
      <c r="G456" s="16"/>
      <c r="H456" s="368">
        <v>46060.056944444441</v>
      </c>
      <c r="I456" s="368">
        <v>46060.063888888886</v>
      </c>
      <c r="J456" s="151">
        <f t="shared" ref="J456:J457" si="39">I456-H456</f>
        <v>6.9444444452528842E-3</v>
      </c>
      <c r="K456" s="16"/>
      <c r="L456" s="16"/>
      <c r="M456" s="16"/>
      <c r="N456" s="16"/>
    </row>
    <row r="457" spans="1:14" x14ac:dyDescent="0.25">
      <c r="A457" s="25">
        <v>46060</v>
      </c>
      <c r="B457" s="23" t="s">
        <v>30</v>
      </c>
      <c r="C457" s="17">
        <v>15731</v>
      </c>
      <c r="D457" s="16"/>
      <c r="E457" s="16" t="s">
        <v>48</v>
      </c>
      <c r="F457" s="16"/>
      <c r="G457" s="16"/>
      <c r="H457" s="368">
        <v>46061.097222222219</v>
      </c>
      <c r="I457" s="368">
        <v>46061.206944444442</v>
      </c>
      <c r="J457" s="151">
        <f t="shared" si="39"/>
        <v>0.10972222222335404</v>
      </c>
      <c r="K457" s="16"/>
      <c r="L457" s="16"/>
      <c r="M457" s="16"/>
      <c r="N457" s="16"/>
    </row>
    <row r="458" spans="1:14" x14ac:dyDescent="0.25">
      <c r="A458" s="25">
        <v>46061</v>
      </c>
      <c r="B458" s="23" t="s">
        <v>30</v>
      </c>
      <c r="C458" s="17">
        <v>15755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25">
        <v>46062</v>
      </c>
      <c r="B459" s="23" t="s">
        <v>30</v>
      </c>
      <c r="C459" s="17">
        <v>15779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25">
        <v>46063</v>
      </c>
      <c r="B460" s="24" t="s">
        <v>2025</v>
      </c>
      <c r="C460" s="17">
        <v>15805</v>
      </c>
      <c r="D460" s="16"/>
      <c r="E460" s="16"/>
      <c r="F460" s="16"/>
      <c r="G460" s="16"/>
      <c r="H460" s="720">
        <v>46063.583333333336</v>
      </c>
      <c r="I460" s="16"/>
      <c r="J460" s="16"/>
      <c r="K460" s="16"/>
      <c r="L460" s="16"/>
      <c r="M460" s="16"/>
      <c r="N460" s="16"/>
    </row>
    <row r="461" spans="1:14" x14ac:dyDescent="0.25">
      <c r="A461" s="25">
        <v>46064</v>
      </c>
      <c r="B461" s="23" t="s">
        <v>30</v>
      </c>
      <c r="C461" s="17">
        <v>15824</v>
      </c>
      <c r="D461" s="16"/>
      <c r="E461" s="16"/>
      <c r="F461" s="16"/>
      <c r="G461" s="16"/>
      <c r="H461" s="16"/>
      <c r="I461" s="720">
        <v>46064.879861111112</v>
      </c>
      <c r="J461" s="848">
        <v>1.2965277777777777</v>
      </c>
      <c r="K461" s="16"/>
      <c r="L461" s="16"/>
      <c r="M461" s="16"/>
      <c r="N461" s="16"/>
    </row>
    <row r="462" spans="1:14" x14ac:dyDescent="0.25">
      <c r="A462" s="25">
        <v>46065</v>
      </c>
      <c r="B462" s="23" t="s">
        <v>30</v>
      </c>
      <c r="C462" s="17">
        <v>15848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25">
        <v>46066</v>
      </c>
      <c r="B463" s="23" t="s">
        <v>30</v>
      </c>
      <c r="C463" s="17">
        <v>15872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25">
        <v>46067</v>
      </c>
      <c r="B464" s="23" t="s">
        <v>30</v>
      </c>
      <c r="C464" s="17">
        <v>15864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5">
        <v>46068</v>
      </c>
      <c r="B465" s="23" t="s">
        <v>30</v>
      </c>
      <c r="C465" s="17">
        <v>15888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25">
        <v>46069</v>
      </c>
      <c r="B466" s="23" t="s">
        <v>30</v>
      </c>
      <c r="C466" s="17">
        <v>15912</v>
      </c>
      <c r="D466" s="16" t="s">
        <v>2290</v>
      </c>
      <c r="E466" s="16" t="s">
        <v>1561</v>
      </c>
      <c r="F466" s="16"/>
      <c r="G466" s="16"/>
      <c r="H466" s="368">
        <v>46069.398611111108</v>
      </c>
      <c r="I466" s="368">
        <v>46069.51458333333</v>
      </c>
      <c r="J466" s="151">
        <f t="shared" ref="J466:J467" si="40">I466-H466</f>
        <v>0.11597222222189885</v>
      </c>
      <c r="K466" s="16"/>
      <c r="L466" s="16"/>
      <c r="M466" s="16"/>
      <c r="N466" s="16"/>
    </row>
    <row r="467" spans="1:14" x14ac:dyDescent="0.25">
      <c r="A467" s="25">
        <v>46069</v>
      </c>
      <c r="B467" s="23" t="s">
        <v>30</v>
      </c>
      <c r="C467" s="17">
        <v>15930</v>
      </c>
      <c r="D467" s="16"/>
      <c r="E467" s="16" t="s">
        <v>54</v>
      </c>
      <c r="F467" s="16"/>
      <c r="G467" s="16"/>
      <c r="H467" s="368">
        <v>46070.232638888891</v>
      </c>
      <c r="I467" s="368">
        <v>46070.243055555555</v>
      </c>
      <c r="J467" s="151">
        <f t="shared" si="40"/>
        <v>1.0416666664241347E-2</v>
      </c>
      <c r="K467" s="16"/>
      <c r="L467" s="16"/>
      <c r="M467" s="16"/>
      <c r="N467" s="16"/>
    </row>
    <row r="468" spans="1:14" x14ac:dyDescent="0.25">
      <c r="A468" s="25">
        <v>46070</v>
      </c>
      <c r="B468" s="23" t="s">
        <v>30</v>
      </c>
      <c r="C468" s="17">
        <v>15936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25">
        <v>46071</v>
      </c>
      <c r="B469" s="23" t="s">
        <v>30</v>
      </c>
      <c r="C469" s="17">
        <v>15956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25">
        <v>46072</v>
      </c>
      <c r="B470" s="23" t="s">
        <v>30</v>
      </c>
      <c r="C470" s="17">
        <v>15980</v>
      </c>
      <c r="D470" s="16"/>
      <c r="E470" s="16" t="s">
        <v>1919</v>
      </c>
      <c r="F470" s="16"/>
      <c r="G470" s="16"/>
      <c r="H470" s="368">
        <v>46072.647916666669</v>
      </c>
      <c r="I470" s="368">
        <v>46072.652777777781</v>
      </c>
      <c r="J470" s="151">
        <f t="shared" ref="J470:J471" si="41">I470-H470</f>
        <v>4.8611111124046147E-3</v>
      </c>
      <c r="K470" s="16"/>
      <c r="L470" s="16"/>
      <c r="M470" s="16"/>
      <c r="N470" s="16"/>
    </row>
    <row r="471" spans="1:14" x14ac:dyDescent="0.25">
      <c r="A471" s="25">
        <v>46072</v>
      </c>
      <c r="B471" s="23" t="s">
        <v>30</v>
      </c>
      <c r="C471" s="17">
        <v>15996</v>
      </c>
      <c r="D471" s="16"/>
      <c r="E471" s="16" t="s">
        <v>163</v>
      </c>
      <c r="F471" s="16"/>
      <c r="G471" s="16"/>
      <c r="H471" s="368">
        <v>46072.994444444441</v>
      </c>
      <c r="I471" s="368">
        <v>46073.131944444445</v>
      </c>
      <c r="J471" s="151">
        <f t="shared" si="41"/>
        <v>0.13750000000436557</v>
      </c>
      <c r="K471" s="16"/>
      <c r="L471" s="16"/>
      <c r="M471" s="16"/>
      <c r="N471" s="16"/>
    </row>
    <row r="472" spans="1:14" x14ac:dyDescent="0.25">
      <c r="A472" s="25">
        <v>46073</v>
      </c>
      <c r="B472" s="23" t="s">
        <v>30</v>
      </c>
      <c r="C472" s="17">
        <v>16004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25">
        <v>46074</v>
      </c>
      <c r="B473" s="24" t="s">
        <v>705</v>
      </c>
      <c r="C473" s="17">
        <v>16028</v>
      </c>
      <c r="D473" s="16" t="s">
        <v>2324</v>
      </c>
      <c r="E473" s="16"/>
      <c r="F473" s="16"/>
      <c r="G473" s="16"/>
      <c r="H473" s="368">
        <v>46075.239583333336</v>
      </c>
      <c r="I473" s="16"/>
      <c r="J473" s="16"/>
      <c r="K473" s="16"/>
      <c r="L473" s="16"/>
      <c r="M473" s="16"/>
      <c r="N473" s="16"/>
    </row>
    <row r="474" spans="1:14" x14ac:dyDescent="0.25">
      <c r="A474" s="25">
        <v>46075</v>
      </c>
      <c r="B474" s="24" t="s">
        <v>705</v>
      </c>
      <c r="C474" s="17">
        <v>16028</v>
      </c>
      <c r="D474" s="16" t="s">
        <v>2324</v>
      </c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25">
        <v>46076</v>
      </c>
      <c r="B475" s="23" t="s">
        <v>30</v>
      </c>
      <c r="C475" s="17">
        <v>16036</v>
      </c>
      <c r="D475" s="16"/>
      <c r="E475" s="16" t="s">
        <v>2331</v>
      </c>
      <c r="F475" s="16"/>
      <c r="G475" s="16"/>
      <c r="H475" s="368">
        <v>46075.239583333336</v>
      </c>
      <c r="I475" s="368">
        <v>46076.625</v>
      </c>
      <c r="J475" s="151">
        <f t="shared" ref="J475" si="42">I475-H475</f>
        <v>1.3854166666642413</v>
      </c>
      <c r="K475" s="16"/>
      <c r="L475" s="16"/>
      <c r="M475" s="16"/>
      <c r="N475" s="16"/>
    </row>
    <row r="476" spans="1:14" x14ac:dyDescent="0.25">
      <c r="A476" s="25">
        <v>46077</v>
      </c>
      <c r="B476" s="23" t="s">
        <v>30</v>
      </c>
      <c r="C476" s="17">
        <v>16093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25">
        <v>46078</v>
      </c>
      <c r="B477" s="23" t="s">
        <v>30</v>
      </c>
      <c r="C477" s="17">
        <v>16117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25">
        <v>46079</v>
      </c>
      <c r="B478" s="23" t="s">
        <v>30</v>
      </c>
      <c r="C478" s="17">
        <v>16141</v>
      </c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25">
        <v>46080</v>
      </c>
      <c r="B479" s="23" t="s">
        <v>30</v>
      </c>
      <c r="C479" s="17">
        <v>16165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25">
        <v>46081</v>
      </c>
      <c r="B480" s="23" t="s">
        <v>30</v>
      </c>
      <c r="C480" s="17">
        <v>16189</v>
      </c>
      <c r="D480" s="16"/>
      <c r="E480" s="16" t="s">
        <v>2370</v>
      </c>
      <c r="F480" s="16"/>
      <c r="G480" s="16"/>
      <c r="H480" s="368">
        <v>46081.6875</v>
      </c>
      <c r="I480" s="368">
        <v>46081.770833333336</v>
      </c>
      <c r="J480" s="151">
        <f t="shared" ref="J480" si="43">I480-H480</f>
        <v>8.3333333335758653E-2</v>
      </c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</sheetData>
  <mergeCells count="1">
    <mergeCell ref="A2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4321-04E2-4538-92BA-6E5BCF0571C1}">
  <dimension ref="A2:N1436"/>
  <sheetViews>
    <sheetView workbookViewId="0">
      <pane ySplit="4" topLeftCell="A456" activePane="bottomLeft" state="frozen"/>
      <selection pane="bottomLeft" activeCell="C475" sqref="C475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9" width="16.71093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20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5525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5549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5568</v>
      </c>
      <c r="D7" s="17"/>
      <c r="E7" s="17"/>
      <c r="F7" s="17"/>
      <c r="G7" s="17"/>
      <c r="H7" s="17"/>
      <c r="I7" s="17"/>
      <c r="J7" s="17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5592</v>
      </c>
      <c r="D8" s="17"/>
      <c r="E8" s="17"/>
      <c r="F8" s="17"/>
      <c r="G8" s="17"/>
      <c r="H8" s="17"/>
      <c r="I8" s="17"/>
      <c r="J8" s="17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5616</v>
      </c>
      <c r="D9" s="17"/>
      <c r="E9" s="17"/>
      <c r="F9" s="17"/>
      <c r="G9" s="17"/>
      <c r="H9" s="17"/>
      <c r="I9" s="17"/>
      <c r="J9" s="17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7">
        <v>5640</v>
      </c>
      <c r="D10" s="17"/>
      <c r="E10" s="17"/>
      <c r="F10" s="17"/>
      <c r="G10" s="17"/>
      <c r="H10" s="17"/>
      <c r="I10" s="17"/>
      <c r="J10" s="17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v>5664</v>
      </c>
      <c r="D11" s="17"/>
      <c r="E11" s="17"/>
      <c r="F11" s="17"/>
      <c r="G11" s="17"/>
      <c r="H11" s="17"/>
      <c r="I11" s="17"/>
      <c r="J11" s="17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v>5688</v>
      </c>
      <c r="D12" s="17"/>
      <c r="E12" s="17"/>
      <c r="F12" s="17"/>
      <c r="G12" s="17"/>
      <c r="H12" s="17"/>
      <c r="I12" s="17"/>
      <c r="J12" s="17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5712</v>
      </c>
      <c r="D13" s="17"/>
      <c r="E13" s="17"/>
      <c r="F13" s="17"/>
      <c r="G13" s="17"/>
      <c r="H13" s="17"/>
      <c r="I13" s="17"/>
      <c r="J13" s="17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5736</v>
      </c>
      <c r="D14" s="17"/>
      <c r="E14" s="17" t="s">
        <v>48</v>
      </c>
      <c r="F14" s="17"/>
      <c r="G14" s="17"/>
      <c r="H14" s="17"/>
      <c r="I14" s="17"/>
      <c r="J14" s="17" t="s">
        <v>73</v>
      </c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7">
        <v>5755</v>
      </c>
      <c r="D15" s="17"/>
      <c r="E15" s="17"/>
      <c r="F15" s="17"/>
      <c r="G15" s="17"/>
      <c r="H15" s="17"/>
      <c r="I15" s="17"/>
      <c r="J15" s="17"/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7">
        <v>5779</v>
      </c>
      <c r="D16" s="17"/>
      <c r="E16" s="17"/>
      <c r="F16" s="17"/>
      <c r="G16" s="17"/>
      <c r="H16" s="17"/>
      <c r="I16" s="17"/>
      <c r="J16" s="17"/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7">
        <v>5803</v>
      </c>
      <c r="D17" s="17"/>
      <c r="E17" s="17"/>
      <c r="F17" s="17"/>
      <c r="G17" s="17"/>
      <c r="H17" s="17"/>
      <c r="I17" s="17"/>
      <c r="J17" s="17"/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7">
        <v>5827</v>
      </c>
      <c r="D18" s="17"/>
      <c r="E18" s="17"/>
      <c r="F18" s="17"/>
      <c r="G18" s="17"/>
      <c r="H18" s="17"/>
      <c r="I18" s="17"/>
      <c r="J18" s="17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7">
        <v>5851</v>
      </c>
      <c r="D19" s="17"/>
      <c r="E19" s="17"/>
      <c r="F19" s="17"/>
      <c r="G19" s="17"/>
      <c r="H19" s="17"/>
      <c r="I19" s="17"/>
      <c r="J19" s="17"/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7">
        <v>5875</v>
      </c>
      <c r="D20" s="17"/>
      <c r="E20" s="17"/>
      <c r="F20" s="17"/>
      <c r="G20" s="17"/>
      <c r="H20" s="17"/>
      <c r="I20" s="17"/>
      <c r="J20" s="17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7">
        <v>5899</v>
      </c>
      <c r="D21" s="17"/>
      <c r="E21" s="17"/>
      <c r="F21" s="17"/>
      <c r="G21" s="17"/>
      <c r="H21" s="17"/>
      <c r="I21" s="17"/>
      <c r="J21" s="17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7">
        <v>5923</v>
      </c>
      <c r="D22" s="17"/>
      <c r="E22" s="17"/>
      <c r="F22" s="17"/>
      <c r="G22" s="17"/>
      <c r="H22" s="17"/>
      <c r="I22" s="17"/>
      <c r="J22" s="17"/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7">
        <v>5947</v>
      </c>
      <c r="D23" s="17"/>
      <c r="E23" s="17"/>
      <c r="F23" s="17"/>
      <c r="G23" s="17"/>
      <c r="H23" s="17"/>
      <c r="I23" s="17"/>
      <c r="J23" s="17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7">
        <v>5971</v>
      </c>
      <c r="D24" s="17"/>
      <c r="E24" s="17" t="s">
        <v>63</v>
      </c>
      <c r="F24" s="17"/>
      <c r="G24" s="17"/>
      <c r="H24" s="17"/>
      <c r="I24" s="17"/>
      <c r="J24" s="17" t="s">
        <v>100</v>
      </c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7">
        <v>5984</v>
      </c>
      <c r="D25" s="17"/>
      <c r="E25" s="17"/>
      <c r="F25" s="17"/>
      <c r="G25" s="17"/>
      <c r="H25" s="17"/>
      <c r="I25" s="17"/>
      <c r="J25" s="17"/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7">
        <v>6008</v>
      </c>
      <c r="D26" s="17"/>
      <c r="E26" s="17"/>
      <c r="F26" s="17"/>
      <c r="G26" s="17"/>
      <c r="H26" s="17"/>
      <c r="I26" s="17"/>
      <c r="J26" s="17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7">
        <v>6032</v>
      </c>
      <c r="D27" s="17"/>
      <c r="E27" s="17"/>
      <c r="F27" s="17"/>
      <c r="G27" s="17"/>
      <c r="H27" s="17"/>
      <c r="I27" s="17"/>
      <c r="J27" s="17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7">
        <v>6062</v>
      </c>
      <c r="D28" s="17"/>
      <c r="E28" s="17"/>
      <c r="F28" s="17"/>
      <c r="G28" s="17"/>
      <c r="H28" s="17"/>
      <c r="I28" s="17"/>
      <c r="J28" s="17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7">
        <v>6086</v>
      </c>
      <c r="D29" s="17"/>
      <c r="E29" s="17"/>
      <c r="F29" s="17"/>
      <c r="G29" s="17"/>
      <c r="H29" s="17"/>
      <c r="I29" s="17"/>
      <c r="J29" s="17"/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7">
        <v>6110</v>
      </c>
      <c r="D30" s="17"/>
      <c r="E30" s="17"/>
      <c r="F30" s="17"/>
      <c r="G30" s="17"/>
      <c r="H30" s="17"/>
      <c r="I30" s="17"/>
      <c r="J30" s="17"/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7">
        <v>6134</v>
      </c>
      <c r="D31" s="17"/>
      <c r="E31" s="17"/>
      <c r="F31" s="17"/>
      <c r="G31" s="17"/>
      <c r="H31" s="17"/>
      <c r="I31" s="17"/>
      <c r="J31" s="17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7">
        <v>6158</v>
      </c>
      <c r="D32" s="17"/>
      <c r="E32" s="17"/>
      <c r="F32" s="17"/>
      <c r="G32" s="17"/>
      <c r="H32" s="17"/>
      <c r="I32" s="17"/>
      <c r="J32" s="17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7">
        <v>6182</v>
      </c>
      <c r="D33" s="17"/>
      <c r="E33" s="17"/>
      <c r="F33" s="17"/>
      <c r="G33" s="17"/>
      <c r="H33" s="17"/>
      <c r="I33" s="17"/>
      <c r="J33" s="17"/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7">
        <v>6203</v>
      </c>
      <c r="D34" s="17"/>
      <c r="E34" s="17"/>
      <c r="F34" s="17"/>
      <c r="G34" s="17"/>
      <c r="H34" s="17"/>
      <c r="I34" s="17"/>
      <c r="J34" s="17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7">
        <v>6227</v>
      </c>
      <c r="D35" s="17"/>
      <c r="E35" s="17"/>
      <c r="F35" s="17"/>
      <c r="G35" s="17"/>
      <c r="H35" s="17"/>
      <c r="I35" s="17"/>
      <c r="J35" s="17"/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7">
        <v>6249</v>
      </c>
      <c r="D36" s="17"/>
      <c r="E36" s="17"/>
      <c r="F36" s="17"/>
      <c r="G36" s="17"/>
      <c r="H36" s="17"/>
      <c r="I36" s="17"/>
      <c r="J36" s="17"/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7">
        <v>6273</v>
      </c>
      <c r="D37" s="17" t="s">
        <v>48</v>
      </c>
      <c r="E37" s="17"/>
      <c r="F37" s="17"/>
      <c r="G37" s="17"/>
      <c r="H37" s="17"/>
      <c r="I37" s="17"/>
      <c r="J37" s="17" t="s">
        <v>124</v>
      </c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7">
        <v>6297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7">
        <f>C38+24</f>
        <v>6321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7">
        <f t="shared" ref="C40:C46" si="0">C39+24</f>
        <v>6345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7">
        <f t="shared" si="0"/>
        <v>6369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7">
        <f t="shared" si="0"/>
        <v>6393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7">
        <f t="shared" si="0"/>
        <v>6417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7">
        <f t="shared" si="0"/>
        <v>6441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7">
        <f t="shared" si="0"/>
        <v>6465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7">
        <f t="shared" si="0"/>
        <v>6489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7">
        <v>6500</v>
      </c>
      <c r="D47" s="17" t="s">
        <v>40</v>
      </c>
      <c r="E47" s="16"/>
      <c r="F47" s="16"/>
      <c r="G47" s="16"/>
      <c r="H47" s="16"/>
      <c r="I47" s="16"/>
      <c r="J47" s="17" t="s">
        <v>144</v>
      </c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7">
        <f t="shared" ref="C48:C57" si="1">C47+24</f>
        <v>6524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7">
        <f t="shared" si="1"/>
        <v>6548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7">
        <f t="shared" si="1"/>
        <v>6572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7">
        <f t="shared" si="1"/>
        <v>6596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7">
        <f t="shared" si="1"/>
        <v>6620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7">
        <f t="shared" si="1"/>
        <v>6644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7">
        <f t="shared" si="1"/>
        <v>6668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7">
        <f t="shared" si="1"/>
        <v>6692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7">
        <f t="shared" si="1"/>
        <v>6716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7">
        <f t="shared" si="1"/>
        <v>6740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7">
        <v>6748</v>
      </c>
      <c r="D58" s="17" t="s">
        <v>48</v>
      </c>
      <c r="E58" s="16"/>
      <c r="F58" s="16"/>
      <c r="G58" s="16"/>
      <c r="H58" s="16"/>
      <c r="I58" s="16"/>
      <c r="J58" s="17" t="s">
        <v>169</v>
      </c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7">
        <f>C58+24</f>
        <v>6772</v>
      </c>
      <c r="D59" s="16"/>
      <c r="E59" s="16"/>
      <c r="F59" s="16"/>
      <c r="G59" s="16"/>
      <c r="H59" s="16"/>
      <c r="I59" s="16"/>
      <c r="J59" s="17"/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7">
        <f>C59+24</f>
        <v>6796</v>
      </c>
      <c r="D60" s="16"/>
      <c r="E60" s="16"/>
      <c r="F60" s="16"/>
      <c r="G60" s="16"/>
      <c r="H60" s="16"/>
      <c r="I60" s="16"/>
      <c r="J60" s="17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7">
        <f>C60+24</f>
        <v>6820</v>
      </c>
      <c r="D61" s="16"/>
      <c r="E61" s="16"/>
      <c r="F61" s="16"/>
      <c r="G61" s="16"/>
      <c r="H61" s="16"/>
      <c r="I61" s="16"/>
      <c r="J61" s="17"/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7">
        <v>6832</v>
      </c>
      <c r="D62" s="16"/>
      <c r="E62" s="16"/>
      <c r="F62" s="16"/>
      <c r="G62" s="16"/>
      <c r="H62" s="16"/>
      <c r="I62" s="16"/>
      <c r="J62" s="17"/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7">
        <v>6856</v>
      </c>
      <c r="D63" s="16"/>
      <c r="E63" s="16"/>
      <c r="F63" s="16"/>
      <c r="G63" s="16"/>
      <c r="H63" s="16"/>
      <c r="I63" s="16"/>
      <c r="J63" s="17"/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7">
        <v>6880</v>
      </c>
      <c r="D64" s="16"/>
      <c r="E64" s="16"/>
      <c r="F64" s="16"/>
      <c r="G64" s="16"/>
      <c r="H64" s="16"/>
      <c r="I64" s="16"/>
      <c r="J64" s="17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7">
        <v>6903</v>
      </c>
      <c r="D65" s="16"/>
      <c r="E65" s="16"/>
      <c r="F65" s="16"/>
      <c r="G65" s="16"/>
      <c r="H65" s="16"/>
      <c r="I65" s="16"/>
      <c r="J65" s="17"/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7">
        <v>6927</v>
      </c>
      <c r="D66" s="16"/>
      <c r="E66" s="16"/>
      <c r="F66" s="16"/>
      <c r="G66" s="16"/>
      <c r="H66" s="16"/>
      <c r="I66" s="16"/>
      <c r="J66" s="17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7">
        <v>6951</v>
      </c>
      <c r="D67" s="16"/>
      <c r="E67" s="16"/>
      <c r="F67" s="16"/>
      <c r="G67" s="16"/>
      <c r="H67" s="16"/>
      <c r="I67" s="16"/>
      <c r="J67" s="17"/>
      <c r="K67" s="16"/>
      <c r="L67" s="16"/>
      <c r="M67" s="16"/>
      <c r="N67" s="16"/>
    </row>
    <row r="68" spans="1:14" ht="16.149999999999999" customHeight="1" x14ac:dyDescent="0.25">
      <c r="A68" s="22">
        <v>45680</v>
      </c>
      <c r="B68" s="23" t="s">
        <v>30</v>
      </c>
      <c r="C68" s="17">
        <v>6974</v>
      </c>
      <c r="D68" s="16"/>
      <c r="E68" s="16"/>
      <c r="F68" s="16"/>
      <c r="G68" s="16"/>
      <c r="H68" s="16"/>
      <c r="I68" s="16"/>
      <c r="J68" s="17"/>
      <c r="K68" s="16"/>
      <c r="L68" s="16"/>
      <c r="M68" s="16"/>
      <c r="N68" s="16"/>
    </row>
    <row r="69" spans="1:14" ht="16.149999999999999" customHeight="1" x14ac:dyDescent="0.25">
      <c r="A69" s="22">
        <v>45681</v>
      </c>
      <c r="B69" s="23" t="s">
        <v>30</v>
      </c>
      <c r="C69" s="17">
        <v>6998</v>
      </c>
      <c r="D69" s="17" t="s">
        <v>65</v>
      </c>
      <c r="E69" s="16"/>
      <c r="F69" s="16"/>
      <c r="G69" s="16"/>
      <c r="H69" s="16"/>
      <c r="I69" s="16"/>
      <c r="J69" s="17" t="s">
        <v>220</v>
      </c>
      <c r="K69" s="16"/>
      <c r="L69" s="16"/>
      <c r="M69" s="16"/>
      <c r="N69" s="16"/>
    </row>
    <row r="70" spans="1:14" ht="30" x14ac:dyDescent="0.25">
      <c r="A70" s="22">
        <v>45682</v>
      </c>
      <c r="B70" s="23" t="s">
        <v>30</v>
      </c>
      <c r="C70" s="17">
        <v>7022</v>
      </c>
      <c r="D70" s="9" t="s">
        <v>227</v>
      </c>
      <c r="E70" s="9" t="s">
        <v>232</v>
      </c>
      <c r="F70" s="16"/>
      <c r="G70" s="16"/>
      <c r="H70" s="16"/>
      <c r="I70" s="16"/>
      <c r="J70" s="17" t="s">
        <v>228</v>
      </c>
      <c r="K70" s="16"/>
      <c r="L70" s="16"/>
      <c r="M70" s="16"/>
      <c r="N70" s="16"/>
    </row>
    <row r="71" spans="1:14" ht="16.149999999999999" customHeight="1" x14ac:dyDescent="0.25">
      <c r="A71" s="22">
        <v>45683</v>
      </c>
      <c r="B71" s="23" t="s">
        <v>30</v>
      </c>
      <c r="C71" s="17">
        <v>7046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45684</v>
      </c>
      <c r="B72" s="23" t="s">
        <v>30</v>
      </c>
      <c r="C72" s="17">
        <v>7065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45685</v>
      </c>
      <c r="B73" s="23" t="s">
        <v>30</v>
      </c>
      <c r="C73" s="17">
        <v>7089</v>
      </c>
      <c r="D73" s="16"/>
      <c r="E73" s="17" t="s">
        <v>239</v>
      </c>
      <c r="F73" s="16"/>
      <c r="G73" s="16"/>
      <c r="H73" s="16"/>
      <c r="I73" s="16"/>
      <c r="J73" s="16" t="s">
        <v>240</v>
      </c>
      <c r="K73" s="16"/>
      <c r="L73" s="16"/>
      <c r="M73" s="16"/>
      <c r="N73" s="16"/>
    </row>
    <row r="74" spans="1:14" ht="16.149999999999999" customHeight="1" x14ac:dyDescent="0.25">
      <c r="A74" s="22">
        <v>45686</v>
      </c>
      <c r="B74" s="23" t="s">
        <v>30</v>
      </c>
      <c r="C74" s="17">
        <v>7113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45687</v>
      </c>
      <c r="B75" s="23" t="s">
        <v>30</v>
      </c>
      <c r="C75" s="17">
        <v>7135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45688</v>
      </c>
      <c r="B76" s="23" t="s">
        <v>30</v>
      </c>
      <c r="C76" s="17">
        <v>7159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45689</v>
      </c>
      <c r="B77" s="23" t="s">
        <v>30</v>
      </c>
      <c r="C77" s="17">
        <v>7183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45690</v>
      </c>
      <c r="B78" s="23" t="s">
        <v>30</v>
      </c>
      <c r="C78" s="17">
        <v>7207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45691</v>
      </c>
      <c r="B79" s="23" t="s">
        <v>30</v>
      </c>
      <c r="C79" s="17">
        <v>7229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45692</v>
      </c>
      <c r="B80" s="23" t="s">
        <v>30</v>
      </c>
      <c r="C80" s="17">
        <v>7253</v>
      </c>
      <c r="D80" s="17" t="s">
        <v>48</v>
      </c>
      <c r="E80" s="16"/>
      <c r="F80" s="16"/>
      <c r="G80" s="16"/>
      <c r="H80" s="16"/>
      <c r="I80" s="16"/>
      <c r="J80" s="16" t="s">
        <v>286</v>
      </c>
      <c r="K80" s="16"/>
      <c r="L80" s="17"/>
      <c r="M80" s="17"/>
      <c r="N80" s="16"/>
    </row>
    <row r="81" spans="1:14" ht="16.149999999999999" customHeight="1" x14ac:dyDescent="0.25">
      <c r="A81" s="22">
        <v>45693</v>
      </c>
      <c r="B81" s="23" t="s">
        <v>30</v>
      </c>
      <c r="C81" s="17">
        <v>7277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>
        <v>45694</v>
      </c>
      <c r="B82" s="23" t="s">
        <v>30</v>
      </c>
      <c r="C82" s="17">
        <v>7301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45695</v>
      </c>
      <c r="B83" s="23" t="s">
        <v>30</v>
      </c>
      <c r="C83" s="17">
        <v>7325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2" customHeight="1" x14ac:dyDescent="0.25">
      <c r="A84" s="22">
        <v>45696</v>
      </c>
      <c r="B84" s="23" t="s">
        <v>30</v>
      </c>
      <c r="C84" s="17">
        <v>7346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>
        <v>45697</v>
      </c>
      <c r="B85" s="23" t="s">
        <v>30</v>
      </c>
      <c r="C85" s="17">
        <v>7370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3.15" customHeight="1" x14ac:dyDescent="0.25">
      <c r="A86" s="22">
        <v>45698</v>
      </c>
      <c r="B86" s="23" t="s">
        <v>30</v>
      </c>
      <c r="C86" s="17">
        <v>7394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3.9" customHeight="1" x14ac:dyDescent="0.25">
      <c r="A87" s="22">
        <v>45699</v>
      </c>
      <c r="B87" s="23" t="s">
        <v>30</v>
      </c>
      <c r="C87" s="17">
        <v>7418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>
        <v>45700</v>
      </c>
      <c r="B88" s="23" t="s">
        <v>30</v>
      </c>
      <c r="C88" s="17">
        <v>7442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>
        <v>45701</v>
      </c>
      <c r="B89" s="23" t="s">
        <v>30</v>
      </c>
      <c r="C89" s="17">
        <v>7465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>
        <v>45702</v>
      </c>
      <c r="B90" s="23" t="s">
        <v>30</v>
      </c>
      <c r="C90" s="17">
        <v>7489</v>
      </c>
      <c r="D90" s="17" t="s">
        <v>163</v>
      </c>
      <c r="E90" s="16"/>
      <c r="F90" s="16"/>
      <c r="G90" s="16"/>
      <c r="H90" s="16"/>
      <c r="I90" s="16"/>
      <c r="J90" s="16" t="s">
        <v>202</v>
      </c>
      <c r="K90" s="16"/>
      <c r="L90" s="16"/>
      <c r="M90" s="16"/>
      <c r="N90" s="16"/>
    </row>
    <row r="91" spans="1:14" ht="16.149999999999999" customHeight="1" x14ac:dyDescent="0.25">
      <c r="A91" s="22">
        <v>45703</v>
      </c>
      <c r="B91" s="23" t="s">
        <v>30</v>
      </c>
      <c r="C91" s="17">
        <f t="shared" ref="C91:C100" si="2">C90+24</f>
        <v>7513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2">
        <v>45704</v>
      </c>
      <c r="B92" s="23" t="s">
        <v>30</v>
      </c>
      <c r="C92" s="17">
        <f t="shared" si="2"/>
        <v>7537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>
        <v>45705</v>
      </c>
      <c r="B93" s="23" t="s">
        <v>30</v>
      </c>
      <c r="C93" s="17">
        <f t="shared" si="2"/>
        <v>7561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>
        <v>45706</v>
      </c>
      <c r="B94" s="23" t="s">
        <v>30</v>
      </c>
      <c r="C94" s="17">
        <f t="shared" si="2"/>
        <v>7585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>
        <v>45707</v>
      </c>
      <c r="B95" s="23" t="s">
        <v>30</v>
      </c>
      <c r="C95" s="17">
        <f t="shared" si="2"/>
        <v>7609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>
        <v>45708</v>
      </c>
      <c r="B96" s="23" t="s">
        <v>30</v>
      </c>
      <c r="C96" s="17">
        <f t="shared" si="2"/>
        <v>7633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>
        <v>45709</v>
      </c>
      <c r="B97" s="23" t="s">
        <v>30</v>
      </c>
      <c r="C97" s="17">
        <f t="shared" si="2"/>
        <v>7657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>
        <v>45710</v>
      </c>
      <c r="B98" s="23" t="s">
        <v>30</v>
      </c>
      <c r="C98" s="17">
        <f t="shared" si="2"/>
        <v>7681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>
        <v>45711</v>
      </c>
      <c r="B99" s="23" t="s">
        <v>30</v>
      </c>
      <c r="C99" s="17">
        <f t="shared" si="2"/>
        <v>7705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>
        <v>45712</v>
      </c>
      <c r="B100" s="23" t="s">
        <v>30</v>
      </c>
      <c r="C100" s="17">
        <f t="shared" si="2"/>
        <v>7729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45713</v>
      </c>
      <c r="B101" s="23" t="s">
        <v>30</v>
      </c>
      <c r="C101" s="17">
        <v>7755</v>
      </c>
      <c r="D101" s="17" t="s">
        <v>48</v>
      </c>
      <c r="E101" s="16"/>
      <c r="F101" s="16"/>
      <c r="G101" s="16"/>
      <c r="H101" s="16"/>
      <c r="I101" s="16"/>
      <c r="J101" s="16" t="s">
        <v>359</v>
      </c>
      <c r="K101" s="16"/>
      <c r="L101" s="16"/>
      <c r="M101" s="16"/>
      <c r="N101" s="16"/>
    </row>
    <row r="102" spans="1:14" ht="16.149999999999999" customHeight="1" x14ac:dyDescent="0.25">
      <c r="A102" s="22">
        <v>45714</v>
      </c>
      <c r="B102" s="23" t="s">
        <v>30</v>
      </c>
      <c r="C102" s="17">
        <f t="shared" ref="C102:C112" si="3">C101+24</f>
        <v>7779</v>
      </c>
      <c r="D102" s="17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45715</v>
      </c>
      <c r="B103" s="23" t="s">
        <v>30</v>
      </c>
      <c r="C103" s="17">
        <f t="shared" si="3"/>
        <v>7803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x14ac:dyDescent="0.25">
      <c r="A104" s="22">
        <v>45716</v>
      </c>
      <c r="B104" s="23" t="s">
        <v>30</v>
      </c>
      <c r="C104" s="17">
        <f t="shared" si="3"/>
        <v>7827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45717</v>
      </c>
      <c r="B105" s="23" t="s">
        <v>30</v>
      </c>
      <c r="C105" s="17">
        <f t="shared" si="3"/>
        <v>7851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>
        <v>45718</v>
      </c>
      <c r="B106" s="23" t="s">
        <v>30</v>
      </c>
      <c r="C106" s="17">
        <f t="shared" si="3"/>
        <v>7875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>
        <v>45719</v>
      </c>
      <c r="B107" s="23" t="s">
        <v>30</v>
      </c>
      <c r="C107" s="17">
        <f t="shared" si="3"/>
        <v>7899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22">
        <v>45720</v>
      </c>
      <c r="B108" s="23" t="s">
        <v>30</v>
      </c>
      <c r="C108" s="17">
        <f t="shared" si="3"/>
        <v>7923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45721</v>
      </c>
      <c r="B109" s="23" t="s">
        <v>30</v>
      </c>
      <c r="C109" s="17">
        <f t="shared" si="3"/>
        <v>7947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45722</v>
      </c>
      <c r="B110" s="23" t="s">
        <v>30</v>
      </c>
      <c r="C110" s="17">
        <f t="shared" si="3"/>
        <v>7971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45723</v>
      </c>
      <c r="B111" s="23" t="s">
        <v>30</v>
      </c>
      <c r="C111" s="17">
        <f t="shared" si="3"/>
        <v>7995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45724</v>
      </c>
      <c r="B112" s="23" t="s">
        <v>30</v>
      </c>
      <c r="C112" s="17">
        <f t="shared" si="3"/>
        <v>8019</v>
      </c>
      <c r="D112" s="17" t="s">
        <v>65</v>
      </c>
      <c r="E112" s="16"/>
      <c r="F112" s="16"/>
      <c r="G112" s="16"/>
      <c r="H112" s="16"/>
      <c r="I112" s="16"/>
      <c r="J112" s="19" t="s">
        <v>398</v>
      </c>
      <c r="K112" s="16"/>
      <c r="L112" s="16"/>
      <c r="M112" s="16"/>
      <c r="N112" s="16"/>
    </row>
    <row r="113" spans="1:14" ht="16.149999999999999" customHeight="1" x14ac:dyDescent="0.25">
      <c r="A113" s="22">
        <v>45725</v>
      </c>
      <c r="B113" s="23" t="s">
        <v>30</v>
      </c>
      <c r="C113" s="17">
        <f>C112+24</f>
        <v>8043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45726</v>
      </c>
      <c r="B114" s="23" t="s">
        <v>30</v>
      </c>
      <c r="C114" s="17">
        <f>C113+24</f>
        <v>8067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45727</v>
      </c>
      <c r="B115" s="23" t="s">
        <v>30</v>
      </c>
      <c r="C115" s="17">
        <f>C114+24</f>
        <v>8091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45728</v>
      </c>
      <c r="B116" s="23" t="s">
        <v>30</v>
      </c>
      <c r="C116" s="17">
        <f>C115+24</f>
        <v>8115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2">
        <v>45729</v>
      </c>
      <c r="B117" s="23" t="s">
        <v>30</v>
      </c>
      <c r="C117" s="17">
        <f>C116+24</f>
        <v>8139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45730</v>
      </c>
      <c r="B118" s="23" t="s">
        <v>30</v>
      </c>
      <c r="C118" s="17">
        <v>8142</v>
      </c>
      <c r="D118" s="16" t="s">
        <v>410</v>
      </c>
      <c r="E118" s="16"/>
      <c r="F118" s="16"/>
      <c r="G118" s="16"/>
      <c r="H118" s="16"/>
      <c r="I118" s="16"/>
      <c r="J118" s="16" t="s">
        <v>411</v>
      </c>
      <c r="K118" s="16"/>
      <c r="L118" s="16"/>
      <c r="M118" s="16"/>
      <c r="N118" s="16"/>
    </row>
    <row r="119" spans="1:14" ht="16.149999999999999" customHeight="1" x14ac:dyDescent="0.25">
      <c r="A119" s="22">
        <v>45731</v>
      </c>
      <c r="B119" s="23" t="s">
        <v>30</v>
      </c>
      <c r="C119" s="17">
        <f>C118+24</f>
        <v>8166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45732</v>
      </c>
      <c r="B120" s="23" t="s">
        <v>30</v>
      </c>
      <c r="C120" s="17">
        <v>8209</v>
      </c>
      <c r="D120" s="16" t="s">
        <v>449</v>
      </c>
      <c r="E120" s="16"/>
      <c r="F120" s="16"/>
      <c r="G120" s="16"/>
      <c r="H120" s="16"/>
      <c r="I120" s="16"/>
      <c r="J120" s="16" t="s">
        <v>413</v>
      </c>
      <c r="K120" s="16"/>
      <c r="L120" s="16"/>
      <c r="M120" s="16"/>
      <c r="N120" s="16"/>
    </row>
    <row r="121" spans="1:14" ht="16.149999999999999" customHeight="1" x14ac:dyDescent="0.25">
      <c r="A121" s="22">
        <v>45733</v>
      </c>
      <c r="B121" s="23" t="s">
        <v>30</v>
      </c>
      <c r="C121" s="17">
        <f>C120+24</f>
        <v>8233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45734</v>
      </c>
      <c r="B122" s="23" t="s">
        <v>30</v>
      </c>
      <c r="C122" s="17">
        <v>8249</v>
      </c>
      <c r="D122" s="17" t="s">
        <v>48</v>
      </c>
      <c r="E122" s="16"/>
      <c r="F122" s="16"/>
      <c r="G122" s="16"/>
      <c r="H122" s="16"/>
      <c r="I122" s="16"/>
      <c r="J122" s="16" t="s">
        <v>461</v>
      </c>
      <c r="K122" s="16"/>
      <c r="L122" s="16"/>
      <c r="M122" s="16"/>
      <c r="N122" s="16"/>
    </row>
    <row r="123" spans="1:14" ht="16.149999999999999" customHeight="1" x14ac:dyDescent="0.25">
      <c r="A123" s="22">
        <v>45735</v>
      </c>
      <c r="B123" s="23" t="s">
        <v>30</v>
      </c>
      <c r="C123" s="17">
        <f>C122+24</f>
        <v>8273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45736</v>
      </c>
      <c r="B124" s="23" t="s">
        <v>30</v>
      </c>
      <c r="C124" s="17">
        <f>C123+24</f>
        <v>8297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45737</v>
      </c>
      <c r="B125" s="23" t="s">
        <v>30</v>
      </c>
      <c r="C125" s="17">
        <f>C124+24</f>
        <v>8321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45738</v>
      </c>
      <c r="B126" s="23" t="s">
        <v>30</v>
      </c>
      <c r="C126" s="17">
        <f>C125+24</f>
        <v>8345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2">
        <v>45739</v>
      </c>
      <c r="B127" s="23" t="s">
        <v>30</v>
      </c>
      <c r="C127" s="17">
        <f>C126+24</f>
        <v>8369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2">
        <v>45740</v>
      </c>
      <c r="B128" s="23" t="s">
        <v>30</v>
      </c>
      <c r="C128" s="17">
        <v>8384</v>
      </c>
      <c r="D128" s="16" t="s">
        <v>513</v>
      </c>
      <c r="E128" s="16"/>
      <c r="F128" s="16"/>
      <c r="G128" s="16"/>
      <c r="H128" s="16"/>
      <c r="I128" s="16"/>
      <c r="J128" s="16" t="s">
        <v>411</v>
      </c>
      <c r="K128" s="16"/>
      <c r="L128" s="16"/>
      <c r="M128" s="16"/>
      <c r="N128" s="16"/>
    </row>
    <row r="129" spans="1:14" ht="16.149999999999999" customHeight="1" x14ac:dyDescent="0.25">
      <c r="A129" s="22">
        <v>45741</v>
      </c>
      <c r="B129" s="23" t="s">
        <v>30</v>
      </c>
      <c r="C129" s="17">
        <v>8406</v>
      </c>
      <c r="D129" s="16" t="s">
        <v>534</v>
      </c>
      <c r="E129" s="16"/>
      <c r="F129" s="16"/>
      <c r="G129" s="16"/>
      <c r="H129" s="16"/>
      <c r="I129" s="16"/>
      <c r="J129" s="16" t="s">
        <v>535</v>
      </c>
      <c r="K129" s="16"/>
      <c r="L129" s="16"/>
      <c r="M129" s="16"/>
      <c r="N129" s="16"/>
    </row>
    <row r="130" spans="1:14" ht="16.149999999999999" customHeight="1" x14ac:dyDescent="0.25">
      <c r="A130" s="22">
        <v>45742</v>
      </c>
      <c r="B130" s="23" t="s">
        <v>30</v>
      </c>
      <c r="C130" s="17">
        <f>C129+24</f>
        <v>8430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45743</v>
      </c>
      <c r="B131" s="23" t="s">
        <v>30</v>
      </c>
      <c r="C131" s="17">
        <f>C130+24</f>
        <v>8454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2">
        <v>45744</v>
      </c>
      <c r="B132" s="23" t="s">
        <v>30</v>
      </c>
      <c r="C132" s="17">
        <f>C131+24</f>
        <v>8478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2">
        <v>45745</v>
      </c>
      <c r="B133" s="23" t="s">
        <v>30</v>
      </c>
      <c r="C133" s="17">
        <v>8498</v>
      </c>
      <c r="D133" s="16" t="s">
        <v>40</v>
      </c>
      <c r="E133" s="16"/>
      <c r="F133" s="16"/>
      <c r="G133" s="16"/>
      <c r="H133" s="16"/>
      <c r="I133" s="16"/>
      <c r="J133" s="16" t="s">
        <v>565</v>
      </c>
      <c r="K133" s="16"/>
      <c r="L133" s="16"/>
      <c r="M133" s="16"/>
      <c r="N133" s="16"/>
    </row>
    <row r="134" spans="1:14" ht="16.149999999999999" customHeight="1" x14ac:dyDescent="0.25">
      <c r="A134" s="22">
        <v>45746</v>
      </c>
      <c r="B134" s="23" t="s">
        <v>30</v>
      </c>
      <c r="C134" s="17">
        <v>8522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2">
        <v>45747</v>
      </c>
      <c r="B135" s="23" t="s">
        <v>30</v>
      </c>
      <c r="C135" s="17">
        <v>8538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2">
        <v>45748</v>
      </c>
      <c r="B136" s="23" t="s">
        <v>30</v>
      </c>
      <c r="C136" s="17">
        <v>8562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2">
        <v>45749</v>
      </c>
      <c r="B137" s="23" t="s">
        <v>30</v>
      </c>
      <c r="C137" s="17">
        <v>8586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2">
        <v>45750</v>
      </c>
      <c r="B138" s="23" t="s">
        <v>30</v>
      </c>
      <c r="C138" s="17">
        <v>8610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2">
        <v>45751</v>
      </c>
      <c r="B139" s="23" t="s">
        <v>30</v>
      </c>
      <c r="C139" s="17">
        <v>8634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2">
        <v>45752</v>
      </c>
      <c r="B140" s="23" t="s">
        <v>30</v>
      </c>
      <c r="C140" s="17">
        <v>8658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2">
        <v>45753</v>
      </c>
      <c r="B141" s="23" t="s">
        <v>30</v>
      </c>
      <c r="C141" s="17">
        <v>8682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2">
        <v>45754</v>
      </c>
      <c r="B142" s="23" t="s">
        <v>30</v>
      </c>
      <c r="C142" s="17">
        <v>8706</v>
      </c>
      <c r="D142" s="16"/>
      <c r="E142" s="16" t="s">
        <v>658</v>
      </c>
      <c r="F142" s="16"/>
      <c r="G142" s="16"/>
      <c r="H142" s="16"/>
      <c r="I142" s="16"/>
      <c r="J142" s="16" t="s">
        <v>659</v>
      </c>
      <c r="K142" s="16"/>
      <c r="L142" s="16"/>
      <c r="M142" s="16"/>
      <c r="N142" s="16"/>
    </row>
    <row r="143" spans="1:14" ht="16.149999999999999" customHeight="1" x14ac:dyDescent="0.25">
      <c r="A143" s="22">
        <v>45755</v>
      </c>
      <c r="B143" s="23" t="s">
        <v>30</v>
      </c>
      <c r="C143" s="17">
        <v>8730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2">
        <v>45756</v>
      </c>
      <c r="B144" s="23" t="s">
        <v>30</v>
      </c>
      <c r="C144" s="17">
        <v>8754</v>
      </c>
      <c r="D144" s="16"/>
      <c r="E144" s="16" t="s">
        <v>48</v>
      </c>
      <c r="F144" s="16"/>
      <c r="G144" s="16"/>
      <c r="H144" s="16"/>
      <c r="I144" s="16"/>
      <c r="J144" s="16" t="s">
        <v>684</v>
      </c>
      <c r="K144" s="16"/>
      <c r="L144" s="16"/>
      <c r="M144" s="16"/>
      <c r="N144" s="16"/>
    </row>
    <row r="145" spans="1:14" ht="16.149999999999999" customHeight="1" x14ac:dyDescent="0.25">
      <c r="A145" s="22">
        <v>45757</v>
      </c>
      <c r="B145" s="23" t="s">
        <v>30</v>
      </c>
      <c r="C145" s="17">
        <v>8778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2">
        <v>45758</v>
      </c>
      <c r="B146" s="23" t="s">
        <v>30</v>
      </c>
      <c r="C146" s="17">
        <v>8802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2">
        <v>45759</v>
      </c>
      <c r="B147" s="23" t="s">
        <v>30</v>
      </c>
      <c r="C147" s="17">
        <v>8822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2">
        <v>45760</v>
      </c>
      <c r="B148" s="23" t="s">
        <v>30</v>
      </c>
      <c r="C148" s="17">
        <v>8846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2">
        <v>45761</v>
      </c>
      <c r="B149" s="23" t="s">
        <v>30</v>
      </c>
      <c r="C149" s="17">
        <v>8870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2">
        <v>45762</v>
      </c>
      <c r="B150" s="23" t="s">
        <v>30</v>
      </c>
      <c r="C150" s="17">
        <v>8894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2">
        <v>45763</v>
      </c>
      <c r="B151" s="23" t="s">
        <v>30</v>
      </c>
      <c r="C151" s="17">
        <v>8918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2">
        <v>45764</v>
      </c>
      <c r="B152" s="23" t="s">
        <v>30</v>
      </c>
      <c r="C152" s="17">
        <v>8942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2">
        <v>45765</v>
      </c>
      <c r="B153" s="23" t="s">
        <v>30</v>
      </c>
      <c r="C153" s="17">
        <v>8966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30.75" customHeight="1" x14ac:dyDescent="0.25">
      <c r="A154" s="22">
        <v>45766</v>
      </c>
      <c r="B154" s="23" t="s">
        <v>30</v>
      </c>
      <c r="C154" s="17">
        <v>8990</v>
      </c>
      <c r="D154" s="16"/>
      <c r="E154" s="16" t="s">
        <v>755</v>
      </c>
      <c r="F154" s="16"/>
      <c r="G154" s="16"/>
      <c r="H154" s="16"/>
      <c r="I154" s="16"/>
      <c r="J154" s="28" t="s">
        <v>756</v>
      </c>
      <c r="K154" s="16"/>
      <c r="L154" s="16"/>
      <c r="M154" s="16"/>
      <c r="N154" s="16"/>
    </row>
    <row r="155" spans="1:14" ht="16.149999999999999" customHeight="1" x14ac:dyDescent="0.25">
      <c r="A155" s="22">
        <v>45767</v>
      </c>
      <c r="B155" s="23" t="s">
        <v>30</v>
      </c>
      <c r="C155" s="17">
        <v>9014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2">
        <v>45768</v>
      </c>
      <c r="B156" s="23" t="s">
        <v>30</v>
      </c>
      <c r="C156" s="17">
        <v>9038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2">
        <v>45769</v>
      </c>
      <c r="B157" s="23" t="s">
        <v>30</v>
      </c>
      <c r="C157" s="17">
        <v>9054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2">
        <v>45770</v>
      </c>
      <c r="B158" s="23" t="s">
        <v>30</v>
      </c>
      <c r="C158" s="17">
        <v>9078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2">
        <v>45771</v>
      </c>
      <c r="B159" s="23" t="s">
        <v>30</v>
      </c>
      <c r="C159" s="17">
        <v>9102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2">
        <v>45772</v>
      </c>
      <c r="B160" s="23" t="s">
        <v>30</v>
      </c>
      <c r="C160" s="17">
        <v>9126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6.149999999999999" customHeight="1" x14ac:dyDescent="0.25">
      <c r="A161" s="22">
        <v>45773</v>
      </c>
      <c r="B161" s="23" t="s">
        <v>30</v>
      </c>
      <c r="C161" s="17">
        <v>9150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2">
        <v>45774</v>
      </c>
      <c r="B162" s="23" t="s">
        <v>30</v>
      </c>
      <c r="C162" s="17">
        <v>9174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2">
        <v>45775</v>
      </c>
      <c r="B163" s="23" t="s">
        <v>30</v>
      </c>
      <c r="C163" s="17">
        <v>9198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6.149999999999999" customHeight="1" x14ac:dyDescent="0.25">
      <c r="A164" s="22">
        <v>45776</v>
      </c>
      <c r="B164" s="23" t="s">
        <v>30</v>
      </c>
      <c r="C164" s="17">
        <v>9217</v>
      </c>
      <c r="D164" s="16"/>
      <c r="E164" s="16" t="s">
        <v>449</v>
      </c>
      <c r="F164" s="16"/>
      <c r="G164" s="16"/>
      <c r="H164" s="16"/>
      <c r="I164" s="16"/>
      <c r="J164" s="16" t="s">
        <v>839</v>
      </c>
      <c r="K164" s="16"/>
      <c r="L164" s="16"/>
      <c r="M164" s="16"/>
      <c r="N164" s="16"/>
    </row>
    <row r="165" spans="1:14" ht="16.149999999999999" customHeight="1" x14ac:dyDescent="0.25">
      <c r="A165" s="22">
        <v>45777</v>
      </c>
      <c r="B165" s="23" t="s">
        <v>30</v>
      </c>
      <c r="C165" s="17">
        <v>9241</v>
      </c>
      <c r="D165" s="16"/>
      <c r="E165" s="16" t="s">
        <v>48</v>
      </c>
      <c r="F165" s="16"/>
      <c r="G165" s="16"/>
      <c r="H165" s="16"/>
      <c r="I165" s="16"/>
      <c r="J165" s="16" t="s">
        <v>785</v>
      </c>
      <c r="K165" s="16"/>
      <c r="L165" s="16"/>
      <c r="M165" s="16"/>
      <c r="N165" s="16"/>
    </row>
    <row r="166" spans="1:14" ht="16.149999999999999" customHeight="1" x14ac:dyDescent="0.25">
      <c r="A166" s="22">
        <v>45778</v>
      </c>
      <c r="B166" s="23" t="s">
        <v>30</v>
      </c>
      <c r="C166" s="17">
        <v>9265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22">
        <v>45779</v>
      </c>
      <c r="B167" s="23" t="s">
        <v>30</v>
      </c>
      <c r="C167" s="17">
        <v>9289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6.149999999999999" customHeight="1" x14ac:dyDescent="0.25">
      <c r="A168" s="22">
        <v>45780</v>
      </c>
      <c r="B168" s="23" t="s">
        <v>30</v>
      </c>
      <c r="C168" s="17">
        <v>9313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6.149999999999999" customHeight="1" x14ac:dyDescent="0.25">
      <c r="A169" s="22">
        <v>45781</v>
      </c>
      <c r="B169" s="23" t="s">
        <v>30</v>
      </c>
      <c r="C169" s="17">
        <v>9337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6.149999999999999" customHeight="1" x14ac:dyDescent="0.25">
      <c r="A170" s="22">
        <v>45782</v>
      </c>
      <c r="B170" s="23" t="s">
        <v>30</v>
      </c>
      <c r="C170" s="17">
        <v>9361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6.149999999999999" customHeight="1" x14ac:dyDescent="0.25">
      <c r="A171" s="22">
        <v>45783</v>
      </c>
      <c r="B171" s="23" t="s">
        <v>30</v>
      </c>
      <c r="C171" s="17">
        <v>9385</v>
      </c>
      <c r="D171" s="16"/>
      <c r="E171" s="16" t="s">
        <v>881</v>
      </c>
      <c r="F171" s="16"/>
      <c r="G171" s="16"/>
      <c r="H171" s="16"/>
      <c r="I171" s="16"/>
      <c r="J171" s="16" t="s">
        <v>676</v>
      </c>
      <c r="K171" s="16"/>
      <c r="L171" s="16"/>
      <c r="M171" s="16"/>
      <c r="N171" s="16"/>
    </row>
    <row r="172" spans="1:14" ht="16.149999999999999" customHeight="1" x14ac:dyDescent="0.25">
      <c r="A172" s="22">
        <v>45784</v>
      </c>
      <c r="B172" s="23" t="s">
        <v>30</v>
      </c>
      <c r="C172" s="17">
        <v>9409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6.149999999999999" customHeight="1" x14ac:dyDescent="0.25">
      <c r="A173" s="22">
        <v>45785</v>
      </c>
      <c r="B173" s="23" t="s">
        <v>30</v>
      </c>
      <c r="C173" s="17">
        <v>9433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6.149999999999999" customHeight="1" x14ac:dyDescent="0.25">
      <c r="A174" s="22">
        <v>45786</v>
      </c>
      <c r="B174" s="23" t="s">
        <v>30</v>
      </c>
      <c r="C174" s="17">
        <v>9457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2">
        <v>45787</v>
      </c>
      <c r="B175" s="23" t="s">
        <v>30</v>
      </c>
      <c r="C175" s="17">
        <v>9477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30.75" customHeight="1" x14ac:dyDescent="0.25">
      <c r="A176" s="22">
        <v>45788</v>
      </c>
      <c r="B176" s="23" t="s">
        <v>30</v>
      </c>
      <c r="C176" s="17">
        <v>9501</v>
      </c>
      <c r="D176" s="16" t="s">
        <v>907</v>
      </c>
      <c r="E176" s="16" t="s">
        <v>908</v>
      </c>
      <c r="F176" s="16"/>
      <c r="G176" s="16"/>
      <c r="H176" s="16"/>
      <c r="I176" s="16"/>
      <c r="J176" s="28" t="s">
        <v>909</v>
      </c>
      <c r="K176" s="16"/>
      <c r="L176" s="16"/>
      <c r="M176" s="16"/>
      <c r="N176" s="16"/>
    </row>
    <row r="177" spans="1:14" ht="33" customHeight="1" x14ac:dyDescent="0.25">
      <c r="A177" s="22">
        <v>45789</v>
      </c>
      <c r="B177" s="23" t="s">
        <v>30</v>
      </c>
      <c r="C177" s="17">
        <v>9525</v>
      </c>
      <c r="D177" s="28" t="s">
        <v>914</v>
      </c>
      <c r="E177" s="28" t="s">
        <v>915</v>
      </c>
      <c r="F177" s="16"/>
      <c r="G177" s="16"/>
      <c r="H177" s="16"/>
      <c r="I177" s="16"/>
      <c r="J177" s="16" t="s">
        <v>294</v>
      </c>
      <c r="K177" s="16"/>
      <c r="L177" s="16"/>
      <c r="M177" s="16"/>
      <c r="N177" s="16"/>
    </row>
    <row r="178" spans="1:14" ht="16.149999999999999" customHeight="1" x14ac:dyDescent="0.25">
      <c r="A178" s="22">
        <v>45790</v>
      </c>
      <c r="B178" s="23" t="s">
        <v>30</v>
      </c>
      <c r="C178" s="17">
        <v>9549</v>
      </c>
      <c r="D178" s="16"/>
      <c r="E178" s="16"/>
      <c r="F178" s="16"/>
      <c r="G178" s="16"/>
      <c r="H178" s="43"/>
      <c r="I178" s="43"/>
      <c r="J178" s="47">
        <f>I178-H178</f>
        <v>0</v>
      </c>
      <c r="K178" s="16"/>
      <c r="L178" s="16"/>
      <c r="M178" s="16"/>
      <c r="N178" s="16"/>
    </row>
    <row r="179" spans="1:14" ht="16.149999999999999" customHeight="1" x14ac:dyDescent="0.25">
      <c r="A179" s="22">
        <v>45791</v>
      </c>
      <c r="B179" s="23" t="s">
        <v>30</v>
      </c>
      <c r="C179" s="17">
        <v>9569</v>
      </c>
      <c r="D179" s="16" t="s">
        <v>925</v>
      </c>
      <c r="E179" s="16" t="s">
        <v>926</v>
      </c>
      <c r="F179" s="16"/>
      <c r="G179" s="16"/>
      <c r="H179" s="43">
        <v>45791.434027777781</v>
      </c>
      <c r="I179" s="43">
        <v>45791.46875</v>
      </c>
      <c r="J179" s="47">
        <f>I179-H179</f>
        <v>3.4722222218988463E-2</v>
      </c>
      <c r="K179" s="16"/>
      <c r="L179" s="16"/>
      <c r="M179" s="16"/>
      <c r="N179" s="16"/>
    </row>
    <row r="180" spans="1:14" ht="16.149999999999999" customHeight="1" x14ac:dyDescent="0.25">
      <c r="A180" s="22">
        <v>45792</v>
      </c>
      <c r="B180" s="23" t="s">
        <v>30</v>
      </c>
      <c r="C180" s="17">
        <f>C179+24</f>
        <v>9593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16.149999999999999" customHeight="1" x14ac:dyDescent="0.25">
      <c r="A181" s="22">
        <v>45793</v>
      </c>
      <c r="B181" s="23" t="s">
        <v>30</v>
      </c>
      <c r="C181" s="17">
        <f>C180+24</f>
        <v>9617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ht="16.149999999999999" customHeight="1" x14ac:dyDescent="0.25">
      <c r="A182" s="22">
        <v>45794</v>
      </c>
      <c r="B182" s="23" t="s">
        <v>30</v>
      </c>
      <c r="C182" s="17">
        <v>9638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ht="16.149999999999999" customHeight="1" x14ac:dyDescent="0.25">
      <c r="A183" s="22">
        <v>45795</v>
      </c>
      <c r="B183" s="23" t="s">
        <v>30</v>
      </c>
      <c r="C183" s="17">
        <f>C182+24</f>
        <v>9662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ht="16.149999999999999" customHeight="1" x14ac:dyDescent="0.25">
      <c r="A184" s="22">
        <v>45796</v>
      </c>
      <c r="B184" s="23" t="s">
        <v>30</v>
      </c>
      <c r="C184" s="17">
        <f>C183+24</f>
        <v>9686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ht="16.149999999999999" customHeight="1" x14ac:dyDescent="0.25">
      <c r="A185" s="22">
        <v>45797</v>
      </c>
      <c r="B185" s="23" t="s">
        <v>30</v>
      </c>
      <c r="C185" s="17">
        <f>C184+24</f>
        <v>9710</v>
      </c>
      <c r="D185" s="16"/>
      <c r="E185" s="16"/>
      <c r="F185" s="16"/>
      <c r="G185" s="16"/>
      <c r="H185" s="43"/>
      <c r="I185" s="43"/>
      <c r="J185" s="16"/>
      <c r="K185" s="16"/>
      <c r="L185" s="16"/>
      <c r="M185" s="16"/>
      <c r="N185" s="16"/>
    </row>
    <row r="186" spans="1:14" ht="45" x14ac:dyDescent="0.25">
      <c r="A186" s="22">
        <v>45798</v>
      </c>
      <c r="B186" s="23" t="s">
        <v>30</v>
      </c>
      <c r="C186" s="17">
        <v>9732</v>
      </c>
      <c r="D186" s="16"/>
      <c r="E186" s="28" t="s">
        <v>975</v>
      </c>
      <c r="F186" s="16"/>
      <c r="G186" s="16"/>
      <c r="H186" s="59">
        <v>45798.454861111109</v>
      </c>
      <c r="I186" s="59">
        <v>45798.479166666664</v>
      </c>
      <c r="J186" s="47">
        <f>I186-H186</f>
        <v>2.4305555554747116E-2</v>
      </c>
      <c r="K186" s="16"/>
      <c r="L186" s="16"/>
      <c r="M186" s="16"/>
      <c r="N186" s="16"/>
    </row>
    <row r="187" spans="1:14" ht="16.149999999999999" customHeight="1" x14ac:dyDescent="0.25">
      <c r="A187" s="22">
        <v>45799</v>
      </c>
      <c r="B187" s="23" t="s">
        <v>30</v>
      </c>
      <c r="C187" s="17">
        <v>9754</v>
      </c>
      <c r="D187" s="16"/>
      <c r="E187" s="16" t="s">
        <v>984</v>
      </c>
      <c r="F187" s="16"/>
      <c r="G187" s="16"/>
      <c r="H187" s="60">
        <v>45799.430555555555</v>
      </c>
      <c r="I187" s="60">
        <v>45799.720833333333</v>
      </c>
      <c r="J187" s="47">
        <f>I187-H187</f>
        <v>0.29027777777810115</v>
      </c>
      <c r="K187" s="16"/>
      <c r="L187" s="16"/>
      <c r="M187" s="16"/>
      <c r="N187" s="16"/>
    </row>
    <row r="188" spans="1:14" ht="16.149999999999999" customHeight="1" x14ac:dyDescent="0.25">
      <c r="A188" s="22">
        <v>45800</v>
      </c>
      <c r="B188" s="23" t="s">
        <v>30</v>
      </c>
      <c r="C188" s="17">
        <f t="shared" ref="C188:C195" si="4">C187+24</f>
        <v>9778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ht="16.149999999999999" customHeight="1" x14ac:dyDescent="0.25">
      <c r="A189" s="22">
        <v>45801</v>
      </c>
      <c r="B189" s="23" t="s">
        <v>30</v>
      </c>
      <c r="C189" s="17">
        <f t="shared" si="4"/>
        <v>9802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ht="16.149999999999999" customHeight="1" x14ac:dyDescent="0.25">
      <c r="A190" s="22">
        <v>45802</v>
      </c>
      <c r="B190" s="23" t="s">
        <v>30</v>
      </c>
      <c r="C190" s="17">
        <f t="shared" si="4"/>
        <v>9826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ht="16.149999999999999" customHeight="1" x14ac:dyDescent="0.25">
      <c r="A191" s="22">
        <v>45803</v>
      </c>
      <c r="B191" s="23" t="s">
        <v>30</v>
      </c>
      <c r="C191" s="17">
        <f t="shared" si="4"/>
        <v>9850</v>
      </c>
      <c r="D191" s="16"/>
      <c r="E191" s="16"/>
      <c r="F191" s="16"/>
      <c r="G191" s="16"/>
      <c r="H191" s="43"/>
      <c r="I191" s="43"/>
      <c r="J191" s="16"/>
      <c r="K191" s="16"/>
      <c r="L191" s="16"/>
      <c r="M191" s="16"/>
      <c r="N191" s="16"/>
    </row>
    <row r="192" spans="1:14" ht="16.149999999999999" customHeight="1" x14ac:dyDescent="0.25">
      <c r="A192" s="22">
        <v>45804</v>
      </c>
      <c r="B192" s="23" t="s">
        <v>30</v>
      </c>
      <c r="C192" s="17">
        <f t="shared" si="4"/>
        <v>9874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ht="16.149999999999999" customHeight="1" x14ac:dyDescent="0.25">
      <c r="A193" s="22">
        <v>45805</v>
      </c>
      <c r="B193" s="23" t="s">
        <v>30</v>
      </c>
      <c r="C193" s="17">
        <f t="shared" si="4"/>
        <v>9898</v>
      </c>
      <c r="D193" s="16"/>
      <c r="E193" s="16"/>
      <c r="F193" s="16"/>
      <c r="G193" s="16"/>
      <c r="H193" s="43"/>
      <c r="I193" s="43"/>
      <c r="J193" s="16"/>
      <c r="K193" s="16"/>
      <c r="L193" s="16"/>
      <c r="M193" s="16"/>
      <c r="N193" s="16"/>
    </row>
    <row r="194" spans="1:14" ht="16.149999999999999" customHeight="1" x14ac:dyDescent="0.25">
      <c r="A194" s="22">
        <v>45806</v>
      </c>
      <c r="B194" s="23" t="s">
        <v>30</v>
      </c>
      <c r="C194" s="17">
        <f t="shared" si="4"/>
        <v>9922</v>
      </c>
      <c r="D194" s="16"/>
      <c r="E194" s="16"/>
      <c r="F194" s="16"/>
      <c r="G194" s="16"/>
      <c r="H194" s="43"/>
      <c r="I194" s="43"/>
      <c r="J194" s="16"/>
      <c r="K194" s="16"/>
      <c r="L194" s="16"/>
      <c r="M194" s="16"/>
      <c r="N194" s="16"/>
    </row>
    <row r="195" spans="1:14" ht="16.149999999999999" customHeight="1" x14ac:dyDescent="0.25">
      <c r="A195" s="22">
        <v>45807</v>
      </c>
      <c r="B195" s="23" t="s">
        <v>30</v>
      </c>
      <c r="C195" s="17">
        <f t="shared" si="4"/>
        <v>9946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ht="30" x14ac:dyDescent="0.25">
      <c r="A196" s="22">
        <v>45808</v>
      </c>
      <c r="B196" s="23" t="s">
        <v>30</v>
      </c>
      <c r="C196" s="17">
        <v>9966</v>
      </c>
      <c r="D196" s="16"/>
      <c r="E196" s="28" t="s">
        <v>1048</v>
      </c>
      <c r="F196" s="16"/>
      <c r="G196" s="16"/>
      <c r="H196" s="57">
        <v>45808.625</v>
      </c>
      <c r="I196" s="57">
        <v>45808.635416666664</v>
      </c>
      <c r="J196" s="47">
        <f>I196-H196</f>
        <v>1.0416666664241347E-2</v>
      </c>
      <c r="K196" s="16"/>
      <c r="L196" s="16"/>
      <c r="M196" s="16"/>
      <c r="N196" s="16"/>
    </row>
    <row r="197" spans="1:14" ht="16.149999999999999" customHeight="1" x14ac:dyDescent="0.25">
      <c r="A197" s="22">
        <v>45809</v>
      </c>
      <c r="B197" s="23" t="s">
        <v>30</v>
      </c>
      <c r="C197" s="17">
        <v>10001</v>
      </c>
      <c r="D197" s="16"/>
      <c r="E197" s="16" t="s">
        <v>681</v>
      </c>
      <c r="F197" s="16"/>
      <c r="G197" s="16"/>
      <c r="H197" s="58">
        <v>45810.127083333333</v>
      </c>
      <c r="I197" s="58">
        <v>45810.84375</v>
      </c>
      <c r="J197" s="47">
        <f>I197-H197</f>
        <v>0.71666666666715173</v>
      </c>
      <c r="K197" s="16"/>
      <c r="L197" s="16"/>
      <c r="M197" s="16"/>
      <c r="N197" s="16"/>
    </row>
    <row r="198" spans="1:14" ht="16.149999999999999" customHeight="1" x14ac:dyDescent="0.25">
      <c r="A198" s="22">
        <v>45810</v>
      </c>
      <c r="B198" s="23" t="s">
        <v>30</v>
      </c>
      <c r="C198" s="17">
        <f t="shared" ref="C198:C205" si="5">C197+24</f>
        <v>10025</v>
      </c>
      <c r="D198" s="16"/>
      <c r="E198" s="17"/>
      <c r="F198" s="17"/>
      <c r="G198" s="16"/>
      <c r="H198" s="43"/>
      <c r="I198" s="43"/>
      <c r="J198" s="16"/>
      <c r="K198" s="16"/>
      <c r="L198" s="16"/>
      <c r="M198" s="16"/>
      <c r="N198" s="16"/>
    </row>
    <row r="199" spans="1:14" ht="16.149999999999999" customHeight="1" x14ac:dyDescent="0.25">
      <c r="A199" s="22">
        <v>45811</v>
      </c>
      <c r="B199" s="23" t="s">
        <v>30</v>
      </c>
      <c r="C199" s="17">
        <f t="shared" si="5"/>
        <v>10049</v>
      </c>
      <c r="D199" s="16"/>
      <c r="E199" s="17"/>
      <c r="F199" s="17"/>
      <c r="G199" s="16"/>
      <c r="H199" s="43"/>
      <c r="I199" s="43"/>
      <c r="J199" s="16"/>
      <c r="K199" s="16"/>
      <c r="L199" s="16"/>
      <c r="M199" s="16"/>
      <c r="N199" s="16"/>
    </row>
    <row r="200" spans="1:14" ht="16.149999999999999" customHeight="1" x14ac:dyDescent="0.25">
      <c r="A200" s="22">
        <v>45812</v>
      </c>
      <c r="B200" s="23" t="s">
        <v>30</v>
      </c>
      <c r="C200" s="17">
        <f t="shared" si="5"/>
        <v>10073</v>
      </c>
      <c r="D200" s="16"/>
      <c r="E200" s="17"/>
      <c r="F200" s="17"/>
      <c r="G200" s="16"/>
      <c r="H200" s="43"/>
      <c r="I200" s="43"/>
      <c r="J200" s="16"/>
      <c r="K200" s="16"/>
      <c r="L200" s="16"/>
      <c r="M200" s="16"/>
      <c r="N200" s="16"/>
    </row>
    <row r="201" spans="1:14" ht="16.149999999999999" customHeight="1" x14ac:dyDescent="0.25">
      <c r="A201" s="22">
        <v>45813</v>
      </c>
      <c r="B201" s="23" t="s">
        <v>30</v>
      </c>
      <c r="C201" s="17">
        <f t="shared" si="5"/>
        <v>10097</v>
      </c>
      <c r="D201" s="16"/>
      <c r="E201" s="17"/>
      <c r="F201" s="17"/>
      <c r="G201" s="16"/>
      <c r="H201" s="43"/>
      <c r="I201" s="43"/>
      <c r="J201" s="16"/>
      <c r="K201" s="16"/>
      <c r="L201" s="16"/>
      <c r="M201" s="16"/>
      <c r="N201" s="16"/>
    </row>
    <row r="202" spans="1:14" ht="16.149999999999999" customHeight="1" x14ac:dyDescent="0.25">
      <c r="A202" s="22">
        <v>45814</v>
      </c>
      <c r="B202" s="23" t="s">
        <v>30</v>
      </c>
      <c r="C202" s="17">
        <f t="shared" si="5"/>
        <v>10121</v>
      </c>
      <c r="D202" s="16"/>
      <c r="E202" s="17"/>
      <c r="F202" s="17"/>
      <c r="G202" s="16"/>
      <c r="H202" s="43"/>
      <c r="I202" s="43"/>
      <c r="J202" s="16"/>
      <c r="K202" s="16"/>
      <c r="L202" s="16"/>
      <c r="M202" s="16"/>
      <c r="N202" s="16"/>
    </row>
    <row r="203" spans="1:14" ht="16.149999999999999" customHeight="1" x14ac:dyDescent="0.25">
      <c r="A203" s="22">
        <v>45815</v>
      </c>
      <c r="B203" s="23" t="s">
        <v>30</v>
      </c>
      <c r="C203" s="17">
        <f t="shared" si="5"/>
        <v>10145</v>
      </c>
      <c r="D203" s="16"/>
      <c r="E203" s="17"/>
      <c r="F203" s="17"/>
      <c r="G203" s="16"/>
      <c r="H203" s="16"/>
      <c r="I203" s="16"/>
      <c r="J203" s="16"/>
      <c r="K203" s="16"/>
      <c r="L203" s="16"/>
      <c r="M203" s="16"/>
      <c r="N203" s="16"/>
    </row>
    <row r="204" spans="1:14" ht="16.149999999999999" customHeight="1" x14ac:dyDescent="0.25">
      <c r="A204" s="22">
        <v>45816</v>
      </c>
      <c r="B204" s="23" t="s">
        <v>30</v>
      </c>
      <c r="C204" s="17">
        <f t="shared" si="5"/>
        <v>10169</v>
      </c>
      <c r="D204" s="16"/>
      <c r="E204" s="17"/>
      <c r="F204" s="17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>
        <v>45817</v>
      </c>
      <c r="B205" s="23" t="s">
        <v>30</v>
      </c>
      <c r="C205" s="17">
        <f t="shared" si="5"/>
        <v>10193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>
        <v>45818</v>
      </c>
      <c r="B206" s="23" t="s">
        <v>30</v>
      </c>
      <c r="C206" s="17">
        <v>10200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ht="60" x14ac:dyDescent="0.25">
      <c r="A207" s="25">
        <v>45819</v>
      </c>
      <c r="B207" s="23" t="s">
        <v>30</v>
      </c>
      <c r="C207" s="17">
        <v>10211</v>
      </c>
      <c r="D207" s="16"/>
      <c r="E207" s="28" t="s">
        <v>1151</v>
      </c>
      <c r="F207" s="16"/>
      <c r="G207" s="16"/>
      <c r="H207" s="78">
        <v>45819.715277777781</v>
      </c>
      <c r="I207" s="78">
        <v>45819.758333333331</v>
      </c>
      <c r="J207" s="47">
        <f>I207-H207</f>
        <v>4.3055555550381541E-2</v>
      </c>
      <c r="K207" s="16"/>
      <c r="L207" s="16"/>
      <c r="M207" s="16"/>
      <c r="N207" s="16"/>
    </row>
    <row r="208" spans="1:14" x14ac:dyDescent="0.25">
      <c r="A208" s="25">
        <v>45820</v>
      </c>
      <c r="B208" s="23" t="s">
        <v>30</v>
      </c>
      <c r="C208" s="17">
        <f>C207+24</f>
        <v>10235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ht="45" x14ac:dyDescent="0.25">
      <c r="A209" s="25">
        <v>45821</v>
      </c>
      <c r="B209" s="23" t="s">
        <v>30</v>
      </c>
      <c r="C209" s="17">
        <v>10249</v>
      </c>
      <c r="D209" s="16"/>
      <c r="E209" s="28" t="s">
        <v>1162</v>
      </c>
      <c r="F209" s="16"/>
      <c r="G209" s="16"/>
      <c r="H209" s="81">
        <v>45821.352777777778</v>
      </c>
      <c r="I209" s="81">
        <v>45821.440972222219</v>
      </c>
      <c r="J209" s="47">
        <f>I209-H209</f>
        <v>8.819444444088731E-2</v>
      </c>
      <c r="K209" s="16"/>
      <c r="L209" s="16"/>
      <c r="M209" s="16"/>
      <c r="N209" s="16"/>
    </row>
    <row r="210" spans="1:14" ht="30" x14ac:dyDescent="0.25">
      <c r="A210" s="25">
        <v>45822</v>
      </c>
      <c r="B210" s="23" t="s">
        <v>30</v>
      </c>
      <c r="C210" s="17">
        <v>10289</v>
      </c>
      <c r="D210" s="16"/>
      <c r="E210" s="28" t="s">
        <v>1177</v>
      </c>
      <c r="F210" s="16"/>
      <c r="G210" s="16"/>
      <c r="H210" s="83">
        <v>45823.111111111109</v>
      </c>
      <c r="I210" s="83">
        <v>45823.134722222225</v>
      </c>
      <c r="J210" s="47">
        <f>I210-H210</f>
        <v>2.3611111115314998E-2</v>
      </c>
      <c r="K210" s="16"/>
      <c r="L210" s="16"/>
      <c r="M210" s="16"/>
      <c r="N210" s="16"/>
    </row>
    <row r="211" spans="1:14" ht="60" x14ac:dyDescent="0.25">
      <c r="A211" s="25">
        <v>45822</v>
      </c>
      <c r="B211" s="23" t="s">
        <v>30</v>
      </c>
      <c r="C211" s="17">
        <v>10290</v>
      </c>
      <c r="D211" s="16"/>
      <c r="E211" s="28" t="s">
        <v>1178</v>
      </c>
      <c r="F211" s="16"/>
      <c r="G211" s="16"/>
      <c r="H211" s="83">
        <v>45823.180555555555</v>
      </c>
      <c r="I211" s="83">
        <v>45823.293749999997</v>
      </c>
      <c r="J211" s="47">
        <f>I211-H211</f>
        <v>0.1131944444423425</v>
      </c>
      <c r="K211" s="16"/>
      <c r="L211" s="16"/>
      <c r="M211" s="16"/>
      <c r="N211" s="16"/>
    </row>
    <row r="212" spans="1:14" x14ac:dyDescent="0.25">
      <c r="A212" s="25">
        <v>45823</v>
      </c>
      <c r="B212" s="23" t="s">
        <v>30</v>
      </c>
      <c r="C212" s="17">
        <v>10299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45824</v>
      </c>
      <c r="B213" s="23" t="s">
        <v>30</v>
      </c>
      <c r="C213" s="17">
        <v>10323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45825</v>
      </c>
      <c r="B214" s="23" t="s">
        <v>30</v>
      </c>
      <c r="C214" s="17">
        <v>10347</v>
      </c>
      <c r="D214" s="16" t="s">
        <v>1195</v>
      </c>
      <c r="E214" s="16" t="s">
        <v>1188</v>
      </c>
      <c r="F214" s="16"/>
      <c r="G214" s="16"/>
      <c r="H214" s="90">
        <v>45825.385416666664</v>
      </c>
      <c r="I214" s="90">
        <v>45825.40625</v>
      </c>
      <c r="J214" s="91">
        <f t="shared" ref="J214" si="6">I214-H214</f>
        <v>2.0833333335758653E-2</v>
      </c>
      <c r="K214" s="16"/>
      <c r="L214" s="16"/>
      <c r="M214" s="16"/>
      <c r="N214" s="16"/>
    </row>
    <row r="215" spans="1:14" x14ac:dyDescent="0.25">
      <c r="A215" s="25">
        <v>45826</v>
      </c>
      <c r="B215" s="23" t="s">
        <v>30</v>
      </c>
      <c r="C215" s="17">
        <v>10371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45827</v>
      </c>
      <c r="B216" s="23" t="s">
        <v>30</v>
      </c>
      <c r="C216" s="17">
        <v>10395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45828</v>
      </c>
      <c r="B217" s="23" t="s">
        <v>30</v>
      </c>
      <c r="C217" s="17">
        <v>10419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5">
        <v>45829</v>
      </c>
      <c r="B218" s="23" t="s">
        <v>30</v>
      </c>
      <c r="C218" s="17">
        <v>10443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45830</v>
      </c>
      <c r="B219" s="23" t="s">
        <v>30</v>
      </c>
      <c r="C219" s="17">
        <v>10462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45831</v>
      </c>
      <c r="B220" s="23" t="s">
        <v>30</v>
      </c>
      <c r="C220" s="17">
        <v>10482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45832</v>
      </c>
      <c r="B221" s="23" t="s">
        <v>30</v>
      </c>
      <c r="C221" s="17">
        <v>10506</v>
      </c>
      <c r="D221" s="16"/>
      <c r="E221" s="16" t="s">
        <v>40</v>
      </c>
      <c r="F221" s="16"/>
      <c r="G221" s="16"/>
      <c r="H221" s="115">
        <v>45832.354166666664</v>
      </c>
      <c r="I221" s="115">
        <v>45832.650694444441</v>
      </c>
      <c r="J221" s="116">
        <f t="shared" ref="J221:J223" si="7">I221-H221</f>
        <v>0.29652777777664596</v>
      </c>
      <c r="K221" s="16"/>
      <c r="L221" s="16"/>
      <c r="M221" s="16"/>
      <c r="N221" s="16"/>
    </row>
    <row r="222" spans="1:14" x14ac:dyDescent="0.25">
      <c r="A222" s="25">
        <v>45833</v>
      </c>
      <c r="B222" s="23" t="s">
        <v>30</v>
      </c>
      <c r="C222" s="17">
        <v>10530</v>
      </c>
      <c r="D222" s="16"/>
      <c r="E222" s="16" t="s">
        <v>1245</v>
      </c>
      <c r="F222" s="16"/>
      <c r="G222" s="16"/>
      <c r="H222" s="115">
        <v>45833.357638888891</v>
      </c>
      <c r="I222" s="115">
        <v>45833.368055555555</v>
      </c>
      <c r="J222" s="116">
        <f t="shared" si="7"/>
        <v>1.0416666664241347E-2</v>
      </c>
      <c r="K222" s="16"/>
      <c r="L222" s="16"/>
      <c r="M222" s="16"/>
      <c r="N222" s="16"/>
    </row>
    <row r="223" spans="1:14" x14ac:dyDescent="0.25">
      <c r="A223" s="25">
        <v>45833</v>
      </c>
      <c r="B223" s="23" t="s">
        <v>30</v>
      </c>
      <c r="C223" s="17">
        <v>10542</v>
      </c>
      <c r="D223" s="16" t="s">
        <v>1195</v>
      </c>
      <c r="E223" s="16" t="s">
        <v>1188</v>
      </c>
      <c r="F223" s="16"/>
      <c r="G223" s="16"/>
      <c r="H223" s="121">
        <v>45834.107638888891</v>
      </c>
      <c r="I223" s="121">
        <v>45834.118750000001</v>
      </c>
      <c r="J223" s="122">
        <f t="shared" si="7"/>
        <v>1.1111111110949423E-2</v>
      </c>
      <c r="K223" s="16"/>
      <c r="L223" s="16"/>
      <c r="M223" s="16"/>
      <c r="N223" s="16"/>
    </row>
    <row r="224" spans="1:14" x14ac:dyDescent="0.25">
      <c r="A224" s="25">
        <v>45834</v>
      </c>
      <c r="B224" s="23" t="s">
        <v>30</v>
      </c>
      <c r="C224" s="17">
        <v>10554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45835</v>
      </c>
      <c r="B225" s="23" t="s">
        <v>30</v>
      </c>
      <c r="C225" s="17">
        <v>10578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45836</v>
      </c>
      <c r="B226" s="23" t="s">
        <v>30</v>
      </c>
      <c r="C226" s="17">
        <v>10595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45837</v>
      </c>
      <c r="B227" s="23" t="s">
        <v>30</v>
      </c>
      <c r="C227" s="17">
        <v>10619</v>
      </c>
      <c r="D227" s="16" t="s">
        <v>1195</v>
      </c>
      <c r="E227" s="16" t="s">
        <v>1188</v>
      </c>
      <c r="F227" s="16"/>
      <c r="G227" s="16"/>
      <c r="H227" s="123">
        <v>45837.326388888891</v>
      </c>
      <c r="I227" s="123">
        <v>45837.347222222219</v>
      </c>
      <c r="J227" s="124">
        <f t="shared" ref="J227" si="8">I227-H227</f>
        <v>2.0833333328482695E-2</v>
      </c>
      <c r="K227" s="16"/>
      <c r="L227" s="16"/>
      <c r="M227" s="16"/>
      <c r="N227" s="16"/>
    </row>
    <row r="228" spans="1:14" x14ac:dyDescent="0.25">
      <c r="A228" s="25">
        <v>45838</v>
      </c>
      <c r="B228" s="23" t="s">
        <v>30</v>
      </c>
      <c r="C228" s="17">
        <v>10643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5">
        <v>45839</v>
      </c>
      <c r="B229" s="23" t="s">
        <v>30</v>
      </c>
      <c r="C229" s="17">
        <v>10667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45840</v>
      </c>
      <c r="B230" s="23" t="s">
        <v>30</v>
      </c>
      <c r="C230" s="17">
        <v>10691</v>
      </c>
      <c r="D230" s="16"/>
      <c r="E230" s="16" t="s">
        <v>658</v>
      </c>
      <c r="F230" s="16"/>
      <c r="G230" s="16"/>
      <c r="H230" s="123">
        <v>45840.615277777775</v>
      </c>
      <c r="I230" s="123">
        <v>45840.615277777775</v>
      </c>
      <c r="J230" s="124">
        <f t="shared" ref="J230:J233" si="9">I230-H230</f>
        <v>0</v>
      </c>
      <c r="K230" s="16"/>
      <c r="L230" s="16"/>
      <c r="M230" s="16"/>
      <c r="N230" s="16"/>
    </row>
    <row r="231" spans="1:14" x14ac:dyDescent="0.25">
      <c r="A231" s="25">
        <v>45840</v>
      </c>
      <c r="B231" s="23" t="s">
        <v>30</v>
      </c>
      <c r="C231" s="17">
        <v>10709</v>
      </c>
      <c r="D231" s="16" t="s">
        <v>1195</v>
      </c>
      <c r="E231" s="16" t="s">
        <v>1188</v>
      </c>
      <c r="F231" s="16"/>
      <c r="G231" s="16"/>
      <c r="H231" s="123">
        <v>45841.118055555555</v>
      </c>
      <c r="I231" s="123">
        <v>45841.128472222219</v>
      </c>
      <c r="J231" s="124">
        <f t="shared" si="9"/>
        <v>1.0416666664241347E-2</v>
      </c>
      <c r="K231" s="16"/>
      <c r="L231" s="16"/>
      <c r="M231" s="16"/>
      <c r="N231" s="16"/>
    </row>
    <row r="232" spans="1:14" x14ac:dyDescent="0.25">
      <c r="A232" s="25">
        <v>45841</v>
      </c>
      <c r="B232" s="23" t="s">
        <v>30</v>
      </c>
      <c r="C232" s="17">
        <f>C231+24</f>
        <v>10733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45842</v>
      </c>
      <c r="B233" s="23" t="s">
        <v>30</v>
      </c>
      <c r="C233" s="17">
        <v>10750</v>
      </c>
      <c r="D233" s="16"/>
      <c r="E233" s="16" t="s">
        <v>48</v>
      </c>
      <c r="F233" s="16"/>
      <c r="G233" s="16"/>
      <c r="H233" s="136">
        <v>45842.847222222219</v>
      </c>
      <c r="I233" s="136">
        <v>45842.9375</v>
      </c>
      <c r="J233" s="124">
        <f t="shared" si="9"/>
        <v>9.0277777781011537E-2</v>
      </c>
      <c r="K233" s="16"/>
      <c r="L233" s="16"/>
      <c r="M233" s="16"/>
      <c r="N233" s="16"/>
    </row>
    <row r="234" spans="1:14" x14ac:dyDescent="0.25">
      <c r="A234" s="25">
        <v>45843</v>
      </c>
      <c r="B234" s="23" t="s">
        <v>30</v>
      </c>
      <c r="C234" s="17">
        <f>C233+24</f>
        <v>10774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45844</v>
      </c>
      <c r="B235" s="23" t="s">
        <v>30</v>
      </c>
      <c r="C235" s="17">
        <v>10787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45845</v>
      </c>
      <c r="B236" s="23" t="s">
        <v>30</v>
      </c>
      <c r="C236" s="17">
        <v>10811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45846</v>
      </c>
      <c r="B237" s="23" t="s">
        <v>30</v>
      </c>
      <c r="C237" s="17">
        <f>C236+24</f>
        <v>10835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ht="30" x14ac:dyDescent="0.25">
      <c r="A238" s="25">
        <v>45847</v>
      </c>
      <c r="B238" s="23" t="s">
        <v>30</v>
      </c>
      <c r="C238" s="17">
        <v>10875</v>
      </c>
      <c r="D238" s="16"/>
      <c r="E238" s="28" t="s">
        <v>1317</v>
      </c>
      <c r="F238" s="16"/>
      <c r="G238" s="16"/>
      <c r="H238" s="134">
        <v>45848.159722222219</v>
      </c>
      <c r="I238" s="134">
        <v>45848.180555555555</v>
      </c>
      <c r="J238" s="124">
        <f t="shared" ref="J238:J239" si="10">I238-H238</f>
        <v>2.0833333335758653E-2</v>
      </c>
      <c r="K238" s="16"/>
      <c r="L238" s="16"/>
      <c r="M238" s="16"/>
      <c r="N238" s="16"/>
    </row>
    <row r="239" spans="1:14" x14ac:dyDescent="0.25">
      <c r="A239" s="25">
        <v>45848</v>
      </c>
      <c r="B239" s="23" t="s">
        <v>30</v>
      </c>
      <c r="C239" s="17">
        <v>10899</v>
      </c>
      <c r="D239" s="16"/>
      <c r="E239" s="16" t="s">
        <v>1323</v>
      </c>
      <c r="F239" s="16"/>
      <c r="G239" s="16"/>
      <c r="H239" s="138">
        <v>45849.1875</v>
      </c>
      <c r="I239" s="138">
        <v>45849.194444444445</v>
      </c>
      <c r="J239" s="139">
        <f t="shared" si="10"/>
        <v>6.9444444452528842E-3</v>
      </c>
      <c r="K239" s="16"/>
      <c r="L239" s="16"/>
      <c r="M239" s="16"/>
      <c r="N239" s="16"/>
    </row>
    <row r="240" spans="1:14" x14ac:dyDescent="0.25">
      <c r="A240" s="25">
        <v>45849</v>
      </c>
      <c r="B240" s="23" t="s">
        <v>30</v>
      </c>
      <c r="C240" s="17">
        <f>C239+24</f>
        <v>10923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45850</v>
      </c>
      <c r="B241" s="23" t="s">
        <v>30</v>
      </c>
      <c r="C241" s="17">
        <f>C240+24</f>
        <v>10947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5">
        <v>45851</v>
      </c>
      <c r="B242" s="23" t="s">
        <v>30</v>
      </c>
      <c r="C242" s="17">
        <f>C241+24</f>
        <v>10971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ht="30" x14ac:dyDescent="0.25">
      <c r="A243" s="25">
        <v>45852</v>
      </c>
      <c r="B243" s="23" t="s">
        <v>30</v>
      </c>
      <c r="C243" s="17">
        <v>10982</v>
      </c>
      <c r="D243" s="16"/>
      <c r="E243" s="28" t="s">
        <v>1339</v>
      </c>
      <c r="F243" s="16"/>
      <c r="G243" s="16"/>
      <c r="H243" s="152">
        <v>45852.704861111109</v>
      </c>
      <c r="I243" s="152">
        <v>45852.725694444445</v>
      </c>
      <c r="J243" s="153">
        <f t="shared" ref="J243:J245" si="11">I243-H243</f>
        <v>2.0833333335758653E-2</v>
      </c>
      <c r="K243" s="16"/>
      <c r="L243" s="16"/>
      <c r="M243" s="16"/>
      <c r="N243" s="16"/>
    </row>
    <row r="244" spans="1:14" ht="60" x14ac:dyDescent="0.25">
      <c r="A244" s="25">
        <v>45853</v>
      </c>
      <c r="B244" s="23" t="s">
        <v>30</v>
      </c>
      <c r="C244" s="17">
        <v>11005</v>
      </c>
      <c r="D244" s="16"/>
      <c r="E244" s="28" t="s">
        <v>1342</v>
      </c>
      <c r="F244" s="16"/>
      <c r="G244" s="16"/>
      <c r="H244" s="138">
        <v>45853.680555555555</v>
      </c>
      <c r="I244" s="138">
        <v>45853.859027777777</v>
      </c>
      <c r="J244" s="139">
        <f t="shared" si="11"/>
        <v>0.17847222222189885</v>
      </c>
      <c r="K244" s="16"/>
      <c r="L244" s="16"/>
      <c r="M244" s="16"/>
      <c r="N244" s="16"/>
    </row>
    <row r="245" spans="1:14" ht="60" x14ac:dyDescent="0.25">
      <c r="A245" s="25">
        <v>45854</v>
      </c>
      <c r="B245" s="23" t="s">
        <v>30</v>
      </c>
      <c r="C245" s="17">
        <v>11030</v>
      </c>
      <c r="D245" s="16"/>
      <c r="E245" s="28" t="s">
        <v>1355</v>
      </c>
      <c r="F245" s="16"/>
      <c r="G245" s="16"/>
      <c r="H245" s="146">
        <v>45854.914583333331</v>
      </c>
      <c r="I245" s="146">
        <v>45854.930555555555</v>
      </c>
      <c r="J245" s="147">
        <f t="shared" si="11"/>
        <v>1.5972222223354038E-2</v>
      </c>
      <c r="K245" s="16"/>
      <c r="L245" s="16"/>
      <c r="M245" s="16"/>
      <c r="N245" s="16"/>
    </row>
    <row r="246" spans="1:14" x14ac:dyDescent="0.25">
      <c r="A246" s="25">
        <v>45855</v>
      </c>
      <c r="B246" s="23" t="s">
        <v>30</v>
      </c>
      <c r="C246" s="17">
        <f>C245+24</f>
        <v>11054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45856</v>
      </c>
      <c r="B247" s="23" t="s">
        <v>30</v>
      </c>
      <c r="C247" s="17">
        <f>C246+24</f>
        <v>11078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45857</v>
      </c>
      <c r="B248" s="23" t="s">
        <v>30</v>
      </c>
      <c r="C248" s="17">
        <f>C247+24</f>
        <v>11102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45858</v>
      </c>
      <c r="B249" s="23" t="s">
        <v>30</v>
      </c>
      <c r="C249" s="17">
        <f t="shared" ref="C249" si="12">C248+24</f>
        <v>11126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45859</v>
      </c>
      <c r="B250" s="23" t="s">
        <v>30</v>
      </c>
      <c r="C250" s="17">
        <v>11149</v>
      </c>
      <c r="D250" s="16"/>
      <c r="E250" s="16" t="s">
        <v>1389</v>
      </c>
      <c r="F250" s="16"/>
      <c r="G250" s="16"/>
      <c r="H250" s="138">
        <v>45859.895833333336</v>
      </c>
      <c r="I250" s="138">
        <v>45859.930555555555</v>
      </c>
      <c r="J250" s="139">
        <f t="shared" ref="J250" si="13">I250-H250</f>
        <v>3.4722222218988463E-2</v>
      </c>
      <c r="K250" s="16"/>
      <c r="L250" s="16"/>
      <c r="M250" s="16"/>
      <c r="N250" s="16"/>
    </row>
    <row r="251" spans="1:14" x14ac:dyDescent="0.25">
      <c r="A251" s="25">
        <v>45860</v>
      </c>
      <c r="B251" s="23" t="s">
        <v>30</v>
      </c>
      <c r="C251" s="17">
        <f>C250+24</f>
        <v>11173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5">
        <v>45861</v>
      </c>
      <c r="B252" s="23" t="s">
        <v>30</v>
      </c>
      <c r="C252" s="17">
        <f>C251+24</f>
        <v>11197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ht="30" x14ac:dyDescent="0.25">
      <c r="A253" s="25">
        <v>45862</v>
      </c>
      <c r="B253" s="23" t="s">
        <v>30</v>
      </c>
      <c r="C253" s="17">
        <v>11214</v>
      </c>
      <c r="D253" s="16"/>
      <c r="E253" s="28" t="s">
        <v>1408</v>
      </c>
      <c r="F253" s="16"/>
      <c r="G253" s="16"/>
      <c r="H253" s="138">
        <v>45862.631249999999</v>
      </c>
      <c r="I253" s="138">
        <v>45862.636111111111</v>
      </c>
      <c r="J253" s="139">
        <f t="shared" ref="J253:J254" si="14">I253-H253</f>
        <v>4.8611111124046147E-3</v>
      </c>
      <c r="K253" s="16"/>
      <c r="L253" s="16"/>
      <c r="M253" s="16"/>
      <c r="N253" s="16"/>
    </row>
    <row r="254" spans="1:14" x14ac:dyDescent="0.25">
      <c r="A254" s="25">
        <v>45863</v>
      </c>
      <c r="B254" s="23" t="s">
        <v>30</v>
      </c>
      <c r="C254" s="17">
        <v>11250</v>
      </c>
      <c r="D254" s="16"/>
      <c r="E254" s="16" t="s">
        <v>48</v>
      </c>
      <c r="F254" s="16"/>
      <c r="G254" s="16"/>
      <c r="H254" s="146">
        <v>45864.135416666664</v>
      </c>
      <c r="I254" s="146">
        <v>45864.26666666667</v>
      </c>
      <c r="J254" s="147">
        <f t="shared" si="14"/>
        <v>0.13125000000582077</v>
      </c>
      <c r="K254" s="16"/>
      <c r="L254" s="16"/>
      <c r="M254" s="16"/>
      <c r="N254" s="16"/>
    </row>
    <row r="255" spans="1:14" x14ac:dyDescent="0.25">
      <c r="A255" s="25">
        <v>45864</v>
      </c>
      <c r="B255" s="23" t="s">
        <v>30</v>
      </c>
      <c r="C255" s="17">
        <f>C254+24</f>
        <v>11274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45865</v>
      </c>
      <c r="B256" s="23" t="s">
        <v>30</v>
      </c>
      <c r="C256" s="17">
        <f>C255+24</f>
        <v>11298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45866</v>
      </c>
      <c r="B257" s="23" t="s">
        <v>30</v>
      </c>
      <c r="C257" s="17">
        <f>C256+24</f>
        <v>11322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45867</v>
      </c>
      <c r="B258" s="23" t="s">
        <v>30</v>
      </c>
      <c r="C258" s="17">
        <f>C257+24</f>
        <v>11346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ht="45" x14ac:dyDescent="0.25">
      <c r="A259" s="25">
        <v>45868</v>
      </c>
      <c r="B259" s="23" t="s">
        <v>30</v>
      </c>
      <c r="C259" s="17">
        <v>11347</v>
      </c>
      <c r="D259" s="16"/>
      <c r="E259" s="28" t="s">
        <v>1443</v>
      </c>
      <c r="F259" s="16"/>
      <c r="G259" s="16"/>
      <c r="H259" s="150">
        <v>45868.40902777778</v>
      </c>
      <c r="I259" s="150">
        <v>45868.425694444442</v>
      </c>
      <c r="J259" s="151">
        <f t="shared" ref="J259" si="15">I259-H259</f>
        <v>1.6666666662786156E-2</v>
      </c>
      <c r="K259" s="16"/>
      <c r="L259" s="16"/>
      <c r="M259" s="16"/>
      <c r="N259" s="16"/>
    </row>
    <row r="260" spans="1:14" x14ac:dyDescent="0.25">
      <c r="A260" s="25">
        <v>45869</v>
      </c>
      <c r="B260" s="23" t="s">
        <v>30</v>
      </c>
      <c r="C260" s="17">
        <v>11375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5">
        <v>45870</v>
      </c>
      <c r="B261" s="23" t="s">
        <v>30</v>
      </c>
      <c r="C261" s="17">
        <f>C260+24</f>
        <v>11399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ht="45" x14ac:dyDescent="0.25">
      <c r="A262" s="25">
        <v>45871</v>
      </c>
      <c r="B262" s="23" t="s">
        <v>30</v>
      </c>
      <c r="C262" s="17">
        <v>11428</v>
      </c>
      <c r="D262" s="16"/>
      <c r="E262" s="28" t="s">
        <v>1468</v>
      </c>
      <c r="F262" s="16"/>
      <c r="G262" s="16"/>
      <c r="H262" s="150">
        <v>45871.84375</v>
      </c>
      <c r="I262" s="150">
        <v>45871.901388888888</v>
      </c>
      <c r="J262" s="151">
        <f t="shared" ref="J262:J266" si="16">I262-H262</f>
        <v>5.7638888887595385E-2</v>
      </c>
      <c r="K262" s="16"/>
      <c r="L262" s="16"/>
      <c r="M262" s="16"/>
      <c r="N262" s="16"/>
    </row>
    <row r="263" spans="1:14" x14ac:dyDescent="0.25">
      <c r="A263" s="25">
        <v>45872</v>
      </c>
      <c r="B263" s="23" t="s">
        <v>30</v>
      </c>
      <c r="C263" s="17">
        <v>11440</v>
      </c>
      <c r="D263" s="16"/>
      <c r="E263" s="16" t="s">
        <v>1470</v>
      </c>
      <c r="F263" s="16"/>
      <c r="G263" s="16"/>
      <c r="H263" s="150">
        <v>45872.390972222223</v>
      </c>
      <c r="I263" s="150">
        <v>45872.422222222223</v>
      </c>
      <c r="J263" s="151">
        <f t="shared" si="16"/>
        <v>3.125E-2</v>
      </c>
      <c r="K263" s="16"/>
      <c r="L263" s="16"/>
      <c r="M263" s="16"/>
      <c r="N263" s="16"/>
    </row>
    <row r="264" spans="1:14" x14ac:dyDescent="0.25">
      <c r="A264" s="25">
        <v>45872</v>
      </c>
      <c r="B264" s="23" t="s">
        <v>30</v>
      </c>
      <c r="C264" s="17">
        <v>11447</v>
      </c>
      <c r="D264" s="16"/>
      <c r="E264" s="16" t="s">
        <v>1475</v>
      </c>
      <c r="F264" s="16"/>
      <c r="G264" s="16"/>
      <c r="H264" s="150">
        <v>45872.692361111112</v>
      </c>
      <c r="I264" s="150">
        <v>45872.726388888892</v>
      </c>
      <c r="J264" s="151">
        <f t="shared" si="16"/>
        <v>3.4027777779556345E-2</v>
      </c>
      <c r="K264" s="16"/>
      <c r="L264" s="16"/>
      <c r="M264" s="16"/>
      <c r="N264" s="16"/>
    </row>
    <row r="265" spans="1:14" x14ac:dyDescent="0.25">
      <c r="A265" s="25">
        <v>45873</v>
      </c>
      <c r="B265" s="23" t="s">
        <v>30</v>
      </c>
      <c r="C265" s="17">
        <v>11470</v>
      </c>
      <c r="D265" s="16"/>
      <c r="E265" s="16" t="s">
        <v>1488</v>
      </c>
      <c r="F265" s="16"/>
      <c r="G265" s="16"/>
      <c r="H265" s="150">
        <v>45873.75</v>
      </c>
      <c r="I265" s="150">
        <v>45873.976388888892</v>
      </c>
      <c r="J265" s="151">
        <f t="shared" si="16"/>
        <v>0.22638888889196096</v>
      </c>
      <c r="K265" s="16"/>
      <c r="L265" s="16"/>
      <c r="M265" s="16"/>
      <c r="N265" s="16"/>
    </row>
    <row r="266" spans="1:14" x14ac:dyDescent="0.25">
      <c r="A266" s="25">
        <v>45874</v>
      </c>
      <c r="B266" s="23" t="s">
        <v>30</v>
      </c>
      <c r="C266" s="17">
        <v>11497</v>
      </c>
      <c r="D266" s="16"/>
      <c r="E266" s="16" t="s">
        <v>40</v>
      </c>
      <c r="F266" s="16"/>
      <c r="G266" s="16"/>
      <c r="H266" s="102">
        <v>45875.15625</v>
      </c>
      <c r="I266" s="102">
        <v>45875.419444444444</v>
      </c>
      <c r="J266" s="103">
        <f t="shared" si="16"/>
        <v>0.26319444444379769</v>
      </c>
      <c r="K266" s="16"/>
      <c r="L266" s="16"/>
      <c r="M266" s="16"/>
      <c r="N266" s="16"/>
    </row>
    <row r="267" spans="1:14" x14ac:dyDescent="0.25">
      <c r="A267" s="25">
        <v>45875</v>
      </c>
      <c r="B267" s="23" t="s">
        <v>30</v>
      </c>
      <c r="C267" s="17">
        <f>C266+24</f>
        <v>11521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45876</v>
      </c>
      <c r="B268" s="23" t="s">
        <v>30</v>
      </c>
      <c r="C268" s="17">
        <f>C267+24</f>
        <v>11545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45877</v>
      </c>
      <c r="B269" s="23" t="s">
        <v>30</v>
      </c>
      <c r="C269" s="17">
        <f>C268+24</f>
        <v>11569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45878</v>
      </c>
      <c r="B270" s="23" t="s">
        <v>30</v>
      </c>
      <c r="C270" s="17">
        <f>C269+20</f>
        <v>11589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45879</v>
      </c>
      <c r="B271" s="23" t="s">
        <v>30</v>
      </c>
      <c r="C271" s="17">
        <v>11591</v>
      </c>
      <c r="D271" s="16"/>
      <c r="E271" s="16"/>
      <c r="F271" s="16"/>
      <c r="G271" s="16"/>
      <c r="H271" s="150">
        <v>45879.347222222219</v>
      </c>
      <c r="I271" s="150">
        <v>45879.489583333336</v>
      </c>
      <c r="J271" s="151">
        <f t="shared" ref="J271:J272" si="17">I271-H271</f>
        <v>0.14236111111677019</v>
      </c>
      <c r="K271" s="16"/>
      <c r="L271" s="16"/>
      <c r="M271" s="16"/>
      <c r="N271" s="16"/>
    </row>
    <row r="272" spans="1:14" x14ac:dyDescent="0.25">
      <c r="A272" s="25">
        <v>45880</v>
      </c>
      <c r="B272" s="23" t="s">
        <v>30</v>
      </c>
      <c r="C272" s="17">
        <v>11621</v>
      </c>
      <c r="D272" s="16"/>
      <c r="E272" s="17" t="s">
        <v>1526</v>
      </c>
      <c r="F272" s="16"/>
      <c r="G272" s="16"/>
      <c r="H272" s="150">
        <v>45880.73333333333</v>
      </c>
      <c r="I272" s="150">
        <v>45880.770833333336</v>
      </c>
      <c r="J272" s="151">
        <f t="shared" si="17"/>
        <v>3.7500000005820766E-2</v>
      </c>
      <c r="K272" s="16"/>
      <c r="L272" s="16"/>
      <c r="M272" s="16"/>
      <c r="N272" s="16"/>
    </row>
    <row r="273" spans="1:14" x14ac:dyDescent="0.25">
      <c r="A273" s="25">
        <v>45881</v>
      </c>
      <c r="B273" s="23" t="s">
        <v>30</v>
      </c>
      <c r="C273" s="17">
        <f>C272+24</f>
        <v>11645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5">
        <v>45882</v>
      </c>
      <c r="B274" s="23" t="s">
        <v>30</v>
      </c>
      <c r="C274" s="17">
        <v>11667</v>
      </c>
      <c r="D274" s="16"/>
      <c r="E274" s="17" t="s">
        <v>449</v>
      </c>
      <c r="F274" s="16"/>
      <c r="G274" s="16"/>
      <c r="H274" s="150">
        <v>45882.663194444445</v>
      </c>
      <c r="I274" s="150">
        <v>45882.671527777777</v>
      </c>
      <c r="J274" s="151">
        <f t="shared" ref="J274" si="18">I274-H274</f>
        <v>8.333333331393078E-3</v>
      </c>
      <c r="K274" s="16"/>
      <c r="L274" s="16"/>
      <c r="M274" s="16"/>
      <c r="N274" s="16"/>
    </row>
    <row r="275" spans="1:14" x14ac:dyDescent="0.25">
      <c r="A275" s="25">
        <v>45883</v>
      </c>
      <c r="B275" s="23" t="s">
        <v>30</v>
      </c>
      <c r="C275" s="17">
        <f>C274+24</f>
        <v>11691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45884</v>
      </c>
      <c r="B276" s="23" t="s">
        <v>30</v>
      </c>
      <c r="C276" s="17">
        <v>11708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45885</v>
      </c>
      <c r="B277" s="23" t="s">
        <v>30</v>
      </c>
      <c r="C277" s="17">
        <v>11732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45886</v>
      </c>
      <c r="B278" s="23" t="s">
        <v>30</v>
      </c>
      <c r="C278" s="17">
        <v>11756</v>
      </c>
      <c r="D278" s="16"/>
      <c r="E278" s="16" t="s">
        <v>48</v>
      </c>
      <c r="F278" s="16"/>
      <c r="G278" s="16"/>
      <c r="H278" s="150">
        <v>45886.768750000003</v>
      </c>
      <c r="I278" s="150">
        <v>45886.880555555559</v>
      </c>
      <c r="J278" s="151">
        <f t="shared" ref="J278" si="19">I278-H278</f>
        <v>0.11180555555620231</v>
      </c>
      <c r="K278" s="16"/>
      <c r="L278" s="16"/>
      <c r="M278" s="16"/>
      <c r="N278" s="16"/>
    </row>
    <row r="279" spans="1:14" x14ac:dyDescent="0.25">
      <c r="A279" s="25">
        <v>45887</v>
      </c>
      <c r="B279" s="23" t="s">
        <v>30</v>
      </c>
      <c r="C279" s="17">
        <v>11780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45888</v>
      </c>
      <c r="B280" s="23" t="s">
        <v>30</v>
      </c>
      <c r="C280" s="17">
        <v>11804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45889</v>
      </c>
      <c r="B281" s="23" t="s">
        <v>30</v>
      </c>
      <c r="C281" s="17">
        <v>11828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45890</v>
      </c>
      <c r="B282" s="23" t="s">
        <v>30</v>
      </c>
      <c r="C282" s="17">
        <v>11852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45891</v>
      </c>
      <c r="B283" s="23" t="s">
        <v>30</v>
      </c>
      <c r="C283" s="17">
        <v>11873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45892</v>
      </c>
      <c r="B284" s="23" t="s">
        <v>30</v>
      </c>
      <c r="C284" s="17">
        <v>11897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5">
        <v>45893</v>
      </c>
      <c r="B285" s="23" t="s">
        <v>30</v>
      </c>
      <c r="C285" s="17">
        <v>11921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45894</v>
      </c>
      <c r="B286" s="23" t="s">
        <v>30</v>
      </c>
      <c r="C286" s="17">
        <v>11945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45895</v>
      </c>
      <c r="B287" s="23" t="s">
        <v>30</v>
      </c>
      <c r="C287" s="17">
        <v>11953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45896</v>
      </c>
      <c r="B288" s="23" t="s">
        <v>30</v>
      </c>
      <c r="C288" s="17">
        <v>11945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45897</v>
      </c>
      <c r="B289" s="23" t="s">
        <v>30</v>
      </c>
      <c r="C289" s="17">
        <v>11099</v>
      </c>
      <c r="D289" s="16"/>
      <c r="E289" s="16" t="s">
        <v>63</v>
      </c>
      <c r="F289" s="16"/>
      <c r="G289" s="16"/>
      <c r="H289" s="150">
        <v>45897.416666666664</v>
      </c>
      <c r="I289" s="150">
        <v>45897.640277777777</v>
      </c>
      <c r="J289" s="151">
        <f t="shared" ref="J289:J291" si="20">I289-H289</f>
        <v>0.22361111111240461</v>
      </c>
      <c r="K289" s="16"/>
      <c r="L289" s="16"/>
      <c r="M289" s="16"/>
      <c r="N289" s="16"/>
    </row>
    <row r="290" spans="1:14" x14ac:dyDescent="0.25">
      <c r="A290" s="25">
        <v>45897</v>
      </c>
      <c r="B290" s="23" t="s">
        <v>30</v>
      </c>
      <c r="C290" s="17">
        <v>11100</v>
      </c>
      <c r="D290" s="16"/>
      <c r="E290" s="49" t="s">
        <v>1594</v>
      </c>
      <c r="F290" s="49"/>
      <c r="G290" s="49"/>
      <c r="H290" s="150">
        <v>45897.833333333336</v>
      </c>
      <c r="I290" s="150">
        <v>45897.84375</v>
      </c>
      <c r="J290" s="151">
        <f t="shared" si="20"/>
        <v>1.0416666664241347E-2</v>
      </c>
      <c r="K290" s="16"/>
      <c r="L290" s="16"/>
      <c r="M290" s="16"/>
      <c r="N290" s="16"/>
    </row>
    <row r="291" spans="1:14" x14ac:dyDescent="0.25">
      <c r="A291" s="25">
        <v>45897</v>
      </c>
      <c r="B291" s="23" t="s">
        <v>30</v>
      </c>
      <c r="C291" s="17">
        <v>11102</v>
      </c>
      <c r="D291" s="16"/>
      <c r="E291" s="49" t="s">
        <v>1593</v>
      </c>
      <c r="F291" s="49"/>
      <c r="G291" s="49"/>
      <c r="H291" s="150">
        <v>45897.854166666664</v>
      </c>
      <c r="I291" s="150">
        <v>45897.895833333336</v>
      </c>
      <c r="J291" s="151">
        <f t="shared" si="20"/>
        <v>4.1666666671517305E-2</v>
      </c>
      <c r="K291" s="16"/>
      <c r="L291" s="16"/>
      <c r="M291" s="16"/>
      <c r="N291" s="16"/>
    </row>
    <row r="292" spans="1:14" x14ac:dyDescent="0.25">
      <c r="A292" s="25">
        <v>45898</v>
      </c>
      <c r="B292" s="23" t="s">
        <v>30</v>
      </c>
      <c r="C292" s="17">
        <v>12023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45899</v>
      </c>
      <c r="B293" s="23" t="s">
        <v>30</v>
      </c>
      <c r="C293" s="17">
        <v>12047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5">
        <v>45900</v>
      </c>
      <c r="B294" s="23" t="s">
        <v>30</v>
      </c>
      <c r="C294" s="17">
        <v>12064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45901</v>
      </c>
      <c r="B295" s="23" t="s">
        <v>30</v>
      </c>
      <c r="C295" s="17">
        <v>12088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5">
        <v>45902</v>
      </c>
      <c r="B296" s="23" t="s">
        <v>30</v>
      </c>
      <c r="C296" s="17">
        <v>12112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45903</v>
      </c>
      <c r="B297" s="23" t="s">
        <v>30</v>
      </c>
      <c r="C297" s="17">
        <v>12136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45904</v>
      </c>
      <c r="B298" s="23" t="s">
        <v>30</v>
      </c>
      <c r="C298" s="17">
        <v>12160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45905</v>
      </c>
      <c r="B299" s="23" t="s">
        <v>30</v>
      </c>
      <c r="C299" s="17">
        <v>12184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45906</v>
      </c>
      <c r="B300" s="23" t="s">
        <v>30</v>
      </c>
      <c r="C300" s="17">
        <v>12208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45907</v>
      </c>
      <c r="B301" s="23" t="s">
        <v>30</v>
      </c>
      <c r="C301" s="17">
        <v>12232</v>
      </c>
      <c r="D301" s="16"/>
      <c r="E301" s="16" t="s">
        <v>658</v>
      </c>
      <c r="F301" s="16"/>
      <c r="G301" s="16"/>
      <c r="H301" s="150">
        <v>45907.628472222219</v>
      </c>
      <c r="I301" s="150">
        <v>45907.633333333331</v>
      </c>
      <c r="J301" s="151">
        <f t="shared" ref="J301:J302" si="21">I301-H301</f>
        <v>4.8611111124046147E-3</v>
      </c>
      <c r="K301" s="16"/>
      <c r="L301" s="16"/>
      <c r="M301" s="16"/>
      <c r="N301" s="16"/>
    </row>
    <row r="302" spans="1:14" x14ac:dyDescent="0.25">
      <c r="A302" s="25">
        <v>45908</v>
      </c>
      <c r="B302" s="23" t="s">
        <v>30</v>
      </c>
      <c r="C302" s="17">
        <v>12256</v>
      </c>
      <c r="D302" s="16"/>
      <c r="E302" s="16" t="s">
        <v>48</v>
      </c>
      <c r="F302" s="16"/>
      <c r="G302" s="16"/>
      <c r="H302" s="150">
        <v>45908.362500000003</v>
      </c>
      <c r="I302" s="150">
        <v>45908.446527777778</v>
      </c>
      <c r="J302" s="151">
        <f t="shared" si="21"/>
        <v>8.4027777775190771E-2</v>
      </c>
      <c r="K302" s="16"/>
      <c r="L302" s="16"/>
      <c r="M302" s="16"/>
      <c r="N302" s="16"/>
    </row>
    <row r="303" spans="1:14" x14ac:dyDescent="0.25">
      <c r="A303" s="25">
        <v>45909</v>
      </c>
      <c r="B303" s="23" t="s">
        <v>30</v>
      </c>
      <c r="C303" s="17">
        <v>12280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45910</v>
      </c>
      <c r="B304" s="23" t="s">
        <v>30</v>
      </c>
      <c r="C304" s="17">
        <v>12304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45911</v>
      </c>
      <c r="B305" s="23" t="s">
        <v>30</v>
      </c>
      <c r="C305" s="17">
        <v>12388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45912</v>
      </c>
      <c r="B306" s="23" t="s">
        <v>30</v>
      </c>
      <c r="C306" s="17">
        <v>12352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5">
        <v>45913</v>
      </c>
      <c r="B307" s="23" t="s">
        <v>30</v>
      </c>
      <c r="C307" s="17">
        <v>12376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45914</v>
      </c>
      <c r="B308" s="23" t="s">
        <v>30</v>
      </c>
      <c r="C308" s="17">
        <v>12394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45915</v>
      </c>
      <c r="B309" s="23" t="s">
        <v>30</v>
      </c>
      <c r="C309" s="17">
        <v>12418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45916</v>
      </c>
      <c r="B310" s="23" t="s">
        <v>30</v>
      </c>
      <c r="C310" s="17">
        <f>C309+24</f>
        <v>12442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45917</v>
      </c>
      <c r="B311" s="23" t="s">
        <v>30</v>
      </c>
      <c r="C311" s="17">
        <v>12472</v>
      </c>
      <c r="D311" s="16"/>
      <c r="E311" s="16" t="s">
        <v>562</v>
      </c>
      <c r="F311" s="16"/>
      <c r="G311" s="16"/>
      <c r="H311" s="150">
        <v>45917.631944444445</v>
      </c>
      <c r="I311" s="150">
        <v>45917.640972222223</v>
      </c>
      <c r="J311" s="151">
        <f t="shared" ref="J311" si="22">I311-H311</f>
        <v>9.0277777781011537E-3</v>
      </c>
      <c r="K311" s="16"/>
      <c r="L311" s="16"/>
      <c r="M311" s="16"/>
      <c r="N311" s="16"/>
    </row>
    <row r="312" spans="1:14" x14ac:dyDescent="0.25">
      <c r="A312" s="25">
        <v>45918</v>
      </c>
      <c r="B312" s="23" t="s">
        <v>30</v>
      </c>
      <c r="C312" s="17">
        <f>C311+24</f>
        <v>12496</v>
      </c>
      <c r="D312" s="16"/>
      <c r="E312" s="16" t="s">
        <v>163</v>
      </c>
      <c r="F312" s="16"/>
      <c r="G312" s="16"/>
      <c r="H312" s="190">
        <v>45918.836805555555</v>
      </c>
      <c r="I312" s="190">
        <v>45919.015972222223</v>
      </c>
      <c r="J312" s="191">
        <v>0.17916666666860692</v>
      </c>
      <c r="K312" s="16"/>
      <c r="L312" s="16"/>
      <c r="M312" s="16"/>
      <c r="N312" s="16"/>
    </row>
    <row r="313" spans="1:14" x14ac:dyDescent="0.25">
      <c r="A313" s="25">
        <v>45919</v>
      </c>
      <c r="B313" s="23" t="s">
        <v>30</v>
      </c>
      <c r="C313" s="17">
        <f>C312+24</f>
        <v>12520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45920</v>
      </c>
      <c r="B314" s="23" t="s">
        <v>30</v>
      </c>
      <c r="C314" s="17">
        <f>C313+24</f>
        <v>12544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45921</v>
      </c>
      <c r="B315" s="23" t="s">
        <v>30</v>
      </c>
      <c r="C315" s="17">
        <f t="shared" ref="C315:C322" si="23">C314+24</f>
        <v>12568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45922</v>
      </c>
      <c r="B316" s="23" t="s">
        <v>30</v>
      </c>
      <c r="C316" s="17">
        <f t="shared" si="23"/>
        <v>12592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5">
        <v>45923</v>
      </c>
      <c r="B317" s="23" t="s">
        <v>30</v>
      </c>
      <c r="C317" s="17">
        <f t="shared" si="23"/>
        <v>12616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45924</v>
      </c>
      <c r="B318" s="23" t="s">
        <v>30</v>
      </c>
      <c r="C318" s="17">
        <f t="shared" si="23"/>
        <v>12640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45925</v>
      </c>
      <c r="B319" s="23" t="s">
        <v>30</v>
      </c>
      <c r="C319" s="17">
        <f t="shared" si="23"/>
        <v>12664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45926</v>
      </c>
      <c r="B320" s="23" t="s">
        <v>30</v>
      </c>
      <c r="C320" s="17">
        <f t="shared" si="23"/>
        <v>12688</v>
      </c>
      <c r="D320" s="16"/>
      <c r="E320" s="16" t="s">
        <v>442</v>
      </c>
      <c r="F320" s="16"/>
      <c r="G320" s="16"/>
      <c r="H320" s="240">
        <v>45926.895833333336</v>
      </c>
      <c r="I320" s="240">
        <v>45926.913194444445</v>
      </c>
      <c r="J320" s="241">
        <v>1.7361111109494232E-2</v>
      </c>
      <c r="K320" s="16"/>
      <c r="L320" s="16"/>
      <c r="M320" s="16"/>
      <c r="N320" s="16"/>
    </row>
    <row r="321" spans="1:14" x14ac:dyDescent="0.25">
      <c r="A321" s="25">
        <v>45927</v>
      </c>
      <c r="B321" s="23" t="s">
        <v>30</v>
      </c>
      <c r="C321" s="17">
        <f t="shared" si="23"/>
        <v>12712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45928</v>
      </c>
      <c r="B322" s="23" t="s">
        <v>30</v>
      </c>
      <c r="C322" s="17">
        <f t="shared" si="23"/>
        <v>12736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45929</v>
      </c>
      <c r="B323" s="23" t="s">
        <v>30</v>
      </c>
      <c r="C323" s="17">
        <v>12749</v>
      </c>
      <c r="D323" s="16"/>
      <c r="E323" s="16" t="s">
        <v>48</v>
      </c>
      <c r="F323" s="16"/>
      <c r="G323" s="16"/>
      <c r="H323" s="251">
        <v>45929.425000000003</v>
      </c>
      <c r="I323" s="251">
        <v>45929.510416666664</v>
      </c>
      <c r="J323" s="252">
        <v>8.5416666661330964E-2</v>
      </c>
      <c r="K323" s="16"/>
      <c r="L323" s="16"/>
      <c r="M323" s="16"/>
      <c r="N323" s="16"/>
    </row>
    <row r="324" spans="1:14" x14ac:dyDescent="0.25">
      <c r="A324" s="25">
        <v>45930</v>
      </c>
      <c r="B324" s="23" t="s">
        <v>30</v>
      </c>
      <c r="C324" s="17">
        <f>C323+24</f>
        <v>12773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45931</v>
      </c>
      <c r="B325" s="23" t="s">
        <v>30</v>
      </c>
      <c r="C325" s="17">
        <f>C324+24</f>
        <v>12797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5">
        <v>45932</v>
      </c>
      <c r="B326" s="23" t="s">
        <v>30</v>
      </c>
      <c r="C326" s="17">
        <f>C325+24</f>
        <v>12821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45933</v>
      </c>
      <c r="B327" s="23" t="s">
        <v>30</v>
      </c>
      <c r="C327" s="17">
        <v>12842</v>
      </c>
      <c r="D327" s="16"/>
      <c r="E327" s="16" t="s">
        <v>1695</v>
      </c>
      <c r="F327" s="16"/>
      <c r="G327" s="16"/>
      <c r="H327" s="296">
        <v>45933.410416666666</v>
      </c>
      <c r="I327" s="296">
        <v>45933.73541666667</v>
      </c>
      <c r="J327" s="297">
        <v>0.32500000000436557</v>
      </c>
      <c r="K327" s="16"/>
      <c r="L327" s="16"/>
      <c r="M327" s="16"/>
      <c r="N327" s="16"/>
    </row>
    <row r="328" spans="1:14" x14ac:dyDescent="0.25">
      <c r="A328" s="25">
        <v>45934</v>
      </c>
      <c r="B328" s="23" t="s">
        <v>30</v>
      </c>
      <c r="C328" s="17">
        <v>12866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45935</v>
      </c>
      <c r="B329" s="23" t="s">
        <v>30</v>
      </c>
      <c r="C329" s="17">
        <f>C328+24</f>
        <v>12890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45936</v>
      </c>
      <c r="B330" s="23" t="s">
        <v>30</v>
      </c>
      <c r="C330" s="17">
        <f>C329+24</f>
        <v>12914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45937</v>
      </c>
      <c r="B331" s="23" t="s">
        <v>30</v>
      </c>
      <c r="C331" s="17">
        <f>C330+24</f>
        <v>12938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45938</v>
      </c>
      <c r="B332" s="23" t="s">
        <v>30</v>
      </c>
      <c r="C332" s="17">
        <v>12968</v>
      </c>
      <c r="D332" s="16"/>
      <c r="E332" s="16" t="s">
        <v>1709</v>
      </c>
      <c r="F332" s="16"/>
      <c r="G332" s="16"/>
      <c r="H332" s="309">
        <v>45938.986111111109</v>
      </c>
      <c r="I332" s="309">
        <v>45939</v>
      </c>
      <c r="J332" s="225">
        <v>1.3888888890505768E-2</v>
      </c>
      <c r="K332" s="16"/>
      <c r="L332" s="16"/>
      <c r="M332" s="16"/>
      <c r="N332" s="16"/>
    </row>
    <row r="333" spans="1:14" x14ac:dyDescent="0.25">
      <c r="A333" s="25">
        <v>45939</v>
      </c>
      <c r="B333" s="23" t="s">
        <v>30</v>
      </c>
      <c r="C333" s="17">
        <v>12997</v>
      </c>
      <c r="D333" s="16"/>
      <c r="E333" s="16" t="s">
        <v>65</v>
      </c>
      <c r="F333" s="16"/>
      <c r="G333" s="16"/>
      <c r="H333" s="337">
        <v>45940.190972222219</v>
      </c>
      <c r="I333" s="337">
        <v>45940.345833333333</v>
      </c>
      <c r="J333" s="336">
        <v>0.15486111111385981</v>
      </c>
      <c r="K333" s="16"/>
      <c r="L333" s="16"/>
      <c r="M333" s="16"/>
      <c r="N333" s="16"/>
    </row>
    <row r="334" spans="1:14" x14ac:dyDescent="0.25">
      <c r="A334" s="25">
        <v>45940</v>
      </c>
      <c r="B334" s="23" t="s">
        <v>30</v>
      </c>
      <c r="C334" s="17">
        <f>C333+24</f>
        <v>13021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45941</v>
      </c>
      <c r="B335" s="23" t="s">
        <v>30</v>
      </c>
      <c r="C335" s="17">
        <f>C334+24</f>
        <v>13045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5">
        <v>45942</v>
      </c>
      <c r="B336" s="23" t="s">
        <v>30</v>
      </c>
      <c r="C336" s="17">
        <f>C335+24</f>
        <v>13069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5">
        <v>45943</v>
      </c>
      <c r="B337" s="23" t="s">
        <v>30</v>
      </c>
      <c r="C337" s="17">
        <v>13050</v>
      </c>
      <c r="D337" s="16"/>
      <c r="E337" s="305" t="s">
        <v>237</v>
      </c>
      <c r="F337" s="16"/>
      <c r="G337" s="16"/>
      <c r="H337" s="309">
        <v>45944.087500000001</v>
      </c>
      <c r="I337" s="309">
        <v>45944.106944444444</v>
      </c>
      <c r="J337" s="225">
        <v>1.9444444442342501E-2</v>
      </c>
      <c r="K337" s="16"/>
      <c r="L337" s="16"/>
      <c r="M337" s="16"/>
      <c r="N337" s="16"/>
    </row>
    <row r="338" spans="1:14" x14ac:dyDescent="0.25">
      <c r="A338" s="25">
        <v>45944</v>
      </c>
      <c r="B338" s="23" t="s">
        <v>30</v>
      </c>
      <c r="C338" s="17">
        <v>13092</v>
      </c>
      <c r="D338" s="16"/>
      <c r="E338" s="16" t="s">
        <v>1731</v>
      </c>
      <c r="F338" s="16"/>
      <c r="G338" s="16"/>
      <c r="H338" s="368">
        <v>45945.083333333336</v>
      </c>
      <c r="I338" s="368">
        <v>45945.131944444445</v>
      </c>
      <c r="J338" s="151">
        <f t="shared" ref="J338" si="24">I338-H338</f>
        <v>4.8611111109494232E-2</v>
      </c>
      <c r="K338" s="16"/>
      <c r="L338" s="16"/>
      <c r="M338" s="16"/>
      <c r="N338" s="16"/>
    </row>
    <row r="339" spans="1:14" x14ac:dyDescent="0.25">
      <c r="A339" s="25">
        <v>45945</v>
      </c>
      <c r="B339" s="23" t="s">
        <v>30</v>
      </c>
      <c r="C339" s="17">
        <v>13116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45946</v>
      </c>
      <c r="B340" s="23" t="s">
        <v>30</v>
      </c>
      <c r="C340" s="17">
        <v>13140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45947</v>
      </c>
      <c r="B341" s="23" t="s">
        <v>30</v>
      </c>
      <c r="C341" s="17">
        <v>13164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45948</v>
      </c>
      <c r="B342" s="23" t="s">
        <v>30</v>
      </c>
      <c r="C342" s="17">
        <v>13188</v>
      </c>
      <c r="D342" s="16"/>
      <c r="E342" s="16" t="s">
        <v>658</v>
      </c>
      <c r="F342" s="16"/>
      <c r="G342" s="16"/>
      <c r="H342" s="368">
        <v>45948.649305555555</v>
      </c>
      <c r="I342" s="368">
        <v>45948.656944444447</v>
      </c>
      <c r="J342" s="151">
        <f t="shared" ref="J342" si="25">I342-H342</f>
        <v>7.6388888919609599E-3</v>
      </c>
      <c r="K342" s="16"/>
      <c r="L342" s="16"/>
      <c r="M342" s="16"/>
      <c r="N342" s="16"/>
    </row>
    <row r="343" spans="1:14" x14ac:dyDescent="0.25">
      <c r="A343" s="25">
        <v>45949</v>
      </c>
      <c r="B343" s="23" t="s">
        <v>30</v>
      </c>
      <c r="C343" s="17">
        <v>13212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45950</v>
      </c>
      <c r="B344" s="23" t="s">
        <v>30</v>
      </c>
      <c r="C344" s="17">
        <v>13236</v>
      </c>
      <c r="D344" s="16"/>
      <c r="E344" s="16" t="s">
        <v>48</v>
      </c>
      <c r="F344" s="16"/>
      <c r="G344" s="16"/>
      <c r="H344" s="368">
        <v>45950.861111111109</v>
      </c>
      <c r="I344" s="368">
        <v>45950.958333333336</v>
      </c>
      <c r="J344" s="151">
        <f t="shared" ref="J344" si="26">I344-H344</f>
        <v>9.7222222226264421E-2</v>
      </c>
      <c r="K344" s="16"/>
      <c r="L344" s="16"/>
      <c r="M344" s="16"/>
      <c r="N344" s="16"/>
    </row>
    <row r="345" spans="1:14" x14ac:dyDescent="0.25">
      <c r="A345" s="25">
        <v>45951</v>
      </c>
      <c r="B345" s="23" t="s">
        <v>30</v>
      </c>
      <c r="C345" s="17">
        <v>13260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45952</v>
      </c>
      <c r="B346" s="23" t="s">
        <v>30</v>
      </c>
      <c r="C346" s="17">
        <v>13284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45953</v>
      </c>
      <c r="B347" s="23" t="s">
        <v>30</v>
      </c>
      <c r="C347" s="17">
        <v>13308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45954</v>
      </c>
      <c r="B348" s="23" t="s">
        <v>30</v>
      </c>
      <c r="C348" s="17">
        <v>13332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45955</v>
      </c>
      <c r="B349" s="23" t="s">
        <v>30</v>
      </c>
      <c r="C349" s="17">
        <v>13356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45956</v>
      </c>
      <c r="B350" s="23" t="s">
        <v>30</v>
      </c>
      <c r="C350" s="17">
        <v>13376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ht="45" x14ac:dyDescent="0.25">
      <c r="A351" s="25">
        <v>45957</v>
      </c>
      <c r="B351" s="23" t="s">
        <v>30</v>
      </c>
      <c r="C351" s="17">
        <v>13404</v>
      </c>
      <c r="D351" s="16"/>
      <c r="E351" s="63" t="s">
        <v>1772</v>
      </c>
      <c r="F351" s="49"/>
      <c r="G351" s="49"/>
      <c r="H351" s="368">
        <v>45957.684027777781</v>
      </c>
      <c r="I351" s="368">
        <v>45957.791666666664</v>
      </c>
      <c r="J351" s="151">
        <f t="shared" ref="J351" si="27">I351-H351</f>
        <v>0.10763888888322981</v>
      </c>
      <c r="K351" s="16"/>
      <c r="L351" s="16"/>
      <c r="M351" s="16"/>
      <c r="N351" s="16"/>
    </row>
    <row r="352" spans="1:14" x14ac:dyDescent="0.25">
      <c r="A352" s="25">
        <v>45958</v>
      </c>
      <c r="B352" s="23" t="s">
        <v>30</v>
      </c>
      <c r="C352" s="17">
        <v>13424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45959</v>
      </c>
      <c r="B353" s="23" t="s">
        <v>30</v>
      </c>
      <c r="C353" s="17">
        <v>13448</v>
      </c>
      <c r="D353" s="16"/>
      <c r="E353" s="16" t="s">
        <v>658</v>
      </c>
      <c r="F353" s="16"/>
      <c r="G353" s="16"/>
      <c r="H353" s="368">
        <v>45959.463194444441</v>
      </c>
      <c r="I353" s="368">
        <v>45959.466666666667</v>
      </c>
      <c r="J353" s="151">
        <f t="shared" ref="J353" si="28">I353-H353</f>
        <v>3.4722222262644209E-3</v>
      </c>
      <c r="K353" s="16"/>
      <c r="L353" s="16"/>
      <c r="M353" s="16"/>
      <c r="N353" s="16"/>
    </row>
    <row r="354" spans="1:14" x14ac:dyDescent="0.25">
      <c r="A354" s="25">
        <v>45960</v>
      </c>
      <c r="B354" s="23" t="s">
        <v>30</v>
      </c>
      <c r="C354" s="17">
        <v>13471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45961</v>
      </c>
      <c r="B355" s="23" t="s">
        <v>30</v>
      </c>
      <c r="C355" s="17">
        <v>13495</v>
      </c>
      <c r="D355" s="16"/>
      <c r="E355" s="16" t="s">
        <v>40</v>
      </c>
      <c r="F355" s="16"/>
      <c r="G355" s="16"/>
      <c r="H355" s="368">
        <v>45961.854166666664</v>
      </c>
      <c r="I355" s="368">
        <v>45962</v>
      </c>
      <c r="J355" s="151">
        <f>I355-H355</f>
        <v>0.14583333333575865</v>
      </c>
      <c r="K355" s="16"/>
      <c r="L355" s="16"/>
      <c r="M355" s="16"/>
      <c r="N355" s="16"/>
    </row>
    <row r="356" spans="1:14" ht="30" x14ac:dyDescent="0.25">
      <c r="A356" s="25">
        <v>45962</v>
      </c>
      <c r="B356" s="23" t="s">
        <v>30</v>
      </c>
      <c r="C356" s="17">
        <v>13519</v>
      </c>
      <c r="D356" s="16"/>
      <c r="E356" s="63" t="s">
        <v>1794</v>
      </c>
      <c r="F356" s="49"/>
      <c r="G356" s="49"/>
      <c r="H356" s="368">
        <v>45963.152777777781</v>
      </c>
      <c r="I356" s="368">
        <v>45963.178472222222</v>
      </c>
      <c r="J356" s="151">
        <f t="shared" ref="J356" si="29">I356-H356</f>
        <v>2.569444444088731E-2</v>
      </c>
      <c r="K356" s="16"/>
      <c r="L356" s="16"/>
      <c r="M356" s="16"/>
      <c r="N356" s="16"/>
    </row>
    <row r="357" spans="1:14" x14ac:dyDescent="0.25">
      <c r="A357" s="25">
        <v>45963</v>
      </c>
      <c r="B357" s="23" t="s">
        <v>30</v>
      </c>
      <c r="C357" s="17">
        <v>13540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45964</v>
      </c>
      <c r="B358" s="23" t="s">
        <v>30</v>
      </c>
      <c r="C358" s="17">
        <v>13564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45965</v>
      </c>
      <c r="B359" s="23" t="s">
        <v>30</v>
      </c>
      <c r="C359" s="17">
        <v>13588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45966</v>
      </c>
      <c r="B360" s="23" t="s">
        <v>30</v>
      </c>
      <c r="C360" s="17">
        <v>13612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45967</v>
      </c>
      <c r="B361" s="23" t="s">
        <v>30</v>
      </c>
      <c r="C361" s="17">
        <v>13636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45968</v>
      </c>
      <c r="B362" s="23" t="s">
        <v>30</v>
      </c>
      <c r="C362" s="17">
        <v>13660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45969</v>
      </c>
      <c r="B363" s="23" t="s">
        <v>30</v>
      </c>
      <c r="C363" s="17">
        <v>13684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45970</v>
      </c>
      <c r="B364" s="23" t="s">
        <v>30</v>
      </c>
      <c r="C364" s="17">
        <v>13707</v>
      </c>
      <c r="D364" s="16"/>
      <c r="E364" s="16" t="s">
        <v>658</v>
      </c>
      <c r="F364" s="16"/>
      <c r="G364" s="16"/>
      <c r="H364" s="368">
        <v>45970.381944444445</v>
      </c>
      <c r="I364" s="368">
        <v>45970.388888888891</v>
      </c>
      <c r="J364" s="151">
        <f t="shared" ref="J364" si="30">I364-H364</f>
        <v>6.9444444452528842E-3</v>
      </c>
      <c r="K364" s="16"/>
      <c r="L364" s="16"/>
      <c r="M364" s="16"/>
      <c r="N364" s="16"/>
    </row>
    <row r="365" spans="1:14" x14ac:dyDescent="0.25">
      <c r="A365" s="25">
        <v>45971</v>
      </c>
      <c r="B365" s="23" t="s">
        <v>30</v>
      </c>
      <c r="C365" s="17">
        <v>13731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45972</v>
      </c>
      <c r="B366" s="23" t="s">
        <v>30</v>
      </c>
      <c r="C366" s="17">
        <v>13755</v>
      </c>
      <c r="D366" s="16"/>
      <c r="E366" s="16" t="s">
        <v>48</v>
      </c>
      <c r="F366" s="16"/>
      <c r="G366" s="16"/>
      <c r="H366" s="368">
        <v>45972.385416666664</v>
      </c>
      <c r="I366" s="368">
        <v>45972.519444444442</v>
      </c>
      <c r="J366" s="151">
        <f t="shared" ref="J366" si="31">I366-H366</f>
        <v>0.13402777777810115</v>
      </c>
      <c r="K366" s="16"/>
      <c r="L366" s="16"/>
      <c r="M366" s="16"/>
      <c r="N366" s="16"/>
    </row>
    <row r="367" spans="1:14" x14ac:dyDescent="0.25">
      <c r="A367" s="25">
        <v>45973</v>
      </c>
      <c r="B367" s="23" t="s">
        <v>30</v>
      </c>
      <c r="C367" s="17">
        <v>13779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45974</v>
      </c>
      <c r="B368" s="23" t="s">
        <v>30</v>
      </c>
      <c r="C368" s="17">
        <v>13803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45975</v>
      </c>
      <c r="B369" s="23" t="s">
        <v>30</v>
      </c>
      <c r="C369" s="17">
        <v>13827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45976</v>
      </c>
      <c r="B370" s="23" t="s">
        <v>30</v>
      </c>
      <c r="C370" s="17">
        <v>13847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45977</v>
      </c>
      <c r="B371" s="23" t="s">
        <v>30</v>
      </c>
      <c r="C371" s="17">
        <v>13871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45978</v>
      </c>
      <c r="B372" s="23" t="s">
        <v>30</v>
      </c>
      <c r="C372" s="17">
        <v>13899</v>
      </c>
      <c r="D372" s="16"/>
      <c r="E372" s="380" t="s">
        <v>449</v>
      </c>
      <c r="F372" s="16"/>
      <c r="G372" s="16"/>
      <c r="H372" s="378">
        <v>45978.465277777781</v>
      </c>
      <c r="I372" s="378">
        <v>45978.480555555558</v>
      </c>
      <c r="J372" s="225">
        <v>1.5277777776645962E-2</v>
      </c>
      <c r="K372" s="16"/>
      <c r="L372" s="16"/>
      <c r="M372" s="16"/>
      <c r="N372" s="16"/>
    </row>
    <row r="373" spans="1:14" x14ac:dyDescent="0.25">
      <c r="A373" s="25">
        <v>45979</v>
      </c>
      <c r="B373" s="23" t="s">
        <v>30</v>
      </c>
      <c r="C373" s="17">
        <v>13919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45980</v>
      </c>
      <c r="B374" s="23" t="s">
        <v>30</v>
      </c>
      <c r="C374" s="17">
        <v>13943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45981</v>
      </c>
      <c r="B375" s="23" t="s">
        <v>30</v>
      </c>
      <c r="C375" s="17">
        <v>13967</v>
      </c>
      <c r="D375" s="16"/>
      <c r="E375" s="16" t="s">
        <v>449</v>
      </c>
      <c r="F375" s="16"/>
      <c r="G375" s="16"/>
      <c r="H375" s="378">
        <v>45981.613194444442</v>
      </c>
      <c r="I375" s="378">
        <v>45981.625</v>
      </c>
      <c r="J375" s="225">
        <v>1.1805555557657499E-2</v>
      </c>
      <c r="K375" s="16"/>
      <c r="L375" s="16"/>
      <c r="M375" s="16"/>
      <c r="N375" s="16"/>
    </row>
    <row r="376" spans="1:14" x14ac:dyDescent="0.25">
      <c r="A376" s="25">
        <v>45982</v>
      </c>
      <c r="B376" s="23" t="s">
        <v>30</v>
      </c>
      <c r="C376" s="17">
        <v>13991</v>
      </c>
      <c r="D376" s="16"/>
      <c r="E376" s="16" t="s">
        <v>65</v>
      </c>
      <c r="F376" s="16"/>
      <c r="G376" s="16"/>
      <c r="H376" s="378">
        <v>45982.856944444444</v>
      </c>
      <c r="I376" s="378">
        <v>45983.009027777778</v>
      </c>
      <c r="J376" s="225">
        <v>0.15208333333430346</v>
      </c>
      <c r="K376" s="16"/>
      <c r="L376" s="16"/>
      <c r="M376" s="16"/>
      <c r="N376" s="16"/>
    </row>
    <row r="377" spans="1:14" x14ac:dyDescent="0.25">
      <c r="A377" s="25">
        <v>45983</v>
      </c>
      <c r="B377" s="23" t="s">
        <v>30</v>
      </c>
      <c r="C377" s="17">
        <v>14011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5">
        <v>45984</v>
      </c>
      <c r="B378" s="23" t="s">
        <v>30</v>
      </c>
      <c r="C378" s="17">
        <v>14035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45985</v>
      </c>
      <c r="B379" s="23" t="s">
        <v>30</v>
      </c>
      <c r="C379" s="17">
        <v>14059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45986</v>
      </c>
      <c r="B380" s="23" t="s">
        <v>30</v>
      </c>
      <c r="C380" s="17">
        <v>14083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45987</v>
      </c>
      <c r="B381" s="23" t="s">
        <v>30</v>
      </c>
      <c r="C381" s="17">
        <v>14107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45988</v>
      </c>
      <c r="B382" s="23" t="s">
        <v>30</v>
      </c>
      <c r="C382" s="17">
        <v>14131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45989</v>
      </c>
      <c r="B383" s="23" t="s">
        <v>30</v>
      </c>
      <c r="C383" s="17">
        <v>14155</v>
      </c>
      <c r="D383" s="16"/>
      <c r="E383" s="16" t="s">
        <v>1667</v>
      </c>
      <c r="F383" s="16"/>
      <c r="G383" s="16"/>
      <c r="H383" s="378">
        <v>45989.446527777778</v>
      </c>
      <c r="I383" s="378">
        <v>45989.459722222222</v>
      </c>
      <c r="J383" s="225">
        <v>1.3194444443797693E-2</v>
      </c>
      <c r="K383" s="16"/>
      <c r="L383" s="16"/>
      <c r="M383" s="16"/>
      <c r="N383" s="16"/>
    </row>
    <row r="384" spans="1:14" x14ac:dyDescent="0.25">
      <c r="A384" s="25">
        <v>45990</v>
      </c>
      <c r="B384" s="23" t="s">
        <v>30</v>
      </c>
      <c r="C384" s="17">
        <v>14179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45991</v>
      </c>
      <c r="B385" s="23" t="s">
        <v>30</v>
      </c>
      <c r="C385" s="17">
        <v>14203</v>
      </c>
      <c r="D385" s="16"/>
      <c r="E385" s="16" t="s">
        <v>1875</v>
      </c>
      <c r="F385" s="16"/>
      <c r="G385" s="16"/>
      <c r="H385" s="378">
        <v>45991.628472222219</v>
      </c>
      <c r="I385" s="378">
        <v>45991.640277777777</v>
      </c>
      <c r="J385" s="225">
        <v>1.1805555557657499E-2</v>
      </c>
      <c r="K385" s="16"/>
      <c r="L385" s="16"/>
      <c r="M385" s="16"/>
      <c r="N385" s="16"/>
    </row>
    <row r="386" spans="1:14" x14ac:dyDescent="0.25">
      <c r="A386" s="25">
        <v>45992</v>
      </c>
      <c r="B386" s="23" t="s">
        <v>30</v>
      </c>
      <c r="C386" s="17">
        <v>14227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45993</v>
      </c>
      <c r="B387" s="23" t="s">
        <v>30</v>
      </c>
      <c r="C387" s="17">
        <v>14251</v>
      </c>
      <c r="D387" s="16"/>
      <c r="E387" s="16" t="s">
        <v>48</v>
      </c>
      <c r="F387" s="16"/>
      <c r="G387" s="16"/>
      <c r="H387" s="401">
        <v>45993.357638888891</v>
      </c>
      <c r="I387" s="401">
        <v>45993.474999999999</v>
      </c>
      <c r="J387" s="436">
        <v>0.11736111110803904</v>
      </c>
      <c r="K387" s="16"/>
      <c r="L387" s="16"/>
      <c r="M387" s="16"/>
      <c r="N387" s="16"/>
    </row>
    <row r="388" spans="1:14" x14ac:dyDescent="0.25">
      <c r="A388" s="25">
        <v>45994</v>
      </c>
      <c r="B388" s="23" t="s">
        <v>30</v>
      </c>
      <c r="C388" s="17">
        <v>14275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5">
        <v>45995</v>
      </c>
      <c r="B389" s="23" t="s">
        <v>30</v>
      </c>
      <c r="C389" s="17">
        <v>14299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45996</v>
      </c>
      <c r="B390" s="23" t="s">
        <v>30</v>
      </c>
      <c r="C390" s="17">
        <v>14323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45997</v>
      </c>
      <c r="B391" s="23" t="s">
        <v>30</v>
      </c>
      <c r="C391" s="17">
        <v>14344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5">
        <v>45998</v>
      </c>
      <c r="B392" s="23" t="s">
        <v>30</v>
      </c>
      <c r="C392" s="17">
        <v>14368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45999</v>
      </c>
      <c r="B393" s="23" t="s">
        <v>30</v>
      </c>
      <c r="C393" s="17">
        <v>14392</v>
      </c>
      <c r="D393" s="16"/>
      <c r="E393" s="16" t="s">
        <v>1667</v>
      </c>
      <c r="F393" s="16"/>
      <c r="G393" s="16"/>
      <c r="H393" s="401">
        <v>45999.686111111114</v>
      </c>
      <c r="I393" s="401">
        <v>45999.697916666664</v>
      </c>
      <c r="J393" s="497">
        <v>1.1805555550381541E-2</v>
      </c>
      <c r="K393" s="16"/>
      <c r="L393" s="16"/>
      <c r="M393" s="16"/>
      <c r="N393" s="16"/>
    </row>
    <row r="394" spans="1:14" x14ac:dyDescent="0.25">
      <c r="A394" s="25">
        <v>46000</v>
      </c>
      <c r="B394" s="23" t="s">
        <v>30</v>
      </c>
      <c r="C394" s="17">
        <v>14416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46001</v>
      </c>
      <c r="B395" s="23" t="s">
        <v>30</v>
      </c>
      <c r="C395" s="17">
        <v>14440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46002</v>
      </c>
      <c r="B396" s="23" t="s">
        <v>30</v>
      </c>
      <c r="C396" s="17">
        <v>14449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46003</v>
      </c>
      <c r="B397" s="23" t="s">
        <v>30</v>
      </c>
      <c r="C397" s="17">
        <v>14473</v>
      </c>
      <c r="D397" s="16"/>
      <c r="E397" s="16" t="s">
        <v>1888</v>
      </c>
      <c r="F397" s="16"/>
      <c r="G397" s="16"/>
      <c r="H397" s="401">
        <v>46003.465277777781</v>
      </c>
      <c r="I397" s="401">
        <v>46003.477083333331</v>
      </c>
      <c r="J397" s="549">
        <v>1.1805555550381541E-2</v>
      </c>
      <c r="K397" s="16"/>
      <c r="L397" s="16"/>
      <c r="M397" s="16"/>
      <c r="N397" s="16"/>
    </row>
    <row r="398" spans="1:14" x14ac:dyDescent="0.25">
      <c r="A398" s="25">
        <v>46004</v>
      </c>
      <c r="B398" s="23" t="s">
        <v>30</v>
      </c>
      <c r="C398" s="17">
        <v>14497</v>
      </c>
      <c r="D398" s="16"/>
      <c r="E398" s="16" t="s">
        <v>40</v>
      </c>
      <c r="F398" s="16"/>
      <c r="G398" s="16"/>
      <c r="H398" s="401">
        <v>46004.59375</v>
      </c>
      <c r="I398" s="401">
        <v>46004.711805555555</v>
      </c>
      <c r="J398" s="560">
        <v>0.11805555555474712</v>
      </c>
      <c r="K398" s="16"/>
      <c r="L398" s="16"/>
      <c r="M398" s="16"/>
      <c r="N398" s="16"/>
    </row>
    <row r="399" spans="1:14" x14ac:dyDescent="0.25">
      <c r="A399" s="25">
        <v>46005</v>
      </c>
      <c r="B399" s="23" t="s">
        <v>30</v>
      </c>
      <c r="C399" s="17">
        <v>14521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5">
        <v>46006</v>
      </c>
      <c r="B400" s="23" t="s">
        <v>30</v>
      </c>
      <c r="C400" s="17">
        <v>14545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46007</v>
      </c>
      <c r="B401" s="23" t="s">
        <v>30</v>
      </c>
      <c r="C401" s="17">
        <v>14569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5">
        <v>46008</v>
      </c>
      <c r="B402" s="23" t="s">
        <v>30</v>
      </c>
      <c r="C402" s="17">
        <v>14590</v>
      </c>
      <c r="D402" s="16"/>
      <c r="E402" s="16" t="s">
        <v>881</v>
      </c>
      <c r="F402" s="16"/>
      <c r="G402" s="16"/>
      <c r="H402" s="401">
        <v>46008.713888888888</v>
      </c>
      <c r="I402" s="401">
        <v>46008.748611111114</v>
      </c>
      <c r="J402" s="606">
        <v>3.4722222226264421E-2</v>
      </c>
      <c r="K402" s="16"/>
      <c r="L402" s="16"/>
      <c r="M402" s="16"/>
      <c r="N402" s="16"/>
    </row>
    <row r="403" spans="1:14" x14ac:dyDescent="0.25">
      <c r="A403" s="25">
        <v>46009</v>
      </c>
      <c r="B403" s="23" t="s">
        <v>30</v>
      </c>
      <c r="C403" s="17">
        <v>14614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ht="30" x14ac:dyDescent="0.25">
      <c r="A404" s="25">
        <v>46010</v>
      </c>
      <c r="B404" s="23" t="s">
        <v>30</v>
      </c>
      <c r="C404" s="17">
        <v>14638</v>
      </c>
      <c r="D404" s="16" t="s">
        <v>2021</v>
      </c>
      <c r="E404" s="28" t="s">
        <v>2020</v>
      </c>
      <c r="F404" s="16"/>
      <c r="G404" s="16"/>
      <c r="H404" s="368">
        <v>46010.607638888891</v>
      </c>
      <c r="I404" s="368">
        <v>46010.870138888888</v>
      </c>
      <c r="J404" s="151">
        <f t="shared" ref="J404" si="32">I404-H404</f>
        <v>0.26249999999708962</v>
      </c>
      <c r="K404" s="16"/>
      <c r="L404" s="16"/>
      <c r="M404" s="16"/>
      <c r="N404" s="16"/>
    </row>
    <row r="405" spans="1:14" x14ac:dyDescent="0.25">
      <c r="A405" s="25">
        <v>46011</v>
      </c>
      <c r="B405" s="23" t="s">
        <v>30</v>
      </c>
      <c r="C405" s="17">
        <v>14662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5">
        <v>46012</v>
      </c>
      <c r="B406" s="23" t="s">
        <v>30</v>
      </c>
      <c r="C406" s="17">
        <v>14679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25">
        <v>46013</v>
      </c>
      <c r="B407" s="23" t="s">
        <v>30</v>
      </c>
      <c r="C407" s="17">
        <v>14703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ht="30" x14ac:dyDescent="0.25">
      <c r="A408" s="25">
        <v>46014</v>
      </c>
      <c r="B408" s="23" t="s">
        <v>30</v>
      </c>
      <c r="C408" s="17">
        <v>14725</v>
      </c>
      <c r="D408" s="16"/>
      <c r="E408" s="28" t="s">
        <v>2050</v>
      </c>
      <c r="F408" s="16"/>
      <c r="G408" s="16"/>
      <c r="H408" s="368">
        <v>46015.1875</v>
      </c>
      <c r="I408" s="368">
        <v>46015.229166666664</v>
      </c>
      <c r="J408" s="151">
        <f t="shared" ref="J408:J409" si="33">I408-H408</f>
        <v>4.1666666664241347E-2</v>
      </c>
      <c r="K408" s="16"/>
      <c r="L408" s="16"/>
      <c r="M408" s="16"/>
      <c r="N408" s="16"/>
    </row>
    <row r="409" spans="1:14" x14ac:dyDescent="0.25">
      <c r="A409" s="25">
        <v>46015</v>
      </c>
      <c r="B409" s="23" t="s">
        <v>30</v>
      </c>
      <c r="C409" s="17">
        <v>14749</v>
      </c>
      <c r="D409" s="16"/>
      <c r="E409" s="16" t="s">
        <v>2004</v>
      </c>
      <c r="F409" s="16"/>
      <c r="G409" s="16"/>
      <c r="H409" s="368">
        <v>46015.427083333336</v>
      </c>
      <c r="I409" s="368">
        <v>46016.029861111114</v>
      </c>
      <c r="J409" s="151">
        <f t="shared" si="33"/>
        <v>0.60277777777810115</v>
      </c>
      <c r="K409" s="16"/>
      <c r="L409" s="16"/>
      <c r="M409" s="16"/>
      <c r="N409" s="16"/>
    </row>
    <row r="410" spans="1:14" x14ac:dyDescent="0.25">
      <c r="A410" s="25">
        <v>46016</v>
      </c>
      <c r="B410" s="23" t="s">
        <v>30</v>
      </c>
      <c r="C410" s="17">
        <v>14773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5">
        <v>46017</v>
      </c>
      <c r="B411" s="23" t="s">
        <v>30</v>
      </c>
      <c r="C411" s="17">
        <v>14797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5">
        <v>46018</v>
      </c>
      <c r="B412" s="23" t="s">
        <v>30</v>
      </c>
      <c r="C412" s="17">
        <v>14821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5">
        <v>46019</v>
      </c>
      <c r="B413" s="23" t="s">
        <v>30</v>
      </c>
      <c r="C413" s="17">
        <v>14830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46020</v>
      </c>
      <c r="B414" s="23" t="s">
        <v>30</v>
      </c>
      <c r="C414" s="17">
        <v>14854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5">
        <v>46021</v>
      </c>
      <c r="B415" s="23" t="s">
        <v>30</v>
      </c>
      <c r="C415" s="17">
        <v>14878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25">
        <v>46022</v>
      </c>
      <c r="B416" s="23" t="s">
        <v>30</v>
      </c>
      <c r="C416" s="17">
        <v>14902</v>
      </c>
      <c r="D416" s="16"/>
      <c r="E416" s="16" t="s">
        <v>1903</v>
      </c>
      <c r="F416" s="16"/>
      <c r="G416" s="16"/>
      <c r="H416" s="368">
        <v>46022.690972222219</v>
      </c>
      <c r="I416" s="368">
        <v>46022.697916666664</v>
      </c>
      <c r="J416" s="151">
        <f t="shared" ref="J416" si="34">I416-H416</f>
        <v>6.9444444452528842E-3</v>
      </c>
      <c r="K416" s="16"/>
      <c r="L416" s="16"/>
      <c r="M416" s="16"/>
      <c r="N416" s="16"/>
    </row>
    <row r="417" spans="1:14" x14ac:dyDescent="0.25">
      <c r="A417" s="25">
        <v>46023</v>
      </c>
      <c r="B417" s="23" t="s">
        <v>30</v>
      </c>
      <c r="C417" s="17">
        <v>14926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25">
        <v>46024</v>
      </c>
      <c r="B418" s="23" t="s">
        <v>30</v>
      </c>
      <c r="C418" s="17">
        <v>14950</v>
      </c>
      <c r="D418" s="16"/>
      <c r="E418" s="16" t="s">
        <v>1919</v>
      </c>
      <c r="F418" s="16"/>
      <c r="G418" s="16"/>
      <c r="H418" s="368">
        <v>46024.949305555558</v>
      </c>
      <c r="I418" s="368">
        <v>46024.956250000003</v>
      </c>
      <c r="J418" s="151">
        <f t="shared" ref="J418" si="35">I418-H418</f>
        <v>6.9444444452528842E-3</v>
      </c>
      <c r="K418" s="16"/>
      <c r="L418" s="16"/>
      <c r="M418" s="16"/>
      <c r="N418" s="16"/>
    </row>
    <row r="419" spans="1:14" x14ac:dyDescent="0.25">
      <c r="A419" s="25">
        <v>46025</v>
      </c>
      <c r="B419" s="23" t="s">
        <v>30</v>
      </c>
      <c r="C419" s="17">
        <v>14972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25">
        <v>46026</v>
      </c>
      <c r="B420" s="23" t="s">
        <v>30</v>
      </c>
      <c r="C420" s="17">
        <v>14996</v>
      </c>
      <c r="D420" s="16"/>
      <c r="E420" s="16" t="s">
        <v>63</v>
      </c>
      <c r="F420" s="16"/>
      <c r="G420" s="16"/>
      <c r="H420" s="368">
        <v>46026.350694444445</v>
      </c>
      <c r="I420" s="368">
        <v>46026.713888888888</v>
      </c>
      <c r="J420" s="151">
        <f t="shared" ref="J420" si="36">I420-H420</f>
        <v>0.3631944444423425</v>
      </c>
      <c r="K420" s="16"/>
      <c r="L420" s="16"/>
      <c r="M420" s="16"/>
      <c r="N420" s="16"/>
    </row>
    <row r="421" spans="1:14" x14ac:dyDescent="0.25">
      <c r="A421" s="25">
        <v>46027</v>
      </c>
      <c r="B421" s="23" t="s">
        <v>30</v>
      </c>
      <c r="C421" s="17">
        <v>15020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5">
        <v>46028</v>
      </c>
      <c r="B422" s="23" t="s">
        <v>30</v>
      </c>
      <c r="C422" s="17">
        <v>15044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5">
        <v>46029</v>
      </c>
      <c r="B423" s="23" t="s">
        <v>30</v>
      </c>
      <c r="C423" s="17">
        <v>15068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5">
        <v>46030</v>
      </c>
      <c r="B424" s="23" t="s">
        <v>30</v>
      </c>
      <c r="C424" s="17">
        <v>15092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5">
        <v>46031</v>
      </c>
      <c r="B425" s="23" t="s">
        <v>30</v>
      </c>
      <c r="C425" s="17">
        <v>15116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5">
        <v>46032</v>
      </c>
      <c r="B426" s="23" t="s">
        <v>30</v>
      </c>
      <c r="C426" s="17">
        <v>15140</v>
      </c>
      <c r="D426" s="16"/>
      <c r="E426" s="16" t="s">
        <v>1903</v>
      </c>
      <c r="F426" s="16"/>
      <c r="G426" s="16"/>
      <c r="H426" s="368">
        <v>46032.663194444445</v>
      </c>
      <c r="I426" s="368">
        <v>46032.670138888891</v>
      </c>
      <c r="J426" s="151">
        <f t="shared" ref="J426" si="37">I426-H426</f>
        <v>6.9444444452528842E-3</v>
      </c>
      <c r="K426" s="16"/>
      <c r="L426" s="16"/>
      <c r="M426" s="16"/>
      <c r="N426" s="16"/>
    </row>
    <row r="427" spans="1:14" x14ac:dyDescent="0.25">
      <c r="A427" s="25">
        <v>46033</v>
      </c>
      <c r="B427" s="23" t="s">
        <v>30</v>
      </c>
      <c r="C427" s="17">
        <v>15154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5">
        <v>46034</v>
      </c>
      <c r="B428" s="23" t="s">
        <v>30</v>
      </c>
      <c r="C428" s="17">
        <v>15178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5">
        <v>46035</v>
      </c>
      <c r="B429" s="23" t="s">
        <v>30</v>
      </c>
      <c r="C429" s="17">
        <v>15202</v>
      </c>
      <c r="D429" s="16"/>
      <c r="E429" s="16" t="s">
        <v>2032</v>
      </c>
      <c r="F429" s="16"/>
      <c r="G429" s="16"/>
      <c r="H429" s="368">
        <v>46035.663194444445</v>
      </c>
      <c r="I429" s="368">
        <v>46035.670138888891</v>
      </c>
      <c r="J429" s="151">
        <f t="shared" ref="J429:J430" si="38">I429-H429</f>
        <v>6.9444444452528842E-3</v>
      </c>
      <c r="K429" s="16"/>
      <c r="L429" s="16"/>
      <c r="M429" s="16"/>
      <c r="N429" s="16"/>
    </row>
    <row r="430" spans="1:14" x14ac:dyDescent="0.25">
      <c r="A430" s="25">
        <v>46036</v>
      </c>
      <c r="B430" s="23" t="s">
        <v>30</v>
      </c>
      <c r="C430" s="17">
        <v>15226</v>
      </c>
      <c r="D430" s="16"/>
      <c r="E430" s="16" t="s">
        <v>48</v>
      </c>
      <c r="F430" s="16"/>
      <c r="G430" s="16"/>
      <c r="H430" s="368">
        <v>46037.100694444445</v>
      </c>
      <c r="I430" s="368">
        <v>46037.194444444445</v>
      </c>
      <c r="J430" s="151">
        <f t="shared" si="38"/>
        <v>9.375E-2</v>
      </c>
      <c r="K430" s="16"/>
      <c r="L430" s="16"/>
      <c r="M430" s="16"/>
      <c r="N430" s="16"/>
    </row>
    <row r="431" spans="1:14" x14ac:dyDescent="0.25">
      <c r="A431" s="25">
        <v>46037</v>
      </c>
      <c r="B431" s="23" t="s">
        <v>30</v>
      </c>
      <c r="C431" s="17">
        <v>15250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5">
        <v>46038</v>
      </c>
      <c r="B432" s="23" t="s">
        <v>30</v>
      </c>
      <c r="C432" s="17">
        <v>15274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25">
        <v>46039</v>
      </c>
      <c r="B433" s="23" t="s">
        <v>30</v>
      </c>
      <c r="C433" s="17">
        <v>15296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25">
        <v>46040</v>
      </c>
      <c r="B434" s="23" t="s">
        <v>30</v>
      </c>
      <c r="C434" s="17">
        <v>15320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5">
        <v>46041</v>
      </c>
      <c r="B435" s="23" t="s">
        <v>30</v>
      </c>
      <c r="C435" s="17">
        <v>15344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25">
        <v>46042</v>
      </c>
      <c r="B436" s="23" t="s">
        <v>30</v>
      </c>
      <c r="C436" s="17">
        <v>15367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25">
        <v>46043</v>
      </c>
      <c r="B437" s="23" t="s">
        <v>30</v>
      </c>
      <c r="C437" s="17">
        <v>15391</v>
      </c>
      <c r="D437" s="16"/>
      <c r="E437" s="49" t="s">
        <v>2182</v>
      </c>
      <c r="F437" s="16"/>
      <c r="G437" s="16"/>
      <c r="H437" s="368">
        <v>46044.104166666664</v>
      </c>
      <c r="I437" s="368">
        <v>46044.114583333336</v>
      </c>
      <c r="J437" s="151">
        <f t="shared" ref="J437" si="39">I437-H437</f>
        <v>1.0416666671517305E-2</v>
      </c>
      <c r="K437" s="16"/>
      <c r="L437" s="16"/>
      <c r="M437" s="16"/>
      <c r="N437" s="16"/>
    </row>
    <row r="438" spans="1:14" x14ac:dyDescent="0.25">
      <c r="A438" s="25">
        <v>46044</v>
      </c>
      <c r="B438" s="23" t="s">
        <v>30</v>
      </c>
      <c r="C438" s="17">
        <v>15415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25">
        <v>46045</v>
      </c>
      <c r="B439" s="23" t="s">
        <v>30</v>
      </c>
      <c r="C439" s="17">
        <v>15439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5">
        <v>46046</v>
      </c>
      <c r="B440" s="23" t="s">
        <v>30</v>
      </c>
      <c r="C440" s="17">
        <v>15462</v>
      </c>
      <c r="D440" s="16"/>
      <c r="E440" s="101" t="s">
        <v>2174</v>
      </c>
      <c r="F440" s="16"/>
      <c r="G440" s="16"/>
      <c r="H440" s="370">
        <v>46046.743055555555</v>
      </c>
      <c r="I440" s="370">
        <v>46046.756944444445</v>
      </c>
      <c r="J440" s="103">
        <f t="shared" ref="J440" si="40">I440-H440</f>
        <v>1.3888888890505768E-2</v>
      </c>
      <c r="K440" s="16"/>
      <c r="L440" s="16"/>
      <c r="M440" s="16"/>
      <c r="N440" s="16"/>
    </row>
    <row r="441" spans="1:14" x14ac:dyDescent="0.25">
      <c r="A441" s="25">
        <v>46047</v>
      </c>
      <c r="B441" s="23" t="s">
        <v>30</v>
      </c>
      <c r="C441" s="17">
        <v>15486</v>
      </c>
      <c r="D441" s="16"/>
      <c r="E441" s="16" t="s">
        <v>40</v>
      </c>
      <c r="F441" s="16"/>
      <c r="G441" s="16"/>
      <c r="H441" s="700">
        <v>46047.756944444445</v>
      </c>
      <c r="I441" s="700">
        <v>46047.915972222225</v>
      </c>
      <c r="J441" s="699">
        <v>0.15902777777955635</v>
      </c>
      <c r="K441" s="16"/>
      <c r="L441" s="16"/>
      <c r="M441" s="16"/>
      <c r="N441" s="16"/>
    </row>
    <row r="442" spans="1:14" x14ac:dyDescent="0.25">
      <c r="A442" s="25">
        <v>46048</v>
      </c>
      <c r="B442" s="23" t="s">
        <v>30</v>
      </c>
      <c r="C442" s="17">
        <v>15510</v>
      </c>
      <c r="D442" s="16"/>
      <c r="E442" s="28"/>
      <c r="F442" s="16"/>
      <c r="G442" s="16"/>
      <c r="H442" s="368"/>
      <c r="I442" s="368"/>
      <c r="J442" s="151"/>
      <c r="K442" s="16"/>
      <c r="L442" s="16"/>
      <c r="M442" s="16"/>
      <c r="N442" s="16"/>
    </row>
    <row r="443" spans="1:14" x14ac:dyDescent="0.25">
      <c r="A443" s="25">
        <v>46049</v>
      </c>
      <c r="B443" s="23" t="s">
        <v>30</v>
      </c>
      <c r="C443" s="17">
        <v>15528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25">
        <v>46050</v>
      </c>
      <c r="B444" s="23" t="s">
        <v>30</v>
      </c>
      <c r="C444" s="17">
        <v>15552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25">
        <v>46051</v>
      </c>
      <c r="B445" s="23" t="s">
        <v>30</v>
      </c>
      <c r="C445" s="17">
        <v>15576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25">
        <v>46052</v>
      </c>
      <c r="B446" s="23" t="s">
        <v>30</v>
      </c>
      <c r="C446" s="17">
        <v>15600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25">
        <v>46053</v>
      </c>
      <c r="B447" s="23" t="s">
        <v>30</v>
      </c>
      <c r="C447" s="17">
        <v>15624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25">
        <v>46054</v>
      </c>
      <c r="B448" s="23" t="s">
        <v>30</v>
      </c>
      <c r="C448" s="17">
        <v>15648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25">
        <v>46055</v>
      </c>
      <c r="B449" s="23" t="s">
        <v>30</v>
      </c>
      <c r="C449" s="17">
        <v>15672</v>
      </c>
      <c r="D449" s="16"/>
      <c r="E449" s="16" t="s">
        <v>2174</v>
      </c>
      <c r="F449" s="16"/>
      <c r="G449" s="16"/>
      <c r="H449" s="368">
        <v>46055.607638888891</v>
      </c>
      <c r="I449" s="368">
        <v>46055.62222222222</v>
      </c>
      <c r="J449" s="151">
        <f t="shared" ref="J449" si="41">I449-H449</f>
        <v>1.4583333329937886E-2</v>
      </c>
      <c r="K449" s="16"/>
      <c r="L449" s="16"/>
      <c r="M449" s="16"/>
      <c r="N449" s="16"/>
    </row>
    <row r="450" spans="1:14" x14ac:dyDescent="0.25">
      <c r="A450" s="25">
        <v>46056</v>
      </c>
      <c r="B450" s="23" t="s">
        <v>30</v>
      </c>
      <c r="C450" s="17">
        <v>15695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5">
        <v>46057</v>
      </c>
      <c r="B451" s="23" t="s">
        <v>30</v>
      </c>
      <c r="C451" s="17">
        <v>15719</v>
      </c>
      <c r="D451" s="16"/>
      <c r="E451" s="795" t="s">
        <v>2158</v>
      </c>
      <c r="F451" s="16"/>
      <c r="G451" s="16"/>
      <c r="H451" s="720">
        <v>46057.506944444445</v>
      </c>
      <c r="I451" s="720">
        <v>46057.51458333333</v>
      </c>
      <c r="J451" s="796">
        <v>7.6388888846850023E-3</v>
      </c>
      <c r="K451" s="16"/>
      <c r="L451" s="16"/>
      <c r="M451" s="16"/>
      <c r="N451" s="16"/>
    </row>
    <row r="452" spans="1:14" x14ac:dyDescent="0.25">
      <c r="A452" s="25">
        <v>46058</v>
      </c>
      <c r="B452" s="23" t="s">
        <v>30</v>
      </c>
      <c r="C452" s="17">
        <v>15743</v>
      </c>
      <c r="D452" s="16"/>
      <c r="E452" s="28" t="s">
        <v>48</v>
      </c>
      <c r="F452" s="16"/>
      <c r="G452" s="16"/>
      <c r="H452" s="368">
        <v>46058.586111111108</v>
      </c>
      <c r="I452" s="368">
        <v>46058.67291666667</v>
      </c>
      <c r="J452" s="151">
        <f t="shared" ref="J452" si="42">I452-H452</f>
        <v>8.6805555562023073E-2</v>
      </c>
      <c r="K452" s="16"/>
      <c r="L452" s="16"/>
      <c r="M452" s="16"/>
      <c r="N452" s="16"/>
    </row>
    <row r="453" spans="1:14" x14ac:dyDescent="0.25">
      <c r="A453" s="25">
        <v>46059</v>
      </c>
      <c r="B453" s="23" t="s">
        <v>30</v>
      </c>
      <c r="C453" s="17">
        <v>15767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25">
        <v>46060</v>
      </c>
      <c r="B454" s="23" t="s">
        <v>30</v>
      </c>
      <c r="C454" s="17">
        <v>15788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25">
        <v>46061</v>
      </c>
      <c r="B455" s="23" t="s">
        <v>30</v>
      </c>
      <c r="C455" s="17">
        <v>15812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5">
        <v>46062</v>
      </c>
      <c r="B456" s="23" t="s">
        <v>30</v>
      </c>
      <c r="C456" s="17">
        <v>15836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25">
        <v>46063</v>
      </c>
      <c r="B457" s="23" t="s">
        <v>30</v>
      </c>
      <c r="C457" s="17">
        <v>15860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25">
        <v>46064</v>
      </c>
      <c r="B458" s="23" t="s">
        <v>30</v>
      </c>
      <c r="C458" s="17">
        <v>15884</v>
      </c>
      <c r="D458" s="16"/>
      <c r="E458" s="850" t="s">
        <v>2174</v>
      </c>
      <c r="F458" s="16"/>
      <c r="G458" s="16"/>
      <c r="H458" s="720">
        <v>46064.956944444442</v>
      </c>
      <c r="I458" s="720">
        <v>46064.96875</v>
      </c>
      <c r="J458" s="851">
        <v>1.1805555557657499E-2</v>
      </c>
      <c r="K458" s="16"/>
      <c r="L458" s="16"/>
      <c r="M458" s="16"/>
      <c r="N458" s="16"/>
    </row>
    <row r="459" spans="1:14" x14ac:dyDescent="0.25">
      <c r="A459" s="25">
        <v>46065</v>
      </c>
      <c r="B459" s="23" t="s">
        <v>30</v>
      </c>
      <c r="C459" s="17">
        <v>15908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25">
        <v>46066</v>
      </c>
      <c r="B460" s="23" t="s">
        <v>30</v>
      </c>
      <c r="C460" s="17">
        <v>15932</v>
      </c>
      <c r="D460" s="16"/>
      <c r="E460" s="870" t="s">
        <v>2182</v>
      </c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25">
        <v>46067</v>
      </c>
      <c r="B461" s="23" t="s">
        <v>30</v>
      </c>
      <c r="C461" s="17">
        <v>15955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25">
        <v>46068</v>
      </c>
      <c r="B462" s="23" t="s">
        <v>30</v>
      </c>
      <c r="C462" s="17">
        <v>15979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25">
        <v>46069</v>
      </c>
      <c r="B463" s="23" t="s">
        <v>30</v>
      </c>
      <c r="C463" s="17">
        <v>16003</v>
      </c>
      <c r="D463" s="16"/>
      <c r="E463" s="16" t="s">
        <v>163</v>
      </c>
      <c r="F463" s="16"/>
      <c r="G463" s="16"/>
      <c r="H463" s="368">
        <v>46069.638888888891</v>
      </c>
      <c r="I463" s="368">
        <v>46069.805555555555</v>
      </c>
      <c r="J463" s="151">
        <f t="shared" ref="J463" si="43">I463-H463</f>
        <v>0.16666666666424135</v>
      </c>
      <c r="K463" s="16"/>
      <c r="L463" s="16"/>
      <c r="M463" s="16"/>
      <c r="N463" s="16"/>
    </row>
    <row r="464" spans="1:14" x14ac:dyDescent="0.25">
      <c r="A464" s="25">
        <v>46070</v>
      </c>
      <c r="B464" s="23" t="s">
        <v>30</v>
      </c>
      <c r="C464" s="17">
        <v>16027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5">
        <v>46071</v>
      </c>
      <c r="B465" s="23" t="s">
        <v>30</v>
      </c>
      <c r="C465" s="17">
        <v>16051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25">
        <v>46072</v>
      </c>
      <c r="B466" s="23" t="s">
        <v>30</v>
      </c>
      <c r="C466" s="17">
        <v>16075</v>
      </c>
      <c r="D466" s="16"/>
      <c r="E466" s="16" t="s">
        <v>2303</v>
      </c>
      <c r="F466" s="16"/>
      <c r="G466" s="16"/>
      <c r="H466" s="368">
        <v>46072.989583333336</v>
      </c>
      <c r="I466" s="368">
        <v>46072.993750000001</v>
      </c>
      <c r="J466" s="151">
        <f t="shared" ref="J466" si="44">I466-H466</f>
        <v>4.166666665696539E-3</v>
      </c>
      <c r="K466" s="16"/>
      <c r="L466" s="16"/>
      <c r="M466" s="16"/>
      <c r="N466" s="16"/>
    </row>
    <row r="467" spans="1:14" x14ac:dyDescent="0.25">
      <c r="A467" s="25">
        <v>46073</v>
      </c>
      <c r="B467" s="23" t="s">
        <v>30</v>
      </c>
      <c r="C467" s="17">
        <v>16099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25">
        <v>46074</v>
      </c>
      <c r="B468" s="23" t="s">
        <v>30</v>
      </c>
      <c r="C468" s="17">
        <v>16123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25">
        <v>46075</v>
      </c>
      <c r="B469" s="23" t="s">
        <v>30</v>
      </c>
      <c r="C469" s="17">
        <v>16139</v>
      </c>
      <c r="D469" s="16"/>
      <c r="E469" s="16" t="s">
        <v>2329</v>
      </c>
      <c r="F469" s="16"/>
      <c r="G469" s="16"/>
      <c r="H469" s="368">
        <v>46075.77847222222</v>
      </c>
      <c r="I469" s="368">
        <v>46075.785416666666</v>
      </c>
      <c r="J469" s="151">
        <f t="shared" ref="J469" si="45">I469-H469</f>
        <v>6.9444444452528842E-3</v>
      </c>
      <c r="K469" s="16"/>
      <c r="L469" s="16"/>
      <c r="M469" s="16"/>
      <c r="N469" s="16"/>
    </row>
    <row r="470" spans="1:14" x14ac:dyDescent="0.25">
      <c r="A470" s="25">
        <v>46076</v>
      </c>
      <c r="B470" s="23" t="s">
        <v>30</v>
      </c>
      <c r="C470" s="17">
        <v>16163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25">
        <v>46077</v>
      </c>
      <c r="B471" s="23" t="s">
        <v>30</v>
      </c>
      <c r="C471" s="17">
        <v>16187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25">
        <v>46078</v>
      </c>
      <c r="B472" s="23" t="s">
        <v>30</v>
      </c>
      <c r="C472" s="17">
        <v>16211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25">
        <v>46079</v>
      </c>
      <c r="B473" s="23" t="s">
        <v>30</v>
      </c>
      <c r="C473" s="17">
        <v>16235</v>
      </c>
      <c r="D473" s="16"/>
      <c r="E473" s="16" t="s">
        <v>48</v>
      </c>
      <c r="F473" s="16"/>
      <c r="G473" s="16"/>
      <c r="H473" s="368">
        <v>46079.839583333334</v>
      </c>
      <c r="I473" s="368">
        <v>46079.961111111108</v>
      </c>
      <c r="J473" s="151">
        <f t="shared" ref="J473" si="46">I473-H473</f>
        <v>0.12152777777373558</v>
      </c>
      <c r="K473" s="16"/>
      <c r="L473" s="16"/>
      <c r="M473" s="16"/>
      <c r="N473" s="16"/>
    </row>
    <row r="474" spans="1:14" x14ac:dyDescent="0.25">
      <c r="A474" s="25">
        <v>46080</v>
      </c>
      <c r="B474" s="23" t="s">
        <v>30</v>
      </c>
      <c r="C474" s="17">
        <v>16259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25">
        <v>46081</v>
      </c>
      <c r="B475" s="23" t="s">
        <v>30</v>
      </c>
      <c r="C475" s="17">
        <v>16283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spans="1:14" x14ac:dyDescent="0.25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spans="1:14" x14ac:dyDescent="0.25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spans="1:14" x14ac:dyDescent="0.2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spans="1:14" x14ac:dyDescent="0.25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spans="1:14" x14ac:dyDescent="0.25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spans="1:14" x14ac:dyDescent="0.25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spans="1:14" x14ac:dyDescent="0.25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spans="1:14" x14ac:dyDescent="0.25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spans="1:14" x14ac:dyDescent="0.25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spans="1:14" x14ac:dyDescent="0.25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spans="1:14" x14ac:dyDescent="0.25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spans="1:14" x14ac:dyDescent="0.25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spans="1:14" x14ac:dyDescent="0.2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spans="1:14" x14ac:dyDescent="0.25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spans="1:14" x14ac:dyDescent="0.25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spans="1:14" x14ac:dyDescent="0.25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spans="1:14" x14ac:dyDescent="0.25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spans="1:14" x14ac:dyDescent="0.25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spans="1:14" x14ac:dyDescent="0.25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spans="1:14" x14ac:dyDescent="0.25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spans="1:14" x14ac:dyDescent="0.25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spans="1:14" x14ac:dyDescent="0.25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spans="1:14" x14ac:dyDescent="0.2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spans="1:14" x14ac:dyDescent="0.25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spans="1:14" x14ac:dyDescent="0.25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spans="1:14" x14ac:dyDescent="0.25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spans="1:14" x14ac:dyDescent="0.25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spans="1:14" x14ac:dyDescent="0.25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spans="1:14" x14ac:dyDescent="0.25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spans="1:14" x14ac:dyDescent="0.25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spans="1:14" x14ac:dyDescent="0.25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spans="1:14" x14ac:dyDescent="0.25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spans="1:14" x14ac:dyDescent="0.2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spans="1:14" x14ac:dyDescent="0.25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spans="1:14" x14ac:dyDescent="0.25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spans="1:14" x14ac:dyDescent="0.25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spans="1:14" x14ac:dyDescent="0.25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spans="1:14" x14ac:dyDescent="0.25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spans="1:14" x14ac:dyDescent="0.25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x14ac:dyDescent="0.25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spans="1:14" x14ac:dyDescent="0.25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 spans="1:14" x14ac:dyDescent="0.25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 spans="1:14" x14ac:dyDescent="0.2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spans="1:14" x14ac:dyDescent="0.25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 spans="1:14" x14ac:dyDescent="0.25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 spans="1:14" x14ac:dyDescent="0.25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spans="1:14" x14ac:dyDescent="0.25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spans="1:14" x14ac:dyDescent="0.25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 spans="1:14" x14ac:dyDescent="0.25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spans="1:14" x14ac:dyDescent="0.25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 spans="1:14" x14ac:dyDescent="0.25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 spans="1:14" x14ac:dyDescent="0.25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 spans="1:14" x14ac:dyDescent="0.2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spans="1:14" x14ac:dyDescent="0.25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spans="1:14" x14ac:dyDescent="0.25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spans="1:14" x14ac:dyDescent="0.25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 spans="1:14" x14ac:dyDescent="0.25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 spans="1:14" x14ac:dyDescent="0.25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 spans="1:14" x14ac:dyDescent="0.25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spans="1:14" x14ac:dyDescent="0.25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spans="1:14" x14ac:dyDescent="0.25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 spans="1:14" x14ac:dyDescent="0.25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spans="1:14" x14ac:dyDescent="0.2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spans="1:14" x14ac:dyDescent="0.25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 spans="1:14" x14ac:dyDescent="0.25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 spans="1:14" x14ac:dyDescent="0.25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 spans="1:14" x14ac:dyDescent="0.25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spans="1:14" x14ac:dyDescent="0.25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 spans="1:14" x14ac:dyDescent="0.25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spans="1:14" x14ac:dyDescent="0.25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 spans="1:14" x14ac:dyDescent="0.25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 spans="1:14" x14ac:dyDescent="0.25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 spans="1:14" x14ac:dyDescent="0.2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spans="1:14" x14ac:dyDescent="0.25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 spans="1:14" x14ac:dyDescent="0.25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spans="1:14" x14ac:dyDescent="0.25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spans="1:14" x14ac:dyDescent="0.25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 spans="1:14" x14ac:dyDescent="0.25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spans="1:14" x14ac:dyDescent="0.25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 spans="1:14" x14ac:dyDescent="0.25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 spans="1:14" x14ac:dyDescent="0.25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spans="1:14" x14ac:dyDescent="0.25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 spans="1:14" x14ac:dyDescent="0.2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spans="1:14" x14ac:dyDescent="0.25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 spans="1:14" x14ac:dyDescent="0.25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 spans="1:14" x14ac:dyDescent="0.25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 spans="1:14" x14ac:dyDescent="0.25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spans="1:14" x14ac:dyDescent="0.25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 spans="1:14" x14ac:dyDescent="0.25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spans="1:14" x14ac:dyDescent="0.25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spans="1:14" x14ac:dyDescent="0.25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 spans="1:14" x14ac:dyDescent="0.25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 spans="1:14" x14ac:dyDescent="0.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 spans="1:14" x14ac:dyDescent="0.25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 spans="1:14" x14ac:dyDescent="0.25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spans="1:14" x14ac:dyDescent="0.25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 spans="1:14" x14ac:dyDescent="0.25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 spans="1:14" x14ac:dyDescent="0.25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 spans="1:14" x14ac:dyDescent="0.25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 spans="1:14" x14ac:dyDescent="0.25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 spans="1:14" x14ac:dyDescent="0.25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 spans="1:14" x14ac:dyDescent="0.25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 spans="1:14" x14ac:dyDescent="0.2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 spans="1:14" x14ac:dyDescent="0.25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spans="1:14" x14ac:dyDescent="0.25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 spans="1:14" x14ac:dyDescent="0.25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 spans="1:14" x14ac:dyDescent="0.25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 spans="1:14" x14ac:dyDescent="0.25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 spans="1:14" x14ac:dyDescent="0.25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</row>
    <row r="942" spans="1:14" x14ac:dyDescent="0.25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</row>
    <row r="943" spans="1:14" x14ac:dyDescent="0.25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spans="1:14" x14ac:dyDescent="0.25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</row>
    <row r="945" spans="1:14" x14ac:dyDescent="0.2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 spans="1:14" x14ac:dyDescent="0.25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 spans="1:14" x14ac:dyDescent="0.25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</row>
    <row r="948" spans="1:14" x14ac:dyDescent="0.25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</row>
    <row r="949" spans="1:14" x14ac:dyDescent="0.25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 spans="1:14" x14ac:dyDescent="0.25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</row>
    <row r="951" spans="1:14" x14ac:dyDescent="0.25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spans="1:14" x14ac:dyDescent="0.25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</row>
    <row r="953" spans="1:14" x14ac:dyDescent="0.25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 spans="1:14" x14ac:dyDescent="0.25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</row>
    <row r="955" spans="1:14" x14ac:dyDescent="0.2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</row>
    <row r="956" spans="1:14" x14ac:dyDescent="0.25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 spans="1:14" x14ac:dyDescent="0.25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</row>
    <row r="958" spans="1:14" x14ac:dyDescent="0.25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</row>
    <row r="959" spans="1:14" x14ac:dyDescent="0.25">
      <c r="A959" s="16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 spans="1:14" x14ac:dyDescent="0.25">
      <c r="A960" s="16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</row>
    <row r="961" spans="1:14" x14ac:dyDescent="0.25">
      <c r="A961" s="16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</row>
    <row r="962" spans="1:14" x14ac:dyDescent="0.25">
      <c r="A962" s="16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</row>
    <row r="963" spans="1:14" x14ac:dyDescent="0.25">
      <c r="A963" s="16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</row>
    <row r="964" spans="1:14" x14ac:dyDescent="0.25">
      <c r="A964" s="16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</row>
    <row r="965" spans="1:14" x14ac:dyDescent="0.25">
      <c r="A965" s="16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</row>
    <row r="966" spans="1:14" x14ac:dyDescent="0.25">
      <c r="A966" s="16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</row>
    <row r="967" spans="1:14" x14ac:dyDescent="0.25">
      <c r="A967" s="16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</row>
    <row r="968" spans="1:14" x14ac:dyDescent="0.25">
      <c r="A968" s="16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</row>
    <row r="969" spans="1:14" x14ac:dyDescent="0.25">
      <c r="A969" s="16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</row>
    <row r="970" spans="1:14" x14ac:dyDescent="0.25">
      <c r="A970" s="16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</row>
    <row r="971" spans="1:14" x14ac:dyDescent="0.25">
      <c r="A971" s="16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</row>
    <row r="972" spans="1:14" x14ac:dyDescent="0.25">
      <c r="A972" s="16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</row>
    <row r="973" spans="1:14" x14ac:dyDescent="0.25">
      <c r="A973" s="16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</row>
    <row r="974" spans="1:14" x14ac:dyDescent="0.25">
      <c r="A974" s="16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 spans="1:14" x14ac:dyDescent="0.25">
      <c r="A975" s="16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</row>
    <row r="976" spans="1:14" x14ac:dyDescent="0.25">
      <c r="A976" s="16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</row>
    <row r="977" spans="1:14" x14ac:dyDescent="0.25">
      <c r="A977" s="16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</row>
    <row r="978" spans="1:14" x14ac:dyDescent="0.25">
      <c r="A978" s="16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</row>
    <row r="979" spans="1:14" x14ac:dyDescent="0.25">
      <c r="A979" s="16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</row>
    <row r="980" spans="1:14" x14ac:dyDescent="0.25">
      <c r="A980" s="16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</row>
    <row r="981" spans="1:14" x14ac:dyDescent="0.25">
      <c r="A981" s="16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 spans="1:14" x14ac:dyDescent="0.25">
      <c r="A982" s="16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</row>
    <row r="983" spans="1:14" x14ac:dyDescent="0.25">
      <c r="A983" s="16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</row>
    <row r="984" spans="1:14" x14ac:dyDescent="0.25">
      <c r="A984" s="16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</row>
    <row r="985" spans="1:14" x14ac:dyDescent="0.25">
      <c r="A985" s="16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</row>
    <row r="986" spans="1:14" x14ac:dyDescent="0.25">
      <c r="A986" s="16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</row>
    <row r="987" spans="1:14" x14ac:dyDescent="0.25">
      <c r="A987" s="16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</row>
    <row r="988" spans="1:14" x14ac:dyDescent="0.25">
      <c r="A988" s="16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 spans="1:14" x14ac:dyDescent="0.25">
      <c r="A989" s="16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</row>
    <row r="990" spans="1:14" x14ac:dyDescent="0.25">
      <c r="A990" s="16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</row>
    <row r="991" spans="1:14" x14ac:dyDescent="0.25">
      <c r="A991" s="16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</row>
    <row r="992" spans="1:14" x14ac:dyDescent="0.25">
      <c r="A992" s="16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</row>
    <row r="993" spans="1:14" x14ac:dyDescent="0.25">
      <c r="A993" s="16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</row>
    <row r="994" spans="1:14" x14ac:dyDescent="0.25">
      <c r="A994" s="16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</row>
    <row r="995" spans="1:14" x14ac:dyDescent="0.25">
      <c r="A995" s="16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 spans="1:14" x14ac:dyDescent="0.25">
      <c r="A996" s="16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</row>
    <row r="997" spans="1:14" x14ac:dyDescent="0.25">
      <c r="A997" s="16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</row>
    <row r="998" spans="1:14" x14ac:dyDescent="0.25">
      <c r="A998" s="16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</row>
    <row r="999" spans="1:14" x14ac:dyDescent="0.25">
      <c r="A999" s="16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</row>
    <row r="1000" spans="1:14" x14ac:dyDescent="0.25">
      <c r="A1000" s="16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</row>
    <row r="1001" spans="1:14" x14ac:dyDescent="0.25">
      <c r="A1001" s="16"/>
      <c r="B1001" s="16"/>
      <c r="C1001" s="17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</row>
    <row r="1002" spans="1:14" x14ac:dyDescent="0.25">
      <c r="A1002" s="16"/>
      <c r="B1002" s="16"/>
      <c r="C1002" s="17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</row>
    <row r="1003" spans="1:14" x14ac:dyDescent="0.25">
      <c r="A1003" s="16"/>
      <c r="B1003" s="16"/>
      <c r="C1003" s="17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</row>
    <row r="1004" spans="1:14" x14ac:dyDescent="0.25">
      <c r="A1004" s="16"/>
      <c r="B1004" s="16"/>
      <c r="C1004" s="17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</row>
    <row r="1005" spans="1:14" x14ac:dyDescent="0.25">
      <c r="A1005" s="16"/>
      <c r="B1005" s="16"/>
      <c r="C1005" s="17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</row>
    <row r="1006" spans="1:14" x14ac:dyDescent="0.25">
      <c r="A1006" s="16"/>
      <c r="B1006" s="16"/>
      <c r="C1006" s="17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</row>
    <row r="1007" spans="1:14" x14ac:dyDescent="0.25">
      <c r="A1007" s="16"/>
      <c r="B1007" s="16"/>
      <c r="C1007" s="17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</row>
    <row r="1008" spans="1:14" x14ac:dyDescent="0.25">
      <c r="A1008" s="16"/>
      <c r="B1008" s="16"/>
      <c r="C1008" s="17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</row>
    <row r="1009" spans="1:14" x14ac:dyDescent="0.25">
      <c r="A1009" s="16"/>
      <c r="B1009" s="16"/>
      <c r="C1009" s="17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</row>
    <row r="1010" spans="1:14" x14ac:dyDescent="0.25">
      <c r="A1010" s="16"/>
      <c r="B1010" s="16"/>
      <c r="C1010" s="17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</row>
    <row r="1011" spans="1:14" x14ac:dyDescent="0.25">
      <c r="A1011" s="16"/>
      <c r="B1011" s="16"/>
      <c r="C1011" s="17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</row>
    <row r="1012" spans="1:14" x14ac:dyDescent="0.25">
      <c r="A1012" s="16"/>
      <c r="B1012" s="16"/>
      <c r="C1012" s="17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</row>
    <row r="1013" spans="1:14" x14ac:dyDescent="0.25">
      <c r="A1013" s="16"/>
      <c r="B1013" s="16"/>
      <c r="C1013" s="17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</row>
    <row r="1014" spans="1:14" x14ac:dyDescent="0.25">
      <c r="A1014" s="16"/>
      <c r="B1014" s="16"/>
      <c r="C1014" s="17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</row>
    <row r="1015" spans="1:14" x14ac:dyDescent="0.25">
      <c r="A1015" s="16"/>
      <c r="B1015" s="16"/>
      <c r="C1015" s="17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</row>
    <row r="1016" spans="1:14" x14ac:dyDescent="0.25">
      <c r="A1016" s="16"/>
      <c r="B1016" s="16"/>
      <c r="C1016" s="17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</row>
    <row r="1017" spans="1:14" x14ac:dyDescent="0.25">
      <c r="A1017" s="16"/>
      <c r="B1017" s="16"/>
      <c r="C1017" s="17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</row>
    <row r="1018" spans="1:14" x14ac:dyDescent="0.25">
      <c r="A1018" s="16"/>
      <c r="B1018" s="16"/>
      <c r="C1018" s="17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</row>
    <row r="1019" spans="1:14" x14ac:dyDescent="0.25">
      <c r="A1019" s="16"/>
      <c r="B1019" s="16"/>
      <c r="C1019" s="17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</row>
    <row r="1020" spans="1:14" x14ac:dyDescent="0.25">
      <c r="A1020" s="16"/>
      <c r="B1020" s="16"/>
      <c r="C1020" s="17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</row>
    <row r="1021" spans="1:14" x14ac:dyDescent="0.25">
      <c r="A1021" s="16"/>
      <c r="B1021" s="16"/>
      <c r="C1021" s="17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</row>
    <row r="1022" spans="1:14" x14ac:dyDescent="0.25">
      <c r="A1022" s="16"/>
      <c r="B1022" s="16"/>
      <c r="C1022" s="17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</row>
    <row r="1023" spans="1:14" x14ac:dyDescent="0.25">
      <c r="A1023" s="16"/>
      <c r="B1023" s="16"/>
      <c r="C1023" s="17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</row>
    <row r="1024" spans="1:14" x14ac:dyDescent="0.25">
      <c r="A1024" s="16"/>
      <c r="B1024" s="16"/>
      <c r="C1024" s="17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</row>
    <row r="1025" spans="1:14" x14ac:dyDescent="0.25">
      <c r="A1025" s="16"/>
      <c r="B1025" s="16"/>
      <c r="C1025" s="17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</row>
    <row r="1026" spans="1:14" x14ac:dyDescent="0.25">
      <c r="A1026" s="16"/>
      <c r="B1026" s="16"/>
      <c r="C1026" s="17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</row>
    <row r="1027" spans="1:14" x14ac:dyDescent="0.25">
      <c r="A1027" s="16"/>
      <c r="B1027" s="16"/>
      <c r="C1027" s="17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</row>
    <row r="1028" spans="1:14" x14ac:dyDescent="0.25">
      <c r="A1028" s="16"/>
      <c r="B1028" s="16"/>
      <c r="C1028" s="17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</row>
    <row r="1029" spans="1:14" x14ac:dyDescent="0.25">
      <c r="A1029" s="16"/>
      <c r="B1029" s="16"/>
      <c r="C1029" s="17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</row>
    <row r="1030" spans="1:14" x14ac:dyDescent="0.25">
      <c r="A1030" s="16"/>
      <c r="B1030" s="16"/>
      <c r="C1030" s="17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</row>
    <row r="1031" spans="1:14" x14ac:dyDescent="0.25">
      <c r="A1031" s="16"/>
      <c r="B1031" s="16"/>
      <c r="C1031" s="17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</row>
    <row r="1032" spans="1:14" x14ac:dyDescent="0.25">
      <c r="A1032" s="16"/>
      <c r="B1032" s="16"/>
      <c r="C1032" s="17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</row>
    <row r="1033" spans="1:14" x14ac:dyDescent="0.25">
      <c r="A1033" s="16"/>
      <c r="B1033" s="16"/>
      <c r="C1033" s="17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</row>
    <row r="1034" spans="1:14" x14ac:dyDescent="0.25">
      <c r="A1034" s="16"/>
      <c r="B1034" s="16"/>
      <c r="C1034" s="17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</row>
    <row r="1035" spans="1:14" x14ac:dyDescent="0.25">
      <c r="A1035" s="16"/>
      <c r="B1035" s="16"/>
      <c r="C1035" s="17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</row>
    <row r="1036" spans="1:14" x14ac:dyDescent="0.25">
      <c r="A1036" s="16"/>
      <c r="B1036" s="16"/>
      <c r="C1036" s="17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</row>
    <row r="1037" spans="1:14" x14ac:dyDescent="0.25">
      <c r="A1037" s="16"/>
      <c r="B1037" s="16"/>
      <c r="C1037" s="17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</row>
    <row r="1038" spans="1:14" x14ac:dyDescent="0.25">
      <c r="A1038" s="16"/>
      <c r="B1038" s="16"/>
      <c r="C1038" s="17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</row>
    <row r="1039" spans="1:14" x14ac:dyDescent="0.25">
      <c r="A1039" s="16"/>
      <c r="B1039" s="16"/>
      <c r="C1039" s="17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</row>
    <row r="1040" spans="1:14" x14ac:dyDescent="0.25">
      <c r="A1040" s="16"/>
      <c r="B1040" s="16"/>
      <c r="C1040" s="17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</row>
    <row r="1041" spans="1:14" x14ac:dyDescent="0.25">
      <c r="A1041" s="16"/>
      <c r="B1041" s="16"/>
      <c r="C1041" s="17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</row>
    <row r="1042" spans="1:14" x14ac:dyDescent="0.25">
      <c r="A1042" s="16"/>
      <c r="B1042" s="16"/>
      <c r="C1042" s="17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</row>
    <row r="1043" spans="1:14" x14ac:dyDescent="0.25">
      <c r="A1043" s="16"/>
      <c r="B1043" s="16"/>
      <c r="C1043" s="17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</row>
    <row r="1044" spans="1:14" x14ac:dyDescent="0.25">
      <c r="A1044" s="16"/>
      <c r="B1044" s="16"/>
      <c r="C1044" s="17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</row>
    <row r="1045" spans="1:14" x14ac:dyDescent="0.25">
      <c r="A1045" s="16"/>
      <c r="B1045" s="16"/>
      <c r="C1045" s="17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</row>
    <row r="1046" spans="1:14" x14ac:dyDescent="0.25">
      <c r="A1046" s="16"/>
      <c r="B1046" s="16"/>
      <c r="C1046" s="17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</row>
    <row r="1047" spans="1:14" x14ac:dyDescent="0.25">
      <c r="A1047" s="16"/>
      <c r="B1047" s="16"/>
      <c r="C1047" s="17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</row>
    <row r="1048" spans="1:14" x14ac:dyDescent="0.25">
      <c r="A1048" s="16"/>
      <c r="B1048" s="16"/>
      <c r="C1048" s="17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</row>
    <row r="1049" spans="1:14" x14ac:dyDescent="0.25">
      <c r="A1049" s="16"/>
      <c r="B1049" s="16"/>
      <c r="C1049" s="17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</row>
    <row r="1050" spans="1:14" x14ac:dyDescent="0.25">
      <c r="A1050" s="16"/>
      <c r="B1050" s="16"/>
      <c r="C1050" s="17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</row>
    <row r="1051" spans="1:14" x14ac:dyDescent="0.25">
      <c r="A1051" s="16"/>
      <c r="B1051" s="16"/>
      <c r="C1051" s="17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</row>
    <row r="1052" spans="1:14" x14ac:dyDescent="0.25">
      <c r="A1052" s="16"/>
      <c r="B1052" s="16"/>
      <c r="C1052" s="17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</row>
    <row r="1053" spans="1:14" x14ac:dyDescent="0.25">
      <c r="A1053" s="16"/>
      <c r="B1053" s="16"/>
      <c r="C1053" s="17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</row>
    <row r="1054" spans="1:14" x14ac:dyDescent="0.25">
      <c r="A1054" s="16"/>
      <c r="B1054" s="16"/>
      <c r="C1054" s="17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</row>
    <row r="1055" spans="1:14" x14ac:dyDescent="0.25">
      <c r="A1055" s="16"/>
      <c r="B1055" s="16"/>
      <c r="C1055" s="17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</row>
    <row r="1056" spans="1:14" x14ac:dyDescent="0.25">
      <c r="A1056" s="16"/>
      <c r="B1056" s="16"/>
      <c r="C1056" s="17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</row>
    <row r="1057" spans="1:14" x14ac:dyDescent="0.25">
      <c r="A1057" s="16"/>
      <c r="B1057" s="16"/>
      <c r="C1057" s="17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</row>
    <row r="1058" spans="1:14" x14ac:dyDescent="0.25">
      <c r="A1058" s="16"/>
      <c r="B1058" s="16"/>
      <c r="C1058" s="17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</row>
    <row r="1059" spans="1:14" x14ac:dyDescent="0.25">
      <c r="A1059" s="16"/>
      <c r="B1059" s="16"/>
      <c r="C1059" s="17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</row>
    <row r="1060" spans="1:14" x14ac:dyDescent="0.25">
      <c r="A1060" s="16"/>
      <c r="B1060" s="16"/>
      <c r="C1060" s="17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</row>
    <row r="1061" spans="1:14" x14ac:dyDescent="0.25">
      <c r="A1061" s="16"/>
      <c r="B1061" s="16"/>
      <c r="C1061" s="17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</row>
    <row r="1062" spans="1:14" x14ac:dyDescent="0.25">
      <c r="A1062" s="16"/>
      <c r="B1062" s="16"/>
      <c r="C1062" s="17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</row>
    <row r="1063" spans="1:14" x14ac:dyDescent="0.25">
      <c r="A1063" s="16"/>
      <c r="B1063" s="16"/>
      <c r="C1063" s="17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</row>
    <row r="1064" spans="1:14" x14ac:dyDescent="0.25">
      <c r="A1064" s="16"/>
      <c r="B1064" s="16"/>
      <c r="C1064" s="17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</row>
    <row r="1065" spans="1:14" x14ac:dyDescent="0.25">
      <c r="A1065" s="16"/>
      <c r="B1065" s="16"/>
      <c r="C1065" s="17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</row>
    <row r="1066" spans="1:14" x14ac:dyDescent="0.25">
      <c r="A1066" s="16"/>
      <c r="B1066" s="16"/>
      <c r="C1066" s="17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</row>
    <row r="1067" spans="1:14" x14ac:dyDescent="0.25">
      <c r="A1067" s="16"/>
      <c r="B1067" s="16"/>
      <c r="C1067" s="17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</row>
    <row r="1068" spans="1:14" x14ac:dyDescent="0.25">
      <c r="A1068" s="16"/>
      <c r="B1068" s="16"/>
      <c r="C1068" s="17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</row>
    <row r="1069" spans="1:14" x14ac:dyDescent="0.25">
      <c r="A1069" s="16"/>
      <c r="B1069" s="16"/>
      <c r="C1069" s="17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</row>
    <row r="1070" spans="1:14" x14ac:dyDescent="0.25">
      <c r="A1070" s="16"/>
      <c r="B1070" s="16"/>
      <c r="C1070" s="17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</row>
    <row r="1071" spans="1:14" x14ac:dyDescent="0.25">
      <c r="A1071" s="16"/>
      <c r="B1071" s="16"/>
      <c r="C1071" s="17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</row>
    <row r="1072" spans="1:14" x14ac:dyDescent="0.25">
      <c r="A1072" s="16"/>
      <c r="B1072" s="16"/>
      <c r="C1072" s="17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</row>
    <row r="1073" spans="1:14" x14ac:dyDescent="0.25">
      <c r="A1073" s="16"/>
      <c r="B1073" s="16"/>
      <c r="C1073" s="17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</row>
    <row r="1074" spans="1:14" x14ac:dyDescent="0.25">
      <c r="A1074" s="16"/>
      <c r="B1074" s="16"/>
      <c r="C1074" s="17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</row>
    <row r="1075" spans="1:14" x14ac:dyDescent="0.25">
      <c r="A1075" s="16"/>
      <c r="B1075" s="16"/>
      <c r="C1075" s="17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</row>
    <row r="1076" spans="1:14" x14ac:dyDescent="0.25">
      <c r="A1076" s="16"/>
      <c r="B1076" s="16"/>
      <c r="C1076" s="17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</row>
    <row r="1077" spans="1:14" x14ac:dyDescent="0.25">
      <c r="A1077" s="16"/>
      <c r="B1077" s="16"/>
      <c r="C1077" s="17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</row>
    <row r="1078" spans="1:14" x14ac:dyDescent="0.25">
      <c r="A1078" s="16"/>
      <c r="B1078" s="16"/>
      <c r="C1078" s="17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</row>
    <row r="1079" spans="1:14" x14ac:dyDescent="0.25">
      <c r="A1079" s="16"/>
      <c r="B1079" s="16"/>
      <c r="C1079" s="17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</row>
    <row r="1080" spans="1:14" x14ac:dyDescent="0.25">
      <c r="A1080" s="16"/>
      <c r="B1080" s="16"/>
      <c r="C1080" s="17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</row>
    <row r="1081" spans="1:14" x14ac:dyDescent="0.25">
      <c r="A1081" s="16"/>
      <c r="B1081" s="16"/>
      <c r="C1081" s="17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</row>
    <row r="1082" spans="1:14" x14ac:dyDescent="0.25">
      <c r="A1082" s="16"/>
      <c r="B1082" s="16"/>
      <c r="C1082" s="17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</row>
    <row r="1083" spans="1:14" x14ac:dyDescent="0.25">
      <c r="A1083" s="16"/>
      <c r="B1083" s="16"/>
      <c r="C1083" s="17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</row>
    <row r="1084" spans="1:14" x14ac:dyDescent="0.25">
      <c r="A1084" s="16"/>
      <c r="B1084" s="16"/>
      <c r="C1084" s="17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</row>
    <row r="1085" spans="1:14" x14ac:dyDescent="0.25">
      <c r="A1085" s="16"/>
      <c r="B1085" s="16"/>
      <c r="C1085" s="17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</row>
    <row r="1086" spans="1:14" x14ac:dyDescent="0.25">
      <c r="A1086" s="16"/>
      <c r="B1086" s="16"/>
      <c r="C1086" s="17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</row>
    <row r="1087" spans="1:14" x14ac:dyDescent="0.25">
      <c r="A1087" s="16"/>
      <c r="B1087" s="16"/>
      <c r="C1087" s="17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</row>
    <row r="1088" spans="1:14" x14ac:dyDescent="0.25">
      <c r="A1088" s="16"/>
      <c r="B1088" s="16"/>
      <c r="C1088" s="17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</row>
    <row r="1089" spans="1:14" x14ac:dyDescent="0.25">
      <c r="A1089" s="16"/>
      <c r="B1089" s="16"/>
      <c r="C1089" s="17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</row>
    <row r="1090" spans="1:14" x14ac:dyDescent="0.25">
      <c r="A1090" s="16"/>
      <c r="B1090" s="16"/>
      <c r="C1090" s="17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</row>
    <row r="1091" spans="1:14" x14ac:dyDescent="0.25">
      <c r="A1091" s="16"/>
      <c r="B1091" s="16"/>
      <c r="C1091" s="17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</row>
    <row r="1092" spans="1:14" x14ac:dyDescent="0.25">
      <c r="A1092" s="16"/>
      <c r="B1092" s="16"/>
      <c r="C1092" s="17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</row>
    <row r="1093" spans="1:14" x14ac:dyDescent="0.25">
      <c r="A1093" s="16"/>
      <c r="B1093" s="16"/>
      <c r="C1093" s="17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</row>
    <row r="1094" spans="1:14" x14ac:dyDescent="0.25">
      <c r="A1094" s="16"/>
      <c r="B1094" s="16"/>
      <c r="C1094" s="17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</row>
    <row r="1095" spans="1:14" x14ac:dyDescent="0.25">
      <c r="A1095" s="16"/>
      <c r="B1095" s="16"/>
      <c r="C1095" s="17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</row>
    <row r="1096" spans="1:14" x14ac:dyDescent="0.25">
      <c r="A1096" s="16"/>
      <c r="B1096" s="16"/>
      <c r="C1096" s="17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</row>
    <row r="1097" spans="1:14" x14ac:dyDescent="0.25">
      <c r="A1097" s="16"/>
      <c r="B1097" s="16"/>
      <c r="C1097" s="17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</row>
    <row r="1098" spans="1:14" x14ac:dyDescent="0.25">
      <c r="A1098" s="16"/>
      <c r="B1098" s="16"/>
      <c r="C1098" s="17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</row>
    <row r="1099" spans="1:14" x14ac:dyDescent="0.25">
      <c r="A1099" s="16"/>
      <c r="B1099" s="16"/>
      <c r="C1099" s="17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</row>
    <row r="1100" spans="1:14" x14ac:dyDescent="0.25">
      <c r="A1100" s="16"/>
      <c r="B1100" s="16"/>
      <c r="C1100" s="17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</row>
    <row r="1101" spans="1:14" x14ac:dyDescent="0.25">
      <c r="A1101" s="16"/>
      <c r="B1101" s="16"/>
      <c r="C1101" s="17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</row>
    <row r="1102" spans="1:14" x14ac:dyDescent="0.25">
      <c r="A1102" s="16"/>
      <c r="B1102" s="16"/>
      <c r="C1102" s="17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</row>
    <row r="1103" spans="1:14" x14ac:dyDescent="0.25">
      <c r="A1103" s="16"/>
      <c r="B1103" s="16"/>
      <c r="C1103" s="17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</row>
    <row r="1104" spans="1:14" x14ac:dyDescent="0.25">
      <c r="A1104" s="16"/>
      <c r="B1104" s="16"/>
      <c r="C1104" s="17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</row>
    <row r="1105" spans="1:14" x14ac:dyDescent="0.25">
      <c r="A1105" s="16"/>
      <c r="B1105" s="16"/>
      <c r="C1105" s="17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</row>
    <row r="1106" spans="1:14" x14ac:dyDescent="0.25">
      <c r="A1106" s="16"/>
      <c r="B1106" s="16"/>
      <c r="C1106" s="17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</row>
    <row r="1107" spans="1:14" x14ac:dyDescent="0.25">
      <c r="A1107" s="16"/>
      <c r="B1107" s="16"/>
      <c r="C1107" s="17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</row>
    <row r="1108" spans="1:14" x14ac:dyDescent="0.25">
      <c r="A1108" s="16"/>
      <c r="B1108" s="16"/>
      <c r="C1108" s="17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</row>
    <row r="1109" spans="1:14" x14ac:dyDescent="0.25">
      <c r="A1109" s="16"/>
      <c r="B1109" s="16"/>
      <c r="C1109" s="17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</row>
    <row r="1110" spans="1:14" x14ac:dyDescent="0.25">
      <c r="A1110" s="16"/>
      <c r="B1110" s="16"/>
      <c r="C1110" s="17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</row>
    <row r="1111" spans="1:14" x14ac:dyDescent="0.25">
      <c r="A1111" s="16"/>
      <c r="B1111" s="16"/>
      <c r="C1111" s="17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</row>
    <row r="1112" spans="1:14" x14ac:dyDescent="0.25">
      <c r="A1112" s="16"/>
      <c r="B1112" s="16"/>
      <c r="C1112" s="17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</row>
    <row r="1113" spans="1:14" x14ac:dyDescent="0.25">
      <c r="A1113" s="16"/>
      <c r="B1113" s="16"/>
      <c r="C1113" s="17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</row>
    <row r="1114" spans="1:14" x14ac:dyDescent="0.25">
      <c r="A1114" s="16"/>
      <c r="B1114" s="16"/>
      <c r="C1114" s="17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</row>
    <row r="1115" spans="1:14" x14ac:dyDescent="0.25">
      <c r="A1115" s="16"/>
      <c r="B1115" s="16"/>
      <c r="C1115" s="17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</row>
    <row r="1116" spans="1:14" x14ac:dyDescent="0.25">
      <c r="A1116" s="16"/>
      <c r="B1116" s="16"/>
      <c r="C1116" s="17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</row>
    <row r="1117" spans="1:14" x14ac:dyDescent="0.25">
      <c r="A1117" s="16"/>
      <c r="B1117" s="16"/>
      <c r="C1117" s="17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</row>
    <row r="1118" spans="1:14" x14ac:dyDescent="0.25">
      <c r="A1118" s="16"/>
      <c r="B1118" s="16"/>
      <c r="C1118" s="17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</row>
    <row r="1119" spans="1:14" x14ac:dyDescent="0.25">
      <c r="A1119" s="16"/>
      <c r="B1119" s="16"/>
      <c r="C1119" s="17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</row>
    <row r="1120" spans="1:14" x14ac:dyDescent="0.25">
      <c r="A1120" s="16"/>
      <c r="B1120" s="16"/>
      <c r="C1120" s="17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</row>
    <row r="1121" spans="1:14" x14ac:dyDescent="0.25">
      <c r="A1121" s="16"/>
      <c r="B1121" s="16"/>
      <c r="C1121" s="17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</row>
    <row r="1122" spans="1:14" x14ac:dyDescent="0.25">
      <c r="A1122" s="16"/>
      <c r="B1122" s="16"/>
      <c r="C1122" s="17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</row>
    <row r="1123" spans="1:14" x14ac:dyDescent="0.25">
      <c r="A1123" s="16"/>
      <c r="B1123" s="16"/>
      <c r="C1123" s="17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</row>
    <row r="1124" spans="1:14" x14ac:dyDescent="0.25">
      <c r="A1124" s="16"/>
      <c r="B1124" s="16"/>
      <c r="C1124" s="17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</row>
    <row r="1125" spans="1:14" x14ac:dyDescent="0.25">
      <c r="A1125" s="16"/>
      <c r="B1125" s="16"/>
      <c r="C1125" s="17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</row>
    <row r="1126" spans="1:14" x14ac:dyDescent="0.25">
      <c r="A1126" s="16"/>
      <c r="B1126" s="16"/>
      <c r="C1126" s="17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</row>
    <row r="1127" spans="1:14" x14ac:dyDescent="0.25">
      <c r="A1127" s="16"/>
      <c r="B1127" s="16"/>
      <c r="C1127" s="17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</row>
    <row r="1128" spans="1:14" x14ac:dyDescent="0.25">
      <c r="A1128" s="16"/>
      <c r="B1128" s="16"/>
      <c r="C1128" s="17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</row>
    <row r="1129" spans="1:14" x14ac:dyDescent="0.25">
      <c r="A1129" s="16"/>
      <c r="B1129" s="16"/>
      <c r="C1129" s="17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</row>
    <row r="1130" spans="1:14" x14ac:dyDescent="0.25">
      <c r="A1130" s="16"/>
      <c r="B1130" s="16"/>
      <c r="C1130" s="17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</row>
    <row r="1131" spans="1:14" x14ac:dyDescent="0.25">
      <c r="A1131" s="16"/>
      <c r="B1131" s="16"/>
      <c r="C1131" s="17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</row>
    <row r="1132" spans="1:14" x14ac:dyDescent="0.25">
      <c r="A1132" s="16"/>
      <c r="B1132" s="16"/>
      <c r="C1132" s="17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</row>
    <row r="1133" spans="1:14" x14ac:dyDescent="0.25">
      <c r="A1133" s="16"/>
      <c r="B1133" s="16"/>
      <c r="C1133" s="17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</row>
    <row r="1134" spans="1:14" x14ac:dyDescent="0.25">
      <c r="A1134" s="16"/>
      <c r="B1134" s="16"/>
      <c r="C1134" s="17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</row>
    <row r="1135" spans="1:14" x14ac:dyDescent="0.25">
      <c r="A1135" s="16"/>
      <c r="B1135" s="16"/>
      <c r="C1135" s="17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</row>
    <row r="1136" spans="1:14" x14ac:dyDescent="0.25">
      <c r="A1136" s="16"/>
      <c r="B1136" s="16"/>
      <c r="C1136" s="17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</row>
    <row r="1137" spans="1:14" x14ac:dyDescent="0.25">
      <c r="A1137" s="16"/>
      <c r="B1137" s="16"/>
      <c r="C1137" s="17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</row>
    <row r="1138" spans="1:14" x14ac:dyDescent="0.25">
      <c r="A1138" s="16"/>
      <c r="B1138" s="16"/>
      <c r="C1138" s="17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</row>
    <row r="1139" spans="1:14" x14ac:dyDescent="0.25">
      <c r="A1139" s="16"/>
      <c r="B1139" s="16"/>
      <c r="C1139" s="17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</row>
    <row r="1140" spans="1:14" x14ac:dyDescent="0.25">
      <c r="A1140" s="16"/>
      <c r="B1140" s="16"/>
      <c r="C1140" s="17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</row>
    <row r="1141" spans="1:14" x14ac:dyDescent="0.25">
      <c r="A1141" s="16"/>
      <c r="B1141" s="16"/>
      <c r="C1141" s="17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</row>
    <row r="1142" spans="1:14" x14ac:dyDescent="0.25">
      <c r="A1142" s="16"/>
      <c r="B1142" s="16"/>
      <c r="C1142" s="17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</row>
    <row r="1143" spans="1:14" x14ac:dyDescent="0.25">
      <c r="A1143" s="16"/>
      <c r="B1143" s="16"/>
      <c r="C1143" s="17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</row>
    <row r="1144" spans="1:14" x14ac:dyDescent="0.25">
      <c r="A1144" s="16"/>
      <c r="B1144" s="16"/>
      <c r="C1144" s="17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</row>
    <row r="1145" spans="1:14" x14ac:dyDescent="0.25">
      <c r="A1145" s="16"/>
      <c r="B1145" s="16"/>
      <c r="C1145" s="17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</row>
    <row r="1146" spans="1:14" x14ac:dyDescent="0.25">
      <c r="A1146" s="16"/>
      <c r="B1146" s="16"/>
      <c r="C1146" s="17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</row>
    <row r="1147" spans="1:14" x14ac:dyDescent="0.25">
      <c r="A1147" s="16"/>
      <c r="B1147" s="16"/>
      <c r="C1147" s="17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</row>
    <row r="1148" spans="1:14" x14ac:dyDescent="0.25">
      <c r="A1148" s="16"/>
      <c r="B1148" s="16"/>
      <c r="C1148" s="17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</row>
    <row r="1149" spans="1:14" x14ac:dyDescent="0.25">
      <c r="A1149" s="16"/>
      <c r="B1149" s="16"/>
      <c r="C1149" s="17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</row>
    <row r="1150" spans="1:14" x14ac:dyDescent="0.25">
      <c r="A1150" s="16"/>
      <c r="B1150" s="16"/>
      <c r="C1150" s="17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</row>
    <row r="1151" spans="1:14" x14ac:dyDescent="0.25">
      <c r="A1151" s="16"/>
      <c r="B1151" s="16"/>
      <c r="C1151" s="17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</row>
    <row r="1152" spans="1:14" x14ac:dyDescent="0.25">
      <c r="A1152" s="16"/>
      <c r="B1152" s="16"/>
      <c r="C1152" s="17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</row>
    <row r="1153" spans="1:14" x14ac:dyDescent="0.25">
      <c r="A1153" s="16"/>
      <c r="B1153" s="16"/>
      <c r="C1153" s="17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</row>
    <row r="1154" spans="1:14" x14ac:dyDescent="0.25">
      <c r="A1154" s="16"/>
      <c r="B1154" s="16"/>
      <c r="C1154" s="17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</row>
    <row r="1155" spans="1:14" x14ac:dyDescent="0.25">
      <c r="A1155" s="16"/>
      <c r="B1155" s="16"/>
      <c r="C1155" s="17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</row>
    <row r="1156" spans="1:14" x14ac:dyDescent="0.25">
      <c r="A1156" s="16"/>
      <c r="B1156" s="16"/>
      <c r="C1156" s="17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</row>
    <row r="1157" spans="1:14" x14ac:dyDescent="0.25">
      <c r="A1157" s="16"/>
      <c r="B1157" s="16"/>
      <c r="C1157" s="17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</row>
    <row r="1158" spans="1:14" x14ac:dyDescent="0.25">
      <c r="A1158" s="16"/>
      <c r="B1158" s="16"/>
      <c r="C1158" s="17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</row>
    <row r="1159" spans="1:14" x14ac:dyDescent="0.25">
      <c r="A1159" s="16"/>
      <c r="B1159" s="16"/>
      <c r="C1159" s="17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</row>
    <row r="1160" spans="1:14" x14ac:dyDescent="0.25">
      <c r="A1160" s="16"/>
      <c r="B1160" s="16"/>
      <c r="C1160" s="17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</row>
    <row r="1161" spans="1:14" x14ac:dyDescent="0.25">
      <c r="A1161" s="16"/>
      <c r="B1161" s="16"/>
      <c r="C1161" s="17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</row>
    <row r="1162" spans="1:14" x14ac:dyDescent="0.25">
      <c r="A1162" s="16"/>
      <c r="B1162" s="16"/>
      <c r="C1162" s="17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</row>
    <row r="1163" spans="1:14" x14ac:dyDescent="0.25">
      <c r="A1163" s="16"/>
      <c r="B1163" s="16"/>
      <c r="C1163" s="17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</row>
    <row r="1164" spans="1:14" x14ac:dyDescent="0.25">
      <c r="A1164" s="16"/>
      <c r="B1164" s="16"/>
      <c r="C1164" s="17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</row>
    <row r="1165" spans="1:14" x14ac:dyDescent="0.25">
      <c r="A1165" s="16"/>
      <c r="B1165" s="16"/>
      <c r="C1165" s="17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</row>
    <row r="1166" spans="1:14" x14ac:dyDescent="0.25">
      <c r="A1166" s="16"/>
      <c r="B1166" s="16"/>
      <c r="C1166" s="17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</row>
    <row r="1167" spans="1:14" x14ac:dyDescent="0.25">
      <c r="A1167" s="16"/>
      <c r="B1167" s="16"/>
      <c r="C1167" s="17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</row>
    <row r="1168" spans="1:14" x14ac:dyDescent="0.25">
      <c r="A1168" s="16"/>
      <c r="B1168" s="16"/>
      <c r="C1168" s="17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</row>
    <row r="1169" spans="1:14" x14ac:dyDescent="0.25">
      <c r="A1169" s="16"/>
      <c r="B1169" s="16"/>
      <c r="C1169" s="17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</row>
    <row r="1170" spans="1:14" x14ac:dyDescent="0.25">
      <c r="A1170" s="16"/>
      <c r="B1170" s="16"/>
      <c r="C1170" s="17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</row>
    <row r="1171" spans="1:14" x14ac:dyDescent="0.25">
      <c r="A1171" s="16"/>
      <c r="B1171" s="16"/>
      <c r="C1171" s="17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</row>
    <row r="1172" spans="1:14" x14ac:dyDescent="0.25">
      <c r="A1172" s="16"/>
      <c r="B1172" s="16"/>
      <c r="C1172" s="17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</row>
    <row r="1173" spans="1:14" x14ac:dyDescent="0.25">
      <c r="A1173" s="16"/>
      <c r="B1173" s="16"/>
      <c r="C1173" s="17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</row>
    <row r="1174" spans="1:14" x14ac:dyDescent="0.25">
      <c r="A1174" s="16"/>
      <c r="B1174" s="16"/>
      <c r="C1174" s="17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</row>
    <row r="1175" spans="1:14" x14ac:dyDescent="0.25">
      <c r="A1175" s="16"/>
      <c r="B1175" s="16"/>
      <c r="C1175" s="17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</row>
    <row r="1176" spans="1:14" x14ac:dyDescent="0.25">
      <c r="A1176" s="16"/>
      <c r="B1176" s="16"/>
      <c r="C1176" s="17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</row>
    <row r="1177" spans="1:14" x14ac:dyDescent="0.25">
      <c r="A1177" s="16"/>
      <c r="B1177" s="16"/>
      <c r="C1177" s="17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</row>
    <row r="1178" spans="1:14" x14ac:dyDescent="0.25">
      <c r="A1178" s="16"/>
      <c r="B1178" s="16"/>
      <c r="C1178" s="17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</row>
    <row r="1179" spans="1:14" x14ac:dyDescent="0.25">
      <c r="A1179" s="16"/>
      <c r="B1179" s="16"/>
      <c r="C1179" s="17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</row>
    <row r="1180" spans="1:14" x14ac:dyDescent="0.25">
      <c r="A1180" s="16"/>
      <c r="B1180" s="16"/>
      <c r="C1180" s="17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</row>
    <row r="1181" spans="1:14" x14ac:dyDescent="0.25">
      <c r="A1181" s="16"/>
      <c r="B1181" s="16"/>
      <c r="C1181" s="17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</row>
    <row r="1182" spans="1:14" x14ac:dyDescent="0.25">
      <c r="A1182" s="16"/>
      <c r="B1182" s="16"/>
      <c r="C1182" s="17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</row>
    <row r="1183" spans="1:14" x14ac:dyDescent="0.25">
      <c r="A1183" s="16"/>
      <c r="B1183" s="16"/>
      <c r="C1183" s="17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</row>
    <row r="1184" spans="1:14" x14ac:dyDescent="0.25">
      <c r="A1184" s="16"/>
      <c r="B1184" s="16"/>
      <c r="C1184" s="17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</row>
    <row r="1185" spans="1:14" x14ac:dyDescent="0.25">
      <c r="A1185" s="16"/>
      <c r="B1185" s="16"/>
      <c r="C1185" s="17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</row>
    <row r="1186" spans="1:14" x14ac:dyDescent="0.25">
      <c r="A1186" s="16"/>
      <c r="B1186" s="16"/>
      <c r="C1186" s="17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</row>
    <row r="1187" spans="1:14" x14ac:dyDescent="0.25">
      <c r="A1187" s="16"/>
      <c r="B1187" s="16"/>
      <c r="C1187" s="17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</row>
    <row r="1188" spans="1:14" x14ac:dyDescent="0.25">
      <c r="A1188" s="16"/>
      <c r="B1188" s="16"/>
      <c r="C1188" s="17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</row>
    <row r="1189" spans="1:14" x14ac:dyDescent="0.25">
      <c r="A1189" s="16"/>
      <c r="B1189" s="16"/>
      <c r="C1189" s="17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</row>
    <row r="1190" spans="1:14" x14ac:dyDescent="0.25">
      <c r="A1190" s="16"/>
      <c r="B1190" s="16"/>
      <c r="C1190" s="17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</row>
    <row r="1191" spans="1:14" x14ac:dyDescent="0.25">
      <c r="A1191" s="16"/>
      <c r="B1191" s="16"/>
      <c r="C1191" s="17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</row>
    <row r="1192" spans="1:14" x14ac:dyDescent="0.25">
      <c r="A1192" s="16"/>
      <c r="B1192" s="16"/>
      <c r="C1192" s="17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</row>
    <row r="1193" spans="1:14" x14ac:dyDescent="0.25">
      <c r="A1193" s="16"/>
      <c r="B1193" s="16"/>
      <c r="C1193" s="17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</row>
    <row r="1194" spans="1:14" x14ac:dyDescent="0.25">
      <c r="A1194" s="16"/>
      <c r="B1194" s="16"/>
      <c r="C1194" s="17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</row>
    <row r="1195" spans="1:14" x14ac:dyDescent="0.25">
      <c r="A1195" s="16"/>
      <c r="B1195" s="16"/>
      <c r="C1195" s="17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</row>
    <row r="1196" spans="1:14" x14ac:dyDescent="0.25">
      <c r="A1196" s="16"/>
      <c r="B1196" s="16"/>
      <c r="C1196" s="17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</row>
    <row r="1197" spans="1:14" x14ac:dyDescent="0.25">
      <c r="A1197" s="16"/>
      <c r="B1197" s="16"/>
      <c r="C1197" s="17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</row>
    <row r="1198" spans="1:14" x14ac:dyDescent="0.25">
      <c r="A1198" s="16"/>
      <c r="B1198" s="16"/>
      <c r="C1198" s="17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</row>
    <row r="1199" spans="1:14" x14ac:dyDescent="0.25">
      <c r="A1199" s="16"/>
      <c r="B1199" s="16"/>
      <c r="C1199" s="17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</row>
    <row r="1200" spans="1:14" x14ac:dyDescent="0.25">
      <c r="A1200" s="16"/>
      <c r="B1200" s="16"/>
      <c r="C1200" s="17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</row>
    <row r="1201" spans="1:14" x14ac:dyDescent="0.25">
      <c r="A1201" s="16"/>
      <c r="B1201" s="16"/>
      <c r="C1201" s="17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</row>
    <row r="1202" spans="1:14" x14ac:dyDescent="0.25">
      <c r="A1202" s="16"/>
      <c r="B1202" s="16"/>
      <c r="C1202" s="17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</row>
    <row r="1203" spans="1:14" x14ac:dyDescent="0.25">
      <c r="A1203" s="16"/>
      <c r="B1203" s="16"/>
      <c r="C1203" s="17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</row>
    <row r="1204" spans="1:14" x14ac:dyDescent="0.25">
      <c r="A1204" s="16"/>
      <c r="B1204" s="16"/>
      <c r="C1204" s="17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</row>
    <row r="1205" spans="1:14" x14ac:dyDescent="0.25">
      <c r="A1205" s="16"/>
      <c r="B1205" s="16"/>
      <c r="C1205" s="17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</row>
    <row r="1206" spans="1:14" x14ac:dyDescent="0.25">
      <c r="A1206" s="16"/>
      <c r="B1206" s="16"/>
      <c r="C1206" s="17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</row>
    <row r="1207" spans="1:14" x14ac:dyDescent="0.25">
      <c r="A1207" s="16"/>
      <c r="B1207" s="16"/>
      <c r="C1207" s="17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</row>
    <row r="1208" spans="1:14" x14ac:dyDescent="0.25">
      <c r="A1208" s="16"/>
      <c r="B1208" s="16"/>
      <c r="C1208" s="17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</row>
    <row r="1209" spans="1:14" x14ac:dyDescent="0.25">
      <c r="A1209" s="16"/>
      <c r="B1209" s="16"/>
      <c r="C1209" s="17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</row>
    <row r="1210" spans="1:14" x14ac:dyDescent="0.25">
      <c r="A1210" s="16"/>
      <c r="B1210" s="16"/>
      <c r="C1210" s="17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</row>
    <row r="1211" spans="1:14" x14ac:dyDescent="0.25">
      <c r="A1211" s="16"/>
      <c r="B1211" s="16"/>
      <c r="C1211" s="17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</row>
    <row r="1212" spans="1:14" x14ac:dyDescent="0.25">
      <c r="A1212" s="16"/>
      <c r="B1212" s="16"/>
      <c r="C1212" s="17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</row>
    <row r="1213" spans="1:14" x14ac:dyDescent="0.25">
      <c r="A1213" s="16"/>
      <c r="B1213" s="16"/>
      <c r="C1213" s="17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</row>
    <row r="1214" spans="1:14" x14ac:dyDescent="0.25">
      <c r="A1214" s="16"/>
      <c r="B1214" s="16"/>
      <c r="C1214" s="17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</row>
    <row r="1215" spans="1:14" x14ac:dyDescent="0.25">
      <c r="A1215" s="16"/>
      <c r="B1215" s="16"/>
      <c r="C1215" s="17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</row>
    <row r="1216" spans="1:14" x14ac:dyDescent="0.25">
      <c r="A1216" s="16"/>
      <c r="B1216" s="16"/>
      <c r="C1216" s="17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</row>
    <row r="1217" spans="1:14" x14ac:dyDescent="0.25">
      <c r="A1217" s="16"/>
      <c r="B1217" s="16"/>
      <c r="C1217" s="17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</row>
    <row r="1218" spans="1:14" x14ac:dyDescent="0.25">
      <c r="A1218" s="16"/>
      <c r="B1218" s="16"/>
      <c r="C1218" s="17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</row>
    <row r="1219" spans="1:14" x14ac:dyDescent="0.25">
      <c r="A1219" s="16"/>
      <c r="B1219" s="16"/>
      <c r="C1219" s="17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</row>
    <row r="1220" spans="1:14" x14ac:dyDescent="0.25">
      <c r="A1220" s="16"/>
      <c r="B1220" s="16"/>
      <c r="C1220" s="17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</row>
    <row r="1221" spans="1:14" x14ac:dyDescent="0.25">
      <c r="A1221" s="16"/>
      <c r="B1221" s="16"/>
      <c r="C1221" s="17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</row>
    <row r="1222" spans="1:14" x14ac:dyDescent="0.25">
      <c r="A1222" s="16"/>
      <c r="B1222" s="16"/>
      <c r="C1222" s="17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</row>
    <row r="1223" spans="1:14" x14ac:dyDescent="0.25">
      <c r="A1223" s="16"/>
      <c r="B1223" s="16"/>
      <c r="C1223" s="17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</row>
    <row r="1224" spans="1:14" x14ac:dyDescent="0.25">
      <c r="A1224" s="16"/>
      <c r="B1224" s="16"/>
      <c r="C1224" s="17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</row>
    <row r="1225" spans="1:14" x14ac:dyDescent="0.25">
      <c r="A1225" s="16"/>
      <c r="B1225" s="16"/>
      <c r="C1225" s="17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</row>
    <row r="1226" spans="1:14" x14ac:dyDescent="0.25">
      <c r="A1226" s="16"/>
      <c r="B1226" s="16"/>
      <c r="C1226" s="17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</row>
    <row r="1227" spans="1:14" x14ac:dyDescent="0.25">
      <c r="A1227" s="16"/>
      <c r="B1227" s="16"/>
      <c r="C1227" s="17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</row>
    <row r="1228" spans="1:14" x14ac:dyDescent="0.25">
      <c r="A1228" s="16"/>
      <c r="B1228" s="16"/>
      <c r="C1228" s="17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</row>
    <row r="1229" spans="1:14" x14ac:dyDescent="0.25">
      <c r="A1229" s="16"/>
      <c r="B1229" s="16"/>
      <c r="C1229" s="17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</row>
    <row r="1230" spans="1:14" x14ac:dyDescent="0.25">
      <c r="A1230" s="16"/>
      <c r="B1230" s="16"/>
      <c r="C1230" s="17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</row>
    <row r="1231" spans="1:14" x14ac:dyDescent="0.25">
      <c r="A1231" s="16"/>
      <c r="B1231" s="16"/>
      <c r="C1231" s="17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</row>
    <row r="1232" spans="1:14" x14ac:dyDescent="0.25">
      <c r="A1232" s="16"/>
      <c r="B1232" s="16"/>
      <c r="C1232" s="17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</row>
    <row r="1233" spans="1:14" x14ac:dyDescent="0.25">
      <c r="A1233" s="16"/>
      <c r="B1233" s="16"/>
      <c r="C1233" s="17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</row>
    <row r="1234" spans="1:14" x14ac:dyDescent="0.25">
      <c r="A1234" s="16"/>
      <c r="B1234" s="16"/>
      <c r="C1234" s="17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</row>
    <row r="1235" spans="1:14" x14ac:dyDescent="0.25">
      <c r="A1235" s="16"/>
      <c r="B1235" s="16"/>
      <c r="C1235" s="17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</row>
    <row r="1236" spans="1:14" x14ac:dyDescent="0.25">
      <c r="A1236" s="16"/>
      <c r="B1236" s="16"/>
      <c r="C1236" s="17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</row>
    <row r="1237" spans="1:14" x14ac:dyDescent="0.25">
      <c r="A1237" s="16"/>
      <c r="B1237" s="16"/>
      <c r="C1237" s="17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</row>
    <row r="1238" spans="1:14" x14ac:dyDescent="0.25">
      <c r="A1238" s="16"/>
      <c r="B1238" s="16"/>
      <c r="C1238" s="17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</row>
    <row r="1239" spans="1:14" x14ac:dyDescent="0.25">
      <c r="A1239" s="16"/>
      <c r="B1239" s="16"/>
      <c r="C1239" s="17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</row>
    <row r="1240" spans="1:14" x14ac:dyDescent="0.25">
      <c r="A1240" s="16"/>
      <c r="B1240" s="16"/>
      <c r="C1240" s="17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</row>
    <row r="1241" spans="1:14" x14ac:dyDescent="0.25">
      <c r="A1241" s="16"/>
      <c r="B1241" s="16"/>
      <c r="C1241" s="17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</row>
    <row r="1242" spans="1:14" x14ac:dyDescent="0.25">
      <c r="A1242" s="16"/>
      <c r="B1242" s="16"/>
      <c r="C1242" s="17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</row>
    <row r="1243" spans="1:14" x14ac:dyDescent="0.25">
      <c r="A1243" s="16"/>
      <c r="B1243" s="16"/>
      <c r="C1243" s="17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</row>
    <row r="1244" spans="1:14" x14ac:dyDescent="0.25">
      <c r="A1244" s="16"/>
      <c r="B1244" s="16"/>
      <c r="C1244" s="17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</row>
    <row r="1245" spans="1:14" x14ac:dyDescent="0.25">
      <c r="A1245" s="16"/>
      <c r="B1245" s="16"/>
      <c r="C1245" s="17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</row>
    <row r="1246" spans="1:14" x14ac:dyDescent="0.25">
      <c r="A1246" s="16"/>
      <c r="B1246" s="16"/>
      <c r="C1246" s="17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</row>
    <row r="1247" spans="1:14" x14ac:dyDescent="0.25">
      <c r="A1247" s="16"/>
      <c r="B1247" s="16"/>
      <c r="C1247" s="17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</row>
    <row r="1248" spans="1:14" x14ac:dyDescent="0.25">
      <c r="A1248" s="16"/>
      <c r="B1248" s="16"/>
      <c r="C1248" s="17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</row>
    <row r="1249" spans="1:14" x14ac:dyDescent="0.25">
      <c r="A1249" s="16"/>
      <c r="B1249" s="16"/>
      <c r="C1249" s="17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</row>
    <row r="1250" spans="1:14" x14ac:dyDescent="0.25">
      <c r="A1250" s="16"/>
      <c r="B1250" s="16"/>
      <c r="C1250" s="17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</row>
    <row r="1251" spans="1:14" x14ac:dyDescent="0.25">
      <c r="A1251" s="16"/>
      <c r="B1251" s="16"/>
      <c r="C1251" s="17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</row>
    <row r="1252" spans="1:14" x14ac:dyDescent="0.25">
      <c r="A1252" s="16"/>
      <c r="B1252" s="16"/>
      <c r="C1252" s="17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</row>
    <row r="1253" spans="1:14" x14ac:dyDescent="0.25">
      <c r="A1253" s="16"/>
      <c r="B1253" s="16"/>
      <c r="C1253" s="17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</row>
    <row r="1254" spans="1:14" x14ac:dyDescent="0.25">
      <c r="A1254" s="16"/>
      <c r="B1254" s="16"/>
      <c r="C1254" s="17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</row>
    <row r="1255" spans="1:14" x14ac:dyDescent="0.25">
      <c r="A1255" s="16"/>
      <c r="B1255" s="16"/>
      <c r="C1255" s="17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</row>
    <row r="1256" spans="1:14" x14ac:dyDescent="0.25">
      <c r="A1256" s="16"/>
      <c r="B1256" s="16"/>
      <c r="C1256" s="17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</row>
    <row r="1257" spans="1:14" x14ac:dyDescent="0.25">
      <c r="A1257" s="16"/>
      <c r="B1257" s="16"/>
      <c r="C1257" s="17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</row>
    <row r="1258" spans="1:14" x14ac:dyDescent="0.25">
      <c r="A1258" s="16"/>
      <c r="B1258" s="16"/>
      <c r="C1258" s="17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</row>
    <row r="1259" spans="1:14" x14ac:dyDescent="0.25">
      <c r="A1259" s="16"/>
      <c r="B1259" s="16"/>
      <c r="C1259" s="17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</row>
    <row r="1260" spans="1:14" x14ac:dyDescent="0.25">
      <c r="A1260" s="16"/>
      <c r="B1260" s="16"/>
      <c r="C1260" s="17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</row>
    <row r="1261" spans="1:14" x14ac:dyDescent="0.25">
      <c r="A1261" s="16"/>
      <c r="B1261" s="16"/>
      <c r="C1261" s="17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</row>
    <row r="1262" spans="1:14" x14ac:dyDescent="0.25">
      <c r="A1262" s="16"/>
      <c r="B1262" s="16"/>
      <c r="C1262" s="17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</row>
    <row r="1263" spans="1:14" x14ac:dyDescent="0.25">
      <c r="A1263" s="16"/>
      <c r="B1263" s="16"/>
      <c r="C1263" s="17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</row>
    <row r="1264" spans="1:14" x14ac:dyDescent="0.25">
      <c r="A1264" s="16"/>
      <c r="B1264" s="16"/>
      <c r="C1264" s="17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</row>
    <row r="1265" spans="1:14" x14ac:dyDescent="0.25">
      <c r="A1265" s="16"/>
      <c r="B1265" s="16"/>
      <c r="C1265" s="17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</row>
    <row r="1266" spans="1:14" x14ac:dyDescent="0.25">
      <c r="A1266" s="16"/>
      <c r="B1266" s="16"/>
      <c r="C1266" s="17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</row>
    <row r="1267" spans="1:14" x14ac:dyDescent="0.25">
      <c r="A1267" s="16"/>
      <c r="B1267" s="16"/>
      <c r="C1267" s="17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</row>
    <row r="1268" spans="1:14" x14ac:dyDescent="0.25">
      <c r="A1268" s="16"/>
      <c r="B1268" s="16"/>
      <c r="C1268" s="17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</row>
    <row r="1269" spans="1:14" x14ac:dyDescent="0.25">
      <c r="A1269" s="16"/>
      <c r="B1269" s="16"/>
      <c r="C1269" s="17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</row>
    <row r="1270" spans="1:14" x14ac:dyDescent="0.25">
      <c r="A1270" s="16"/>
      <c r="B1270" s="16"/>
      <c r="C1270" s="17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</row>
    <row r="1271" spans="1:14" x14ac:dyDescent="0.25">
      <c r="A1271" s="16"/>
      <c r="B1271" s="16"/>
      <c r="C1271" s="17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</row>
    <row r="1272" spans="1:14" x14ac:dyDescent="0.25">
      <c r="A1272" s="16"/>
      <c r="B1272" s="16"/>
      <c r="C1272" s="17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</row>
    <row r="1273" spans="1:14" x14ac:dyDescent="0.25">
      <c r="A1273" s="16"/>
      <c r="B1273" s="16"/>
      <c r="C1273" s="17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</row>
    <row r="1274" spans="1:14" x14ac:dyDescent="0.25">
      <c r="A1274" s="16"/>
      <c r="B1274" s="16"/>
      <c r="C1274" s="17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</row>
    <row r="1275" spans="1:14" x14ac:dyDescent="0.25">
      <c r="A1275" s="16"/>
      <c r="B1275" s="16"/>
      <c r="C1275" s="17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</row>
    <row r="1276" spans="1:14" x14ac:dyDescent="0.25">
      <c r="A1276" s="16"/>
      <c r="B1276" s="16"/>
      <c r="C1276" s="17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</row>
    <row r="1277" spans="1:14" x14ac:dyDescent="0.25">
      <c r="A1277" s="16"/>
      <c r="B1277" s="16"/>
      <c r="C1277" s="17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</row>
    <row r="1278" spans="1:14" x14ac:dyDescent="0.25">
      <c r="A1278" s="16"/>
      <c r="B1278" s="16"/>
      <c r="C1278" s="17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</row>
    <row r="1279" spans="1:14" x14ac:dyDescent="0.25">
      <c r="A1279" s="16"/>
      <c r="B1279" s="16"/>
      <c r="C1279" s="17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</row>
    <row r="1280" spans="1:14" x14ac:dyDescent="0.25">
      <c r="A1280" s="16"/>
      <c r="B1280" s="16"/>
      <c r="C1280" s="17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</row>
    <row r="1281" spans="1:14" x14ac:dyDescent="0.25">
      <c r="A1281" s="16"/>
      <c r="B1281" s="16"/>
      <c r="C1281" s="17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</row>
    <row r="1282" spans="1:14" x14ac:dyDescent="0.25">
      <c r="A1282" s="16"/>
      <c r="B1282" s="16"/>
      <c r="C1282" s="17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</row>
    <row r="1283" spans="1:14" x14ac:dyDescent="0.25">
      <c r="A1283" s="16"/>
      <c r="B1283" s="16"/>
      <c r="C1283" s="17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</row>
    <row r="1284" spans="1:14" x14ac:dyDescent="0.25">
      <c r="A1284" s="16"/>
      <c r="B1284" s="16"/>
      <c r="C1284" s="17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</row>
    <row r="1285" spans="1:14" x14ac:dyDescent="0.25">
      <c r="A1285" s="16"/>
      <c r="B1285" s="16"/>
      <c r="C1285" s="17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</row>
    <row r="1286" spans="1:14" x14ac:dyDescent="0.25">
      <c r="A1286" s="16"/>
      <c r="B1286" s="16"/>
      <c r="C1286" s="17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</row>
    <row r="1287" spans="1:14" x14ac:dyDescent="0.25">
      <c r="A1287" s="16"/>
      <c r="B1287" s="16"/>
      <c r="C1287" s="17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</row>
    <row r="1288" spans="1:14" x14ac:dyDescent="0.25">
      <c r="A1288" s="16"/>
      <c r="B1288" s="16"/>
      <c r="C1288" s="17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</row>
    <row r="1289" spans="1:14" x14ac:dyDescent="0.25">
      <c r="A1289" s="16"/>
      <c r="B1289" s="16"/>
      <c r="C1289" s="17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</row>
    <row r="1290" spans="1:14" x14ac:dyDescent="0.25">
      <c r="A1290" s="16"/>
      <c r="B1290" s="16"/>
      <c r="C1290" s="17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</row>
    <row r="1291" spans="1:14" x14ac:dyDescent="0.25">
      <c r="A1291" s="16"/>
      <c r="B1291" s="16"/>
      <c r="C1291" s="17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</row>
    <row r="1292" spans="1:14" x14ac:dyDescent="0.25">
      <c r="A1292" s="16"/>
      <c r="B1292" s="16"/>
      <c r="C1292" s="17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</row>
    <row r="1293" spans="1:14" x14ac:dyDescent="0.25">
      <c r="A1293" s="16"/>
      <c r="B1293" s="16"/>
      <c r="C1293" s="17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</row>
    <row r="1294" spans="1:14" x14ac:dyDescent="0.25">
      <c r="A1294" s="16"/>
      <c r="B1294" s="16"/>
      <c r="C1294" s="17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</row>
    <row r="1295" spans="1:14" x14ac:dyDescent="0.25">
      <c r="A1295" s="16"/>
      <c r="B1295" s="16"/>
      <c r="C1295" s="17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</row>
    <row r="1296" spans="1:14" x14ac:dyDescent="0.25">
      <c r="A1296" s="16"/>
      <c r="B1296" s="16"/>
      <c r="C1296" s="17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</row>
    <row r="1297" spans="1:14" x14ac:dyDescent="0.25">
      <c r="A1297" s="16"/>
      <c r="B1297" s="16"/>
      <c r="C1297" s="17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</row>
    <row r="1298" spans="1:14" x14ac:dyDescent="0.25">
      <c r="A1298" s="16"/>
      <c r="B1298" s="16"/>
      <c r="C1298" s="17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</row>
    <row r="1299" spans="1:14" x14ac:dyDescent="0.25">
      <c r="A1299" s="16"/>
      <c r="B1299" s="16"/>
      <c r="C1299" s="17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</row>
    <row r="1300" spans="1:14" x14ac:dyDescent="0.25">
      <c r="A1300" s="16"/>
      <c r="B1300" s="16"/>
      <c r="C1300" s="17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</row>
    <row r="1301" spans="1:14" x14ac:dyDescent="0.25">
      <c r="A1301" s="16"/>
      <c r="B1301" s="16"/>
      <c r="C1301" s="17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</row>
    <row r="1302" spans="1:14" x14ac:dyDescent="0.25">
      <c r="A1302" s="16"/>
      <c r="B1302" s="16"/>
      <c r="C1302" s="17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</row>
    <row r="1303" spans="1:14" x14ac:dyDescent="0.25">
      <c r="A1303" s="16"/>
      <c r="B1303" s="16"/>
      <c r="C1303" s="17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</row>
    <row r="1304" spans="1:14" x14ac:dyDescent="0.25">
      <c r="A1304" s="16"/>
      <c r="B1304" s="16"/>
      <c r="C1304" s="17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</row>
    <row r="1305" spans="1:14" x14ac:dyDescent="0.25">
      <c r="A1305" s="16"/>
      <c r="B1305" s="16"/>
      <c r="C1305" s="17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</row>
    <row r="1306" spans="1:14" x14ac:dyDescent="0.25">
      <c r="A1306" s="16"/>
      <c r="B1306" s="16"/>
      <c r="C1306" s="17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</row>
    <row r="1307" spans="1:14" x14ac:dyDescent="0.25">
      <c r="A1307" s="16"/>
      <c r="B1307" s="16"/>
      <c r="C1307" s="17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</row>
    <row r="1308" spans="1:14" x14ac:dyDescent="0.25">
      <c r="A1308" s="16"/>
      <c r="B1308" s="16"/>
      <c r="C1308" s="17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</row>
    <row r="1309" spans="1:14" x14ac:dyDescent="0.25">
      <c r="A1309" s="16"/>
      <c r="B1309" s="16"/>
      <c r="C1309" s="17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</row>
    <row r="1310" spans="1:14" x14ac:dyDescent="0.25">
      <c r="A1310" s="16"/>
      <c r="B1310" s="16"/>
      <c r="C1310" s="17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</row>
    <row r="1311" spans="1:14" x14ac:dyDescent="0.25">
      <c r="A1311" s="16"/>
      <c r="B1311" s="16"/>
      <c r="C1311" s="17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</row>
    <row r="1312" spans="1:14" x14ac:dyDescent="0.25">
      <c r="A1312" s="16"/>
      <c r="B1312" s="16"/>
      <c r="C1312" s="17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</row>
    <row r="1313" spans="1:14" x14ac:dyDescent="0.25">
      <c r="A1313" s="16"/>
      <c r="B1313" s="16"/>
      <c r="C1313" s="17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</row>
    <row r="1314" spans="1:14" x14ac:dyDescent="0.25">
      <c r="A1314" s="16"/>
      <c r="B1314" s="16"/>
      <c r="C1314" s="17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</row>
    <row r="1315" spans="1:14" x14ac:dyDescent="0.25">
      <c r="A1315" s="16"/>
      <c r="B1315" s="16"/>
      <c r="C1315" s="17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</row>
    <row r="1316" spans="1:14" x14ac:dyDescent="0.25">
      <c r="A1316" s="16"/>
      <c r="B1316" s="16"/>
      <c r="C1316" s="17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</row>
    <row r="1317" spans="1:14" x14ac:dyDescent="0.25">
      <c r="A1317" s="16"/>
      <c r="B1317" s="16"/>
      <c r="C1317" s="17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</row>
    <row r="1318" spans="1:14" x14ac:dyDescent="0.25">
      <c r="A1318" s="16"/>
      <c r="B1318" s="16"/>
      <c r="C1318" s="17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</row>
    <row r="1319" spans="1:14" x14ac:dyDescent="0.25">
      <c r="A1319" s="16"/>
      <c r="B1319" s="16"/>
      <c r="C1319" s="17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</row>
    <row r="1320" spans="1:14" x14ac:dyDescent="0.25">
      <c r="A1320" s="16"/>
      <c r="B1320" s="16"/>
      <c r="C1320" s="17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</row>
    <row r="1321" spans="1:14" x14ac:dyDescent="0.25">
      <c r="A1321" s="16"/>
      <c r="B1321" s="16"/>
      <c r="C1321" s="17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</row>
    <row r="1322" spans="1:14" x14ac:dyDescent="0.25">
      <c r="A1322" s="16"/>
      <c r="B1322" s="16"/>
      <c r="C1322" s="17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</row>
    <row r="1323" spans="1:14" x14ac:dyDescent="0.25">
      <c r="A1323" s="16"/>
      <c r="B1323" s="16"/>
      <c r="C1323" s="17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</row>
    <row r="1324" spans="1:14" x14ac:dyDescent="0.25">
      <c r="A1324" s="16"/>
      <c r="B1324" s="16"/>
      <c r="C1324" s="17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</row>
    <row r="1325" spans="1:14" x14ac:dyDescent="0.25">
      <c r="A1325" s="16"/>
      <c r="B1325" s="16"/>
      <c r="C1325" s="17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</row>
    <row r="1326" spans="1:14" x14ac:dyDescent="0.25">
      <c r="A1326" s="16"/>
      <c r="B1326" s="16"/>
      <c r="C1326" s="17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</row>
    <row r="1327" spans="1:14" x14ac:dyDescent="0.25">
      <c r="A1327" s="16"/>
      <c r="B1327" s="16"/>
      <c r="C1327" s="17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</row>
    <row r="1328" spans="1:14" x14ac:dyDescent="0.25">
      <c r="A1328" s="16"/>
      <c r="B1328" s="16"/>
      <c r="C1328" s="17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</row>
    <row r="1329" spans="1:14" x14ac:dyDescent="0.25">
      <c r="A1329" s="16"/>
      <c r="B1329" s="16"/>
      <c r="C1329" s="17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</row>
    <row r="1330" spans="1:14" x14ac:dyDescent="0.25">
      <c r="A1330" s="16"/>
      <c r="B1330" s="16"/>
      <c r="C1330" s="17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</row>
    <row r="1331" spans="1:14" x14ac:dyDescent="0.25">
      <c r="A1331" s="16"/>
      <c r="B1331" s="16"/>
      <c r="C1331" s="17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</row>
    <row r="1332" spans="1:14" x14ac:dyDescent="0.25">
      <c r="A1332" s="16"/>
      <c r="B1332" s="16"/>
      <c r="C1332" s="17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</row>
    <row r="1333" spans="1:14" x14ac:dyDescent="0.25">
      <c r="A1333" s="16"/>
      <c r="B1333" s="16"/>
      <c r="C1333" s="17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</row>
    <row r="1334" spans="1:14" x14ac:dyDescent="0.25">
      <c r="A1334" s="16"/>
      <c r="B1334" s="16"/>
      <c r="C1334" s="17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</row>
    <row r="1335" spans="1:14" x14ac:dyDescent="0.25">
      <c r="A1335" s="16"/>
      <c r="B1335" s="16"/>
      <c r="C1335" s="17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</row>
    <row r="1336" spans="1:14" x14ac:dyDescent="0.25">
      <c r="A1336" s="16"/>
      <c r="B1336" s="16"/>
      <c r="C1336" s="17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</row>
    <row r="1337" spans="1:14" x14ac:dyDescent="0.25">
      <c r="A1337" s="16"/>
      <c r="B1337" s="16"/>
      <c r="C1337" s="17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</row>
    <row r="1338" spans="1:14" x14ac:dyDescent="0.25">
      <c r="A1338" s="16"/>
      <c r="B1338" s="16"/>
      <c r="C1338" s="17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</row>
    <row r="1339" spans="1:14" x14ac:dyDescent="0.25">
      <c r="A1339" s="16"/>
      <c r="B1339" s="16"/>
      <c r="C1339" s="17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</row>
    <row r="1340" spans="1:14" x14ac:dyDescent="0.25">
      <c r="A1340" s="16"/>
      <c r="B1340" s="16"/>
      <c r="C1340" s="17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</row>
    <row r="1341" spans="1:14" x14ac:dyDescent="0.25">
      <c r="A1341" s="16"/>
      <c r="B1341" s="16"/>
      <c r="C1341" s="17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</row>
    <row r="1342" spans="1:14" x14ac:dyDescent="0.25">
      <c r="A1342" s="16"/>
      <c r="B1342" s="16"/>
      <c r="C1342" s="17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</row>
    <row r="1343" spans="1:14" x14ac:dyDescent="0.25">
      <c r="A1343" s="16"/>
      <c r="B1343" s="16"/>
      <c r="C1343" s="17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</row>
    <row r="1344" spans="1:14" x14ac:dyDescent="0.25">
      <c r="A1344" s="16"/>
      <c r="B1344" s="16"/>
      <c r="C1344" s="17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</row>
    <row r="1345" spans="1:14" x14ac:dyDescent="0.25">
      <c r="A1345" s="16"/>
      <c r="B1345" s="16"/>
      <c r="C1345" s="17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</row>
    <row r="1346" spans="1:14" x14ac:dyDescent="0.25">
      <c r="A1346" s="16"/>
      <c r="B1346" s="16"/>
      <c r="C1346" s="17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</row>
    <row r="1347" spans="1:14" x14ac:dyDescent="0.25">
      <c r="A1347" s="16"/>
      <c r="B1347" s="16"/>
      <c r="C1347" s="17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</row>
    <row r="1348" spans="1:14" x14ac:dyDescent="0.25">
      <c r="A1348" s="16"/>
      <c r="B1348" s="16"/>
      <c r="C1348" s="17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</row>
    <row r="1349" spans="1:14" x14ac:dyDescent="0.25">
      <c r="A1349" s="16"/>
      <c r="B1349" s="16"/>
      <c r="C1349" s="17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</row>
    <row r="1350" spans="1:14" x14ac:dyDescent="0.25">
      <c r="A1350" s="16"/>
      <c r="B1350" s="16"/>
      <c r="C1350" s="17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</row>
    <row r="1351" spans="1:14" x14ac:dyDescent="0.25">
      <c r="A1351" s="16"/>
      <c r="B1351" s="16"/>
      <c r="C1351" s="17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</row>
    <row r="1352" spans="1:14" x14ac:dyDescent="0.25">
      <c r="A1352" s="16"/>
      <c r="B1352" s="16"/>
      <c r="C1352" s="17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</row>
    <row r="1353" spans="1:14" x14ac:dyDescent="0.25">
      <c r="A1353" s="16"/>
      <c r="B1353" s="16"/>
      <c r="C1353" s="17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</row>
    <row r="1354" spans="1:14" x14ac:dyDescent="0.25">
      <c r="A1354" s="16"/>
      <c r="B1354" s="16"/>
      <c r="C1354" s="17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</row>
    <row r="1355" spans="1:14" x14ac:dyDescent="0.25">
      <c r="A1355" s="16"/>
      <c r="B1355" s="16"/>
      <c r="C1355" s="17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</row>
    <row r="1356" spans="1:14" x14ac:dyDescent="0.25">
      <c r="A1356" s="16"/>
      <c r="B1356" s="16"/>
      <c r="C1356" s="17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</row>
    <row r="1357" spans="1:14" x14ac:dyDescent="0.25">
      <c r="A1357" s="16"/>
      <c r="B1357" s="16"/>
      <c r="C1357" s="17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</row>
    <row r="1358" spans="1:14" x14ac:dyDescent="0.25">
      <c r="A1358" s="16"/>
      <c r="B1358" s="16"/>
      <c r="C1358" s="17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</row>
    <row r="1359" spans="1:14" x14ac:dyDescent="0.25">
      <c r="A1359" s="16"/>
      <c r="B1359" s="16"/>
      <c r="C1359" s="17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</row>
    <row r="1360" spans="1:14" x14ac:dyDescent="0.25">
      <c r="A1360" s="16"/>
      <c r="B1360" s="16"/>
      <c r="C1360" s="17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</row>
    <row r="1361" spans="1:14" x14ac:dyDescent="0.25">
      <c r="A1361" s="16"/>
      <c r="B1361" s="16"/>
      <c r="C1361" s="17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</row>
    <row r="1362" spans="1:14" x14ac:dyDescent="0.25">
      <c r="A1362" s="16"/>
      <c r="B1362" s="16"/>
      <c r="C1362" s="17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</row>
    <row r="1363" spans="1:14" x14ac:dyDescent="0.25">
      <c r="A1363" s="16"/>
      <c r="B1363" s="16"/>
      <c r="C1363" s="17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</row>
    <row r="1364" spans="1:14" x14ac:dyDescent="0.25">
      <c r="A1364" s="16"/>
      <c r="B1364" s="16"/>
      <c r="C1364" s="17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</row>
    <row r="1365" spans="1:14" x14ac:dyDescent="0.25">
      <c r="A1365" s="16"/>
      <c r="B1365" s="16"/>
      <c r="C1365" s="17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</row>
    <row r="1366" spans="1:14" x14ac:dyDescent="0.25">
      <c r="A1366" s="16"/>
      <c r="B1366" s="16"/>
      <c r="C1366" s="17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</row>
    <row r="1367" spans="1:14" x14ac:dyDescent="0.25">
      <c r="A1367" s="16"/>
      <c r="B1367" s="16"/>
      <c r="C1367" s="17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</row>
    <row r="1368" spans="1:14" x14ac:dyDescent="0.25">
      <c r="A1368" s="16"/>
      <c r="B1368" s="16"/>
      <c r="C1368" s="17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</row>
    <row r="1369" spans="1:14" x14ac:dyDescent="0.25">
      <c r="A1369" s="16"/>
      <c r="B1369" s="16"/>
      <c r="C1369" s="17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</row>
    <row r="1370" spans="1:14" x14ac:dyDescent="0.25">
      <c r="A1370" s="16"/>
      <c r="B1370" s="16"/>
      <c r="C1370" s="17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</row>
    <row r="1371" spans="1:14" x14ac:dyDescent="0.25">
      <c r="A1371" s="16"/>
      <c r="B1371" s="16"/>
      <c r="C1371" s="17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</row>
    <row r="1372" spans="1:14" x14ac:dyDescent="0.25">
      <c r="A1372" s="16"/>
      <c r="B1372" s="16"/>
      <c r="C1372" s="17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</row>
    <row r="1373" spans="1:14" x14ac:dyDescent="0.25">
      <c r="A1373" s="16"/>
      <c r="B1373" s="16"/>
      <c r="C1373" s="17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</row>
    <row r="1374" spans="1:14" x14ac:dyDescent="0.25">
      <c r="A1374" s="16"/>
      <c r="B1374" s="16"/>
      <c r="C1374" s="17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</row>
    <row r="1375" spans="1:14" x14ac:dyDescent="0.25">
      <c r="A1375" s="16"/>
      <c r="B1375" s="16"/>
      <c r="C1375" s="17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</row>
    <row r="1376" spans="1:14" x14ac:dyDescent="0.25">
      <c r="A1376" s="16"/>
      <c r="B1376" s="16"/>
      <c r="C1376" s="17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</row>
    <row r="1377" spans="1:14" x14ac:dyDescent="0.25">
      <c r="A1377" s="16"/>
      <c r="B1377" s="16"/>
      <c r="C1377" s="17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</row>
    <row r="1378" spans="1:14" x14ac:dyDescent="0.25">
      <c r="A1378" s="16"/>
      <c r="B1378" s="16"/>
      <c r="C1378" s="17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</row>
    <row r="1379" spans="1:14" x14ac:dyDescent="0.25">
      <c r="A1379" s="16"/>
      <c r="B1379" s="16"/>
      <c r="C1379" s="17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</row>
    <row r="1380" spans="1:14" x14ac:dyDescent="0.25">
      <c r="A1380" s="16"/>
      <c r="B1380" s="16"/>
      <c r="C1380" s="17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</row>
    <row r="1381" spans="1:14" x14ac:dyDescent="0.25">
      <c r="A1381" s="16"/>
      <c r="B1381" s="16"/>
      <c r="C1381" s="17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</row>
    <row r="1382" spans="1:14" x14ac:dyDescent="0.25">
      <c r="A1382" s="16"/>
      <c r="B1382" s="16"/>
      <c r="C1382" s="17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</row>
    <row r="1383" spans="1:14" x14ac:dyDescent="0.25">
      <c r="A1383" s="16"/>
      <c r="B1383" s="16"/>
      <c r="C1383" s="17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</row>
    <row r="1384" spans="1:14" x14ac:dyDescent="0.25">
      <c r="A1384" s="16"/>
      <c r="B1384" s="16"/>
      <c r="C1384" s="17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</row>
    <row r="1385" spans="1:14" x14ac:dyDescent="0.25">
      <c r="A1385" s="16"/>
      <c r="B1385" s="16"/>
      <c r="C1385" s="17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</row>
    <row r="1386" spans="1:14" x14ac:dyDescent="0.25">
      <c r="A1386" s="16"/>
      <c r="B1386" s="16"/>
      <c r="C1386" s="17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</row>
    <row r="1387" spans="1:14" x14ac:dyDescent="0.25">
      <c r="A1387" s="16"/>
      <c r="B1387" s="16"/>
      <c r="C1387" s="17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</row>
    <row r="1388" spans="1:14" x14ac:dyDescent="0.25">
      <c r="A1388" s="16"/>
      <c r="B1388" s="16"/>
      <c r="C1388" s="17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</row>
    <row r="1389" spans="1:14" x14ac:dyDescent="0.25">
      <c r="A1389" s="16"/>
      <c r="B1389" s="16"/>
      <c r="C1389" s="17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</row>
    <row r="1390" spans="1:14" x14ac:dyDescent="0.25">
      <c r="A1390" s="16"/>
      <c r="B1390" s="16"/>
      <c r="C1390" s="17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</row>
    <row r="1391" spans="1:14" x14ac:dyDescent="0.25">
      <c r="A1391" s="16"/>
      <c r="B1391" s="16"/>
      <c r="C1391" s="17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</row>
    <row r="1392" spans="1:14" x14ac:dyDescent="0.25">
      <c r="A1392" s="16"/>
      <c r="B1392" s="16"/>
      <c r="C1392" s="17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</row>
    <row r="1393" spans="1:14" x14ac:dyDescent="0.25">
      <c r="A1393" s="16"/>
      <c r="B1393" s="16"/>
      <c r="C1393" s="17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</row>
    <row r="1394" spans="1:14" x14ac:dyDescent="0.25">
      <c r="A1394" s="16"/>
      <c r="B1394" s="16"/>
      <c r="C1394" s="17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</row>
    <row r="1395" spans="1:14" x14ac:dyDescent="0.25">
      <c r="A1395" s="16"/>
      <c r="B1395" s="16"/>
      <c r="C1395" s="17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</row>
    <row r="1396" spans="1:14" x14ac:dyDescent="0.25">
      <c r="A1396" s="16"/>
      <c r="B1396" s="16"/>
      <c r="C1396" s="17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</row>
    <row r="1397" spans="1:14" x14ac:dyDescent="0.25">
      <c r="A1397" s="16"/>
      <c r="B1397" s="16"/>
      <c r="C1397" s="17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</row>
    <row r="1398" spans="1:14" x14ac:dyDescent="0.25">
      <c r="A1398" s="16"/>
      <c r="B1398" s="16"/>
      <c r="C1398" s="17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</row>
    <row r="1399" spans="1:14" x14ac:dyDescent="0.25">
      <c r="A1399" s="16"/>
      <c r="B1399" s="16"/>
      <c r="C1399" s="17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</row>
    <row r="1400" spans="1:14" x14ac:dyDescent="0.25">
      <c r="A1400" s="16"/>
      <c r="B1400" s="16"/>
      <c r="C1400" s="17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</row>
    <row r="1401" spans="1:14" x14ac:dyDescent="0.25">
      <c r="A1401" s="16"/>
      <c r="B1401" s="16"/>
      <c r="C1401" s="17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</row>
    <row r="1402" spans="1:14" x14ac:dyDescent="0.25">
      <c r="A1402" s="16"/>
      <c r="B1402" s="16"/>
      <c r="C1402" s="17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</row>
    <row r="1403" spans="1:14" x14ac:dyDescent="0.25">
      <c r="A1403" s="16"/>
      <c r="B1403" s="16"/>
      <c r="C1403" s="17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</row>
    <row r="1404" spans="1:14" x14ac:dyDescent="0.25">
      <c r="A1404" s="16"/>
      <c r="B1404" s="16"/>
      <c r="C1404" s="17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</row>
    <row r="1405" spans="1:14" x14ac:dyDescent="0.25">
      <c r="A1405" s="16"/>
      <c r="B1405" s="16"/>
      <c r="C1405" s="17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</row>
    <row r="1406" spans="1:14" x14ac:dyDescent="0.25">
      <c r="A1406" s="16"/>
      <c r="B1406" s="16"/>
      <c r="C1406" s="17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</row>
    <row r="1407" spans="1:14" x14ac:dyDescent="0.25">
      <c r="A1407" s="16"/>
      <c r="B1407" s="16"/>
      <c r="C1407" s="17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</row>
    <row r="1408" spans="1:14" x14ac:dyDescent="0.25">
      <c r="A1408" s="16"/>
      <c r="B1408" s="16"/>
      <c r="C1408" s="17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</row>
    <row r="1409" spans="1:14" x14ac:dyDescent="0.25">
      <c r="A1409" s="16"/>
      <c r="B1409" s="16"/>
      <c r="C1409" s="17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</row>
    <row r="1410" spans="1:14" x14ac:dyDescent="0.25">
      <c r="A1410" s="16"/>
      <c r="B1410" s="16"/>
      <c r="C1410" s="17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</row>
    <row r="1411" spans="1:14" x14ac:dyDescent="0.25">
      <c r="A1411" s="16"/>
      <c r="B1411" s="16"/>
      <c r="C1411" s="17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</row>
    <row r="1412" spans="1:14" x14ac:dyDescent="0.25">
      <c r="A1412" s="16"/>
      <c r="B1412" s="16"/>
      <c r="C1412" s="17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</row>
    <row r="1413" spans="1:14" x14ac:dyDescent="0.25">
      <c r="A1413" s="16"/>
      <c r="B1413" s="16"/>
      <c r="C1413" s="17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</row>
    <row r="1414" spans="1:14" x14ac:dyDescent="0.25">
      <c r="A1414" s="16"/>
      <c r="B1414" s="16"/>
      <c r="C1414" s="17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</row>
    <row r="1415" spans="1:14" x14ac:dyDescent="0.25">
      <c r="A1415" s="16"/>
      <c r="B1415" s="16"/>
      <c r="C1415" s="17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</row>
    <row r="1416" spans="1:14" x14ac:dyDescent="0.25">
      <c r="A1416" s="16"/>
      <c r="B1416" s="16"/>
      <c r="C1416" s="17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</row>
    <row r="1417" spans="1:14" x14ac:dyDescent="0.25">
      <c r="A1417" s="16"/>
      <c r="B1417" s="16"/>
      <c r="C1417" s="17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</row>
    <row r="1418" spans="1:14" x14ac:dyDescent="0.25">
      <c r="A1418" s="16"/>
      <c r="B1418" s="16"/>
      <c r="C1418" s="17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</row>
    <row r="1419" spans="1:14" x14ac:dyDescent="0.25">
      <c r="A1419" s="16"/>
      <c r="B1419" s="16"/>
      <c r="C1419" s="17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</row>
    <row r="1420" spans="1:14" x14ac:dyDescent="0.25">
      <c r="A1420" s="16"/>
      <c r="B1420" s="16"/>
      <c r="C1420" s="17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</row>
    <row r="1421" spans="1:14" x14ac:dyDescent="0.25">
      <c r="A1421" s="16"/>
      <c r="B1421" s="16"/>
      <c r="C1421" s="17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</row>
    <row r="1422" spans="1:14" x14ac:dyDescent="0.25">
      <c r="A1422" s="16"/>
      <c r="B1422" s="16"/>
      <c r="C1422" s="17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</row>
    <row r="1423" spans="1:14" x14ac:dyDescent="0.25">
      <c r="A1423" s="16"/>
      <c r="B1423" s="16"/>
      <c r="C1423" s="17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</row>
    <row r="1424" spans="1:14" x14ac:dyDescent="0.25">
      <c r="A1424" s="16"/>
      <c r="B1424" s="16"/>
      <c r="C1424" s="17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</row>
    <row r="1425" spans="1:14" x14ac:dyDescent="0.25">
      <c r="A1425" s="16"/>
      <c r="B1425" s="16"/>
      <c r="C1425" s="17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</row>
    <row r="1426" spans="1:14" x14ac:dyDescent="0.25">
      <c r="A1426" s="16"/>
      <c r="B1426" s="16"/>
      <c r="C1426" s="17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</row>
    <row r="1427" spans="1:14" x14ac:dyDescent="0.25">
      <c r="A1427" s="16"/>
      <c r="B1427" s="16"/>
      <c r="C1427" s="17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</row>
    <row r="1428" spans="1:14" x14ac:dyDescent="0.25">
      <c r="A1428" s="16"/>
      <c r="B1428" s="16"/>
      <c r="C1428" s="17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</row>
    <row r="1429" spans="1:14" x14ac:dyDescent="0.25">
      <c r="A1429" s="16"/>
      <c r="B1429" s="16"/>
      <c r="C1429" s="17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</row>
    <row r="1430" spans="1:14" x14ac:dyDescent="0.25">
      <c r="A1430" s="16"/>
      <c r="B1430" s="16"/>
      <c r="C1430" s="17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</row>
    <row r="1431" spans="1:14" x14ac:dyDescent="0.25">
      <c r="A1431" s="16"/>
      <c r="B1431" s="16"/>
      <c r="C1431" s="17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</row>
    <row r="1432" spans="1:14" x14ac:dyDescent="0.25">
      <c r="A1432" s="16"/>
      <c r="B1432" s="16"/>
      <c r="C1432" s="17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</row>
    <row r="1433" spans="1:14" x14ac:dyDescent="0.25">
      <c r="A1433" s="16"/>
      <c r="B1433" s="16"/>
      <c r="C1433" s="17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</row>
    <row r="1434" spans="1:14" x14ac:dyDescent="0.25">
      <c r="A1434" s="16"/>
      <c r="B1434" s="16"/>
      <c r="C1434" s="17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</row>
    <row r="1435" spans="1:14" x14ac:dyDescent="0.25">
      <c r="A1435" s="16"/>
      <c r="B1435" s="16"/>
      <c r="C1435" s="17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</row>
    <row r="1436" spans="1:14" x14ac:dyDescent="0.25">
      <c r="A1436" s="16"/>
      <c r="B1436" s="16"/>
      <c r="C1436" s="17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</row>
  </sheetData>
  <mergeCells count="1">
    <mergeCell ref="A2:K3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49EB-A864-4DE2-B046-6510EEA19AC5}">
  <dimension ref="A2:N704"/>
  <sheetViews>
    <sheetView workbookViewId="0">
      <pane ySplit="4" topLeftCell="A468" activePane="bottomLeft" state="frozen"/>
      <selection pane="bottomLeft" activeCell="F474" sqref="F474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9" width="16.71093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21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5239</v>
      </c>
      <c r="D5" s="16"/>
      <c r="E5" s="17"/>
      <c r="F5" s="16"/>
      <c r="G5" s="16"/>
      <c r="H5" s="16"/>
      <c r="I5" s="16"/>
      <c r="J5" s="19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5263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5285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5309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5333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7">
        <v>5357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v>5381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v>5404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5428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5452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7">
        <v>5476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7">
        <v>5500</v>
      </c>
      <c r="D16" s="16"/>
      <c r="E16" s="17" t="s">
        <v>78</v>
      </c>
      <c r="F16" s="16"/>
      <c r="G16" s="16"/>
      <c r="H16" s="16"/>
      <c r="I16" s="16"/>
      <c r="J16" s="17" t="s">
        <v>79</v>
      </c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7">
        <v>5524</v>
      </c>
      <c r="D17" s="17" t="s">
        <v>80</v>
      </c>
      <c r="E17" s="17" t="s">
        <v>81</v>
      </c>
      <c r="F17" s="16"/>
      <c r="G17" s="16"/>
      <c r="H17" s="16"/>
      <c r="I17" s="16"/>
      <c r="J17" s="16" t="s">
        <v>82</v>
      </c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7">
        <v>5544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7">
        <v>5568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7">
        <v>5592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7">
        <v>5616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7">
        <v>5640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7">
        <v>5664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7">
        <v>5688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7">
        <v>5712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7">
        <v>5736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7">
        <v>5760</v>
      </c>
      <c r="D27" s="16"/>
      <c r="E27" s="17" t="s">
        <v>48</v>
      </c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7">
        <v>5784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7">
        <v>5808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7">
        <v>5832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7">
        <v>5856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7">
        <v>5880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7">
        <v>5904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7">
        <v>5928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7">
        <v>5952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7">
        <v>5976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7">
        <v>6001</v>
      </c>
      <c r="D37" s="17" t="s">
        <v>63</v>
      </c>
      <c r="E37" s="17"/>
      <c r="F37" s="16"/>
      <c r="G37" s="16"/>
      <c r="H37" s="16"/>
      <c r="I37" s="16"/>
      <c r="J37" s="16" t="s">
        <v>125</v>
      </c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7">
        <v>6025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7">
        <f>C38+24</f>
        <v>6049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7">
        <f t="shared" ref="C40:C44" si="0">C39+24</f>
        <v>6073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7">
        <f t="shared" si="0"/>
        <v>6097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7">
        <f t="shared" si="0"/>
        <v>6121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7">
        <f t="shared" si="0"/>
        <v>6145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7">
        <f t="shared" si="0"/>
        <v>6169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7">
        <f>C44+24</f>
        <v>6193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7">
        <f>C45+24</f>
        <v>6217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7">
        <f>C46+24</f>
        <v>6241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7">
        <v>6249</v>
      </c>
      <c r="D48" s="17" t="s">
        <v>48</v>
      </c>
      <c r="E48" s="16"/>
      <c r="F48" s="16"/>
      <c r="G48" s="16"/>
      <c r="H48" s="16"/>
      <c r="I48" s="16"/>
      <c r="J48" s="16" t="s">
        <v>147</v>
      </c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7">
        <f t="shared" ref="C49:C58" si="1">C48+24</f>
        <v>6273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7">
        <f t="shared" si="1"/>
        <v>6297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7">
        <f t="shared" si="1"/>
        <v>6321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7">
        <f t="shared" si="1"/>
        <v>6345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7">
        <f t="shared" si="1"/>
        <v>6369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7">
        <f t="shared" si="1"/>
        <v>6393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7">
        <f t="shared" si="1"/>
        <v>6417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7">
        <f t="shared" si="1"/>
        <v>6441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7">
        <f t="shared" si="1"/>
        <v>6465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7">
        <f t="shared" si="1"/>
        <v>6489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7">
        <v>6507</v>
      </c>
      <c r="D59" s="17" t="s">
        <v>40</v>
      </c>
      <c r="E59" s="16"/>
      <c r="F59" s="16"/>
      <c r="G59" s="16"/>
      <c r="H59" s="16"/>
      <c r="I59" s="16"/>
      <c r="J59" s="16" t="s">
        <v>171</v>
      </c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7">
        <f>C59+24</f>
        <v>6531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7">
        <f>C60+24</f>
        <v>6555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7">
        <v>6568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7">
        <v>6592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7">
        <v>6616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7">
        <v>6640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7">
        <v>6664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7">
        <v>6688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45680</v>
      </c>
      <c r="B68" s="23" t="s">
        <v>30</v>
      </c>
      <c r="C68" s="17">
        <v>6711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5">
        <v>45681</v>
      </c>
      <c r="B69" s="23" t="s">
        <v>30</v>
      </c>
      <c r="C69" s="17">
        <v>6735</v>
      </c>
      <c r="D69" s="17" t="s">
        <v>222</v>
      </c>
      <c r="E69" s="17" t="s">
        <v>221</v>
      </c>
      <c r="F69" s="17"/>
      <c r="G69" s="17"/>
      <c r="H69" s="17"/>
      <c r="I69" s="17"/>
      <c r="J69" s="17" t="s">
        <v>223</v>
      </c>
      <c r="K69" s="17"/>
      <c r="L69" s="16"/>
      <c r="M69" s="16"/>
      <c r="N69" s="17"/>
    </row>
    <row r="70" spans="1:14" ht="16.149999999999999" customHeight="1" x14ac:dyDescent="0.25">
      <c r="A70" s="25">
        <v>45682</v>
      </c>
      <c r="B70" s="23" t="s">
        <v>30</v>
      </c>
      <c r="C70" s="17">
        <v>6759</v>
      </c>
      <c r="D70" s="17" t="s">
        <v>48</v>
      </c>
      <c r="E70" s="17" t="s">
        <v>225</v>
      </c>
      <c r="F70" s="17"/>
      <c r="G70" s="17"/>
      <c r="H70" s="17"/>
      <c r="I70" s="17"/>
      <c r="J70" s="17" t="s">
        <v>226</v>
      </c>
      <c r="K70" s="17"/>
      <c r="L70" s="16"/>
      <c r="M70" s="16"/>
      <c r="N70" s="17"/>
    </row>
    <row r="71" spans="1:14" ht="16.149999999999999" customHeight="1" x14ac:dyDescent="0.25">
      <c r="A71" s="25">
        <v>45683</v>
      </c>
      <c r="B71" s="23" t="s">
        <v>30</v>
      </c>
      <c r="C71" s="17">
        <v>6783</v>
      </c>
      <c r="D71" s="17"/>
      <c r="E71" s="17"/>
      <c r="F71" s="17"/>
      <c r="G71" s="17"/>
      <c r="H71" s="17"/>
      <c r="I71" s="17"/>
      <c r="J71" s="17"/>
      <c r="K71" s="17"/>
      <c r="L71" s="16"/>
      <c r="M71" s="16"/>
      <c r="N71" s="17"/>
    </row>
    <row r="72" spans="1:14" ht="16.149999999999999" customHeight="1" x14ac:dyDescent="0.25">
      <c r="A72" s="25">
        <v>45684</v>
      </c>
      <c r="B72" s="23" t="s">
        <v>30</v>
      </c>
      <c r="C72" s="17">
        <v>6798</v>
      </c>
      <c r="D72" s="17"/>
      <c r="E72" s="17"/>
      <c r="F72" s="17"/>
      <c r="G72" s="17"/>
      <c r="H72" s="17"/>
      <c r="I72" s="17"/>
      <c r="J72" s="17"/>
      <c r="K72" s="17"/>
      <c r="L72" s="16"/>
      <c r="M72" s="16"/>
      <c r="N72" s="17"/>
    </row>
    <row r="73" spans="1:14" ht="16.149999999999999" customHeight="1" x14ac:dyDescent="0.25">
      <c r="A73" s="25">
        <v>45685</v>
      </c>
      <c r="B73" s="23" t="s">
        <v>30</v>
      </c>
      <c r="C73" s="17">
        <v>6822</v>
      </c>
      <c r="D73" s="17"/>
      <c r="E73" s="17"/>
      <c r="F73" s="17"/>
      <c r="G73" s="17"/>
      <c r="H73" s="17"/>
      <c r="I73" s="17"/>
      <c r="J73" s="17"/>
      <c r="K73" s="17"/>
      <c r="L73" s="16"/>
      <c r="M73" s="16"/>
      <c r="N73" s="17"/>
    </row>
    <row r="74" spans="1:14" ht="16.149999999999999" customHeight="1" x14ac:dyDescent="0.25">
      <c r="A74" s="25">
        <v>45686</v>
      </c>
      <c r="B74" s="23" t="s">
        <v>30</v>
      </c>
      <c r="C74" s="17">
        <v>6846</v>
      </c>
      <c r="D74" s="17"/>
      <c r="E74" s="17"/>
      <c r="F74" s="17"/>
      <c r="G74" s="17"/>
      <c r="H74" s="17"/>
      <c r="I74" s="17"/>
      <c r="J74" s="17"/>
      <c r="K74" s="17"/>
      <c r="L74" s="16"/>
      <c r="M74" s="16"/>
      <c r="N74" s="17"/>
    </row>
    <row r="75" spans="1:14" ht="16.149999999999999" customHeight="1" x14ac:dyDescent="0.25">
      <c r="A75" s="25">
        <v>45687</v>
      </c>
      <c r="B75" s="23" t="s">
        <v>30</v>
      </c>
      <c r="C75" s="17">
        <v>6870</v>
      </c>
      <c r="D75" s="17"/>
      <c r="E75" s="17"/>
      <c r="F75" s="17"/>
      <c r="G75" s="17"/>
      <c r="H75" s="17"/>
      <c r="I75" s="17"/>
      <c r="J75" s="17"/>
      <c r="K75" s="17"/>
      <c r="L75" s="16"/>
      <c r="M75" s="16"/>
      <c r="N75" s="17"/>
    </row>
    <row r="76" spans="1:14" ht="16.149999999999999" customHeight="1" x14ac:dyDescent="0.25">
      <c r="A76" s="25">
        <v>45688</v>
      </c>
      <c r="B76" s="23" t="s">
        <v>30</v>
      </c>
      <c r="C76" s="17">
        <v>6894</v>
      </c>
      <c r="D76" s="17"/>
      <c r="E76" s="17"/>
      <c r="F76" s="17"/>
      <c r="G76" s="17"/>
      <c r="H76" s="17"/>
      <c r="I76" s="17"/>
      <c r="J76" s="17"/>
      <c r="K76" s="17"/>
      <c r="L76" s="16"/>
      <c r="M76" s="16"/>
      <c r="N76" s="17"/>
    </row>
    <row r="77" spans="1:14" ht="16.149999999999999" customHeight="1" x14ac:dyDescent="0.25">
      <c r="A77" s="25">
        <v>45689</v>
      </c>
      <c r="B77" s="23" t="s">
        <v>30</v>
      </c>
      <c r="C77" s="17">
        <v>6918</v>
      </c>
      <c r="D77" s="17"/>
      <c r="E77" s="17"/>
      <c r="F77" s="17"/>
      <c r="G77" s="17"/>
      <c r="H77" s="17"/>
      <c r="I77" s="17"/>
      <c r="J77" s="17"/>
      <c r="K77" s="17"/>
      <c r="L77" s="16"/>
      <c r="M77" s="16"/>
      <c r="N77" s="17"/>
    </row>
    <row r="78" spans="1:14" ht="16.149999999999999" customHeight="1" x14ac:dyDescent="0.25">
      <c r="A78" s="25">
        <v>45690</v>
      </c>
      <c r="B78" s="23" t="s">
        <v>30</v>
      </c>
      <c r="C78" s="17">
        <v>6942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16.149999999999999" customHeight="1" x14ac:dyDescent="0.25">
      <c r="A79" s="25">
        <v>45691</v>
      </c>
      <c r="B79" s="23" t="s">
        <v>30</v>
      </c>
      <c r="C79" s="17">
        <v>6965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6.149999999999999" customHeight="1" x14ac:dyDescent="0.25">
      <c r="A80" s="25">
        <v>45692</v>
      </c>
      <c r="B80" s="23" t="s">
        <v>30</v>
      </c>
      <c r="C80" s="17">
        <v>6988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6.149999999999999" customHeight="1" x14ac:dyDescent="0.25">
      <c r="A81" s="25">
        <v>45693</v>
      </c>
      <c r="B81" s="23" t="s">
        <v>30</v>
      </c>
      <c r="C81" s="17">
        <v>7012</v>
      </c>
      <c r="D81" s="17" t="s">
        <v>65</v>
      </c>
      <c r="E81" s="17"/>
      <c r="F81" s="17"/>
      <c r="G81" s="17"/>
      <c r="H81" s="17"/>
      <c r="I81" s="17"/>
      <c r="J81" s="17" t="s">
        <v>289</v>
      </c>
      <c r="K81" s="17"/>
      <c r="L81" s="17"/>
      <c r="M81" s="17"/>
      <c r="N81" s="17"/>
    </row>
    <row r="82" spans="1:14" ht="16.149999999999999" customHeight="1" x14ac:dyDescent="0.25">
      <c r="A82" s="25">
        <v>45694</v>
      </c>
      <c r="B82" s="23" t="s">
        <v>30</v>
      </c>
      <c r="C82" s="17">
        <v>7036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6.149999999999999" customHeight="1" x14ac:dyDescent="0.25">
      <c r="A83" s="25">
        <v>45695</v>
      </c>
      <c r="B83" s="23" t="s">
        <v>30</v>
      </c>
      <c r="C83" s="17">
        <v>7060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8" customHeight="1" x14ac:dyDescent="0.25">
      <c r="A84" s="25">
        <v>45696</v>
      </c>
      <c r="B84" s="23" t="s">
        <v>30</v>
      </c>
      <c r="C84" s="17">
        <v>7079</v>
      </c>
      <c r="D84" s="17" t="s">
        <v>313</v>
      </c>
      <c r="E84" s="17"/>
      <c r="F84" s="17"/>
      <c r="G84" s="17"/>
      <c r="H84" s="17"/>
      <c r="I84" s="17"/>
      <c r="J84" s="17" t="s">
        <v>269</v>
      </c>
      <c r="K84" s="17"/>
      <c r="L84" s="17"/>
      <c r="M84" s="17"/>
      <c r="N84" s="17"/>
    </row>
    <row r="85" spans="1:14" ht="16.149999999999999" customHeight="1" x14ac:dyDescent="0.25">
      <c r="A85" s="25">
        <v>45697</v>
      </c>
      <c r="B85" s="23" t="s">
        <v>30</v>
      </c>
      <c r="C85" s="17">
        <v>7103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3.15" customHeight="1" x14ac:dyDescent="0.25">
      <c r="A86" s="25">
        <v>45698</v>
      </c>
      <c r="B86" s="23" t="s">
        <v>30</v>
      </c>
      <c r="C86" s="17">
        <v>7127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3.9" customHeight="1" x14ac:dyDescent="0.25">
      <c r="A87" s="25">
        <v>45699</v>
      </c>
      <c r="B87" s="23" t="s">
        <v>30</v>
      </c>
      <c r="C87" s="17">
        <v>7151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6.149999999999999" customHeight="1" x14ac:dyDescent="0.25">
      <c r="A88" s="25">
        <v>45700</v>
      </c>
      <c r="B88" s="23" t="s">
        <v>30</v>
      </c>
      <c r="C88" s="17">
        <v>7175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6.149999999999999" customHeight="1" x14ac:dyDescent="0.25">
      <c r="A89" s="25">
        <v>45701</v>
      </c>
      <c r="B89" s="23" t="s">
        <v>30</v>
      </c>
      <c r="C89" s="17">
        <v>7198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6.149999999999999" customHeight="1" x14ac:dyDescent="0.25">
      <c r="A90" s="25">
        <v>45702</v>
      </c>
      <c r="B90" s="23" t="s">
        <v>30</v>
      </c>
      <c r="C90" s="17">
        <v>7222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6.149999999999999" customHeight="1" x14ac:dyDescent="0.25">
      <c r="A91" s="25">
        <v>45703</v>
      </c>
      <c r="B91" s="23" t="s">
        <v>30</v>
      </c>
      <c r="C91" s="17">
        <f t="shared" ref="C91:C101" si="2">C90+24</f>
        <v>7246</v>
      </c>
      <c r="D91" s="17" t="s">
        <v>48</v>
      </c>
      <c r="E91" s="17"/>
      <c r="F91" s="17"/>
      <c r="G91" s="17"/>
      <c r="H91" s="17"/>
      <c r="I91" s="17"/>
      <c r="J91" s="17" t="s">
        <v>335</v>
      </c>
      <c r="K91" s="17"/>
      <c r="L91" s="16"/>
      <c r="M91" s="16"/>
      <c r="N91" s="17"/>
    </row>
    <row r="92" spans="1:14" ht="16.149999999999999" customHeight="1" x14ac:dyDescent="0.25">
      <c r="A92" s="25">
        <v>45704</v>
      </c>
      <c r="B92" s="23" t="s">
        <v>30</v>
      </c>
      <c r="C92" s="17">
        <f t="shared" si="2"/>
        <v>7270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6.149999999999999" customHeight="1" x14ac:dyDescent="0.25">
      <c r="A93" s="25">
        <v>45705</v>
      </c>
      <c r="B93" s="23" t="s">
        <v>30</v>
      </c>
      <c r="C93" s="17">
        <f t="shared" si="2"/>
        <v>7294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7"/>
    </row>
    <row r="94" spans="1:14" ht="16.149999999999999" customHeight="1" x14ac:dyDescent="0.25">
      <c r="A94" s="25">
        <v>45706</v>
      </c>
      <c r="B94" s="23" t="s">
        <v>30</v>
      </c>
      <c r="C94" s="17">
        <f t="shared" si="2"/>
        <v>7318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6.149999999999999" customHeight="1" x14ac:dyDescent="0.25">
      <c r="A95" s="25">
        <v>45707</v>
      </c>
      <c r="B95" s="23" t="s">
        <v>30</v>
      </c>
      <c r="C95" s="17">
        <f t="shared" si="2"/>
        <v>7342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6.149999999999999" customHeight="1" x14ac:dyDescent="0.25">
      <c r="A96" s="25">
        <v>45708</v>
      </c>
      <c r="B96" s="23" t="s">
        <v>30</v>
      </c>
      <c r="C96" s="17">
        <f t="shared" si="2"/>
        <v>7366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6.149999999999999" customHeight="1" x14ac:dyDescent="0.25">
      <c r="A97" s="25">
        <v>45709</v>
      </c>
      <c r="B97" s="23" t="s">
        <v>30</v>
      </c>
      <c r="C97" s="17">
        <f t="shared" si="2"/>
        <v>7390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5">
        <v>45710</v>
      </c>
      <c r="B98" s="23" t="s">
        <v>30</v>
      </c>
      <c r="C98" s="17">
        <f t="shared" si="2"/>
        <v>7414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5">
        <v>45711</v>
      </c>
      <c r="B99" s="23" t="s">
        <v>30</v>
      </c>
      <c r="C99" s="17">
        <f t="shared" si="2"/>
        <v>7438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5">
        <v>45712</v>
      </c>
      <c r="B100" s="23" t="s">
        <v>30</v>
      </c>
      <c r="C100" s="17">
        <f t="shared" si="2"/>
        <v>7462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5">
        <v>45713</v>
      </c>
      <c r="B101" s="23" t="s">
        <v>30</v>
      </c>
      <c r="C101" s="17">
        <f t="shared" si="2"/>
        <v>7486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45714</v>
      </c>
      <c r="B102" s="23" t="s">
        <v>30</v>
      </c>
      <c r="C102" s="17">
        <v>7503</v>
      </c>
      <c r="D102" s="17" t="s">
        <v>40</v>
      </c>
      <c r="E102" s="16"/>
      <c r="F102" s="16"/>
      <c r="G102" s="16"/>
      <c r="H102" s="16"/>
      <c r="I102" s="16"/>
      <c r="J102" s="17" t="s">
        <v>363</v>
      </c>
      <c r="K102" s="16"/>
      <c r="L102" s="16"/>
      <c r="M102" s="16"/>
      <c r="N102" s="16"/>
    </row>
    <row r="103" spans="1:14" ht="16.149999999999999" customHeight="1" x14ac:dyDescent="0.25">
      <c r="A103" s="25">
        <v>45715</v>
      </c>
      <c r="B103" s="23" t="s">
        <v>30</v>
      </c>
      <c r="C103" s="17">
        <f>C102+24</f>
        <v>7527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x14ac:dyDescent="0.25">
      <c r="A104" s="25">
        <v>45716</v>
      </c>
      <c r="B104" s="23" t="s">
        <v>30</v>
      </c>
      <c r="C104" s="17">
        <f t="shared" ref="C104:C111" si="3">C103+24</f>
        <v>7551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45717</v>
      </c>
      <c r="B105" s="23" t="s">
        <v>30</v>
      </c>
      <c r="C105" s="17">
        <f t="shared" si="3"/>
        <v>7575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45718</v>
      </c>
      <c r="B106" s="23" t="s">
        <v>30</v>
      </c>
      <c r="C106" s="17">
        <f t="shared" si="3"/>
        <v>7599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5">
        <v>45719</v>
      </c>
      <c r="B107" s="23" t="s">
        <v>30</v>
      </c>
      <c r="C107" s="17">
        <f t="shared" si="3"/>
        <v>7623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25">
        <v>45720</v>
      </c>
      <c r="B108" s="23" t="s">
        <v>30</v>
      </c>
      <c r="C108" s="17">
        <f t="shared" si="3"/>
        <v>7647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45721</v>
      </c>
      <c r="B109" s="23" t="s">
        <v>30</v>
      </c>
      <c r="C109" s="17">
        <f t="shared" si="3"/>
        <v>7671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45722</v>
      </c>
      <c r="B110" s="23" t="s">
        <v>30</v>
      </c>
      <c r="C110" s="17">
        <f t="shared" si="3"/>
        <v>7695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45723</v>
      </c>
      <c r="B111" s="23" t="s">
        <v>30</v>
      </c>
      <c r="C111" s="17">
        <f t="shared" si="3"/>
        <v>7719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45724</v>
      </c>
      <c r="B112" s="23" t="s">
        <v>30</v>
      </c>
      <c r="C112" s="17">
        <v>7749</v>
      </c>
      <c r="D112" s="17" t="s">
        <v>48</v>
      </c>
      <c r="E112" s="16"/>
      <c r="F112" s="16"/>
      <c r="G112" s="16"/>
      <c r="H112" s="16"/>
      <c r="I112" s="16"/>
      <c r="J112" s="17" t="s">
        <v>395</v>
      </c>
      <c r="K112" s="16"/>
      <c r="L112" s="16"/>
      <c r="M112" s="16"/>
      <c r="N112" s="16"/>
    </row>
    <row r="113" spans="1:14" ht="16.149999999999999" customHeight="1" x14ac:dyDescent="0.25">
      <c r="A113" s="25">
        <v>45725</v>
      </c>
      <c r="B113" s="23" t="s">
        <v>30</v>
      </c>
      <c r="C113" s="17">
        <f t="shared" ref="C113:C119" si="4">C112+24</f>
        <v>7773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45726</v>
      </c>
      <c r="B114" s="23" t="s">
        <v>30</v>
      </c>
      <c r="C114" s="17">
        <f t="shared" si="4"/>
        <v>7797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45727</v>
      </c>
      <c r="B115" s="23" t="s">
        <v>30</v>
      </c>
      <c r="C115" s="17">
        <f t="shared" si="4"/>
        <v>7821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45728</v>
      </c>
      <c r="B116" s="23" t="s">
        <v>30</v>
      </c>
      <c r="C116" s="17">
        <f t="shared" si="4"/>
        <v>7845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45729</v>
      </c>
      <c r="B117" s="23" t="s">
        <v>30</v>
      </c>
      <c r="C117" s="17">
        <f t="shared" si="4"/>
        <v>7869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45730</v>
      </c>
      <c r="B118" s="23" t="s">
        <v>30</v>
      </c>
      <c r="C118" s="17">
        <f t="shared" si="4"/>
        <v>7893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45731</v>
      </c>
      <c r="B119" s="23" t="s">
        <v>30</v>
      </c>
      <c r="C119" s="17">
        <f t="shared" si="4"/>
        <v>7917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45732</v>
      </c>
      <c r="B120" s="23" t="s">
        <v>30</v>
      </c>
      <c r="C120" s="17">
        <v>7927</v>
      </c>
      <c r="D120" s="16" t="s">
        <v>437</v>
      </c>
      <c r="E120" s="16"/>
      <c r="F120" s="16"/>
      <c r="G120" s="16"/>
      <c r="H120" s="16"/>
      <c r="I120" s="16"/>
      <c r="J120" s="16" t="s">
        <v>438</v>
      </c>
      <c r="K120" s="16"/>
      <c r="L120" s="16"/>
      <c r="M120" s="16"/>
      <c r="N120" s="16"/>
    </row>
    <row r="121" spans="1:14" ht="16.149999999999999" customHeight="1" x14ac:dyDescent="0.25">
      <c r="A121" s="25">
        <v>45733</v>
      </c>
      <c r="B121" s="23" t="s">
        <v>30</v>
      </c>
      <c r="C121" s="17">
        <f t="shared" ref="C121:C130" si="5">C120+24</f>
        <v>7951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45734</v>
      </c>
      <c r="B122" s="23" t="s">
        <v>30</v>
      </c>
      <c r="C122" s="17">
        <f t="shared" si="5"/>
        <v>7975</v>
      </c>
      <c r="D122" s="16" t="s">
        <v>462</v>
      </c>
      <c r="E122" s="16"/>
      <c r="F122" s="16"/>
      <c r="G122" s="16"/>
      <c r="H122" s="16"/>
      <c r="I122" s="16"/>
      <c r="J122" s="16" t="s">
        <v>463</v>
      </c>
      <c r="K122" s="16"/>
      <c r="L122" s="16"/>
      <c r="M122" s="16"/>
      <c r="N122" s="16"/>
    </row>
    <row r="123" spans="1:14" ht="16.149999999999999" customHeight="1" x14ac:dyDescent="0.25">
      <c r="A123" s="25">
        <v>45735</v>
      </c>
      <c r="B123" s="23" t="s">
        <v>30</v>
      </c>
      <c r="C123" s="17">
        <f t="shared" si="5"/>
        <v>7999</v>
      </c>
      <c r="D123" s="17" t="s">
        <v>65</v>
      </c>
      <c r="E123" s="16" t="s">
        <v>464</v>
      </c>
      <c r="F123" s="16"/>
      <c r="G123" s="16"/>
      <c r="H123" s="16"/>
      <c r="I123" s="16"/>
      <c r="J123" s="16" t="s">
        <v>379</v>
      </c>
      <c r="K123" s="16"/>
      <c r="L123" s="16"/>
      <c r="M123" s="16"/>
      <c r="N123" s="16"/>
    </row>
    <row r="124" spans="1:14" ht="16.149999999999999" customHeight="1" x14ac:dyDescent="0.25">
      <c r="A124" s="25">
        <v>45736</v>
      </c>
      <c r="B124" s="23" t="s">
        <v>30</v>
      </c>
      <c r="C124" s="17">
        <f t="shared" si="5"/>
        <v>8023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45737</v>
      </c>
      <c r="B125" s="23" t="s">
        <v>30</v>
      </c>
      <c r="C125" s="17">
        <f t="shared" si="5"/>
        <v>8047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5">
        <v>45738</v>
      </c>
      <c r="B126" s="23" t="s">
        <v>30</v>
      </c>
      <c r="C126" s="17">
        <f t="shared" si="5"/>
        <v>8071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45739</v>
      </c>
      <c r="B127" s="23" t="s">
        <v>30</v>
      </c>
      <c r="C127" s="17">
        <f t="shared" si="5"/>
        <v>8095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45740</v>
      </c>
      <c r="B128" s="23" t="s">
        <v>30</v>
      </c>
      <c r="C128" s="17">
        <f t="shared" si="5"/>
        <v>8119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5">
        <v>45741</v>
      </c>
      <c r="B129" s="23" t="s">
        <v>30</v>
      </c>
      <c r="C129" s="17">
        <f t="shared" si="5"/>
        <v>8143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5">
        <v>45742</v>
      </c>
      <c r="B130" s="23" t="s">
        <v>30</v>
      </c>
      <c r="C130" s="17">
        <f t="shared" si="5"/>
        <v>8167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5">
        <v>45743</v>
      </c>
      <c r="B131" s="23" t="s">
        <v>30</v>
      </c>
      <c r="C131" s="17">
        <v>8195</v>
      </c>
      <c r="D131" s="16" t="s">
        <v>551</v>
      </c>
      <c r="E131" s="16"/>
      <c r="F131" s="16"/>
      <c r="G131" s="16"/>
      <c r="H131" s="16"/>
      <c r="I131" s="16"/>
      <c r="J131" s="16" t="s">
        <v>459</v>
      </c>
      <c r="K131" s="16"/>
      <c r="L131" s="16"/>
      <c r="M131" s="16"/>
      <c r="N131" s="16"/>
    </row>
    <row r="132" spans="1:14" ht="16.149999999999999" customHeight="1" x14ac:dyDescent="0.25">
      <c r="A132" s="25">
        <v>45744</v>
      </c>
      <c r="B132" s="23" t="s">
        <v>30</v>
      </c>
      <c r="C132" s="17">
        <v>8212</v>
      </c>
      <c r="D132" s="16" t="s">
        <v>449</v>
      </c>
      <c r="E132" s="16"/>
      <c r="F132" s="16"/>
      <c r="G132" s="16"/>
      <c r="H132" s="16"/>
      <c r="I132" s="16"/>
      <c r="J132" s="16" t="s">
        <v>470</v>
      </c>
      <c r="K132" s="16"/>
      <c r="L132" s="16"/>
      <c r="M132" s="16"/>
      <c r="N132" s="16"/>
    </row>
    <row r="133" spans="1:14" ht="16.149999999999999" customHeight="1" x14ac:dyDescent="0.25">
      <c r="A133" s="25">
        <v>45745</v>
      </c>
      <c r="B133" s="23" t="s">
        <v>30</v>
      </c>
      <c r="C133" s="17">
        <v>8251</v>
      </c>
      <c r="D133" s="16" t="s">
        <v>48</v>
      </c>
      <c r="E133" s="16"/>
      <c r="F133" s="16"/>
      <c r="G133" s="16"/>
      <c r="H133" s="16"/>
      <c r="I133" s="16"/>
      <c r="J133" s="16" t="s">
        <v>95</v>
      </c>
      <c r="K133" s="16"/>
      <c r="L133" s="16"/>
      <c r="M133" s="16"/>
      <c r="N133" s="16"/>
    </row>
    <row r="134" spans="1:14" ht="16.149999999999999" customHeight="1" x14ac:dyDescent="0.25">
      <c r="A134" s="25">
        <v>45746</v>
      </c>
      <c r="B134" s="23" t="s">
        <v>30</v>
      </c>
      <c r="C134" s="17">
        <f>C133+24</f>
        <v>8275</v>
      </c>
      <c r="D134" s="16"/>
      <c r="E134" s="16" t="s">
        <v>580</v>
      </c>
      <c r="F134" s="16"/>
      <c r="G134" s="16"/>
      <c r="H134" s="16"/>
      <c r="I134" s="16"/>
      <c r="J134" s="16" t="s">
        <v>575</v>
      </c>
      <c r="K134" s="16"/>
      <c r="L134" s="16"/>
      <c r="M134" s="16"/>
      <c r="N134" s="16"/>
    </row>
    <row r="135" spans="1:14" ht="16.149999999999999" customHeight="1" x14ac:dyDescent="0.25">
      <c r="A135" s="25">
        <v>45747</v>
      </c>
      <c r="B135" s="23" t="s">
        <v>30</v>
      </c>
      <c r="C135" s="17">
        <v>8278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45748</v>
      </c>
      <c r="B136" s="23" t="s">
        <v>30</v>
      </c>
      <c r="C136" s="17">
        <v>8302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45749</v>
      </c>
      <c r="B137" s="23" t="s">
        <v>30</v>
      </c>
      <c r="C137" s="17">
        <v>8326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45750</v>
      </c>
      <c r="B138" s="23" t="s">
        <v>30</v>
      </c>
      <c r="C138" s="17">
        <v>8349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5">
        <v>45751</v>
      </c>
      <c r="B139" s="23" t="s">
        <v>30</v>
      </c>
      <c r="C139" s="17">
        <v>8373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45752</v>
      </c>
      <c r="B140" s="23" t="s">
        <v>30</v>
      </c>
      <c r="C140" s="17">
        <v>8397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45753</v>
      </c>
      <c r="B141" s="23" t="s">
        <v>30</v>
      </c>
      <c r="C141" s="17">
        <v>8420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45754</v>
      </c>
      <c r="B142" s="23" t="s">
        <v>30</v>
      </c>
      <c r="C142" s="17">
        <v>8444</v>
      </c>
      <c r="D142" s="16"/>
      <c r="E142" s="16" t="s">
        <v>449</v>
      </c>
      <c r="F142" s="16"/>
      <c r="G142" s="16"/>
      <c r="H142" s="16"/>
      <c r="I142" s="16"/>
      <c r="J142" s="16" t="s">
        <v>192</v>
      </c>
      <c r="K142" s="16"/>
      <c r="L142" s="16"/>
      <c r="M142" s="16"/>
      <c r="N142" s="16"/>
    </row>
    <row r="143" spans="1:14" ht="16.149999999999999" customHeight="1" x14ac:dyDescent="0.25">
      <c r="A143" s="25">
        <v>45755</v>
      </c>
      <c r="B143" s="23" t="s">
        <v>30</v>
      </c>
      <c r="C143" s="17">
        <v>8468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45756</v>
      </c>
      <c r="B144" s="23" t="s">
        <v>30</v>
      </c>
      <c r="C144" s="17">
        <v>8492</v>
      </c>
      <c r="D144" s="16"/>
      <c r="E144" s="16" t="s">
        <v>40</v>
      </c>
      <c r="F144" s="16"/>
      <c r="G144" s="16"/>
      <c r="H144" s="16"/>
      <c r="I144" s="16"/>
      <c r="J144" s="16" t="s">
        <v>685</v>
      </c>
      <c r="K144" s="16"/>
      <c r="L144" s="16"/>
      <c r="M144" s="16"/>
      <c r="N144" s="16"/>
    </row>
    <row r="145" spans="1:14" ht="16.149999999999999" customHeight="1" x14ac:dyDescent="0.25">
      <c r="A145" s="25">
        <v>45757</v>
      </c>
      <c r="B145" s="23" t="s">
        <v>30</v>
      </c>
      <c r="C145" s="17">
        <v>8516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45758</v>
      </c>
      <c r="B146" s="23" t="s">
        <v>30</v>
      </c>
      <c r="C146" s="17">
        <v>8540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45759</v>
      </c>
      <c r="B147" s="23" t="s">
        <v>30</v>
      </c>
      <c r="C147" s="17">
        <v>8561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45760</v>
      </c>
      <c r="B148" s="23" t="s">
        <v>30</v>
      </c>
      <c r="C148" s="17">
        <v>8585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45761</v>
      </c>
      <c r="B149" s="23" t="s">
        <v>30</v>
      </c>
      <c r="C149" s="17">
        <v>8609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45762</v>
      </c>
      <c r="B150" s="23" t="s">
        <v>30</v>
      </c>
      <c r="C150" s="17">
        <v>8633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45763</v>
      </c>
      <c r="B151" s="23" t="s">
        <v>30</v>
      </c>
      <c r="C151" s="17">
        <v>8657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45764</v>
      </c>
      <c r="B152" s="23" t="s">
        <v>30</v>
      </c>
      <c r="C152" s="17">
        <v>8681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45765</v>
      </c>
      <c r="B153" s="23" t="s">
        <v>30</v>
      </c>
      <c r="C153" s="17">
        <v>8705</v>
      </c>
      <c r="D153" s="16"/>
      <c r="E153" s="16" t="s">
        <v>745</v>
      </c>
      <c r="F153" s="16"/>
      <c r="G153" s="16"/>
      <c r="H153" s="16"/>
      <c r="I153" s="16"/>
      <c r="J153" s="16" t="s">
        <v>718</v>
      </c>
      <c r="K153" s="16"/>
      <c r="L153" s="16"/>
      <c r="M153" s="16"/>
      <c r="N153" s="16"/>
    </row>
    <row r="154" spans="1:14" ht="16.149999999999999" customHeight="1" x14ac:dyDescent="0.25">
      <c r="A154" s="25">
        <v>45766</v>
      </c>
      <c r="B154" s="23" t="s">
        <v>30</v>
      </c>
      <c r="C154" s="17">
        <v>8727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5">
        <v>45767</v>
      </c>
      <c r="B155" s="23" t="s">
        <v>30</v>
      </c>
      <c r="C155" s="17">
        <v>8751</v>
      </c>
      <c r="D155" s="16"/>
      <c r="E155" s="16" t="s">
        <v>48</v>
      </c>
      <c r="F155" s="16"/>
      <c r="G155" s="16"/>
      <c r="H155" s="16"/>
      <c r="I155" s="16"/>
      <c r="J155" s="16" t="s">
        <v>764</v>
      </c>
      <c r="K155" s="16"/>
      <c r="L155" s="16"/>
      <c r="M155" s="16"/>
      <c r="N155" s="16"/>
    </row>
    <row r="156" spans="1:14" ht="16.149999999999999" customHeight="1" x14ac:dyDescent="0.25">
      <c r="A156" s="25">
        <v>45768</v>
      </c>
      <c r="B156" s="23" t="s">
        <v>30</v>
      </c>
      <c r="C156" s="17">
        <v>8775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45769</v>
      </c>
      <c r="B157" s="23" t="s">
        <v>30</v>
      </c>
      <c r="C157" s="17">
        <v>8798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45770</v>
      </c>
      <c r="B158" s="23" t="s">
        <v>30</v>
      </c>
      <c r="C158" s="17">
        <v>8822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5">
        <v>45771</v>
      </c>
      <c r="B159" s="23" t="s">
        <v>30</v>
      </c>
      <c r="C159" s="17">
        <v>8846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5">
        <v>45772</v>
      </c>
      <c r="B160" s="23" t="s">
        <v>30</v>
      </c>
      <c r="C160" s="17">
        <v>8870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6.149999999999999" customHeight="1" x14ac:dyDescent="0.25">
      <c r="A161" s="25">
        <v>45773</v>
      </c>
      <c r="B161" s="23" t="s">
        <v>30</v>
      </c>
      <c r="C161" s="17">
        <v>8894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5">
        <v>45774</v>
      </c>
      <c r="B162" s="23" t="s">
        <v>30</v>
      </c>
      <c r="C162" s="17">
        <v>8918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5">
        <v>45775</v>
      </c>
      <c r="B163" s="23" t="s">
        <v>30</v>
      </c>
      <c r="C163" s="17">
        <v>8942</v>
      </c>
      <c r="D163" s="16"/>
      <c r="E163" s="16" t="s">
        <v>449</v>
      </c>
      <c r="F163" s="16"/>
      <c r="G163" s="16"/>
      <c r="H163" s="16"/>
      <c r="I163" s="16"/>
      <c r="J163" s="16" t="s">
        <v>176</v>
      </c>
      <c r="K163" s="16"/>
      <c r="L163" s="16"/>
      <c r="M163" s="16"/>
      <c r="N163" s="16"/>
    </row>
    <row r="164" spans="1:14" ht="16.149999999999999" customHeight="1" x14ac:dyDescent="0.25">
      <c r="A164" s="25">
        <v>45776</v>
      </c>
      <c r="B164" s="23" t="s">
        <v>30</v>
      </c>
      <c r="C164" s="17">
        <v>8966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6.149999999999999" customHeight="1" x14ac:dyDescent="0.25">
      <c r="A165" s="25">
        <v>45777</v>
      </c>
      <c r="B165" s="23" t="s">
        <v>30</v>
      </c>
      <c r="C165" s="17">
        <v>8990</v>
      </c>
      <c r="D165" s="16" t="s">
        <v>823</v>
      </c>
      <c r="E165" s="16" t="s">
        <v>848</v>
      </c>
      <c r="F165" s="16"/>
      <c r="G165" s="16"/>
      <c r="H165" s="16"/>
      <c r="I165" s="16"/>
      <c r="J165" s="16" t="s">
        <v>294</v>
      </c>
      <c r="K165" s="16"/>
      <c r="L165" s="16"/>
      <c r="M165" s="16"/>
      <c r="N165" s="16"/>
    </row>
    <row r="166" spans="1:14" ht="16.149999999999999" customHeight="1" x14ac:dyDescent="0.25">
      <c r="A166" s="25">
        <v>45778</v>
      </c>
      <c r="B166" s="23" t="s">
        <v>30</v>
      </c>
      <c r="C166" s="17">
        <v>9014</v>
      </c>
      <c r="D166" s="16"/>
      <c r="E166" s="16" t="s">
        <v>63</v>
      </c>
      <c r="F166" s="16"/>
      <c r="G166" s="16"/>
      <c r="H166" s="16"/>
      <c r="I166" s="16"/>
      <c r="J166" s="16" t="s">
        <v>694</v>
      </c>
      <c r="K166" s="16"/>
      <c r="L166" s="16"/>
      <c r="M166" s="16"/>
      <c r="N166" s="16"/>
    </row>
    <row r="167" spans="1:14" ht="16.149999999999999" customHeight="1" x14ac:dyDescent="0.25">
      <c r="A167" s="25">
        <v>45779</v>
      </c>
      <c r="B167" s="23" t="s">
        <v>30</v>
      </c>
      <c r="C167" s="17">
        <v>9038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6.149999999999999" customHeight="1" x14ac:dyDescent="0.25">
      <c r="A168" s="25">
        <v>45780</v>
      </c>
      <c r="B168" s="23" t="s">
        <v>30</v>
      </c>
      <c r="C168" s="17">
        <v>9057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6.149999999999999" customHeight="1" x14ac:dyDescent="0.25">
      <c r="A169" s="25">
        <v>45781</v>
      </c>
      <c r="B169" s="23" t="s">
        <v>30</v>
      </c>
      <c r="C169" s="17">
        <v>9081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6.149999999999999" customHeight="1" x14ac:dyDescent="0.25">
      <c r="A170" s="25">
        <v>45782</v>
      </c>
      <c r="B170" s="23" t="s">
        <v>30</v>
      </c>
      <c r="C170" s="17">
        <v>9105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6.149999999999999" customHeight="1" x14ac:dyDescent="0.25">
      <c r="A171" s="25">
        <v>45783</v>
      </c>
      <c r="B171" s="23" t="s">
        <v>30</v>
      </c>
      <c r="C171" s="17">
        <v>9129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6.149999999999999" customHeight="1" x14ac:dyDescent="0.25">
      <c r="A172" s="25">
        <v>45784</v>
      </c>
      <c r="B172" s="23" t="s">
        <v>30</v>
      </c>
      <c r="C172" s="17">
        <v>9153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6.149999999999999" customHeight="1" x14ac:dyDescent="0.25">
      <c r="A173" s="25">
        <v>45785</v>
      </c>
      <c r="B173" s="23" t="s">
        <v>30</v>
      </c>
      <c r="C173" s="17">
        <v>9177</v>
      </c>
      <c r="D173" s="16"/>
      <c r="E173" s="16" t="s">
        <v>891</v>
      </c>
      <c r="F173" s="16"/>
      <c r="G173" s="16"/>
      <c r="H173" s="16"/>
      <c r="I173" s="16"/>
      <c r="J173" s="16" t="s">
        <v>294</v>
      </c>
      <c r="K173" s="16"/>
      <c r="L173" s="16"/>
      <c r="M173" s="16"/>
      <c r="N173" s="16"/>
    </row>
    <row r="174" spans="1:14" ht="16.149999999999999" customHeight="1" x14ac:dyDescent="0.25">
      <c r="A174" s="25">
        <v>45786</v>
      </c>
      <c r="B174" s="23" t="s">
        <v>30</v>
      </c>
      <c r="C174" s="17">
        <v>9201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5">
        <v>45787</v>
      </c>
      <c r="B175" s="23" t="s">
        <v>30</v>
      </c>
      <c r="C175" s="17">
        <v>9224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6.149999999999999" customHeight="1" x14ac:dyDescent="0.25">
      <c r="A176" s="25">
        <v>45788</v>
      </c>
      <c r="B176" s="23" t="s">
        <v>30</v>
      </c>
      <c r="C176" s="17">
        <v>9248</v>
      </c>
      <c r="D176" s="16"/>
      <c r="E176" s="16" t="s">
        <v>48</v>
      </c>
      <c r="F176" s="16"/>
      <c r="G176" s="16"/>
      <c r="H176" s="16"/>
      <c r="I176" s="16"/>
      <c r="J176" s="16" t="s">
        <v>910</v>
      </c>
      <c r="K176" s="16"/>
      <c r="L176" s="16"/>
      <c r="M176" s="16"/>
      <c r="N176" s="16"/>
    </row>
    <row r="177" spans="1:14" ht="16.149999999999999" customHeight="1" x14ac:dyDescent="0.25">
      <c r="A177" s="25">
        <v>45789</v>
      </c>
      <c r="B177" s="23" t="s">
        <v>30</v>
      </c>
      <c r="C177" s="17">
        <v>9272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6.149999999999999" customHeight="1" x14ac:dyDescent="0.25">
      <c r="A178" s="25">
        <v>45790</v>
      </c>
      <c r="B178" s="23" t="s">
        <v>30</v>
      </c>
      <c r="C178" s="17">
        <v>9296</v>
      </c>
      <c r="D178" s="16"/>
      <c r="E178" s="16"/>
      <c r="F178" s="16"/>
      <c r="G178" s="16"/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ht="16.149999999999999" customHeight="1" x14ac:dyDescent="0.25">
      <c r="A179" s="25">
        <v>45791</v>
      </c>
      <c r="B179" s="23" t="s">
        <v>30</v>
      </c>
      <c r="C179" s="17">
        <f>C178+24</f>
        <v>9320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ht="16.149999999999999" customHeight="1" x14ac:dyDescent="0.25">
      <c r="A180" s="25">
        <v>45792</v>
      </c>
      <c r="B180" s="23" t="s">
        <v>30</v>
      </c>
      <c r="C180" s="17">
        <f>C179+24</f>
        <v>9344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16.149999999999999" customHeight="1" x14ac:dyDescent="0.25">
      <c r="A181" s="25">
        <v>45793</v>
      </c>
      <c r="B181" s="23" t="s">
        <v>30</v>
      </c>
      <c r="C181" s="17">
        <f>C180+24</f>
        <v>9368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ht="16.149999999999999" customHeight="1" x14ac:dyDescent="0.25">
      <c r="A182" s="25">
        <v>45794</v>
      </c>
      <c r="B182" s="23" t="s">
        <v>30</v>
      </c>
      <c r="C182" s="17">
        <v>9389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ht="16.149999999999999" customHeight="1" x14ac:dyDescent="0.25">
      <c r="A183" s="25">
        <v>45795</v>
      </c>
      <c r="B183" s="23" t="s">
        <v>30</v>
      </c>
      <c r="C183" s="17">
        <f>C182+24</f>
        <v>9413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ht="16.149999999999999" customHeight="1" x14ac:dyDescent="0.25">
      <c r="A184" s="25">
        <v>45796</v>
      </c>
      <c r="B184" s="23" t="s">
        <v>30</v>
      </c>
      <c r="C184" s="17">
        <f>C183+24</f>
        <v>9437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ht="16.149999999999999" customHeight="1" x14ac:dyDescent="0.25">
      <c r="A185" s="25">
        <v>45797</v>
      </c>
      <c r="B185" s="23" t="s">
        <v>30</v>
      </c>
      <c r="C185" s="17">
        <v>9474</v>
      </c>
      <c r="D185" s="16"/>
      <c r="E185" s="16" t="s">
        <v>970</v>
      </c>
      <c r="F185" s="16"/>
      <c r="G185" s="16"/>
      <c r="H185" s="58">
        <v>45797.920138888891</v>
      </c>
      <c r="I185" s="58">
        <v>45797.930555555555</v>
      </c>
      <c r="J185" s="46">
        <f>I185-H185</f>
        <v>1.0416666664241347E-2</v>
      </c>
      <c r="K185" s="16"/>
      <c r="L185" s="16"/>
      <c r="M185" s="16"/>
      <c r="N185" s="16"/>
    </row>
    <row r="186" spans="1:14" ht="60" x14ac:dyDescent="0.25">
      <c r="A186" s="25">
        <v>45798</v>
      </c>
      <c r="B186" s="23" t="s">
        <v>30</v>
      </c>
      <c r="C186" s="17">
        <v>9503</v>
      </c>
      <c r="D186" s="16"/>
      <c r="E186" s="28" t="s">
        <v>983</v>
      </c>
      <c r="F186" s="16"/>
      <c r="G186" s="16"/>
      <c r="H186" s="59">
        <v>45799.138888888891</v>
      </c>
      <c r="I186" s="59">
        <v>45799.334027777775</v>
      </c>
      <c r="J186" s="46">
        <f>I186-H186</f>
        <v>0.195138888884685</v>
      </c>
      <c r="K186" s="16"/>
      <c r="L186" s="16"/>
      <c r="M186" s="16"/>
      <c r="N186" s="16"/>
    </row>
    <row r="187" spans="1:14" ht="16.149999999999999" customHeight="1" x14ac:dyDescent="0.25">
      <c r="A187" s="25">
        <v>45799</v>
      </c>
      <c r="B187" s="23" t="s">
        <v>30</v>
      </c>
      <c r="C187" s="17">
        <f t="shared" ref="C187:C192" si="6">C186+24</f>
        <v>9527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ht="16.149999999999999" customHeight="1" x14ac:dyDescent="0.25">
      <c r="A188" s="25">
        <v>45800</v>
      </c>
      <c r="B188" s="23" t="s">
        <v>30</v>
      </c>
      <c r="C188" s="17">
        <f t="shared" si="6"/>
        <v>9551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ht="16.149999999999999" customHeight="1" x14ac:dyDescent="0.25">
      <c r="A189" s="25">
        <v>45801</v>
      </c>
      <c r="B189" s="23" t="s">
        <v>30</v>
      </c>
      <c r="C189" s="17">
        <f t="shared" si="6"/>
        <v>9575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ht="16.149999999999999" customHeight="1" x14ac:dyDescent="0.25">
      <c r="A190" s="25">
        <v>45802</v>
      </c>
      <c r="B190" s="23" t="s">
        <v>30</v>
      </c>
      <c r="C190" s="17">
        <f t="shared" si="6"/>
        <v>9599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ht="16.149999999999999" customHeight="1" x14ac:dyDescent="0.25">
      <c r="A191" s="25">
        <v>45803</v>
      </c>
      <c r="B191" s="23" t="s">
        <v>30</v>
      </c>
      <c r="C191" s="17">
        <f t="shared" si="6"/>
        <v>9623</v>
      </c>
      <c r="D191" s="16"/>
      <c r="E191" s="16"/>
      <c r="F191" s="16"/>
      <c r="G191" s="16"/>
      <c r="H191" s="43"/>
      <c r="I191" s="43"/>
      <c r="J191" s="16"/>
      <c r="K191" s="16"/>
      <c r="L191" s="16"/>
      <c r="M191" s="16"/>
      <c r="N191" s="16"/>
    </row>
    <row r="192" spans="1:14" ht="16.149999999999999" customHeight="1" x14ac:dyDescent="0.25">
      <c r="A192" s="25">
        <v>45804</v>
      </c>
      <c r="B192" s="23" t="s">
        <v>30</v>
      </c>
      <c r="C192" s="17">
        <f t="shared" si="6"/>
        <v>9647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ht="30" x14ac:dyDescent="0.25">
      <c r="A193" s="25">
        <v>45805</v>
      </c>
      <c r="B193" s="23" t="s">
        <v>30</v>
      </c>
      <c r="C193" s="17">
        <v>9659</v>
      </c>
      <c r="D193" s="16"/>
      <c r="E193" s="28" t="s">
        <v>1026</v>
      </c>
      <c r="F193" s="16"/>
      <c r="G193" s="16"/>
      <c r="H193" s="58">
        <v>45805.90625</v>
      </c>
      <c r="I193" s="58">
        <v>45805.912499999999</v>
      </c>
      <c r="J193" s="46">
        <f>I193-H193</f>
        <v>6.2499999985448085E-3</v>
      </c>
      <c r="K193" s="16"/>
      <c r="L193" s="16"/>
      <c r="M193" s="16"/>
      <c r="N193" s="16"/>
    </row>
    <row r="194" spans="1:14" ht="16.149999999999999" customHeight="1" x14ac:dyDescent="0.25">
      <c r="A194" s="25">
        <v>45806</v>
      </c>
      <c r="B194" s="23" t="s">
        <v>30</v>
      </c>
      <c r="C194" s="17">
        <f>C193+24</f>
        <v>9683</v>
      </c>
      <c r="D194" s="16"/>
      <c r="E194" s="16"/>
      <c r="F194" s="16"/>
      <c r="G194" s="16"/>
      <c r="H194" s="43"/>
      <c r="I194" s="43"/>
      <c r="J194" s="16"/>
      <c r="K194" s="16"/>
      <c r="L194" s="16"/>
      <c r="M194" s="16"/>
      <c r="N194" s="16"/>
    </row>
    <row r="195" spans="1:14" ht="16.149999999999999" customHeight="1" x14ac:dyDescent="0.25">
      <c r="A195" s="25">
        <v>45807</v>
      </c>
      <c r="B195" s="23" t="s">
        <v>30</v>
      </c>
      <c r="C195" s="17">
        <v>9700</v>
      </c>
      <c r="D195" s="16"/>
      <c r="E195" s="16" t="s">
        <v>658</v>
      </c>
      <c r="F195" s="16"/>
      <c r="G195" s="16"/>
      <c r="H195" s="53">
        <v>45807.664583333331</v>
      </c>
      <c r="I195" s="53">
        <v>45807.671527777777</v>
      </c>
      <c r="J195" s="46">
        <f>I195-H195</f>
        <v>6.9444444452528842E-3</v>
      </c>
      <c r="K195" s="16"/>
      <c r="L195" s="16"/>
      <c r="M195" s="16"/>
      <c r="N195" s="16"/>
    </row>
    <row r="196" spans="1:14" ht="16.149999999999999" customHeight="1" x14ac:dyDescent="0.25">
      <c r="A196" s="25">
        <v>45808</v>
      </c>
      <c r="B196" s="23" t="s">
        <v>30</v>
      </c>
      <c r="C196" s="17">
        <f>C195+24</f>
        <v>9724</v>
      </c>
      <c r="D196" s="16"/>
      <c r="E196" s="16" t="s">
        <v>1049</v>
      </c>
      <c r="F196" s="16"/>
      <c r="G196" s="16"/>
      <c r="H196" s="57">
        <v>45808.640277777777</v>
      </c>
      <c r="I196" s="57">
        <v>45808.649305555555</v>
      </c>
      <c r="J196" s="46">
        <f>I196-H196</f>
        <v>9.0277777781011537E-3</v>
      </c>
      <c r="K196" s="16"/>
      <c r="L196" s="16"/>
      <c r="M196" s="16"/>
      <c r="N196" s="16"/>
    </row>
    <row r="197" spans="1:14" ht="16.149999999999999" customHeight="1" x14ac:dyDescent="0.25">
      <c r="A197" s="25">
        <v>45809</v>
      </c>
      <c r="B197" s="23" t="s">
        <v>30</v>
      </c>
      <c r="C197" s="17">
        <v>9751</v>
      </c>
      <c r="D197" s="16"/>
      <c r="E197" s="16" t="s">
        <v>48</v>
      </c>
      <c r="F197" s="16"/>
      <c r="G197" s="16"/>
      <c r="H197" s="58">
        <v>45809.738194444442</v>
      </c>
      <c r="I197" s="58">
        <v>45809.820138888892</v>
      </c>
      <c r="J197" s="46">
        <f>I197-H197</f>
        <v>8.1944444449618459E-2</v>
      </c>
      <c r="K197" s="16"/>
      <c r="L197" s="16"/>
      <c r="M197" s="16"/>
      <c r="N197" s="16"/>
    </row>
    <row r="198" spans="1:14" ht="16.149999999999999" customHeight="1" x14ac:dyDescent="0.25">
      <c r="A198" s="25">
        <v>45810</v>
      </c>
      <c r="B198" s="23" t="s">
        <v>30</v>
      </c>
      <c r="C198" s="17">
        <v>9776</v>
      </c>
      <c r="D198" s="16"/>
      <c r="E198" s="16" t="s">
        <v>1071</v>
      </c>
      <c r="F198" s="16"/>
      <c r="G198" s="16"/>
      <c r="H198" s="62">
        <v>45810.911805555559</v>
      </c>
      <c r="I198" s="62">
        <v>45810.914583333331</v>
      </c>
      <c r="J198" s="46">
        <f>I198-H198</f>
        <v>2.7777777722803876E-3</v>
      </c>
      <c r="K198" s="16"/>
      <c r="L198" s="16"/>
      <c r="M198" s="16"/>
      <c r="N198" s="16"/>
    </row>
    <row r="199" spans="1:14" ht="16.149999999999999" customHeight="1" x14ac:dyDescent="0.25">
      <c r="A199" s="25">
        <v>45811</v>
      </c>
      <c r="B199" s="23" t="s">
        <v>30</v>
      </c>
      <c r="C199" s="17">
        <v>9801</v>
      </c>
      <c r="D199" s="16"/>
      <c r="E199" s="17" t="s">
        <v>539</v>
      </c>
      <c r="F199" s="17"/>
      <c r="G199" s="16"/>
      <c r="H199" s="60">
        <v>45811.978472222225</v>
      </c>
      <c r="I199" s="60">
        <v>45811.98541666667</v>
      </c>
      <c r="J199" s="46">
        <f>I199-H199</f>
        <v>6.9444444452528842E-3</v>
      </c>
      <c r="K199" s="16"/>
      <c r="L199" s="16"/>
      <c r="M199" s="16"/>
      <c r="N199" s="16"/>
    </row>
    <row r="200" spans="1:14" ht="16.149999999999999" customHeight="1" x14ac:dyDescent="0.25">
      <c r="A200" s="25">
        <v>45812</v>
      </c>
      <c r="B200" s="23" t="s">
        <v>30</v>
      </c>
      <c r="C200" s="17">
        <f>C199+24</f>
        <v>9825</v>
      </c>
      <c r="D200" s="16"/>
      <c r="E200" s="17"/>
      <c r="F200" s="17"/>
      <c r="G200" s="16"/>
      <c r="H200" s="16"/>
      <c r="I200" s="16"/>
      <c r="J200" s="16"/>
      <c r="K200" s="16"/>
      <c r="L200" s="16"/>
      <c r="M200" s="16"/>
      <c r="N200" s="16"/>
    </row>
    <row r="201" spans="1:14" ht="16.149999999999999" customHeight="1" x14ac:dyDescent="0.25">
      <c r="A201" s="25">
        <v>45813</v>
      </c>
      <c r="B201" s="23" t="s">
        <v>30</v>
      </c>
      <c r="C201" s="17">
        <f>C200+24</f>
        <v>9849</v>
      </c>
      <c r="D201" s="16"/>
      <c r="E201" s="17"/>
      <c r="F201" s="17"/>
      <c r="G201" s="16"/>
      <c r="H201" s="16"/>
      <c r="I201" s="16"/>
      <c r="J201" s="16"/>
      <c r="K201" s="16"/>
      <c r="L201" s="16"/>
      <c r="M201" s="16"/>
      <c r="N201" s="16"/>
    </row>
    <row r="202" spans="1:14" ht="16.149999999999999" customHeight="1" x14ac:dyDescent="0.25">
      <c r="A202" s="25">
        <v>45814</v>
      </c>
      <c r="B202" s="23" t="s">
        <v>30</v>
      </c>
      <c r="C202" s="17">
        <f>C201+24</f>
        <v>9873</v>
      </c>
      <c r="D202" s="16"/>
      <c r="E202" s="17"/>
      <c r="F202" s="17"/>
      <c r="G202" s="16"/>
      <c r="H202" s="16"/>
      <c r="I202" s="16"/>
      <c r="J202" s="16"/>
      <c r="K202" s="16"/>
      <c r="L202" s="16"/>
      <c r="M202" s="16"/>
      <c r="N202" s="16"/>
    </row>
    <row r="203" spans="1:14" ht="16.149999999999999" customHeight="1" x14ac:dyDescent="0.25">
      <c r="A203" s="25">
        <v>45815</v>
      </c>
      <c r="B203" s="23" t="s">
        <v>30</v>
      </c>
      <c r="C203" s="17">
        <f>C202+24</f>
        <v>9897</v>
      </c>
      <c r="D203" s="16"/>
      <c r="E203" s="17"/>
      <c r="F203" s="17"/>
      <c r="G203" s="16"/>
      <c r="H203" s="16"/>
      <c r="I203" s="16"/>
      <c r="J203" s="16"/>
      <c r="K203" s="16"/>
      <c r="L203" s="16"/>
      <c r="M203" s="16"/>
      <c r="N203" s="16"/>
    </row>
    <row r="204" spans="1:14" ht="30" x14ac:dyDescent="0.25">
      <c r="A204" s="25">
        <v>45816</v>
      </c>
      <c r="B204" s="23" t="s">
        <v>30</v>
      </c>
      <c r="C204" s="17">
        <v>9923</v>
      </c>
      <c r="D204" s="16"/>
      <c r="E204" s="28" t="s">
        <v>1132</v>
      </c>
      <c r="F204" s="16"/>
      <c r="G204" s="16"/>
      <c r="H204" s="60">
        <v>45817.123611111114</v>
      </c>
      <c r="I204" s="60">
        <v>45817.149305555555</v>
      </c>
      <c r="J204" s="46">
        <f>I204-H204</f>
        <v>2.569444444088731E-2</v>
      </c>
      <c r="K204" s="16"/>
      <c r="L204" s="16"/>
      <c r="M204" s="16"/>
      <c r="N204" s="16"/>
    </row>
    <row r="205" spans="1:14" x14ac:dyDescent="0.25">
      <c r="A205" s="25">
        <v>45817</v>
      </c>
      <c r="B205" s="23" t="s">
        <v>30</v>
      </c>
      <c r="C205" s="17">
        <f>C204+24</f>
        <v>9947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45818</v>
      </c>
      <c r="B206" s="23" t="s">
        <v>30</v>
      </c>
      <c r="C206" s="17">
        <v>9963</v>
      </c>
      <c r="D206" s="16"/>
      <c r="E206" s="16" t="s">
        <v>449</v>
      </c>
      <c r="F206" s="16"/>
      <c r="G206" s="16"/>
      <c r="H206" s="62">
        <v>45818.833333333336</v>
      </c>
      <c r="I206" s="62">
        <v>45818.84652777778</v>
      </c>
      <c r="J206" s="46">
        <f>I206-H206</f>
        <v>1.3194444443797693E-2</v>
      </c>
      <c r="K206" s="16"/>
      <c r="L206" s="16"/>
      <c r="M206" s="16"/>
      <c r="N206" s="16"/>
    </row>
    <row r="207" spans="1:14" x14ac:dyDescent="0.25">
      <c r="A207" s="25">
        <v>45819</v>
      </c>
      <c r="B207" s="23" t="s">
        <v>30</v>
      </c>
      <c r="C207" s="17">
        <f>C206+24</f>
        <v>9987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ht="60" x14ac:dyDescent="0.25">
      <c r="A208" s="25">
        <v>45820</v>
      </c>
      <c r="B208" s="23" t="s">
        <v>30</v>
      </c>
      <c r="C208" s="17">
        <v>10000</v>
      </c>
      <c r="D208" s="16"/>
      <c r="E208" s="28" t="s">
        <v>1156</v>
      </c>
      <c r="F208" s="16"/>
      <c r="G208" s="16"/>
      <c r="H208" s="80">
        <v>45820.459722222222</v>
      </c>
      <c r="I208" s="80">
        <v>45821.282638888886</v>
      </c>
      <c r="J208" s="46">
        <f>I208-H208</f>
        <v>0.82291666666424135</v>
      </c>
      <c r="K208" s="16"/>
      <c r="L208" s="16"/>
      <c r="M208" s="16"/>
      <c r="N208" s="16"/>
    </row>
    <row r="209" spans="1:14" x14ac:dyDescent="0.25">
      <c r="A209" s="25">
        <v>45821</v>
      </c>
      <c r="B209" s="23" t="s">
        <v>30</v>
      </c>
      <c r="C209" s="17">
        <f>C208+24</f>
        <v>10024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ht="30" x14ac:dyDescent="0.25">
      <c r="A210" s="25">
        <v>45822</v>
      </c>
      <c r="B210" s="23" t="s">
        <v>30</v>
      </c>
      <c r="C210" s="17">
        <v>10028</v>
      </c>
      <c r="D210" s="16"/>
      <c r="E210" s="28" t="s">
        <v>1175</v>
      </c>
      <c r="F210" s="16"/>
      <c r="G210" s="16"/>
      <c r="H210" s="83">
        <v>45822.625</v>
      </c>
      <c r="I210" s="83">
        <v>45822.65625</v>
      </c>
      <c r="J210" s="46">
        <f>I210-H210</f>
        <v>3.125E-2</v>
      </c>
      <c r="K210" s="16"/>
      <c r="L210" s="16"/>
      <c r="M210" s="16"/>
      <c r="N210" s="16"/>
    </row>
    <row r="211" spans="1:14" x14ac:dyDescent="0.25">
      <c r="A211" s="25">
        <v>45823</v>
      </c>
      <c r="B211" s="23" t="s">
        <v>30</v>
      </c>
      <c r="C211" s="17">
        <v>10071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45824</v>
      </c>
      <c r="B212" s="23" t="s">
        <v>30</v>
      </c>
      <c r="C212" s="17">
        <v>10095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45825</v>
      </c>
      <c r="B213" s="23" t="s">
        <v>30</v>
      </c>
      <c r="C213" s="17">
        <v>10119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45826</v>
      </c>
      <c r="B214" s="23" t="s">
        <v>30</v>
      </c>
      <c r="C214" s="17">
        <v>10143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45827</v>
      </c>
      <c r="B215" s="23" t="s">
        <v>30</v>
      </c>
      <c r="C215" s="17">
        <v>10167</v>
      </c>
      <c r="D215" s="16" t="s">
        <v>1208</v>
      </c>
      <c r="E215" s="16" t="s">
        <v>1188</v>
      </c>
      <c r="F215" s="16"/>
      <c r="G215" s="16"/>
      <c r="H215" s="94">
        <v>45827.583333333336</v>
      </c>
      <c r="I215" s="94">
        <v>45827.614583333336</v>
      </c>
      <c r="J215" s="95">
        <f t="shared" ref="J215:J220" si="7">I215-H215</f>
        <v>3.125E-2</v>
      </c>
      <c r="K215" s="16"/>
      <c r="L215" s="16"/>
      <c r="M215" s="16"/>
      <c r="N215" s="16"/>
    </row>
    <row r="216" spans="1:14" x14ac:dyDescent="0.25">
      <c r="A216" s="25">
        <v>45828</v>
      </c>
      <c r="B216" s="23" t="s">
        <v>30</v>
      </c>
      <c r="C216" s="17">
        <v>10165</v>
      </c>
      <c r="D216" s="16"/>
      <c r="E216" s="16" t="s">
        <v>658</v>
      </c>
      <c r="F216" s="16"/>
      <c r="G216" s="16"/>
      <c r="H216" s="96">
        <v>45828.689583333333</v>
      </c>
      <c r="I216" s="96">
        <v>45828.693055555559</v>
      </c>
      <c r="J216" s="97">
        <f t="shared" si="7"/>
        <v>3.4722222262644209E-3</v>
      </c>
      <c r="K216" s="16"/>
      <c r="L216" s="16"/>
      <c r="M216" s="16"/>
      <c r="N216" s="16"/>
    </row>
    <row r="217" spans="1:14" ht="15.75" customHeight="1" x14ac:dyDescent="0.25">
      <c r="A217" s="25">
        <v>45829</v>
      </c>
      <c r="B217" s="23" t="s">
        <v>30</v>
      </c>
      <c r="C217" s="104">
        <v>10190</v>
      </c>
      <c r="D217" s="101" t="s">
        <v>1226</v>
      </c>
      <c r="E217" s="101" t="s">
        <v>1227</v>
      </c>
      <c r="F217" s="101"/>
      <c r="G217" s="101"/>
      <c r="H217" s="102">
        <v>45829.758333333331</v>
      </c>
      <c r="I217" s="102">
        <v>45829.769444444442</v>
      </c>
      <c r="J217" s="103">
        <f t="shared" si="7"/>
        <v>1.1111111110949423E-2</v>
      </c>
      <c r="K217" s="16"/>
      <c r="L217" s="16"/>
      <c r="M217" s="16"/>
      <c r="N217" s="16"/>
    </row>
    <row r="218" spans="1:14" x14ac:dyDescent="0.25">
      <c r="A218" s="25">
        <v>45830</v>
      </c>
      <c r="B218" s="23" t="s">
        <v>30</v>
      </c>
      <c r="C218" s="104">
        <v>10205</v>
      </c>
      <c r="D218" s="101" t="s">
        <v>1208</v>
      </c>
      <c r="E218" s="101" t="s">
        <v>1188</v>
      </c>
      <c r="F218" s="101"/>
      <c r="G218" s="101"/>
      <c r="H218" s="113">
        <v>45831.059027777781</v>
      </c>
      <c r="I218" s="113">
        <v>45831.072916666664</v>
      </c>
      <c r="J218" s="114">
        <f t="shared" si="7"/>
        <v>1.3888888883229811E-2</v>
      </c>
      <c r="K218" s="16"/>
      <c r="L218" s="16"/>
      <c r="M218" s="16"/>
      <c r="N218" s="16"/>
    </row>
    <row r="219" spans="1:14" x14ac:dyDescent="0.25">
      <c r="A219" s="25">
        <v>45831</v>
      </c>
      <c r="B219" s="23" t="s">
        <v>30</v>
      </c>
      <c r="C219" s="17">
        <v>10222</v>
      </c>
      <c r="D219" s="16"/>
      <c r="E219" s="16" t="s">
        <v>658</v>
      </c>
      <c r="F219" s="16"/>
      <c r="G219" s="16"/>
      <c r="H219" s="113">
        <v>45831.479166666664</v>
      </c>
      <c r="I219" s="113">
        <v>45831.486111111109</v>
      </c>
      <c r="J219" s="114">
        <f t="shared" si="7"/>
        <v>6.9444444452528842E-3</v>
      </c>
      <c r="K219" s="16"/>
      <c r="L219" s="16"/>
      <c r="M219" s="16"/>
      <c r="N219" s="16"/>
    </row>
    <row r="220" spans="1:14" x14ac:dyDescent="0.25">
      <c r="A220" s="25">
        <v>45832</v>
      </c>
      <c r="B220" s="23" t="s">
        <v>30</v>
      </c>
      <c r="C220" s="17">
        <v>10246</v>
      </c>
      <c r="D220" s="16"/>
      <c r="E220" s="16" t="s">
        <v>48</v>
      </c>
      <c r="F220" s="16"/>
      <c r="G220" s="16"/>
      <c r="H220" s="115">
        <v>45832.677083333336</v>
      </c>
      <c r="I220" s="115">
        <v>45832.772222222222</v>
      </c>
      <c r="J220" s="116">
        <f t="shared" si="7"/>
        <v>9.5138888886140194E-2</v>
      </c>
      <c r="K220" s="16"/>
      <c r="L220" s="16"/>
      <c r="M220" s="16"/>
      <c r="N220" s="16"/>
    </row>
    <row r="221" spans="1:14" x14ac:dyDescent="0.25">
      <c r="A221" s="25">
        <v>45833</v>
      </c>
      <c r="B221" s="23" t="s">
        <v>30</v>
      </c>
      <c r="C221" s="17">
        <v>10270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45834</v>
      </c>
      <c r="B222" s="23" t="s">
        <v>30</v>
      </c>
      <c r="C222" s="17">
        <v>10294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45835</v>
      </c>
      <c r="B223" s="23" t="s">
        <v>30</v>
      </c>
      <c r="C223" s="17">
        <v>10318</v>
      </c>
      <c r="D223" s="16" t="s">
        <v>1208</v>
      </c>
      <c r="E223" s="16" t="s">
        <v>1262</v>
      </c>
      <c r="F223" s="16"/>
      <c r="G223" s="16"/>
      <c r="H223" s="121">
        <v>45836.100694444445</v>
      </c>
      <c r="I223" s="121">
        <v>45836.125</v>
      </c>
      <c r="J223" s="122">
        <f t="shared" ref="J223" si="8">I223-H223</f>
        <v>2.4305555554747116E-2</v>
      </c>
      <c r="K223" s="16"/>
      <c r="L223" s="16"/>
      <c r="M223" s="16"/>
      <c r="N223" s="16"/>
    </row>
    <row r="224" spans="1:14" x14ac:dyDescent="0.25">
      <c r="A224" s="25">
        <v>45836</v>
      </c>
      <c r="B224" s="23" t="s">
        <v>30</v>
      </c>
      <c r="C224" s="17">
        <v>10333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45837</v>
      </c>
      <c r="B225" s="23" t="s">
        <v>30</v>
      </c>
      <c r="C225" s="17">
        <v>10357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45838</v>
      </c>
      <c r="B226" s="23" t="s">
        <v>30</v>
      </c>
      <c r="C226" s="17">
        <v>10381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45839</v>
      </c>
      <c r="B227" s="23" t="s">
        <v>30</v>
      </c>
      <c r="C227" s="17">
        <v>10405</v>
      </c>
      <c r="D227" s="16" t="s">
        <v>1208</v>
      </c>
      <c r="E227" s="16" t="s">
        <v>1280</v>
      </c>
      <c r="F227" s="16"/>
      <c r="G227" s="16"/>
      <c r="H227" s="125">
        <v>45839.624305555553</v>
      </c>
      <c r="I227" s="125">
        <v>45839.642361111109</v>
      </c>
      <c r="J227" s="126">
        <f t="shared" ref="J227" si="9">I227-H227</f>
        <v>1.8055555556202307E-2</v>
      </c>
      <c r="K227" s="16"/>
      <c r="L227" s="16"/>
      <c r="M227" s="16"/>
      <c r="N227" s="16"/>
    </row>
    <row r="228" spans="1:14" x14ac:dyDescent="0.25">
      <c r="A228" s="25">
        <v>45840</v>
      </c>
      <c r="B228" s="23" t="s">
        <v>30</v>
      </c>
      <c r="C228" s="17">
        <v>10429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5">
        <v>45841</v>
      </c>
      <c r="B229" s="23" t="s">
        <v>30</v>
      </c>
      <c r="C229" s="17">
        <f>C228+24</f>
        <v>10453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45842</v>
      </c>
      <c r="B230" s="23" t="s">
        <v>30</v>
      </c>
      <c r="C230" s="17">
        <f>C229+24</f>
        <v>10477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45843</v>
      </c>
      <c r="B231" s="23" t="s">
        <v>30</v>
      </c>
      <c r="C231" s="17">
        <v>10502</v>
      </c>
      <c r="D231" s="16"/>
      <c r="E231" s="16" t="s">
        <v>40</v>
      </c>
      <c r="F231" s="16"/>
      <c r="G231" s="16"/>
      <c r="H231" s="136">
        <v>45843.440972222219</v>
      </c>
      <c r="I231" s="136">
        <v>45843.621527777781</v>
      </c>
      <c r="J231" s="126">
        <f t="shared" ref="J231" si="10">I231-H231</f>
        <v>0.18055555556202307</v>
      </c>
      <c r="K231" s="16"/>
      <c r="L231" s="16"/>
      <c r="M231" s="16"/>
      <c r="N231" s="16"/>
    </row>
    <row r="232" spans="1:14" x14ac:dyDescent="0.25">
      <c r="A232" s="25">
        <v>45844</v>
      </c>
      <c r="B232" s="23" t="s">
        <v>30</v>
      </c>
      <c r="C232" s="17">
        <v>10524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45845</v>
      </c>
      <c r="B233" s="23" t="s">
        <v>30</v>
      </c>
      <c r="C233" s="17">
        <v>10548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45846</v>
      </c>
      <c r="B234" s="23" t="s">
        <v>30</v>
      </c>
      <c r="C234" s="17">
        <f>C233+24</f>
        <v>10572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45847</v>
      </c>
      <c r="B235" s="23" t="s">
        <v>30</v>
      </c>
      <c r="C235" s="17">
        <f>C234+24</f>
        <v>10596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45848</v>
      </c>
      <c r="B236" s="23" t="s">
        <v>30</v>
      </c>
      <c r="C236" s="17">
        <f>C235+24</f>
        <v>10620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45849</v>
      </c>
      <c r="B237" s="23" t="s">
        <v>30</v>
      </c>
      <c r="C237" s="17">
        <f>C236+24</f>
        <v>10644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45850</v>
      </c>
      <c r="B238" s="23" t="s">
        <v>30</v>
      </c>
      <c r="C238" s="17">
        <f>C237+24</f>
        <v>10668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45851</v>
      </c>
      <c r="B239" s="23" t="s">
        <v>30</v>
      </c>
      <c r="C239" s="17">
        <v>10688</v>
      </c>
      <c r="D239" s="16"/>
      <c r="E239" s="16" t="s">
        <v>449</v>
      </c>
      <c r="F239" s="16"/>
      <c r="G239" s="16"/>
      <c r="H239" s="138">
        <v>45851.385416666664</v>
      </c>
      <c r="I239" s="138">
        <v>45851.395833333336</v>
      </c>
      <c r="J239" s="139">
        <f t="shared" ref="J239:J240" si="11">I239-H239</f>
        <v>1.0416666671517305E-2</v>
      </c>
      <c r="K239" s="16"/>
      <c r="L239" s="16"/>
      <c r="M239" s="16"/>
      <c r="N239" s="16"/>
    </row>
    <row r="240" spans="1:14" x14ac:dyDescent="0.25">
      <c r="A240" s="25">
        <v>45851</v>
      </c>
      <c r="B240" s="23" t="s">
        <v>30</v>
      </c>
      <c r="C240" s="17">
        <v>10695</v>
      </c>
      <c r="D240" s="16"/>
      <c r="E240" s="16" t="s">
        <v>1336</v>
      </c>
      <c r="F240" s="16"/>
      <c r="G240" s="16"/>
      <c r="H240" s="138">
        <v>45851.680555555555</v>
      </c>
      <c r="I240" s="138">
        <v>45851.697916666664</v>
      </c>
      <c r="J240" s="139">
        <f t="shared" si="11"/>
        <v>1.7361111109494232E-2</v>
      </c>
      <c r="K240" s="16"/>
      <c r="L240" s="16"/>
      <c r="M240" s="16"/>
      <c r="N240" s="16"/>
    </row>
    <row r="241" spans="1:14" x14ac:dyDescent="0.25">
      <c r="A241" s="25">
        <v>45852</v>
      </c>
      <c r="B241" s="23" t="s">
        <v>30</v>
      </c>
      <c r="C241" s="17">
        <f>C240+24</f>
        <v>10719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ht="75" x14ac:dyDescent="0.25">
      <c r="A242" s="25">
        <v>45853</v>
      </c>
      <c r="B242" s="23" t="s">
        <v>30</v>
      </c>
      <c r="C242" s="17">
        <v>10753</v>
      </c>
      <c r="D242" s="16"/>
      <c r="E242" s="28" t="s">
        <v>1347</v>
      </c>
      <c r="F242" s="16"/>
      <c r="G242" s="16"/>
      <c r="H242" s="138">
        <v>45854.107638888891</v>
      </c>
      <c r="I242" s="138">
        <v>45854.230555555558</v>
      </c>
      <c r="J242" s="139">
        <f t="shared" ref="J242:J243" si="12">I242-H242</f>
        <v>0.12291666666715173</v>
      </c>
      <c r="K242" s="16"/>
      <c r="L242" s="16"/>
      <c r="M242" s="16"/>
      <c r="N242" s="16"/>
    </row>
    <row r="243" spans="1:14" ht="30" x14ac:dyDescent="0.25">
      <c r="A243" s="25">
        <v>45854</v>
      </c>
      <c r="B243" s="23" t="s">
        <v>30</v>
      </c>
      <c r="C243" s="17">
        <v>10768</v>
      </c>
      <c r="D243" s="16"/>
      <c r="E243" s="28" t="s">
        <v>1354</v>
      </c>
      <c r="F243" s="16"/>
      <c r="G243" s="16"/>
      <c r="H243" s="146">
        <v>45854.861111111109</v>
      </c>
      <c r="I243" s="146">
        <v>45854.893055555556</v>
      </c>
      <c r="J243" s="147">
        <f t="shared" si="12"/>
        <v>3.1944444446708076E-2</v>
      </c>
      <c r="K243" s="16"/>
      <c r="L243" s="16"/>
      <c r="M243" s="16"/>
      <c r="N243" s="16"/>
    </row>
    <row r="244" spans="1:14" x14ac:dyDescent="0.25">
      <c r="A244" s="25">
        <v>45855</v>
      </c>
      <c r="B244" s="23" t="s">
        <v>30</v>
      </c>
      <c r="C244" s="17">
        <f>C243+24</f>
        <v>10792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45856</v>
      </c>
      <c r="B245" s="23" t="s">
        <v>30</v>
      </c>
      <c r="C245" s="17">
        <f>C244+24</f>
        <v>10816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45857</v>
      </c>
      <c r="B246" s="23" t="s">
        <v>30</v>
      </c>
      <c r="C246" s="17">
        <f>C245+24</f>
        <v>10840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45858</v>
      </c>
      <c r="B247" s="23" t="s">
        <v>30</v>
      </c>
      <c r="C247" s="17">
        <v>10854</v>
      </c>
      <c r="D247" s="16"/>
      <c r="E247" s="16" t="s">
        <v>237</v>
      </c>
      <c r="F247" s="16"/>
      <c r="G247" s="16"/>
      <c r="H247" s="146">
        <v>45858.493055555555</v>
      </c>
      <c r="I247" s="146">
        <v>45858.5</v>
      </c>
      <c r="J247" s="147">
        <f t="shared" ref="J247:J248" si="13">I247-H247</f>
        <v>6.9444444452528842E-3</v>
      </c>
      <c r="K247" s="16"/>
      <c r="L247" s="16"/>
      <c r="M247" s="16"/>
      <c r="N247" s="16"/>
    </row>
    <row r="248" spans="1:14" ht="30" x14ac:dyDescent="0.25">
      <c r="A248" s="25">
        <v>45858</v>
      </c>
      <c r="B248" s="23" t="s">
        <v>30</v>
      </c>
      <c r="C248" s="17">
        <v>10860</v>
      </c>
      <c r="D248" s="16"/>
      <c r="E248" s="28" t="s">
        <v>1382</v>
      </c>
      <c r="F248" s="16"/>
      <c r="G248" s="16"/>
      <c r="H248" s="146">
        <v>45858.725694444445</v>
      </c>
      <c r="I248" s="146">
        <v>45858.760416666664</v>
      </c>
      <c r="J248" s="147">
        <f t="shared" si="13"/>
        <v>3.4722222218988463E-2</v>
      </c>
      <c r="K248" s="16"/>
      <c r="L248" s="16"/>
      <c r="M248" s="16"/>
      <c r="N248" s="16"/>
    </row>
    <row r="249" spans="1:14" x14ac:dyDescent="0.25">
      <c r="A249" s="25">
        <v>45859</v>
      </c>
      <c r="B249" s="23" t="s">
        <v>30</v>
      </c>
      <c r="C249" s="17">
        <f>C248+24</f>
        <v>10884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ht="30" x14ac:dyDescent="0.25">
      <c r="A250" s="25">
        <v>45860</v>
      </c>
      <c r="B250" s="23" t="s">
        <v>30</v>
      </c>
      <c r="C250" s="17">
        <v>10911</v>
      </c>
      <c r="D250" s="16"/>
      <c r="E250" s="28" t="s">
        <v>1398</v>
      </c>
      <c r="F250" s="16"/>
      <c r="G250" s="16"/>
      <c r="H250" s="148">
        <v>45860.923611111109</v>
      </c>
      <c r="I250" s="148">
        <v>45860.944444444445</v>
      </c>
      <c r="J250" s="149">
        <f t="shared" ref="J250" si="14">I250-H250</f>
        <v>2.0833333335758653E-2</v>
      </c>
      <c r="K250" s="16"/>
      <c r="L250" s="16"/>
      <c r="M250" s="16"/>
      <c r="N250" s="16"/>
    </row>
    <row r="251" spans="1:14" x14ac:dyDescent="0.25">
      <c r="A251" s="25">
        <v>45861</v>
      </c>
      <c r="B251" s="23" t="s">
        <v>30</v>
      </c>
      <c r="C251" s="17">
        <f>C250+24</f>
        <v>10935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5">
        <v>45862</v>
      </c>
      <c r="B252" s="23" t="s">
        <v>30</v>
      </c>
      <c r="C252" s="17">
        <f>C251+24</f>
        <v>10959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45863</v>
      </c>
      <c r="B253" s="23" t="s">
        <v>30</v>
      </c>
      <c r="C253" s="17">
        <f>C252+24</f>
        <v>10983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45864</v>
      </c>
      <c r="B254" s="23" t="s">
        <v>30</v>
      </c>
      <c r="C254" s="17">
        <v>11002</v>
      </c>
      <c r="D254" s="16"/>
      <c r="E254" s="17" t="s">
        <v>65</v>
      </c>
      <c r="F254" s="16"/>
      <c r="G254" s="16"/>
      <c r="H254" s="113">
        <v>45864.723611111112</v>
      </c>
      <c r="I254" s="113">
        <v>45864.920138888891</v>
      </c>
      <c r="J254" s="114">
        <f t="shared" ref="J254" si="15">I254-H254</f>
        <v>0.19652777777810115</v>
      </c>
      <c r="K254" s="16"/>
      <c r="L254" s="16"/>
      <c r="M254" s="16"/>
      <c r="N254" s="16"/>
    </row>
    <row r="255" spans="1:14" x14ac:dyDescent="0.25">
      <c r="A255" s="25">
        <v>45865</v>
      </c>
      <c r="B255" s="23" t="s">
        <v>30</v>
      </c>
      <c r="C255" s="17">
        <f>C254+24</f>
        <v>11026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</row>
    <row r="256" spans="1:14" ht="30" x14ac:dyDescent="0.25">
      <c r="A256" s="25">
        <v>45866</v>
      </c>
      <c r="B256" s="23" t="s">
        <v>30</v>
      </c>
      <c r="C256" s="17">
        <v>11044</v>
      </c>
      <c r="D256" s="16"/>
      <c r="E256" s="28" t="s">
        <v>1433</v>
      </c>
      <c r="F256" s="16"/>
      <c r="G256" s="16"/>
      <c r="H256" s="148">
        <v>45866.677083333336</v>
      </c>
      <c r="I256" s="148">
        <v>45866.690972222219</v>
      </c>
      <c r="J256" s="149">
        <f t="shared" ref="J256" si="16">I256-H256</f>
        <v>1.3888888883229811E-2</v>
      </c>
      <c r="K256" s="16"/>
      <c r="L256" s="16"/>
      <c r="M256" s="16"/>
    </row>
    <row r="257" spans="1:13" x14ac:dyDescent="0.25">
      <c r="A257" s="25">
        <v>45867</v>
      </c>
      <c r="B257" s="23" t="s">
        <v>30</v>
      </c>
      <c r="C257" s="17">
        <f>C256+24</f>
        <v>11068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</row>
    <row r="258" spans="1:13" ht="30" x14ac:dyDescent="0.25">
      <c r="A258" s="25">
        <v>45868</v>
      </c>
      <c r="B258" s="23" t="s">
        <v>30</v>
      </c>
      <c r="C258" s="17">
        <v>11091</v>
      </c>
      <c r="D258" s="16"/>
      <c r="E258" s="28" t="s">
        <v>1449</v>
      </c>
      <c r="F258" s="16"/>
      <c r="G258" s="16"/>
      <c r="H258" s="150">
        <v>45868.631944444445</v>
      </c>
      <c r="I258" s="150">
        <v>45868.642361111109</v>
      </c>
      <c r="J258" s="151">
        <f t="shared" ref="J258" si="17">I258-H258</f>
        <v>1.0416666664241347E-2</v>
      </c>
      <c r="K258" s="16"/>
      <c r="L258" s="16"/>
      <c r="M258" s="16"/>
    </row>
    <row r="259" spans="1:13" x14ac:dyDescent="0.25">
      <c r="A259" s="25">
        <v>45869</v>
      </c>
      <c r="B259" s="23" t="s">
        <v>30</v>
      </c>
      <c r="C259" s="17">
        <f>C258+24</f>
        <v>11115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</row>
    <row r="260" spans="1:13" x14ac:dyDescent="0.25">
      <c r="A260" s="25">
        <v>45870</v>
      </c>
      <c r="B260" s="23" t="s">
        <v>30</v>
      </c>
      <c r="C260" s="17">
        <f>C259+24</f>
        <v>11139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 spans="1:13" x14ac:dyDescent="0.25">
      <c r="A261" s="25">
        <v>45871</v>
      </c>
      <c r="B261" s="23" t="s">
        <v>30</v>
      </c>
      <c r="C261" s="17">
        <f>C260+24</f>
        <v>11163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 spans="1:13" x14ac:dyDescent="0.25">
      <c r="A262" s="25">
        <v>45872</v>
      </c>
      <c r="B262" s="23" t="s">
        <v>30</v>
      </c>
      <c r="C262" s="17">
        <v>11181</v>
      </c>
      <c r="D262" s="16"/>
      <c r="E262" s="16" t="s">
        <v>1471</v>
      </c>
      <c r="F262" s="16"/>
      <c r="G262" s="16"/>
      <c r="H262" s="150">
        <v>45872.44027777778</v>
      </c>
      <c r="I262" s="150">
        <v>45872.454861111109</v>
      </c>
      <c r="J262" s="151">
        <f t="shared" ref="J262" si="18">I262-H262</f>
        <v>1.4583333329937886E-2</v>
      </c>
      <c r="K262" s="16"/>
      <c r="L262" s="16"/>
      <c r="M262" s="16"/>
    </row>
    <row r="263" spans="1:13" x14ac:dyDescent="0.25">
      <c r="A263" s="25">
        <v>45873</v>
      </c>
      <c r="B263" s="23" t="s">
        <v>30</v>
      </c>
      <c r="C263" s="17">
        <f>C262+24</f>
        <v>11205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</row>
    <row r="264" spans="1:13" ht="30" x14ac:dyDescent="0.25">
      <c r="A264" s="25">
        <v>45874</v>
      </c>
      <c r="B264" s="23" t="s">
        <v>30</v>
      </c>
      <c r="C264" s="17">
        <f>C263+24</f>
        <v>11229</v>
      </c>
      <c r="D264" s="16"/>
      <c r="E264" s="28" t="s">
        <v>1497</v>
      </c>
      <c r="F264" s="16"/>
      <c r="G264" s="16"/>
      <c r="H264" s="102">
        <v>45874.43472222222</v>
      </c>
      <c r="I264" s="102">
        <v>45874.475694444445</v>
      </c>
      <c r="J264" s="103">
        <f t="shared" ref="J264:J265" si="19">I264-H264</f>
        <v>4.0972222224809229E-2</v>
      </c>
      <c r="K264" s="16"/>
      <c r="L264" s="16"/>
      <c r="M264" s="16"/>
    </row>
    <row r="265" spans="1:13" x14ac:dyDescent="0.25">
      <c r="A265" s="25">
        <v>45875</v>
      </c>
      <c r="B265" s="23" t="s">
        <v>30</v>
      </c>
      <c r="C265" s="17">
        <v>11250</v>
      </c>
      <c r="D265" s="16"/>
      <c r="E265" s="16" t="s">
        <v>48</v>
      </c>
      <c r="F265" s="16"/>
      <c r="G265" s="16"/>
      <c r="H265" s="150">
        <v>45875.359027777777</v>
      </c>
      <c r="I265" s="150">
        <v>45875.480555555558</v>
      </c>
      <c r="J265" s="151">
        <f t="shared" si="19"/>
        <v>0.12152777778101154</v>
      </c>
      <c r="K265" s="16"/>
      <c r="L265" s="16"/>
      <c r="M265" s="16"/>
    </row>
    <row r="266" spans="1:13" x14ac:dyDescent="0.25">
      <c r="A266" s="25">
        <v>45876</v>
      </c>
      <c r="B266" s="23" t="s">
        <v>30</v>
      </c>
      <c r="C266" s="17">
        <f>C265+24</f>
        <v>11274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1:13" ht="30" x14ac:dyDescent="0.25">
      <c r="A267" s="25">
        <v>45877</v>
      </c>
      <c r="B267" s="23" t="s">
        <v>30</v>
      </c>
      <c r="C267" s="17">
        <v>11305</v>
      </c>
      <c r="D267" s="16"/>
      <c r="E267" s="9" t="s">
        <v>1514</v>
      </c>
      <c r="F267" s="16"/>
      <c r="G267" s="16"/>
      <c r="H267" s="150">
        <v>45877.75</v>
      </c>
      <c r="I267" s="150">
        <v>45877.78125</v>
      </c>
      <c r="J267" s="151">
        <f t="shared" ref="J267" si="20">I267-H267</f>
        <v>3.125E-2</v>
      </c>
      <c r="K267" s="16"/>
      <c r="L267" s="16"/>
      <c r="M267" s="16"/>
    </row>
    <row r="268" spans="1:13" x14ac:dyDescent="0.25">
      <c r="A268" s="25">
        <v>45878</v>
      </c>
      <c r="B268" s="23" t="s">
        <v>30</v>
      </c>
      <c r="C268" s="17">
        <f>C267+24</f>
        <v>11329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1:13" x14ac:dyDescent="0.25">
      <c r="A269" s="25">
        <v>45879</v>
      </c>
      <c r="B269" s="23" t="s">
        <v>30</v>
      </c>
      <c r="C269" s="17">
        <f>C268+24</f>
        <v>11353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</row>
    <row r="270" spans="1:13" x14ac:dyDescent="0.25">
      <c r="A270" s="25">
        <v>45880</v>
      </c>
      <c r="B270" s="23" t="s">
        <v>30</v>
      </c>
      <c r="C270" s="17">
        <f>C269+24</f>
        <v>11377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ht="30" x14ac:dyDescent="0.25">
      <c r="A271" s="25">
        <v>45881</v>
      </c>
      <c r="B271" s="23" t="s">
        <v>30</v>
      </c>
      <c r="C271" s="17">
        <v>11409</v>
      </c>
      <c r="D271" s="16"/>
      <c r="E271" s="28" t="s">
        <v>1529</v>
      </c>
      <c r="F271" s="16"/>
      <c r="G271" s="16"/>
      <c r="H271" s="150">
        <v>45882.135416666664</v>
      </c>
      <c r="I271" s="150">
        <v>45882.177083333336</v>
      </c>
      <c r="J271" s="151">
        <f t="shared" ref="J271:J272" si="21">I271-H271</f>
        <v>4.1666666671517305E-2</v>
      </c>
      <c r="K271" s="16"/>
      <c r="L271" s="16"/>
      <c r="M271" s="16"/>
    </row>
    <row r="272" spans="1:13" x14ac:dyDescent="0.25">
      <c r="A272" s="25">
        <v>45882</v>
      </c>
      <c r="B272" s="23" t="s">
        <v>30</v>
      </c>
      <c r="C272" s="17">
        <v>11420</v>
      </c>
      <c r="D272" s="16"/>
      <c r="E272" s="16" t="s">
        <v>449</v>
      </c>
      <c r="F272" s="16"/>
      <c r="G272" s="16"/>
      <c r="H272" s="150">
        <v>45882.635416666664</v>
      </c>
      <c r="I272" s="150">
        <v>45882.649305555555</v>
      </c>
      <c r="J272" s="151">
        <f t="shared" si="21"/>
        <v>1.3888888890505768E-2</v>
      </c>
      <c r="K272" s="16"/>
      <c r="L272" s="16"/>
      <c r="M272" s="16"/>
    </row>
    <row r="273" spans="1:13" x14ac:dyDescent="0.25">
      <c r="A273" s="25">
        <v>45883</v>
      </c>
      <c r="B273" s="23" t="s">
        <v>30</v>
      </c>
      <c r="C273" s="17">
        <f>C272+24</f>
        <v>11444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 spans="1:13" x14ac:dyDescent="0.25">
      <c r="A274" s="25">
        <v>45884</v>
      </c>
      <c r="B274" s="23" t="s">
        <v>30</v>
      </c>
      <c r="C274" s="17">
        <v>11462</v>
      </c>
      <c r="D274" s="16"/>
      <c r="E274" s="16" t="s">
        <v>1547</v>
      </c>
      <c r="F274" s="16"/>
      <c r="G274" s="16"/>
      <c r="H274" s="150">
        <v>45884.625</v>
      </c>
      <c r="I274" s="150">
        <v>45884.638888888891</v>
      </c>
      <c r="J274" s="151">
        <f t="shared" ref="J274:J275" si="22">I274-H274</f>
        <v>1.3888888890505768E-2</v>
      </c>
      <c r="K274" s="16"/>
      <c r="L274" s="16"/>
      <c r="M274" s="16"/>
    </row>
    <row r="275" spans="1:13" x14ac:dyDescent="0.25">
      <c r="A275" s="25">
        <v>45885</v>
      </c>
      <c r="B275" s="23" t="s">
        <v>30</v>
      </c>
      <c r="C275" s="17">
        <v>11483</v>
      </c>
      <c r="D275" s="16"/>
      <c r="E275" s="16" t="s">
        <v>40</v>
      </c>
      <c r="F275" s="16"/>
      <c r="G275" s="16"/>
      <c r="H275" s="150">
        <v>45885.640972222223</v>
      </c>
      <c r="I275" s="150">
        <v>45885.833333333336</v>
      </c>
      <c r="J275" s="151">
        <f t="shared" si="22"/>
        <v>0.19236111111240461</v>
      </c>
      <c r="K275" s="16"/>
      <c r="L275" s="16"/>
      <c r="M275" s="16"/>
    </row>
    <row r="276" spans="1:13" x14ac:dyDescent="0.25">
      <c r="A276" s="25">
        <v>45886</v>
      </c>
      <c r="B276" s="23" t="s">
        <v>30</v>
      </c>
      <c r="C276" s="17">
        <v>11507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3" x14ac:dyDescent="0.25">
      <c r="A277" s="25">
        <v>45887</v>
      </c>
      <c r="B277" s="23" t="s">
        <v>30</v>
      </c>
      <c r="C277" s="17">
        <v>11531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</row>
    <row r="278" spans="1:13" x14ac:dyDescent="0.25">
      <c r="A278" s="25">
        <v>45888</v>
      </c>
      <c r="B278" s="23" t="s">
        <v>30</v>
      </c>
      <c r="C278" s="17">
        <v>11555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1:13" x14ac:dyDescent="0.25">
      <c r="A279" s="25">
        <v>45889</v>
      </c>
      <c r="B279" s="23" t="s">
        <v>30</v>
      </c>
      <c r="C279" s="17">
        <v>11579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</row>
    <row r="280" spans="1:13" x14ac:dyDescent="0.25">
      <c r="A280" s="25">
        <v>45890</v>
      </c>
      <c r="B280" s="23" t="s">
        <v>30</v>
      </c>
      <c r="C280" s="17">
        <v>11603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 spans="1:13" x14ac:dyDescent="0.25">
      <c r="A281" s="25">
        <v>45891</v>
      </c>
      <c r="B281" s="23" t="s">
        <v>30</v>
      </c>
      <c r="C281" s="17">
        <v>11622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</row>
    <row r="282" spans="1:13" x14ac:dyDescent="0.25">
      <c r="A282" s="25">
        <v>45892</v>
      </c>
      <c r="B282" s="23" t="s">
        <v>30</v>
      </c>
      <c r="C282" s="17">
        <v>11646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 spans="1:13" x14ac:dyDescent="0.25">
      <c r="A283" s="25">
        <v>45893</v>
      </c>
      <c r="B283" s="23" t="s">
        <v>30</v>
      </c>
      <c r="C283" s="17">
        <v>11670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</row>
    <row r="284" spans="1:13" x14ac:dyDescent="0.25">
      <c r="A284" s="25">
        <v>45894</v>
      </c>
      <c r="B284" s="23" t="s">
        <v>30</v>
      </c>
      <c r="C284" s="17">
        <v>11694</v>
      </c>
      <c r="D284" s="16"/>
      <c r="E284" s="16" t="s">
        <v>658</v>
      </c>
      <c r="F284" s="16"/>
      <c r="G284" s="16"/>
      <c r="H284" s="150">
        <v>45894.371527777781</v>
      </c>
      <c r="I284" s="150">
        <v>45894.378472222219</v>
      </c>
      <c r="J284" s="151">
        <f t="shared" ref="J284" si="23">I284-H284</f>
        <v>6.9444444379769266E-3</v>
      </c>
      <c r="K284" s="16"/>
      <c r="L284" s="16"/>
      <c r="M284" s="16"/>
    </row>
    <row r="285" spans="1:13" x14ac:dyDescent="0.25">
      <c r="A285" s="25">
        <v>45895</v>
      </c>
      <c r="B285" s="23" t="s">
        <v>30</v>
      </c>
      <c r="C285" s="17">
        <v>11718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</row>
    <row r="286" spans="1:13" x14ac:dyDescent="0.25">
      <c r="A286" s="25">
        <v>45896</v>
      </c>
      <c r="B286" s="23" t="s">
        <v>30</v>
      </c>
      <c r="C286" s="17">
        <v>11742</v>
      </c>
      <c r="D286" s="16"/>
      <c r="E286" s="16" t="s">
        <v>48</v>
      </c>
      <c r="F286" s="16"/>
      <c r="G286" s="16"/>
      <c r="H286" s="150">
        <v>45896.897916666669</v>
      </c>
      <c r="I286" s="150">
        <v>45897.004166666666</v>
      </c>
      <c r="J286" s="151">
        <f t="shared" ref="J286" si="24">I286-H286</f>
        <v>0.10624999999708962</v>
      </c>
      <c r="K286" s="16"/>
      <c r="L286" s="16"/>
      <c r="M286" s="16"/>
    </row>
    <row r="287" spans="1:13" x14ac:dyDescent="0.25">
      <c r="A287" s="25">
        <v>45897</v>
      </c>
      <c r="B287" s="23" t="s">
        <v>30</v>
      </c>
      <c r="C287" s="17">
        <v>11766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</row>
    <row r="288" spans="1:13" x14ac:dyDescent="0.25">
      <c r="A288" s="25">
        <v>45898</v>
      </c>
      <c r="B288" s="23" t="s">
        <v>30</v>
      </c>
      <c r="C288" s="17">
        <v>11790</v>
      </c>
      <c r="D288" s="16"/>
      <c r="E288" s="16" t="s">
        <v>746</v>
      </c>
      <c r="F288" s="16"/>
      <c r="G288" s="16"/>
      <c r="H288" s="150">
        <v>45898.957638888889</v>
      </c>
      <c r="I288" s="150">
        <v>45898.977083333331</v>
      </c>
      <c r="J288" s="151">
        <f t="shared" ref="J288" si="25">I288-H288</f>
        <v>1.9444444442342501E-2</v>
      </c>
      <c r="K288" s="16"/>
      <c r="L288" s="16"/>
      <c r="M288" s="16"/>
    </row>
    <row r="289" spans="1:13" x14ac:dyDescent="0.25">
      <c r="A289" s="25">
        <v>45899</v>
      </c>
      <c r="B289" s="23" t="s">
        <v>30</v>
      </c>
      <c r="C289" s="17">
        <v>11814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 x14ac:dyDescent="0.25">
      <c r="A290" s="25">
        <v>45900</v>
      </c>
      <c r="B290" s="23" t="s">
        <v>30</v>
      </c>
      <c r="C290" s="17">
        <v>11830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 x14ac:dyDescent="0.25">
      <c r="A291" s="25">
        <v>45901</v>
      </c>
      <c r="B291" s="23" t="s">
        <v>30</v>
      </c>
      <c r="C291" s="17">
        <v>11854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</row>
    <row r="292" spans="1:13" x14ac:dyDescent="0.25">
      <c r="A292" s="25">
        <v>45902</v>
      </c>
      <c r="B292" s="23" t="s">
        <v>30</v>
      </c>
      <c r="C292" s="17">
        <v>11878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1:13" x14ac:dyDescent="0.25">
      <c r="A293" s="25">
        <v>45903</v>
      </c>
      <c r="B293" s="23" t="s">
        <v>30</v>
      </c>
      <c r="C293" s="17">
        <v>11902</v>
      </c>
      <c r="D293" s="16"/>
      <c r="E293" s="49" t="s">
        <v>1613</v>
      </c>
      <c r="F293" s="16"/>
      <c r="G293" s="16"/>
      <c r="H293" s="150">
        <v>45904.238194444442</v>
      </c>
      <c r="I293" s="150">
        <v>45904.253472222219</v>
      </c>
      <c r="J293" s="151">
        <f t="shared" ref="J293" si="26">I293-H293</f>
        <v>1.5277777776645962E-2</v>
      </c>
      <c r="K293" s="16"/>
      <c r="L293" s="16"/>
      <c r="M293" s="16"/>
    </row>
    <row r="294" spans="1:13" x14ac:dyDescent="0.25">
      <c r="A294" s="25">
        <v>45904</v>
      </c>
      <c r="B294" s="23" t="s">
        <v>30</v>
      </c>
      <c r="C294" s="17">
        <v>11926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1:13" x14ac:dyDescent="0.25">
      <c r="A295" s="25">
        <v>45905</v>
      </c>
      <c r="B295" s="23" t="s">
        <v>30</v>
      </c>
      <c r="C295" s="17">
        <v>11950</v>
      </c>
      <c r="D295" s="16"/>
      <c r="E295" s="16" t="s">
        <v>658</v>
      </c>
      <c r="F295" s="16"/>
      <c r="G295" s="16"/>
      <c r="H295" s="150">
        <v>45905.517361111109</v>
      </c>
      <c r="I295" s="150">
        <v>45905.522222222222</v>
      </c>
      <c r="J295" s="151">
        <f t="shared" ref="J295" si="27">I295-H295</f>
        <v>4.8611111124046147E-3</v>
      </c>
      <c r="K295" s="16"/>
      <c r="L295" s="16"/>
      <c r="M295" s="16"/>
    </row>
    <row r="296" spans="1:13" x14ac:dyDescent="0.25">
      <c r="A296" s="25">
        <v>45906</v>
      </c>
      <c r="B296" s="23" t="s">
        <v>30</v>
      </c>
      <c r="C296" s="17">
        <v>11972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1:13" x14ac:dyDescent="0.25">
      <c r="A297" s="25">
        <v>45907</v>
      </c>
      <c r="B297" s="23" t="s">
        <v>30</v>
      </c>
      <c r="C297" s="17">
        <v>11996</v>
      </c>
      <c r="D297" s="16"/>
      <c r="E297" s="16" t="s">
        <v>63</v>
      </c>
      <c r="F297" s="16"/>
      <c r="G297" s="16"/>
      <c r="H297" s="150">
        <v>45907.395833333336</v>
      </c>
      <c r="I297" s="150">
        <v>45907.600694444445</v>
      </c>
      <c r="J297" s="151">
        <f t="shared" ref="J297" si="28">I297-H297</f>
        <v>0.20486111110949423</v>
      </c>
      <c r="K297" s="16"/>
      <c r="L297" s="16"/>
      <c r="M297" s="16"/>
    </row>
    <row r="298" spans="1:13" x14ac:dyDescent="0.25">
      <c r="A298" s="25">
        <v>45908</v>
      </c>
      <c r="B298" s="23" t="s">
        <v>30</v>
      </c>
      <c r="C298" s="17">
        <v>12020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 spans="1:13" x14ac:dyDescent="0.25">
      <c r="A299" s="25">
        <v>45909</v>
      </c>
      <c r="B299" s="23" t="s">
        <v>30</v>
      </c>
      <c r="C299" s="17">
        <v>12044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</row>
    <row r="300" spans="1:13" x14ac:dyDescent="0.25">
      <c r="A300" s="25">
        <v>45910</v>
      </c>
      <c r="B300" s="23" t="s">
        <v>30</v>
      </c>
      <c r="C300" s="17">
        <v>12068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1:13" x14ac:dyDescent="0.25">
      <c r="A301" s="25">
        <v>45911</v>
      </c>
      <c r="B301" s="23" t="s">
        <v>30</v>
      </c>
      <c r="C301" s="17">
        <v>12092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</row>
    <row r="302" spans="1:13" x14ac:dyDescent="0.25">
      <c r="A302" s="25">
        <v>45912</v>
      </c>
      <c r="B302" s="23" t="s">
        <v>30</v>
      </c>
      <c r="C302" s="17">
        <v>12116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1:13" x14ac:dyDescent="0.25">
      <c r="A303" s="25">
        <v>45913</v>
      </c>
      <c r="B303" s="23" t="s">
        <v>30</v>
      </c>
      <c r="C303" s="17">
        <v>12140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</row>
    <row r="304" spans="1:13" ht="30" x14ac:dyDescent="0.25">
      <c r="A304" s="25">
        <v>45914</v>
      </c>
      <c r="B304" s="23" t="s">
        <v>30</v>
      </c>
      <c r="C304" s="17">
        <v>12158</v>
      </c>
      <c r="D304" s="16"/>
      <c r="E304" s="63" t="s">
        <v>1635</v>
      </c>
      <c r="F304" s="49"/>
      <c r="G304" s="49"/>
      <c r="H304" s="150">
        <v>45914.34652777778</v>
      </c>
      <c r="I304" s="150">
        <v>45914.775694444441</v>
      </c>
      <c r="J304" s="151">
        <f t="shared" ref="J304" si="29">I304-H304</f>
        <v>0.42916666666133096</v>
      </c>
      <c r="K304" s="16"/>
      <c r="L304" s="16"/>
      <c r="M304" s="16"/>
    </row>
    <row r="305" spans="1:13" x14ac:dyDescent="0.25">
      <c r="A305" s="25">
        <v>45915</v>
      </c>
      <c r="B305" s="23" t="s">
        <v>30</v>
      </c>
      <c r="C305" s="17">
        <v>12182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</row>
    <row r="306" spans="1:13" x14ac:dyDescent="0.25">
      <c r="A306" s="25">
        <v>45916</v>
      </c>
      <c r="B306" s="23" t="s">
        <v>30</v>
      </c>
      <c r="C306" s="17">
        <f>C305+24</f>
        <v>12206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 spans="1:13" x14ac:dyDescent="0.25">
      <c r="A307" s="25">
        <v>45917</v>
      </c>
      <c r="B307" s="23" t="s">
        <v>30</v>
      </c>
      <c r="C307" s="17">
        <f>C306+24</f>
        <v>12230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</row>
    <row r="308" spans="1:13" x14ac:dyDescent="0.25">
      <c r="A308" s="25">
        <v>45918</v>
      </c>
      <c r="B308" s="23" t="s">
        <v>30</v>
      </c>
      <c r="C308" s="17">
        <v>12247</v>
      </c>
      <c r="D308" s="16"/>
      <c r="E308" s="16" t="s">
        <v>48</v>
      </c>
      <c r="F308" s="16"/>
      <c r="G308" s="16"/>
      <c r="H308" s="186">
        <v>45918.600694444445</v>
      </c>
      <c r="I308" s="186">
        <v>45918.693055555559</v>
      </c>
      <c r="J308" s="187">
        <v>9.2361111113859806E-2</v>
      </c>
      <c r="K308" s="16"/>
      <c r="L308" s="16"/>
      <c r="M308" s="16"/>
    </row>
    <row r="309" spans="1:13" x14ac:dyDescent="0.25">
      <c r="A309" s="25">
        <v>45919</v>
      </c>
      <c r="B309" s="23" t="s">
        <v>30</v>
      </c>
      <c r="C309" s="17">
        <f>C308+24</f>
        <v>12271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1:13" x14ac:dyDescent="0.25">
      <c r="A310" s="25">
        <v>45920</v>
      </c>
      <c r="B310" s="23" t="s">
        <v>30</v>
      </c>
      <c r="C310" s="17">
        <f>C309+24</f>
        <v>12295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1:13" x14ac:dyDescent="0.25">
      <c r="A311" s="25">
        <v>45921</v>
      </c>
      <c r="B311" s="23" t="s">
        <v>30</v>
      </c>
      <c r="C311" s="17">
        <f>C310+24</f>
        <v>12319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</row>
    <row r="312" spans="1:13" x14ac:dyDescent="0.25">
      <c r="A312" s="25">
        <v>45922</v>
      </c>
      <c r="B312" s="23" t="s">
        <v>30</v>
      </c>
      <c r="C312" s="17">
        <v>12335</v>
      </c>
      <c r="D312" s="16"/>
      <c r="E312" s="16" t="s">
        <v>1657</v>
      </c>
      <c r="F312" s="16"/>
      <c r="G312" s="16"/>
      <c r="H312" s="150">
        <v>45922.503472222219</v>
      </c>
      <c r="I312" s="150">
        <v>45922.511111111111</v>
      </c>
      <c r="J312" s="151">
        <f t="shared" ref="J312" si="30">I312-H312</f>
        <v>7.6388888919609599E-3</v>
      </c>
      <c r="K312" s="16"/>
      <c r="L312" s="16"/>
      <c r="M312" s="16"/>
    </row>
    <row r="313" spans="1:13" x14ac:dyDescent="0.25">
      <c r="A313" s="25">
        <v>45923</v>
      </c>
      <c r="B313" s="23" t="s">
        <v>30</v>
      </c>
      <c r="C313" s="17">
        <f>C312+24</f>
        <v>12359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</row>
    <row r="314" spans="1:13" x14ac:dyDescent="0.25">
      <c r="A314" s="25">
        <v>45924</v>
      </c>
      <c r="B314" s="23" t="s">
        <v>30</v>
      </c>
      <c r="C314" s="17">
        <f>C313+24</f>
        <v>12383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</row>
    <row r="315" spans="1:13" x14ac:dyDescent="0.25">
      <c r="A315" s="25">
        <v>45925</v>
      </c>
      <c r="B315" s="23" t="s">
        <v>30</v>
      </c>
      <c r="C315" s="17">
        <v>12412</v>
      </c>
      <c r="D315" s="16"/>
      <c r="E315" s="28" t="s">
        <v>1667</v>
      </c>
      <c r="F315" s="16"/>
      <c r="G315" s="16"/>
      <c r="H315" s="150">
        <v>45925.732638888891</v>
      </c>
      <c r="I315" s="150">
        <v>45925.746527777781</v>
      </c>
      <c r="J315" s="151">
        <f t="shared" ref="J315" si="31">I315-H315</f>
        <v>1.3888888890505768E-2</v>
      </c>
      <c r="K315" s="16"/>
      <c r="L315" s="16"/>
      <c r="M315" s="16"/>
    </row>
    <row r="316" spans="1:13" x14ac:dyDescent="0.25">
      <c r="A316" s="25">
        <v>45926</v>
      </c>
      <c r="B316" s="23" t="s">
        <v>30</v>
      </c>
      <c r="C316" s="17">
        <f>C315+24</f>
        <v>12436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</row>
    <row r="317" spans="1:13" x14ac:dyDescent="0.25">
      <c r="A317" s="25">
        <v>45927</v>
      </c>
      <c r="B317" s="23" t="s">
        <v>30</v>
      </c>
      <c r="C317" s="17">
        <f>C316+24</f>
        <v>12460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</row>
    <row r="318" spans="1:13" ht="30" x14ac:dyDescent="0.25">
      <c r="A318" s="25">
        <v>45928</v>
      </c>
      <c r="B318" s="24" t="s">
        <v>92</v>
      </c>
      <c r="C318" s="17">
        <v>12493</v>
      </c>
      <c r="D318" s="16"/>
      <c r="E318" s="28" t="s">
        <v>1681</v>
      </c>
      <c r="F318" s="16"/>
      <c r="G318" s="16"/>
      <c r="H318" s="255">
        <v>45929.145138888889</v>
      </c>
      <c r="I318" s="255">
        <v>45929.625</v>
      </c>
      <c r="J318" s="256">
        <v>0.43472222222044365</v>
      </c>
      <c r="K318" s="16"/>
      <c r="L318" s="16"/>
      <c r="M318" s="16"/>
    </row>
    <row r="319" spans="1:13" x14ac:dyDescent="0.25">
      <c r="A319" s="25">
        <v>45929</v>
      </c>
      <c r="B319" s="23" t="s">
        <v>30</v>
      </c>
      <c r="C319" s="17">
        <v>12493</v>
      </c>
      <c r="D319" s="16"/>
      <c r="E319" s="16" t="s">
        <v>163</v>
      </c>
      <c r="F319" s="16"/>
      <c r="G319" s="16"/>
      <c r="H319" s="150">
        <v>45929.625</v>
      </c>
      <c r="I319" s="150">
        <v>45929.847916666666</v>
      </c>
      <c r="J319" s="151">
        <f t="shared" ref="J319" si="32">I319-H319</f>
        <v>0.22291666666569654</v>
      </c>
      <c r="K319" s="16"/>
      <c r="L319" s="16"/>
      <c r="M319" s="16"/>
    </row>
    <row r="320" spans="1:13" x14ac:dyDescent="0.25">
      <c r="A320" s="25">
        <v>45930</v>
      </c>
      <c r="B320" s="23" t="s">
        <v>30</v>
      </c>
      <c r="C320" s="17">
        <f>C319+24</f>
        <v>12517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 spans="1:13" x14ac:dyDescent="0.25">
      <c r="A321" s="25">
        <v>45931</v>
      </c>
      <c r="B321" s="23" t="s">
        <v>30</v>
      </c>
      <c r="C321" s="17">
        <f>C320+24</f>
        <v>12541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</row>
    <row r="322" spans="1:13" x14ac:dyDescent="0.25">
      <c r="A322" s="25">
        <v>45932</v>
      </c>
      <c r="B322" s="23" t="s">
        <v>30</v>
      </c>
      <c r="C322" s="17">
        <f>C321+24</f>
        <v>12565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1:13" x14ac:dyDescent="0.25">
      <c r="A323" s="25">
        <v>45933</v>
      </c>
      <c r="B323" s="23" t="s">
        <v>30</v>
      </c>
      <c r="C323" s="17">
        <f>C322+24</f>
        <v>12589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</row>
    <row r="324" spans="1:13" x14ac:dyDescent="0.25">
      <c r="A324" s="25">
        <v>45934</v>
      </c>
      <c r="B324" s="23" t="s">
        <v>30</v>
      </c>
      <c r="C324" s="17">
        <f>C323+24</f>
        <v>12613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 spans="1:13" ht="60" x14ac:dyDescent="0.25">
      <c r="A325" s="25">
        <v>45935</v>
      </c>
      <c r="B325" s="23" t="s">
        <v>30</v>
      </c>
      <c r="C325" s="306">
        <v>12639</v>
      </c>
      <c r="D325" s="16"/>
      <c r="E325" s="307" t="s">
        <v>1703</v>
      </c>
      <c r="F325" s="16"/>
      <c r="G325" s="16"/>
      <c r="H325" s="224">
        <v>45935.925000000003</v>
      </c>
      <c r="I325" s="224">
        <v>45935.936805555553</v>
      </c>
      <c r="J325" s="225">
        <v>1.1805555550381541E-2</v>
      </c>
      <c r="K325" s="16"/>
      <c r="L325" s="16"/>
      <c r="M325" s="16"/>
    </row>
    <row r="326" spans="1:13" x14ac:dyDescent="0.25">
      <c r="A326" s="25">
        <v>45936</v>
      </c>
      <c r="B326" s="23" t="s">
        <v>30</v>
      </c>
      <c r="C326" s="306">
        <f>C325+24</f>
        <v>12663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</row>
    <row r="327" spans="1:13" x14ac:dyDescent="0.25">
      <c r="A327" s="25">
        <v>45937</v>
      </c>
      <c r="B327" s="23" t="s">
        <v>30</v>
      </c>
      <c r="C327" s="306">
        <v>12676</v>
      </c>
      <c r="D327" s="16"/>
      <c r="E327" s="16" t="s">
        <v>449</v>
      </c>
      <c r="F327" s="16"/>
      <c r="G327" s="16"/>
      <c r="H327" s="310">
        <v>45937.465277777781</v>
      </c>
      <c r="I327" s="310">
        <v>45937.476388888892</v>
      </c>
      <c r="J327" s="316">
        <v>1.1111111110949423E-2</v>
      </c>
      <c r="K327" s="16"/>
      <c r="L327" s="16"/>
      <c r="M327" s="16"/>
    </row>
    <row r="328" spans="1:13" x14ac:dyDescent="0.25">
      <c r="A328" s="25">
        <v>45938</v>
      </c>
      <c r="B328" s="23" t="s">
        <v>30</v>
      </c>
      <c r="C328" s="17">
        <v>12717</v>
      </c>
      <c r="D328" s="16"/>
      <c r="E328" s="16" t="s">
        <v>1280</v>
      </c>
      <c r="F328" s="16"/>
      <c r="G328" s="16"/>
      <c r="H328" s="309">
        <v>45939.207638888889</v>
      </c>
      <c r="I328" s="309">
        <v>45939.231944444444</v>
      </c>
      <c r="J328" s="225">
        <v>2.4305555554747116E-2</v>
      </c>
      <c r="K328" s="16"/>
      <c r="L328" s="16"/>
      <c r="M328" s="16"/>
    </row>
    <row r="329" spans="1:13" x14ac:dyDescent="0.25">
      <c r="A329" s="25">
        <v>45939</v>
      </c>
      <c r="B329" s="23" t="s">
        <v>30</v>
      </c>
      <c r="C329" s="17">
        <f>C328+24</f>
        <v>12741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</row>
    <row r="330" spans="1:13" x14ac:dyDescent="0.25">
      <c r="A330" s="25">
        <v>45940</v>
      </c>
      <c r="B330" s="23" t="s">
        <v>30</v>
      </c>
      <c r="C330" s="17">
        <v>12752</v>
      </c>
      <c r="D330" s="16"/>
      <c r="E330" s="16" t="s">
        <v>48</v>
      </c>
      <c r="F330" s="16"/>
      <c r="G330" s="16"/>
      <c r="H330" s="309">
        <v>45940.690972222219</v>
      </c>
      <c r="I330" s="309">
        <v>45940.868055555555</v>
      </c>
      <c r="J330" s="225">
        <v>0.17708333333575865</v>
      </c>
      <c r="K330" s="16"/>
      <c r="L330" s="16"/>
      <c r="M330" s="16"/>
    </row>
    <row r="331" spans="1:13" x14ac:dyDescent="0.25">
      <c r="A331" s="25">
        <v>45941</v>
      </c>
      <c r="B331" s="23" t="s">
        <v>30</v>
      </c>
      <c r="C331" s="17">
        <f>C330+24</f>
        <v>12776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</row>
    <row r="332" spans="1:13" x14ac:dyDescent="0.25">
      <c r="A332" s="25">
        <v>45942</v>
      </c>
      <c r="B332" s="23" t="s">
        <v>30</v>
      </c>
      <c r="C332" s="17">
        <f>C331+24</f>
        <v>12800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spans="1:13" x14ac:dyDescent="0.25">
      <c r="A333" s="25">
        <v>45943</v>
      </c>
      <c r="B333" s="23" t="s">
        <v>30</v>
      </c>
      <c r="C333" s="17">
        <v>12811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</row>
    <row r="334" spans="1:13" x14ac:dyDescent="0.25">
      <c r="A334" s="25">
        <v>45944</v>
      </c>
      <c r="B334" s="23" t="s">
        <v>30</v>
      </c>
      <c r="C334" s="17">
        <v>12835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 spans="1:13" x14ac:dyDescent="0.25">
      <c r="A335" s="25">
        <v>45945</v>
      </c>
      <c r="B335" s="23" t="s">
        <v>30</v>
      </c>
      <c r="C335" s="17">
        <v>12859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</row>
    <row r="336" spans="1:13" x14ac:dyDescent="0.25">
      <c r="A336" s="25">
        <v>45946</v>
      </c>
      <c r="B336" s="23" t="s">
        <v>30</v>
      </c>
      <c r="C336" s="17">
        <v>12883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 spans="1:13" x14ac:dyDescent="0.25">
      <c r="A337" s="25">
        <v>45947</v>
      </c>
      <c r="B337" s="23" t="s">
        <v>30</v>
      </c>
      <c r="C337" s="17">
        <v>12907</v>
      </c>
      <c r="D337" s="16"/>
      <c r="E337" s="16" t="s">
        <v>1709</v>
      </c>
      <c r="F337" s="16"/>
      <c r="G337" s="16"/>
      <c r="H337" s="370">
        <v>45947.4375</v>
      </c>
      <c r="I337" s="370">
        <v>45947.444444444445</v>
      </c>
      <c r="J337" s="103">
        <f t="shared" ref="J337" si="33">I337-H337</f>
        <v>6.9444444452528842E-3</v>
      </c>
      <c r="K337" s="16"/>
      <c r="L337" s="16"/>
      <c r="M337" s="16"/>
    </row>
    <row r="338" spans="1:13" x14ac:dyDescent="0.25">
      <c r="A338" s="25">
        <v>45948</v>
      </c>
      <c r="B338" s="23" t="s">
        <v>30</v>
      </c>
      <c r="C338" s="17">
        <v>12931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1:13" x14ac:dyDescent="0.25">
      <c r="A339" s="25">
        <v>45949</v>
      </c>
      <c r="B339" s="23" t="s">
        <v>30</v>
      </c>
      <c r="C339" s="17">
        <v>12953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</row>
    <row r="340" spans="1:13" x14ac:dyDescent="0.25">
      <c r="A340" s="25">
        <v>45950</v>
      </c>
      <c r="B340" s="23" t="s">
        <v>30</v>
      </c>
      <c r="C340" s="17">
        <v>12977</v>
      </c>
      <c r="D340" s="16"/>
      <c r="E340" s="16" t="s">
        <v>1745</v>
      </c>
      <c r="F340" s="16"/>
      <c r="G340" s="16"/>
      <c r="H340" s="368">
        <v>45950.509722222225</v>
      </c>
      <c r="I340" s="368">
        <v>45950.613888888889</v>
      </c>
      <c r="J340" s="151">
        <f t="shared" ref="J340" si="34">I340-H340</f>
        <v>0.10416666666424135</v>
      </c>
      <c r="K340" s="16"/>
      <c r="L340" s="16"/>
      <c r="M340" s="16"/>
    </row>
    <row r="341" spans="1:13" x14ac:dyDescent="0.25">
      <c r="A341" s="25">
        <v>45951</v>
      </c>
      <c r="B341" s="23" t="s">
        <v>30</v>
      </c>
      <c r="C341" s="17">
        <v>13005</v>
      </c>
      <c r="D341" s="16"/>
      <c r="E341" s="16" t="s">
        <v>65</v>
      </c>
      <c r="F341" s="16"/>
      <c r="G341" s="16"/>
      <c r="H341" s="309">
        <v>45951.59652777778</v>
      </c>
      <c r="I341" s="309">
        <v>45951.71875</v>
      </c>
      <c r="J341" s="225">
        <v>0.12222222222044365</v>
      </c>
      <c r="K341" s="16"/>
      <c r="L341" s="16"/>
      <c r="M341" s="16"/>
    </row>
    <row r="342" spans="1:13" x14ac:dyDescent="0.25">
      <c r="A342" s="25">
        <v>45952</v>
      </c>
      <c r="B342" s="23" t="s">
        <v>30</v>
      </c>
      <c r="C342" s="17">
        <v>13027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1:13" x14ac:dyDescent="0.25">
      <c r="A343" s="25">
        <v>45953</v>
      </c>
      <c r="B343" s="23" t="s">
        <v>30</v>
      </c>
      <c r="C343" s="17">
        <v>13049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</row>
    <row r="344" spans="1:13" x14ac:dyDescent="0.25">
      <c r="A344" s="25">
        <v>45954</v>
      </c>
      <c r="B344" s="23" t="s">
        <v>30</v>
      </c>
      <c r="C344" s="17">
        <v>13073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 spans="1:13" x14ac:dyDescent="0.25">
      <c r="A345" s="25">
        <v>45955</v>
      </c>
      <c r="B345" s="23" t="s">
        <v>30</v>
      </c>
      <c r="C345" s="17">
        <v>13097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</row>
    <row r="346" spans="1:13" x14ac:dyDescent="0.25">
      <c r="A346" s="25">
        <v>45956</v>
      </c>
      <c r="B346" s="23" t="s">
        <v>30</v>
      </c>
      <c r="C346" s="17">
        <v>13134</v>
      </c>
      <c r="D346" s="16"/>
      <c r="E346" s="16" t="s">
        <v>449</v>
      </c>
      <c r="F346" s="16"/>
      <c r="G346" s="16"/>
      <c r="H346" s="370">
        <v>45957.099305555559</v>
      </c>
      <c r="I346" s="370">
        <v>45957.106249999997</v>
      </c>
      <c r="J346" s="103">
        <f t="shared" ref="J346" si="35">I346-H346</f>
        <v>6.9444444379769266E-3</v>
      </c>
      <c r="K346" s="16"/>
      <c r="L346" s="16"/>
      <c r="M346" s="16"/>
    </row>
    <row r="347" spans="1:13" x14ac:dyDescent="0.25">
      <c r="A347" s="25">
        <v>45957</v>
      </c>
      <c r="B347" s="23" t="s">
        <v>30</v>
      </c>
      <c r="C347" s="17">
        <v>13147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 spans="1:13" x14ac:dyDescent="0.25">
      <c r="A348" s="25">
        <v>45958</v>
      </c>
      <c r="B348" s="23" t="s">
        <v>30</v>
      </c>
      <c r="C348" s="17">
        <v>13164</v>
      </c>
      <c r="D348" s="16"/>
      <c r="E348" s="16" t="s">
        <v>658</v>
      </c>
      <c r="F348" s="16"/>
      <c r="G348" s="16"/>
      <c r="H348" s="368">
        <v>45959.229166666664</v>
      </c>
      <c r="I348" s="368">
        <v>45959.236111111109</v>
      </c>
      <c r="J348" s="151">
        <f t="shared" ref="J348:J350" si="36">I348-H348</f>
        <v>6.9444444452528842E-3</v>
      </c>
      <c r="K348" s="16"/>
      <c r="L348" s="16"/>
      <c r="M348" s="16"/>
    </row>
    <row r="349" spans="1:13" ht="30" x14ac:dyDescent="0.25">
      <c r="A349" s="25">
        <v>45959</v>
      </c>
      <c r="B349" s="23" t="s">
        <v>30</v>
      </c>
      <c r="C349" s="17">
        <v>13188</v>
      </c>
      <c r="D349" s="16"/>
      <c r="E349" s="63" t="s">
        <v>1785</v>
      </c>
      <c r="F349" s="16"/>
      <c r="G349" s="16"/>
      <c r="H349" s="368">
        <v>45960.106944444444</v>
      </c>
      <c r="I349" s="368">
        <v>45960.118055555555</v>
      </c>
      <c r="J349" s="151">
        <f t="shared" si="36"/>
        <v>1.1111111110949423E-2</v>
      </c>
      <c r="K349" s="16"/>
      <c r="L349" s="16"/>
      <c r="M349" s="16"/>
    </row>
    <row r="350" spans="1:13" x14ac:dyDescent="0.25">
      <c r="A350" s="25">
        <v>45960</v>
      </c>
      <c r="B350" s="23" t="s">
        <v>30</v>
      </c>
      <c r="C350" s="17">
        <v>13212</v>
      </c>
      <c r="D350" s="16"/>
      <c r="E350" s="16" t="s">
        <v>658</v>
      </c>
      <c r="F350" s="16"/>
      <c r="G350" s="16"/>
      <c r="H350" s="368">
        <v>45960.677083333336</v>
      </c>
      <c r="I350" s="368">
        <v>45960.684027777781</v>
      </c>
      <c r="J350" s="151">
        <f t="shared" si="36"/>
        <v>6.9444444452528842E-3</v>
      </c>
      <c r="K350" s="49"/>
      <c r="L350" s="16"/>
      <c r="M350" s="16"/>
    </row>
    <row r="351" spans="1:13" x14ac:dyDescent="0.25">
      <c r="A351" s="25">
        <v>45961</v>
      </c>
      <c r="B351" s="23" t="s">
        <v>30</v>
      </c>
      <c r="C351" s="17">
        <v>13226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</row>
    <row r="352" spans="1:13" x14ac:dyDescent="0.25">
      <c r="A352" s="25">
        <v>45962</v>
      </c>
      <c r="B352" s="23" t="s">
        <v>30</v>
      </c>
      <c r="C352" s="17">
        <v>13260</v>
      </c>
      <c r="D352" s="16"/>
      <c r="E352" s="16" t="s">
        <v>48</v>
      </c>
      <c r="F352" s="16"/>
      <c r="G352" s="16"/>
      <c r="H352" s="368">
        <v>45962.361111111109</v>
      </c>
      <c r="I352" s="368">
        <v>45962.461805555555</v>
      </c>
      <c r="J352" s="151">
        <f t="shared" ref="J352" si="37">I352-H352</f>
        <v>0.10069444444525288</v>
      </c>
      <c r="K352" s="16"/>
      <c r="L352" s="16"/>
      <c r="M352" s="16"/>
    </row>
    <row r="353" spans="1:13" x14ac:dyDescent="0.25">
      <c r="A353" s="25">
        <v>45963</v>
      </c>
      <c r="B353" s="23" t="s">
        <v>30</v>
      </c>
      <c r="C353" s="17">
        <v>13281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</row>
    <row r="354" spans="1:13" x14ac:dyDescent="0.25">
      <c r="A354" s="25">
        <v>45964</v>
      </c>
      <c r="B354" s="23" t="s">
        <v>30</v>
      </c>
      <c r="C354" s="17">
        <v>13305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</row>
    <row r="355" spans="1:13" x14ac:dyDescent="0.25">
      <c r="A355" s="25">
        <v>45965</v>
      </c>
      <c r="B355" s="23" t="s">
        <v>30</v>
      </c>
      <c r="C355" s="17">
        <v>13329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</row>
    <row r="356" spans="1:13" x14ac:dyDescent="0.25">
      <c r="A356" s="25">
        <v>45966</v>
      </c>
      <c r="B356" s="23" t="s">
        <v>30</v>
      </c>
      <c r="C356" s="17">
        <v>13353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 spans="1:13" x14ac:dyDescent="0.25">
      <c r="A357" s="25">
        <v>45967</v>
      </c>
      <c r="B357" s="23" t="s">
        <v>30</v>
      </c>
      <c r="C357" s="17">
        <v>13377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</row>
    <row r="358" spans="1:13" x14ac:dyDescent="0.25">
      <c r="A358" s="25">
        <v>45968</v>
      </c>
      <c r="B358" s="23" t="s">
        <v>30</v>
      </c>
      <c r="C358" s="17">
        <v>13401</v>
      </c>
      <c r="D358" s="16"/>
      <c r="E358" s="16" t="s">
        <v>642</v>
      </c>
      <c r="F358" s="16"/>
      <c r="G358" s="16"/>
      <c r="H358" s="368">
        <v>45968.649305555555</v>
      </c>
      <c r="I358" s="368">
        <v>45968.670138888891</v>
      </c>
      <c r="J358" s="151">
        <f t="shared" ref="J358:J359" si="38">I358-H358</f>
        <v>2.0833333335758653E-2</v>
      </c>
      <c r="K358" s="16"/>
      <c r="L358" s="16"/>
      <c r="M358" s="16"/>
    </row>
    <row r="359" spans="1:13" x14ac:dyDescent="0.25">
      <c r="A359" s="25">
        <v>45969</v>
      </c>
      <c r="B359" s="23" t="s">
        <v>30</v>
      </c>
      <c r="C359" s="17">
        <v>13425</v>
      </c>
      <c r="D359" s="16"/>
      <c r="E359" s="16" t="s">
        <v>658</v>
      </c>
      <c r="F359" s="16"/>
      <c r="G359" s="16"/>
      <c r="H359" s="368">
        <v>45970.177083333336</v>
      </c>
      <c r="I359" s="368">
        <v>45970.192361111112</v>
      </c>
      <c r="J359" s="151">
        <f t="shared" si="38"/>
        <v>1.5277777776645962E-2</v>
      </c>
      <c r="K359" s="16"/>
      <c r="L359" s="16"/>
      <c r="M359" s="16"/>
    </row>
    <row r="360" spans="1:13" x14ac:dyDescent="0.25">
      <c r="A360" s="25">
        <v>45970</v>
      </c>
      <c r="B360" s="23" t="s">
        <v>30</v>
      </c>
      <c r="C360" s="17">
        <v>13446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 spans="1:13" x14ac:dyDescent="0.25">
      <c r="A361" s="25">
        <v>45971</v>
      </c>
      <c r="B361" s="23" t="s">
        <v>30</v>
      </c>
      <c r="C361" s="17">
        <v>13470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</row>
    <row r="362" spans="1:13" x14ac:dyDescent="0.25">
      <c r="A362" s="25">
        <v>45972</v>
      </c>
      <c r="B362" s="23" t="s">
        <v>30</v>
      </c>
      <c r="C362" s="17">
        <v>13494</v>
      </c>
      <c r="D362" s="16"/>
      <c r="E362" s="16" t="s">
        <v>881</v>
      </c>
      <c r="F362" s="16"/>
      <c r="G362" s="16"/>
      <c r="H362" s="368">
        <v>45972.635416666664</v>
      </c>
      <c r="I362" s="368">
        <v>45972.7</v>
      </c>
      <c r="J362" s="151">
        <f t="shared" ref="J362:J363" si="39">I362-H362</f>
        <v>6.4583333332848269E-2</v>
      </c>
      <c r="K362" s="16"/>
      <c r="L362" s="16"/>
      <c r="M362" s="16"/>
    </row>
    <row r="363" spans="1:13" x14ac:dyDescent="0.25">
      <c r="A363" s="25">
        <v>45972</v>
      </c>
      <c r="B363" s="23" t="s">
        <v>30</v>
      </c>
      <c r="C363" s="17">
        <v>13506</v>
      </c>
      <c r="D363" s="16"/>
      <c r="E363" s="16" t="s">
        <v>40</v>
      </c>
      <c r="F363" s="16"/>
      <c r="G363" s="16"/>
      <c r="H363" s="368">
        <v>45972.893055555556</v>
      </c>
      <c r="I363" s="368">
        <v>45973.03125</v>
      </c>
      <c r="J363" s="151">
        <f t="shared" si="39"/>
        <v>0.13819444444379769</v>
      </c>
      <c r="K363" s="16"/>
      <c r="L363" s="16"/>
      <c r="M363" s="16"/>
    </row>
    <row r="364" spans="1:13" x14ac:dyDescent="0.25">
      <c r="A364" s="25">
        <v>45973</v>
      </c>
      <c r="B364" s="23" t="s">
        <v>30</v>
      </c>
      <c r="C364" s="17">
        <v>13518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 spans="1:13" x14ac:dyDescent="0.25">
      <c r="A365" s="25">
        <v>45974</v>
      </c>
      <c r="B365" s="23" t="s">
        <v>30</v>
      </c>
      <c r="C365" s="17">
        <v>13542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 x14ac:dyDescent="0.25">
      <c r="A366" s="25">
        <v>45975</v>
      </c>
      <c r="B366" s="23" t="s">
        <v>30</v>
      </c>
      <c r="C366" s="17">
        <v>13566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 x14ac:dyDescent="0.25">
      <c r="A367" s="25">
        <v>45976</v>
      </c>
      <c r="B367" s="23" t="s">
        <v>30</v>
      </c>
      <c r="C367" s="17">
        <v>13585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</row>
    <row r="368" spans="1:13" ht="45" x14ac:dyDescent="0.25">
      <c r="A368" s="25">
        <v>45977</v>
      </c>
      <c r="B368" s="23" t="s">
        <v>30</v>
      </c>
      <c r="C368" s="17">
        <v>13609</v>
      </c>
      <c r="D368" s="16"/>
      <c r="E368" s="307" t="s">
        <v>1845</v>
      </c>
      <c r="F368" s="16"/>
      <c r="G368" s="16"/>
      <c r="H368" s="309">
        <v>45977.739583333336</v>
      </c>
      <c r="I368" s="309">
        <v>45977.747916666667</v>
      </c>
      <c r="J368" s="225">
        <v>8.333333331393078E-3</v>
      </c>
      <c r="K368" s="16"/>
      <c r="L368" s="16"/>
      <c r="M368" s="16"/>
    </row>
    <row r="369" spans="1:13" x14ac:dyDescent="0.25">
      <c r="A369" s="25">
        <v>45978</v>
      </c>
      <c r="B369" s="23" t="s">
        <v>30</v>
      </c>
      <c r="C369" s="17">
        <v>13633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</row>
    <row r="370" spans="1:13" x14ac:dyDescent="0.25">
      <c r="A370" s="25">
        <v>45979</v>
      </c>
      <c r="B370" s="23" t="s">
        <v>30</v>
      </c>
      <c r="C370" s="17">
        <v>13657</v>
      </c>
      <c r="D370" s="16"/>
      <c r="E370" s="16" t="s">
        <v>449</v>
      </c>
      <c r="F370" s="16"/>
      <c r="G370" s="16"/>
      <c r="H370" s="378">
        <v>45979.682638888888</v>
      </c>
      <c r="I370" s="378">
        <v>45979.695138888892</v>
      </c>
      <c r="J370" s="225">
        <v>1.2500000004365575E-2</v>
      </c>
      <c r="K370" s="16"/>
      <c r="L370" s="16"/>
      <c r="M370" s="16"/>
    </row>
    <row r="371" spans="1:13" x14ac:dyDescent="0.25">
      <c r="A371" s="25">
        <v>45980</v>
      </c>
      <c r="B371" s="23" t="s">
        <v>30</v>
      </c>
      <c r="C371" s="17">
        <v>13681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</row>
    <row r="372" spans="1:13" x14ac:dyDescent="0.25">
      <c r="A372" s="25">
        <v>45981</v>
      </c>
      <c r="B372" s="23" t="s">
        <v>30</v>
      </c>
      <c r="C372" s="17">
        <v>13705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 spans="1:13" x14ac:dyDescent="0.25">
      <c r="A373" s="25">
        <v>45982</v>
      </c>
      <c r="B373" s="23" t="s">
        <v>30</v>
      </c>
      <c r="C373" s="17">
        <v>13729</v>
      </c>
      <c r="D373" s="16"/>
      <c r="E373" s="16" t="s">
        <v>449</v>
      </c>
      <c r="F373" s="16"/>
      <c r="G373" s="16"/>
      <c r="H373" s="378">
        <v>45982.409722222219</v>
      </c>
      <c r="I373" s="378">
        <v>45982.423611111109</v>
      </c>
      <c r="J373" s="225">
        <v>1.3888888890505768E-2</v>
      </c>
      <c r="K373" s="16"/>
      <c r="L373" s="16"/>
      <c r="M373" s="16"/>
    </row>
    <row r="374" spans="1:13" x14ac:dyDescent="0.25">
      <c r="A374" s="25">
        <v>45983</v>
      </c>
      <c r="B374" s="23" t="s">
        <v>30</v>
      </c>
      <c r="C374" s="17">
        <v>13752</v>
      </c>
      <c r="D374" s="16"/>
      <c r="E374" s="16" t="s">
        <v>48</v>
      </c>
      <c r="F374" s="16"/>
      <c r="G374" s="16"/>
      <c r="H374" s="378">
        <v>45983.347222222219</v>
      </c>
      <c r="I374" s="378">
        <v>45983.452777777777</v>
      </c>
      <c r="J374" s="225">
        <v>0.1055555555576575</v>
      </c>
      <c r="K374" s="16"/>
      <c r="L374" s="16"/>
      <c r="M374" s="16"/>
    </row>
    <row r="375" spans="1:13" x14ac:dyDescent="0.25">
      <c r="A375" s="25">
        <v>45984</v>
      </c>
      <c r="B375" s="23" t="s">
        <v>30</v>
      </c>
      <c r="C375" s="17">
        <v>13776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</row>
    <row r="376" spans="1:13" x14ac:dyDescent="0.25">
      <c r="A376" s="25">
        <v>45985</v>
      </c>
      <c r="B376" s="23" t="s">
        <v>30</v>
      </c>
      <c r="C376" s="17">
        <v>13800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 spans="1:13" x14ac:dyDescent="0.25">
      <c r="A377" s="25">
        <v>45986</v>
      </c>
      <c r="B377" s="23" t="s">
        <v>30</v>
      </c>
      <c r="C377" s="17">
        <v>13800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</row>
    <row r="378" spans="1:13" x14ac:dyDescent="0.25">
      <c r="A378" s="25">
        <v>45987</v>
      </c>
      <c r="B378" s="23" t="s">
        <v>30</v>
      </c>
      <c r="C378" s="17">
        <v>13824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 spans="1:13" x14ac:dyDescent="0.25">
      <c r="A379" s="25">
        <v>45988</v>
      </c>
      <c r="B379" s="23" t="s">
        <v>30</v>
      </c>
      <c r="C379" s="17">
        <v>13848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</row>
    <row r="380" spans="1:13" x14ac:dyDescent="0.25">
      <c r="A380" s="25">
        <v>45989</v>
      </c>
      <c r="B380" s="23" t="s">
        <v>30</v>
      </c>
      <c r="C380" s="17">
        <v>13872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</row>
    <row r="381" spans="1:13" x14ac:dyDescent="0.25">
      <c r="A381" s="25">
        <v>45990</v>
      </c>
      <c r="B381" s="23" t="s">
        <v>30</v>
      </c>
      <c r="C381" s="17">
        <v>13895</v>
      </c>
      <c r="D381" s="16"/>
      <c r="E381" s="16" t="s">
        <v>1888</v>
      </c>
      <c r="F381" s="16"/>
      <c r="G381" s="16"/>
      <c r="H381" s="401">
        <v>45990.652777777781</v>
      </c>
      <c r="I381" s="401">
        <v>45990.663194444445</v>
      </c>
      <c r="J381" s="404">
        <v>1.0416666664241347E-2</v>
      </c>
      <c r="K381" s="16"/>
      <c r="L381" s="16"/>
      <c r="M381" s="16"/>
    </row>
    <row r="382" spans="1:13" ht="30" x14ac:dyDescent="0.25">
      <c r="A382" s="25">
        <v>45991</v>
      </c>
      <c r="B382" s="23" t="s">
        <v>30</v>
      </c>
      <c r="C382" s="17">
        <v>13919</v>
      </c>
      <c r="D382" s="16"/>
      <c r="E382" s="307" t="s">
        <v>1894</v>
      </c>
      <c r="F382" s="16"/>
      <c r="G382" s="16"/>
      <c r="H382" s="378">
        <v>45991.415972222225</v>
      </c>
      <c r="I382" s="378">
        <v>45991.4375</v>
      </c>
      <c r="J382" s="225">
        <v>2.1527777775190771E-2</v>
      </c>
      <c r="K382" s="16"/>
      <c r="L382" s="16"/>
      <c r="M382" s="16"/>
    </row>
    <row r="383" spans="1:13" x14ac:dyDescent="0.25">
      <c r="A383" s="25">
        <v>45992</v>
      </c>
      <c r="B383" s="23" t="s">
        <v>30</v>
      </c>
      <c r="C383" s="17">
        <v>13943</v>
      </c>
      <c r="D383" s="16"/>
      <c r="E383" s="16" t="s">
        <v>1907</v>
      </c>
      <c r="F383" s="16"/>
      <c r="G383" s="16"/>
      <c r="H383" s="401">
        <v>45993.048611111109</v>
      </c>
      <c r="I383" s="401">
        <v>45993.058333333334</v>
      </c>
      <c r="J383" s="428">
        <v>9.7222222248092294E-3</v>
      </c>
      <c r="K383" s="16"/>
      <c r="L383" s="16"/>
      <c r="M383" s="16"/>
    </row>
    <row r="384" spans="1:13" x14ac:dyDescent="0.25">
      <c r="A384" s="25">
        <v>45993</v>
      </c>
      <c r="B384" s="23" t="s">
        <v>30</v>
      </c>
      <c r="C384" s="17">
        <v>13964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</row>
    <row r="385" spans="1:13" x14ac:dyDescent="0.25">
      <c r="A385" s="25">
        <v>45994</v>
      </c>
      <c r="B385" s="23" t="s">
        <v>30</v>
      </c>
      <c r="C385" s="17">
        <v>13988</v>
      </c>
      <c r="D385" s="16"/>
      <c r="E385" s="16" t="s">
        <v>65</v>
      </c>
      <c r="F385" s="16"/>
      <c r="G385" s="16"/>
      <c r="H385" s="401">
        <v>45994.897916666669</v>
      </c>
      <c r="I385" s="401">
        <v>45995.017361111109</v>
      </c>
      <c r="J385" s="448">
        <v>0.11944444444088731</v>
      </c>
      <c r="K385" s="16"/>
      <c r="L385" s="16"/>
      <c r="M385" s="16"/>
    </row>
    <row r="386" spans="1:13" x14ac:dyDescent="0.25">
      <c r="A386" s="25">
        <v>45995</v>
      </c>
      <c r="B386" s="23" t="s">
        <v>30</v>
      </c>
      <c r="C386" s="17">
        <v>14012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 spans="1:13" x14ac:dyDescent="0.25">
      <c r="A387" s="25">
        <v>45996</v>
      </c>
      <c r="B387" s="23" t="s">
        <v>30</v>
      </c>
      <c r="C387" s="17">
        <v>14036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</row>
    <row r="388" spans="1:13" x14ac:dyDescent="0.25">
      <c r="A388" s="25">
        <v>45997</v>
      </c>
      <c r="B388" s="23" t="s">
        <v>30</v>
      </c>
      <c r="C388" s="17">
        <v>14055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</row>
    <row r="389" spans="1:13" x14ac:dyDescent="0.25">
      <c r="A389" s="25">
        <v>45998</v>
      </c>
      <c r="B389" s="23" t="s">
        <v>30</v>
      </c>
      <c r="C389" s="17">
        <v>14079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</row>
    <row r="390" spans="1:13" x14ac:dyDescent="0.25">
      <c r="A390" s="25">
        <v>45999</v>
      </c>
      <c r="B390" s="23" t="s">
        <v>30</v>
      </c>
      <c r="C390" s="17">
        <v>14103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 spans="1:13" x14ac:dyDescent="0.25">
      <c r="A391" s="25">
        <v>46000</v>
      </c>
      <c r="B391" s="23" t="s">
        <v>30</v>
      </c>
      <c r="C391" s="17">
        <v>14127</v>
      </c>
      <c r="D391" s="16"/>
      <c r="E391" s="16" t="s">
        <v>1919</v>
      </c>
      <c r="F391" s="16"/>
      <c r="G391" s="16"/>
      <c r="H391" s="401">
        <v>46000.599305555559</v>
      </c>
      <c r="I391" s="401">
        <v>46000.612500000003</v>
      </c>
      <c r="J391" s="507">
        <v>1.3194444443797693E-2</v>
      </c>
      <c r="K391" s="16"/>
      <c r="L391" s="16"/>
      <c r="M391" s="16"/>
    </row>
    <row r="392" spans="1:13" x14ac:dyDescent="0.25">
      <c r="A392" s="25">
        <v>46001</v>
      </c>
      <c r="B392" s="23" t="s">
        <v>30</v>
      </c>
      <c r="C392" s="17">
        <v>14151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</row>
    <row r="393" spans="1:13" x14ac:dyDescent="0.25">
      <c r="A393" s="25">
        <v>46002</v>
      </c>
      <c r="B393" s="23" t="s">
        <v>30</v>
      </c>
      <c r="C393" s="17">
        <v>14175</v>
      </c>
      <c r="D393" s="16"/>
      <c r="E393" s="16" t="s">
        <v>1919</v>
      </c>
      <c r="F393" s="16"/>
      <c r="G393" s="16"/>
      <c r="H393" s="401">
        <v>46002.492361111108</v>
      </c>
      <c r="I393" s="401">
        <v>46002.504166666666</v>
      </c>
      <c r="J393" s="534">
        <v>1.1805555557657499E-2</v>
      </c>
      <c r="K393" s="16"/>
      <c r="L393" s="16"/>
      <c r="M393" s="16"/>
    </row>
    <row r="394" spans="1:13" x14ac:dyDescent="0.25">
      <c r="A394" s="25">
        <v>46003</v>
      </c>
      <c r="B394" s="23" t="s">
        <v>30</v>
      </c>
      <c r="C394" s="17">
        <v>14199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</row>
    <row r="395" spans="1:13" x14ac:dyDescent="0.25">
      <c r="A395" s="25">
        <v>46004</v>
      </c>
      <c r="B395" s="23" t="s">
        <v>30</v>
      </c>
      <c r="C395" s="17">
        <v>14216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</row>
    <row r="396" spans="1:13" x14ac:dyDescent="0.25">
      <c r="A396" s="25">
        <v>46005</v>
      </c>
      <c r="B396" s="23" t="s">
        <v>30</v>
      </c>
      <c r="C396" s="17">
        <v>14240</v>
      </c>
      <c r="D396" s="16"/>
      <c r="E396" s="16" t="s">
        <v>48</v>
      </c>
      <c r="F396" s="16"/>
      <c r="G396" s="16"/>
      <c r="H396" s="401">
        <v>46005.604166666664</v>
      </c>
      <c r="I396" s="401">
        <v>46005.70208333333</v>
      </c>
      <c r="J396" s="567">
        <v>9.7916666665696539E-2</v>
      </c>
      <c r="K396" s="16"/>
      <c r="L396" s="16"/>
      <c r="M396" s="16"/>
    </row>
    <row r="397" spans="1:13" x14ac:dyDescent="0.25">
      <c r="A397" s="25">
        <v>46006</v>
      </c>
      <c r="B397" s="23" t="s">
        <v>30</v>
      </c>
      <c r="C397" s="17">
        <v>14264</v>
      </c>
      <c r="D397" s="16" t="s">
        <v>1992</v>
      </c>
      <c r="E397" s="16" t="s">
        <v>1993</v>
      </c>
      <c r="F397" s="16"/>
      <c r="G397" s="16"/>
      <c r="H397" s="401">
        <v>46006.92083333333</v>
      </c>
      <c r="I397" s="401">
        <v>46006.979166666664</v>
      </c>
      <c r="J397" s="580">
        <v>5.8333333334303461E-2</v>
      </c>
      <c r="K397" s="16"/>
      <c r="L397" s="16"/>
      <c r="M397" s="16"/>
    </row>
    <row r="398" spans="1:13" x14ac:dyDescent="0.25">
      <c r="A398" s="25">
        <v>46007</v>
      </c>
      <c r="B398" s="23" t="s">
        <v>30</v>
      </c>
      <c r="C398" s="17">
        <v>14288</v>
      </c>
      <c r="D398" s="16"/>
      <c r="E398" s="16" t="s">
        <v>881</v>
      </c>
      <c r="F398" s="16"/>
      <c r="G398" s="16"/>
      <c r="H398" s="401">
        <v>46007.597222222219</v>
      </c>
      <c r="I398" s="401">
        <v>46007.613888888889</v>
      </c>
      <c r="J398" s="592">
        <v>1.6666666670062114E-2</v>
      </c>
      <c r="K398" s="16"/>
      <c r="L398" s="16"/>
      <c r="M398" s="16"/>
    </row>
    <row r="399" spans="1:13" x14ac:dyDescent="0.25">
      <c r="A399" s="25">
        <v>46008</v>
      </c>
      <c r="B399" s="23" t="s">
        <v>30</v>
      </c>
      <c r="C399" s="17">
        <v>14308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</row>
    <row r="400" spans="1:13" x14ac:dyDescent="0.25">
      <c r="A400" s="25">
        <v>46009</v>
      </c>
      <c r="B400" s="23" t="s">
        <v>30</v>
      </c>
      <c r="C400" s="17">
        <v>14332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</row>
    <row r="401" spans="1:13" x14ac:dyDescent="0.25">
      <c r="A401" s="25">
        <v>46010</v>
      </c>
      <c r="B401" s="23" t="s">
        <v>30</v>
      </c>
      <c r="C401" s="17">
        <v>14356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</row>
    <row r="402" spans="1:13" x14ac:dyDescent="0.25">
      <c r="A402" s="25">
        <v>46011</v>
      </c>
      <c r="B402" s="23" t="s">
        <v>30</v>
      </c>
      <c r="C402" s="17">
        <v>14380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</row>
    <row r="403" spans="1:13" x14ac:dyDescent="0.25">
      <c r="A403" s="25">
        <v>46012</v>
      </c>
      <c r="B403" s="23" t="s">
        <v>30</v>
      </c>
      <c r="C403" s="17">
        <v>14403</v>
      </c>
      <c r="D403" s="16"/>
      <c r="E403" s="16" t="s">
        <v>2032</v>
      </c>
      <c r="F403" s="16"/>
      <c r="G403" s="16"/>
      <c r="H403" s="368">
        <v>46012.614583333336</v>
      </c>
      <c r="I403" s="368">
        <v>46012.628472222219</v>
      </c>
      <c r="J403" s="151">
        <f t="shared" ref="J403" si="40">I403-H403</f>
        <v>1.3888888883229811E-2</v>
      </c>
      <c r="K403" s="16"/>
      <c r="L403" s="16"/>
      <c r="M403" s="16"/>
    </row>
    <row r="404" spans="1:13" x14ac:dyDescent="0.25">
      <c r="A404" s="25">
        <v>46013</v>
      </c>
      <c r="B404" s="23" t="s">
        <v>30</v>
      </c>
      <c r="C404" s="17">
        <v>14427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</row>
    <row r="405" spans="1:13" x14ac:dyDescent="0.25">
      <c r="A405" s="25">
        <v>46014</v>
      </c>
      <c r="B405" s="23" t="s">
        <v>30</v>
      </c>
      <c r="C405" s="17">
        <v>14451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</row>
    <row r="406" spans="1:13" x14ac:dyDescent="0.25">
      <c r="A406" s="25">
        <v>46015</v>
      </c>
      <c r="B406" s="23" t="s">
        <v>30</v>
      </c>
      <c r="C406" s="17">
        <v>14475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</row>
    <row r="407" spans="1:13" x14ac:dyDescent="0.25">
      <c r="A407" s="25">
        <v>46016</v>
      </c>
      <c r="B407" s="23" t="s">
        <v>30</v>
      </c>
      <c r="C407" s="17">
        <v>14499</v>
      </c>
      <c r="D407" s="16"/>
      <c r="E407" s="16" t="s">
        <v>40</v>
      </c>
      <c r="F407" s="16"/>
      <c r="G407" s="16"/>
      <c r="H407" s="368">
        <v>46016.604166666664</v>
      </c>
      <c r="I407" s="368">
        <v>46016.720833333333</v>
      </c>
      <c r="J407" s="151">
        <f t="shared" ref="J407" si="41">I407-H407</f>
        <v>0.11666666666860692</v>
      </c>
      <c r="K407" s="16"/>
      <c r="L407" s="16"/>
      <c r="M407" s="16"/>
    </row>
    <row r="408" spans="1:13" x14ac:dyDescent="0.25">
      <c r="A408" s="25">
        <v>46017</v>
      </c>
      <c r="B408" s="23" t="s">
        <v>30</v>
      </c>
      <c r="C408" s="17">
        <v>14523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</row>
    <row r="409" spans="1:13" x14ac:dyDescent="0.25">
      <c r="A409" s="25">
        <v>46018</v>
      </c>
      <c r="B409" s="23" t="s">
        <v>30</v>
      </c>
      <c r="C409" s="17">
        <v>14547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</row>
    <row r="410" spans="1:13" x14ac:dyDescent="0.25">
      <c r="A410" s="25">
        <v>46019</v>
      </c>
      <c r="B410" s="23" t="s">
        <v>30</v>
      </c>
      <c r="C410" s="17">
        <v>14568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</row>
    <row r="411" spans="1:13" x14ac:dyDescent="0.25">
      <c r="A411" s="25">
        <v>46020</v>
      </c>
      <c r="B411" s="23" t="s">
        <v>30</v>
      </c>
      <c r="C411" s="17">
        <v>14592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</row>
    <row r="412" spans="1:13" ht="30" x14ac:dyDescent="0.25">
      <c r="A412" s="25">
        <v>46021</v>
      </c>
      <c r="B412" s="23" t="s">
        <v>30</v>
      </c>
      <c r="C412" s="17">
        <v>14616</v>
      </c>
      <c r="D412" s="16"/>
      <c r="E412" s="28" t="s">
        <v>2084</v>
      </c>
      <c r="F412" s="16"/>
      <c r="G412" s="16"/>
      <c r="H412" s="368">
        <v>46022.149305555555</v>
      </c>
      <c r="I412" s="368">
        <v>46022.204861111109</v>
      </c>
      <c r="J412" s="151">
        <f t="shared" ref="J412:J415" si="42">I412-H412</f>
        <v>5.5555555554747116E-2</v>
      </c>
      <c r="K412" s="16"/>
      <c r="L412" s="16"/>
      <c r="M412" s="16"/>
    </row>
    <row r="413" spans="1:13" x14ac:dyDescent="0.25">
      <c r="A413" s="25">
        <v>46022</v>
      </c>
      <c r="B413" s="23" t="s">
        <v>30</v>
      </c>
      <c r="C413" s="17">
        <v>14640</v>
      </c>
      <c r="D413" s="16"/>
      <c r="E413" s="16" t="s">
        <v>2085</v>
      </c>
      <c r="F413" s="16"/>
      <c r="G413" s="16"/>
      <c r="H413" s="368">
        <v>46022.395833333336</v>
      </c>
      <c r="I413" s="368">
        <v>46022.449305555558</v>
      </c>
      <c r="J413" s="151">
        <f t="shared" si="42"/>
        <v>5.3472222221898846E-2</v>
      </c>
      <c r="K413" s="16"/>
      <c r="L413" s="16"/>
      <c r="M413" s="16"/>
    </row>
    <row r="414" spans="1:13" x14ac:dyDescent="0.25">
      <c r="A414" s="25">
        <v>46022</v>
      </c>
      <c r="B414" s="23" t="s">
        <v>30</v>
      </c>
      <c r="C414" s="17">
        <v>14645</v>
      </c>
      <c r="D414" s="16"/>
      <c r="E414" s="16" t="s">
        <v>2087</v>
      </c>
      <c r="F414" s="16"/>
      <c r="G414" s="16"/>
      <c r="H414" s="368">
        <v>46022.541666666664</v>
      </c>
      <c r="I414" s="368">
        <v>46022.961805555555</v>
      </c>
      <c r="J414" s="151">
        <f t="shared" si="42"/>
        <v>0.42013888889050577</v>
      </c>
      <c r="K414" s="16"/>
      <c r="L414" s="16"/>
      <c r="M414" s="16"/>
    </row>
    <row r="415" spans="1:13" x14ac:dyDescent="0.25">
      <c r="A415" s="25">
        <v>46023</v>
      </c>
      <c r="B415" s="23" t="s">
        <v>30</v>
      </c>
      <c r="C415" s="17">
        <v>14664</v>
      </c>
      <c r="D415" s="16"/>
      <c r="E415" s="16" t="s">
        <v>2091</v>
      </c>
      <c r="F415" s="16"/>
      <c r="G415" s="16"/>
      <c r="H415" s="368">
        <v>46023.599305555559</v>
      </c>
      <c r="I415" s="368">
        <v>46023.724305555559</v>
      </c>
      <c r="J415" s="151">
        <f t="shared" si="42"/>
        <v>0.125</v>
      </c>
      <c r="K415" s="16"/>
      <c r="L415" s="16"/>
      <c r="M415" s="16"/>
    </row>
    <row r="416" spans="1:13" x14ac:dyDescent="0.25">
      <c r="A416" s="25">
        <v>46024</v>
      </c>
      <c r="B416" s="23" t="s">
        <v>30</v>
      </c>
      <c r="C416" s="17">
        <v>14688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</row>
    <row r="417" spans="1:13" x14ac:dyDescent="0.25">
      <c r="A417" s="25">
        <v>46025</v>
      </c>
      <c r="B417" s="23" t="s">
        <v>30</v>
      </c>
      <c r="C417" s="17">
        <v>14700</v>
      </c>
      <c r="D417" s="16"/>
      <c r="E417" s="16" t="s">
        <v>2103</v>
      </c>
      <c r="F417" s="16"/>
      <c r="G417" s="16"/>
      <c r="H417" s="368">
        <v>46025.441666666666</v>
      </c>
      <c r="I417" s="368">
        <v>46025.652777777781</v>
      </c>
      <c r="J417" s="151">
        <f t="shared" ref="J417:J419" si="43">I417-H417</f>
        <v>0.211111111115315</v>
      </c>
      <c r="K417" s="16"/>
      <c r="L417" s="16"/>
      <c r="M417" s="16"/>
    </row>
    <row r="418" spans="1:13" x14ac:dyDescent="0.25">
      <c r="A418" s="25">
        <v>46026</v>
      </c>
      <c r="B418" s="23" t="s">
        <v>30</v>
      </c>
      <c r="C418" s="17">
        <v>14718</v>
      </c>
      <c r="D418" s="16"/>
      <c r="E418" s="16" t="s">
        <v>2032</v>
      </c>
      <c r="F418" s="16"/>
      <c r="G418" s="16"/>
      <c r="H418" s="368">
        <v>46026.607638888891</v>
      </c>
      <c r="I418" s="368">
        <v>46026.614583333336</v>
      </c>
      <c r="J418" s="151">
        <f t="shared" si="43"/>
        <v>6.9444444452528842E-3</v>
      </c>
      <c r="K418" s="16"/>
      <c r="L418" s="16"/>
      <c r="M418" s="16"/>
    </row>
    <row r="419" spans="1:13" x14ac:dyDescent="0.25">
      <c r="A419" s="25">
        <v>46027</v>
      </c>
      <c r="B419" s="23" t="s">
        <v>30</v>
      </c>
      <c r="C419" s="17">
        <v>14742</v>
      </c>
      <c r="D419" s="16"/>
      <c r="E419" s="16" t="s">
        <v>48</v>
      </c>
      <c r="F419" s="16"/>
      <c r="G419" s="16"/>
      <c r="H419" s="368">
        <v>46027.494444444441</v>
      </c>
      <c r="I419" s="368">
        <v>46027.661111111112</v>
      </c>
      <c r="J419" s="151">
        <f t="shared" si="43"/>
        <v>0.16666666667151731</v>
      </c>
      <c r="K419" s="16"/>
      <c r="L419" s="16"/>
      <c r="M419" s="16"/>
    </row>
    <row r="420" spans="1:13" x14ac:dyDescent="0.25">
      <c r="A420" s="25">
        <v>46028</v>
      </c>
      <c r="B420" s="23" t="s">
        <v>30</v>
      </c>
      <c r="C420" s="17">
        <v>14766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</row>
    <row r="421" spans="1:13" x14ac:dyDescent="0.25">
      <c r="A421" s="25">
        <v>46029</v>
      </c>
      <c r="B421" s="23" t="s">
        <v>30</v>
      </c>
      <c r="C421" s="17">
        <v>14790</v>
      </c>
      <c r="D421" s="16"/>
      <c r="E421" s="16" t="s">
        <v>1763</v>
      </c>
      <c r="F421" s="16"/>
      <c r="G421" s="16"/>
      <c r="H421" s="368">
        <v>46029.411805555559</v>
      </c>
      <c r="I421" s="368">
        <v>46030.1</v>
      </c>
      <c r="J421" s="151">
        <f t="shared" ref="J421" si="44">I421-H421</f>
        <v>0.68819444443943212</v>
      </c>
      <c r="K421" s="16"/>
      <c r="L421" s="16"/>
      <c r="M421" s="16"/>
    </row>
    <row r="422" spans="1:13" x14ac:dyDescent="0.25">
      <c r="A422" s="25">
        <v>46030</v>
      </c>
      <c r="B422" s="23" t="s">
        <v>30</v>
      </c>
      <c r="C422" s="17">
        <v>14814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</row>
    <row r="423" spans="1:13" x14ac:dyDescent="0.25">
      <c r="A423" s="25">
        <v>46031</v>
      </c>
      <c r="B423" s="23" t="s">
        <v>30</v>
      </c>
      <c r="C423" s="17">
        <v>14838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</row>
    <row r="424" spans="1:13" x14ac:dyDescent="0.25">
      <c r="A424" s="25">
        <v>46032</v>
      </c>
      <c r="B424" s="23" t="s">
        <v>30</v>
      </c>
      <c r="C424" s="17">
        <v>14862</v>
      </c>
      <c r="D424" s="16"/>
      <c r="E424" s="16" t="s">
        <v>1919</v>
      </c>
      <c r="F424" s="16"/>
      <c r="G424" s="16"/>
      <c r="H424" s="368">
        <v>46033.138194444444</v>
      </c>
      <c r="I424" s="368">
        <v>46033.143055555556</v>
      </c>
      <c r="J424" s="151">
        <f t="shared" ref="J424" si="45">I424-H424</f>
        <v>4.8611111124046147E-3</v>
      </c>
      <c r="K424" s="16"/>
      <c r="L424" s="16"/>
      <c r="M424" s="16"/>
    </row>
    <row r="425" spans="1:13" x14ac:dyDescent="0.25">
      <c r="A425" s="25">
        <v>46033</v>
      </c>
      <c r="B425" s="23" t="s">
        <v>30</v>
      </c>
      <c r="C425" s="17">
        <v>14866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</row>
    <row r="426" spans="1:13" x14ac:dyDescent="0.25">
      <c r="A426" s="25">
        <v>46034</v>
      </c>
      <c r="B426" s="23" t="s">
        <v>30</v>
      </c>
      <c r="C426" s="17">
        <v>14890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</row>
    <row r="427" spans="1:13" x14ac:dyDescent="0.25">
      <c r="A427" s="25">
        <v>46035</v>
      </c>
      <c r="B427" s="23" t="s">
        <v>30</v>
      </c>
      <c r="C427" s="17">
        <v>14914</v>
      </c>
      <c r="D427" s="16"/>
      <c r="E427" s="16" t="s">
        <v>2032</v>
      </c>
      <c r="F427" s="16"/>
      <c r="G427" s="16"/>
      <c r="H427" s="368">
        <v>46035.654861111114</v>
      </c>
      <c r="I427" s="368">
        <v>46035.661805555559</v>
      </c>
      <c r="J427" s="151">
        <f t="shared" ref="J427" si="46">I427-H427</f>
        <v>6.9444444452528842E-3</v>
      </c>
      <c r="K427" s="16"/>
      <c r="L427" s="16"/>
      <c r="M427" s="16"/>
    </row>
    <row r="428" spans="1:13" x14ac:dyDescent="0.25">
      <c r="A428" s="25">
        <v>46036</v>
      </c>
      <c r="B428" s="23" t="s">
        <v>30</v>
      </c>
      <c r="C428" s="17">
        <v>14938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</row>
    <row r="429" spans="1:13" x14ac:dyDescent="0.25">
      <c r="A429" s="25">
        <v>46037</v>
      </c>
      <c r="B429" s="23" t="s">
        <v>30</v>
      </c>
      <c r="C429" s="17">
        <v>14962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</row>
    <row r="430" spans="1:13" x14ac:dyDescent="0.25">
      <c r="A430" s="25">
        <v>46038</v>
      </c>
      <c r="B430" s="23" t="s">
        <v>30</v>
      </c>
      <c r="C430" s="17">
        <v>14986</v>
      </c>
      <c r="D430" s="16"/>
      <c r="E430" s="16" t="s">
        <v>63</v>
      </c>
      <c r="F430" s="16"/>
      <c r="G430" s="16"/>
      <c r="H430" s="309">
        <v>46038.929861111108</v>
      </c>
      <c r="I430" s="309">
        <v>46039.40625</v>
      </c>
      <c r="J430" s="225">
        <v>0.47638888889196096</v>
      </c>
      <c r="K430" s="16"/>
      <c r="L430" s="16"/>
      <c r="M430" s="16"/>
    </row>
    <row r="431" spans="1:13" x14ac:dyDescent="0.25">
      <c r="A431" s="25">
        <v>46039</v>
      </c>
      <c r="B431" s="23" t="s">
        <v>30</v>
      </c>
      <c r="C431" s="17">
        <v>15000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</row>
    <row r="432" spans="1:13" x14ac:dyDescent="0.25">
      <c r="A432" s="25">
        <v>46040</v>
      </c>
      <c r="B432" s="23" t="s">
        <v>30</v>
      </c>
      <c r="C432" s="17">
        <v>15024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</row>
    <row r="433" spans="1:13" x14ac:dyDescent="0.25">
      <c r="A433" s="25">
        <v>46041</v>
      </c>
      <c r="B433" s="23" t="s">
        <v>30</v>
      </c>
      <c r="C433" s="17">
        <v>15048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</row>
    <row r="434" spans="1:13" ht="45" x14ac:dyDescent="0.25">
      <c r="A434" s="25">
        <v>46042</v>
      </c>
      <c r="B434" s="23" t="s">
        <v>30</v>
      </c>
      <c r="C434" s="17">
        <v>15071</v>
      </c>
      <c r="D434" s="16"/>
      <c r="E434" s="28" t="s">
        <v>2175</v>
      </c>
      <c r="F434" s="16"/>
      <c r="G434" s="16"/>
      <c r="H434" s="662">
        <v>46042.963888888888</v>
      </c>
      <c r="I434" s="662">
        <v>46042.969444444447</v>
      </c>
      <c r="J434" s="661">
        <v>5.5555555591126904E-3</v>
      </c>
      <c r="K434" s="16"/>
      <c r="L434" s="16"/>
      <c r="M434" s="16"/>
    </row>
    <row r="435" spans="1:13" x14ac:dyDescent="0.25">
      <c r="A435" s="25">
        <v>46043</v>
      </c>
      <c r="B435" s="23" t="s">
        <v>30</v>
      </c>
      <c r="C435" s="17">
        <v>15095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</row>
    <row r="436" spans="1:13" x14ac:dyDescent="0.25">
      <c r="A436" s="25">
        <v>46044</v>
      </c>
      <c r="B436" s="23" t="s">
        <v>30</v>
      </c>
      <c r="C436" s="17">
        <v>15119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</row>
    <row r="437" spans="1:13" x14ac:dyDescent="0.25">
      <c r="A437" s="25">
        <v>46045</v>
      </c>
      <c r="B437" s="23" t="s">
        <v>30</v>
      </c>
      <c r="C437" s="17">
        <v>15143</v>
      </c>
      <c r="D437" s="16"/>
      <c r="E437" s="685" t="s">
        <v>2191</v>
      </c>
      <c r="F437" s="16"/>
      <c r="G437" s="16"/>
      <c r="H437" s="687">
        <v>46045.378472222219</v>
      </c>
      <c r="I437" s="687">
        <v>46045.392361111109</v>
      </c>
      <c r="J437" s="686">
        <v>1.3888888890505768E-2</v>
      </c>
      <c r="K437" s="16"/>
      <c r="L437" s="16"/>
      <c r="M437" s="16"/>
    </row>
    <row r="438" spans="1:13" ht="30" x14ac:dyDescent="0.25">
      <c r="A438" s="25">
        <v>46046</v>
      </c>
      <c r="B438" s="23" t="s">
        <v>30</v>
      </c>
      <c r="C438" s="17">
        <v>15166</v>
      </c>
      <c r="D438" s="16"/>
      <c r="E438" s="689" t="s">
        <v>2192</v>
      </c>
      <c r="F438" s="16"/>
      <c r="G438" s="16"/>
      <c r="H438" s="370">
        <v>46047.159722222219</v>
      </c>
      <c r="I438" s="370">
        <v>46047.191666666666</v>
      </c>
      <c r="J438" s="103">
        <f t="shared" ref="J438" si="47">I438-H438</f>
        <v>3.1944444446708076E-2</v>
      </c>
      <c r="K438" s="16"/>
      <c r="L438" s="16"/>
      <c r="M438" s="16"/>
    </row>
    <row r="439" spans="1:13" x14ac:dyDescent="0.25">
      <c r="A439" s="25">
        <v>46047</v>
      </c>
      <c r="B439" s="23" t="s">
        <v>30</v>
      </c>
      <c r="C439" s="17">
        <v>15190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</row>
    <row r="440" spans="1:13" x14ac:dyDescent="0.25">
      <c r="A440" s="25">
        <v>46048</v>
      </c>
      <c r="B440" s="23" t="s">
        <v>30</v>
      </c>
      <c r="C440" s="17">
        <v>15214</v>
      </c>
      <c r="D440" s="16"/>
      <c r="E440" s="16" t="s">
        <v>2205</v>
      </c>
      <c r="F440" s="16"/>
      <c r="G440" s="16"/>
      <c r="H440" s="368">
        <v>46048.625</v>
      </c>
      <c r="I440" s="368">
        <v>46048.640972222223</v>
      </c>
      <c r="J440" s="151">
        <f t="shared" ref="J440" si="48">I440-H440</f>
        <v>1.5972222223354038E-2</v>
      </c>
      <c r="K440" s="16"/>
      <c r="L440" s="16"/>
      <c r="M440" s="16"/>
    </row>
    <row r="441" spans="1:13" x14ac:dyDescent="0.25">
      <c r="A441" s="25">
        <v>46049</v>
      </c>
      <c r="B441" s="23" t="s">
        <v>30</v>
      </c>
      <c r="C441" s="17">
        <v>15237</v>
      </c>
      <c r="D441" s="16"/>
      <c r="E441" s="16" t="s">
        <v>48</v>
      </c>
      <c r="F441" s="16"/>
      <c r="G441" s="16"/>
      <c r="H441" s="720">
        <v>46049.981944444444</v>
      </c>
      <c r="I441" s="720">
        <v>46050.102777777778</v>
      </c>
      <c r="J441" s="726">
        <v>0.12083333333430346</v>
      </c>
      <c r="K441" s="16"/>
      <c r="L441" s="16"/>
      <c r="M441" s="16"/>
    </row>
    <row r="442" spans="1:13" x14ac:dyDescent="0.25">
      <c r="A442" s="25">
        <v>46050</v>
      </c>
      <c r="B442" s="23" t="s">
        <v>30</v>
      </c>
      <c r="C442" s="17">
        <v>15261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</row>
    <row r="443" spans="1:13" x14ac:dyDescent="0.25">
      <c r="A443" s="25">
        <v>46051</v>
      </c>
      <c r="B443" s="23" t="s">
        <v>30</v>
      </c>
      <c r="C443" s="17">
        <v>15285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</row>
    <row r="444" spans="1:13" x14ac:dyDescent="0.25">
      <c r="A444" s="25">
        <v>46052</v>
      </c>
      <c r="B444" s="23" t="s">
        <v>30</v>
      </c>
      <c r="C444" s="17">
        <v>15309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</row>
    <row r="445" spans="1:13" x14ac:dyDescent="0.25">
      <c r="A445" s="25">
        <v>46053</v>
      </c>
      <c r="B445" s="23" t="s">
        <v>30</v>
      </c>
      <c r="C445" s="17">
        <v>15330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</row>
    <row r="446" spans="1:13" x14ac:dyDescent="0.25">
      <c r="A446" s="25">
        <v>46054</v>
      </c>
      <c r="B446" s="23" t="s">
        <v>30</v>
      </c>
      <c r="C446" s="17">
        <v>15354</v>
      </c>
      <c r="D446" s="16"/>
      <c r="E446" s="16" t="s">
        <v>2182</v>
      </c>
      <c r="F446" s="16"/>
      <c r="G446" s="16"/>
      <c r="H446" s="368">
        <v>46054.756249999999</v>
      </c>
      <c r="I446" s="368">
        <v>46054.768055555556</v>
      </c>
      <c r="J446" s="151">
        <f t="shared" ref="J446" si="49">I446-H446</f>
        <v>1.1805555557657499E-2</v>
      </c>
      <c r="K446" s="16"/>
      <c r="L446" s="16"/>
      <c r="M446" s="16"/>
    </row>
    <row r="447" spans="1:13" x14ac:dyDescent="0.25">
      <c r="A447" s="25">
        <v>46055</v>
      </c>
      <c r="B447" s="23" t="s">
        <v>30</v>
      </c>
      <c r="C447" s="17">
        <v>15378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</row>
    <row r="448" spans="1:13" x14ac:dyDescent="0.25">
      <c r="A448" s="25">
        <v>46056</v>
      </c>
      <c r="B448" s="23" t="s">
        <v>30</v>
      </c>
      <c r="C448" s="17">
        <v>15401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</row>
    <row r="449" spans="1:13" x14ac:dyDescent="0.25">
      <c r="A449" s="25">
        <v>46057</v>
      </c>
      <c r="B449" s="23" t="s">
        <v>30</v>
      </c>
      <c r="C449" s="17">
        <v>15425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</row>
    <row r="450" spans="1:13" x14ac:dyDescent="0.25">
      <c r="A450" s="25">
        <v>46058</v>
      </c>
      <c r="B450" s="23" t="s">
        <v>30</v>
      </c>
      <c r="C450" s="17">
        <v>15449</v>
      </c>
      <c r="D450" s="16"/>
      <c r="E450" s="16" t="s">
        <v>2167</v>
      </c>
      <c r="F450" s="16"/>
      <c r="G450" s="16"/>
      <c r="H450" s="368">
        <v>46058.453472222223</v>
      </c>
      <c r="I450" s="368">
        <v>46058.456944444442</v>
      </c>
      <c r="J450" s="151">
        <f t="shared" ref="J450:J452" si="50">I450-H450</f>
        <v>3.4722222189884633E-3</v>
      </c>
      <c r="K450" s="16"/>
      <c r="L450" s="16"/>
      <c r="M450" s="16"/>
    </row>
    <row r="451" spans="1:13" x14ac:dyDescent="0.25">
      <c r="A451" s="25">
        <v>46059</v>
      </c>
      <c r="B451" s="23" t="s">
        <v>30</v>
      </c>
      <c r="C451" s="17">
        <v>15437</v>
      </c>
      <c r="D451" s="16"/>
      <c r="E451" s="16" t="s">
        <v>2167</v>
      </c>
      <c r="F451" s="16"/>
      <c r="G451" s="16"/>
      <c r="H451" s="368">
        <v>46060.081944444442</v>
      </c>
      <c r="I451" s="368">
        <v>46060.094444444447</v>
      </c>
      <c r="J451" s="151">
        <f t="shared" si="50"/>
        <v>1.2500000004365575E-2</v>
      </c>
      <c r="K451" s="16"/>
      <c r="L451" s="16"/>
      <c r="M451" s="16"/>
    </row>
    <row r="452" spans="1:13" x14ac:dyDescent="0.25">
      <c r="A452" s="25">
        <v>46060</v>
      </c>
      <c r="B452" s="23" t="s">
        <v>30</v>
      </c>
      <c r="C452" s="17">
        <v>15496</v>
      </c>
      <c r="D452" s="16"/>
      <c r="E452" s="16" t="s">
        <v>40</v>
      </c>
      <c r="F452" s="16"/>
      <c r="G452" s="16"/>
      <c r="H452" s="368">
        <v>46060.583333333336</v>
      </c>
      <c r="I452" s="368">
        <v>46060.686111111114</v>
      </c>
      <c r="J452" s="151">
        <f t="shared" si="50"/>
        <v>0.10277777777810115</v>
      </c>
      <c r="K452" s="16"/>
      <c r="L452" s="16"/>
      <c r="M452" s="16"/>
    </row>
    <row r="453" spans="1:13" x14ac:dyDescent="0.25">
      <c r="A453" s="25">
        <v>46061</v>
      </c>
      <c r="B453" s="23" t="s">
        <v>30</v>
      </c>
      <c r="C453" s="17">
        <v>15520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</row>
    <row r="454" spans="1:13" x14ac:dyDescent="0.25">
      <c r="A454" s="25">
        <v>46062</v>
      </c>
      <c r="B454" s="23" t="s">
        <v>30</v>
      </c>
      <c r="C454" s="17">
        <v>15544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</row>
    <row r="455" spans="1:13" x14ac:dyDescent="0.25">
      <c r="A455" s="25">
        <v>46063</v>
      </c>
      <c r="B455" s="23" t="s">
        <v>30</v>
      </c>
      <c r="C455" s="17">
        <v>15565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</row>
    <row r="456" spans="1:13" x14ac:dyDescent="0.25">
      <c r="A456" s="25">
        <v>46064</v>
      </c>
      <c r="B456" s="23" t="s">
        <v>30</v>
      </c>
      <c r="C456" s="17">
        <v>15589</v>
      </c>
      <c r="D456" s="16"/>
      <c r="E456" s="853" t="s">
        <v>2158</v>
      </c>
      <c r="F456" s="16"/>
      <c r="G456" s="16"/>
      <c r="H456" s="720">
        <v>46064.909722222219</v>
      </c>
      <c r="I456" s="720">
        <v>46064.921527777777</v>
      </c>
      <c r="J456" s="854">
        <v>1.1805555557657499E-2</v>
      </c>
      <c r="K456" s="16"/>
      <c r="L456" s="16"/>
      <c r="M456" s="16"/>
    </row>
    <row r="457" spans="1:13" x14ac:dyDescent="0.25">
      <c r="A457" s="25">
        <v>46065</v>
      </c>
      <c r="B457" s="23" t="s">
        <v>30</v>
      </c>
      <c r="C457" s="17">
        <v>15613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</row>
    <row r="458" spans="1:13" x14ac:dyDescent="0.25">
      <c r="A458" s="25">
        <v>46066</v>
      </c>
      <c r="B458" s="23" t="s">
        <v>30</v>
      </c>
      <c r="C458" s="17">
        <v>15637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</row>
    <row r="459" spans="1:13" x14ac:dyDescent="0.25">
      <c r="A459" s="25">
        <v>46067</v>
      </c>
      <c r="B459" s="23" t="s">
        <v>30</v>
      </c>
      <c r="C459" s="17">
        <v>15661</v>
      </c>
      <c r="D459" s="16"/>
      <c r="E459" s="884" t="s">
        <v>2174</v>
      </c>
      <c r="F459" s="16"/>
      <c r="G459" s="16"/>
      <c r="H459" s="368">
        <v>46067.424305555556</v>
      </c>
      <c r="I459" s="368">
        <v>46067.430555555555</v>
      </c>
      <c r="J459" s="151">
        <f t="shared" ref="J459:J460" si="51">I459-H459</f>
        <v>6.2499999985448085E-3</v>
      </c>
      <c r="K459" s="16"/>
      <c r="L459" s="16"/>
      <c r="M459" s="16"/>
    </row>
    <row r="460" spans="1:13" x14ac:dyDescent="0.25">
      <c r="A460" s="25">
        <v>46068</v>
      </c>
      <c r="B460" s="23" t="s">
        <v>30</v>
      </c>
      <c r="C460" s="17">
        <v>15685</v>
      </c>
      <c r="D460" s="16" t="s">
        <v>2288</v>
      </c>
      <c r="E460" s="16" t="s">
        <v>1188</v>
      </c>
      <c r="F460" s="16"/>
      <c r="G460" s="16"/>
      <c r="H460" s="368">
        <v>46068.755555555559</v>
      </c>
      <c r="I460" s="368">
        <v>46068.77847222222</v>
      </c>
      <c r="J460" s="151">
        <f t="shared" si="51"/>
        <v>2.2916666661330964E-2</v>
      </c>
      <c r="K460" s="16"/>
      <c r="L460" s="16"/>
      <c r="M460" s="16"/>
    </row>
    <row r="461" spans="1:13" x14ac:dyDescent="0.25">
      <c r="A461" s="25">
        <v>46069</v>
      </c>
      <c r="B461" s="23" t="s">
        <v>30</v>
      </c>
      <c r="C461" s="17">
        <v>15709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</row>
    <row r="462" spans="1:13" x14ac:dyDescent="0.25">
      <c r="A462" s="25">
        <v>46070</v>
      </c>
      <c r="B462" s="23" t="s">
        <v>30</v>
      </c>
      <c r="C462" s="17">
        <v>15732</v>
      </c>
      <c r="D462" s="16"/>
      <c r="E462" s="16" t="s">
        <v>1887</v>
      </c>
      <c r="F462" s="16"/>
      <c r="G462" s="16"/>
      <c r="H462" s="368">
        <v>46071.114583333336</v>
      </c>
      <c r="I462" s="368">
        <v>46071.121527777781</v>
      </c>
      <c r="J462" s="151">
        <f t="shared" ref="J462" si="52">I462-H462</f>
        <v>6.9444444452528842E-3</v>
      </c>
      <c r="K462" s="16"/>
      <c r="L462" s="16"/>
      <c r="M462" s="16"/>
    </row>
    <row r="463" spans="1:13" x14ac:dyDescent="0.25">
      <c r="A463" s="25">
        <v>46071</v>
      </c>
      <c r="B463" s="23" t="s">
        <v>30</v>
      </c>
      <c r="C463" s="17">
        <v>15756</v>
      </c>
      <c r="D463" s="16"/>
      <c r="E463" s="16" t="s">
        <v>48</v>
      </c>
      <c r="F463" s="16"/>
      <c r="G463" s="16"/>
      <c r="H463" s="368">
        <v>46071.791666666664</v>
      </c>
      <c r="I463" s="368">
        <v>46071.870833333334</v>
      </c>
      <c r="J463" s="151">
        <f>I463-H463</f>
        <v>7.9166666670062114E-2</v>
      </c>
      <c r="K463" s="16"/>
      <c r="L463" s="16"/>
      <c r="M463" s="16"/>
    </row>
    <row r="464" spans="1:13" x14ac:dyDescent="0.25">
      <c r="A464" s="25">
        <v>46072</v>
      </c>
      <c r="B464" s="23" t="s">
        <v>30</v>
      </c>
      <c r="C464" s="17">
        <v>15780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spans="1:13" x14ac:dyDescent="0.25">
      <c r="A465" s="25">
        <v>46073</v>
      </c>
      <c r="B465" s="23" t="s">
        <v>30</v>
      </c>
      <c r="C465" s="17">
        <v>15804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</row>
    <row r="466" spans="1:13" x14ac:dyDescent="0.25">
      <c r="A466" s="25">
        <v>46074</v>
      </c>
      <c r="B466" s="23" t="s">
        <v>30</v>
      </c>
      <c r="C466" s="17">
        <v>15828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</row>
    <row r="467" spans="1:13" x14ac:dyDescent="0.25">
      <c r="A467" s="25">
        <v>46075</v>
      </c>
      <c r="B467" s="23" t="s">
        <v>30</v>
      </c>
      <c r="C467" s="17">
        <v>15849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</row>
    <row r="468" spans="1:13" x14ac:dyDescent="0.25">
      <c r="A468" s="25">
        <v>46076</v>
      </c>
      <c r="B468" s="23" t="s">
        <v>30</v>
      </c>
      <c r="C468" s="17">
        <v>15873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</row>
    <row r="469" spans="1:13" x14ac:dyDescent="0.25">
      <c r="A469" s="25">
        <v>46077</v>
      </c>
      <c r="B469" s="23" t="s">
        <v>30</v>
      </c>
      <c r="C469" s="17">
        <v>15897</v>
      </c>
      <c r="D469" s="16"/>
      <c r="E469" s="16" t="s">
        <v>2032</v>
      </c>
      <c r="F469" s="16"/>
      <c r="G469" s="16"/>
      <c r="H469" s="368">
        <v>46078.138888888891</v>
      </c>
      <c r="I469" s="368">
        <v>46078.145833333336</v>
      </c>
      <c r="J469" s="151">
        <f t="shared" ref="J469" si="53">I469-H469</f>
        <v>6.9444444452528842E-3</v>
      </c>
      <c r="K469" s="16"/>
      <c r="L469" s="16"/>
      <c r="M469" s="16"/>
    </row>
    <row r="470" spans="1:13" x14ac:dyDescent="0.25">
      <c r="A470" s="25">
        <v>46078</v>
      </c>
      <c r="B470" s="23" t="s">
        <v>30</v>
      </c>
      <c r="C470" s="17">
        <v>15927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</row>
    <row r="471" spans="1:13" x14ac:dyDescent="0.25">
      <c r="A471" s="25">
        <v>46079</v>
      </c>
      <c r="B471" s="23" t="s">
        <v>30</v>
      </c>
      <c r="C471" s="17">
        <v>15945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</row>
    <row r="472" spans="1:13" x14ac:dyDescent="0.25">
      <c r="A472" s="25">
        <v>46080</v>
      </c>
      <c r="B472" s="23" t="s">
        <v>30</v>
      </c>
      <c r="C472" s="17">
        <v>15969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</row>
    <row r="473" spans="1:13" x14ac:dyDescent="0.25">
      <c r="A473" s="25">
        <v>46081</v>
      </c>
      <c r="B473" s="23" t="s">
        <v>30</v>
      </c>
      <c r="C473" s="17">
        <v>15993</v>
      </c>
      <c r="D473" s="16"/>
      <c r="E473" s="16" t="s">
        <v>1888</v>
      </c>
      <c r="F473" s="16"/>
      <c r="G473" s="16"/>
      <c r="H473" s="368">
        <v>46081.454861111109</v>
      </c>
      <c r="I473" s="368">
        <v>46081.461805555555</v>
      </c>
      <c r="J473" s="151">
        <f t="shared" ref="J473:J474" si="54">I473-H473</f>
        <v>6.9444444452528842E-3</v>
      </c>
      <c r="K473" s="16"/>
      <c r="L473" s="16"/>
      <c r="M473" s="16"/>
    </row>
    <row r="474" spans="1:13" x14ac:dyDescent="0.25">
      <c r="A474" s="25">
        <v>46081</v>
      </c>
      <c r="B474" s="23" t="s">
        <v>30</v>
      </c>
      <c r="C474" s="17">
        <v>16004</v>
      </c>
      <c r="D474" s="16"/>
      <c r="E474" s="16" t="s">
        <v>163</v>
      </c>
      <c r="F474" s="16"/>
      <c r="G474" s="16"/>
      <c r="H474" s="368">
        <v>46081.746527777781</v>
      </c>
      <c r="I474" s="368">
        <v>46081.991666666669</v>
      </c>
      <c r="J474" s="151">
        <f t="shared" si="54"/>
        <v>0.24513888888759539</v>
      </c>
      <c r="K474" s="16"/>
      <c r="L474" s="16"/>
      <c r="M474" s="16"/>
    </row>
    <row r="475" spans="1:13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</row>
    <row r="476" spans="1:13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</row>
    <row r="477" spans="1:13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</row>
    <row r="478" spans="1:13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</row>
    <row r="479" spans="1:13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</row>
    <row r="480" spans="1:13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</row>
    <row r="481" spans="1:13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</row>
    <row r="482" spans="1:13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</row>
    <row r="483" spans="1:13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</row>
    <row r="484" spans="1:13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</row>
    <row r="485" spans="1:13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</row>
    <row r="486" spans="1:13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</row>
    <row r="487" spans="1:13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</row>
    <row r="488" spans="1:13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</row>
    <row r="489" spans="1:13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</row>
    <row r="490" spans="1:13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</row>
    <row r="491" spans="1:13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</row>
    <row r="492" spans="1:13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</row>
    <row r="493" spans="1:13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</row>
    <row r="494" spans="1:13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</row>
    <row r="495" spans="1:13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</row>
    <row r="496" spans="1:13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</row>
    <row r="497" spans="1:13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</row>
    <row r="498" spans="1:13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</row>
    <row r="499" spans="1:13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</row>
    <row r="500" spans="1:13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</row>
    <row r="501" spans="1:13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</row>
    <row r="502" spans="1:13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</row>
    <row r="503" spans="1:13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</row>
    <row r="504" spans="1:13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</row>
    <row r="505" spans="1:13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</row>
    <row r="506" spans="1:13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</row>
    <row r="507" spans="1:13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</row>
    <row r="508" spans="1:13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</row>
    <row r="509" spans="1:13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</row>
    <row r="510" spans="1:13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</row>
    <row r="511" spans="1:13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</row>
    <row r="512" spans="1:13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</row>
    <row r="513" spans="1:13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</row>
    <row r="514" spans="1:13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</row>
    <row r="515" spans="1:13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</row>
    <row r="516" spans="1:13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</row>
    <row r="517" spans="1:13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</row>
    <row r="518" spans="1:13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</row>
    <row r="519" spans="1:13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</row>
    <row r="520" spans="1:13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</row>
    <row r="521" spans="1:13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</row>
    <row r="522" spans="1:13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</row>
    <row r="523" spans="1:13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</row>
    <row r="524" spans="1:13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</row>
    <row r="525" spans="1:13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</row>
    <row r="526" spans="1:13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</row>
    <row r="527" spans="1:13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</row>
    <row r="528" spans="1:13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</row>
    <row r="529" spans="1:13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</row>
    <row r="530" spans="1:13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spans="1:13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</row>
    <row r="532" spans="1:13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</row>
    <row r="533" spans="1:13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</row>
    <row r="534" spans="1:13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</row>
    <row r="535" spans="1:13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</row>
    <row r="536" spans="1:13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</row>
    <row r="537" spans="1:13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</row>
    <row r="538" spans="1:13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</row>
    <row r="539" spans="1:13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</row>
    <row r="540" spans="1:13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</row>
    <row r="541" spans="1:13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</row>
    <row r="542" spans="1:13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</row>
    <row r="543" spans="1:13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</row>
    <row r="544" spans="1:13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</row>
    <row r="545" spans="1:13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</row>
    <row r="546" spans="1:13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</row>
    <row r="547" spans="1:13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</row>
    <row r="548" spans="1:13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</row>
    <row r="549" spans="1:13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</row>
    <row r="550" spans="1:13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</row>
    <row r="551" spans="1:13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</row>
    <row r="552" spans="1:13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</row>
    <row r="553" spans="1:13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</row>
    <row r="554" spans="1:13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</row>
    <row r="555" spans="1:13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</row>
    <row r="556" spans="1:13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</row>
    <row r="557" spans="1:13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</row>
    <row r="558" spans="1:13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</row>
    <row r="559" spans="1:13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</row>
    <row r="560" spans="1:13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</row>
    <row r="561" spans="1:13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</row>
    <row r="562" spans="1:13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</row>
    <row r="563" spans="1:13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</row>
    <row r="564" spans="1:13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</row>
    <row r="565" spans="1:13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</row>
    <row r="566" spans="1:13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</row>
    <row r="567" spans="1:13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</row>
    <row r="568" spans="1:13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</row>
    <row r="569" spans="1:13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</row>
    <row r="570" spans="1:13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</row>
    <row r="571" spans="1:13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</row>
    <row r="572" spans="1:13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</row>
    <row r="573" spans="1:13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</row>
    <row r="574" spans="1:13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</row>
    <row r="575" spans="1:13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</row>
    <row r="576" spans="1:13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</row>
    <row r="577" spans="1:13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</row>
    <row r="578" spans="1:13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</row>
    <row r="579" spans="1:13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</row>
    <row r="580" spans="1:13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</row>
    <row r="581" spans="1:13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</row>
    <row r="582" spans="1:13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</row>
    <row r="583" spans="1:13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</row>
    <row r="584" spans="1:13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</row>
    <row r="585" spans="1:13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</row>
    <row r="586" spans="1:13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</row>
    <row r="587" spans="1:13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</row>
    <row r="588" spans="1:13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</row>
    <row r="589" spans="1:13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</row>
    <row r="590" spans="1:13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</row>
    <row r="591" spans="1:13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</row>
    <row r="592" spans="1:13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</row>
    <row r="593" spans="1:13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</row>
    <row r="594" spans="1:13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</row>
    <row r="595" spans="1:13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</row>
    <row r="596" spans="1:13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spans="1:13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</row>
    <row r="598" spans="1:13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</row>
    <row r="599" spans="1:13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</row>
    <row r="600" spans="1:13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</row>
    <row r="601" spans="1:13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</row>
    <row r="602" spans="1:13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</row>
    <row r="603" spans="1:13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</row>
    <row r="604" spans="1:13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</row>
    <row r="605" spans="1:13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</row>
    <row r="606" spans="1:13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</row>
    <row r="607" spans="1:13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</row>
    <row r="608" spans="1:13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</row>
    <row r="609" spans="1:13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</row>
    <row r="610" spans="1:13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</row>
    <row r="611" spans="1:13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</row>
    <row r="612" spans="1:13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</row>
    <row r="613" spans="1:13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</row>
    <row r="614" spans="1:13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</row>
    <row r="615" spans="1:13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</row>
    <row r="616" spans="1:13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</row>
    <row r="617" spans="1:13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</row>
    <row r="618" spans="1:13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</row>
    <row r="619" spans="1:13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</row>
    <row r="620" spans="1:13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</row>
    <row r="621" spans="1:13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</row>
    <row r="622" spans="1:13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</row>
    <row r="623" spans="1:13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</row>
    <row r="624" spans="1:13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</row>
    <row r="625" spans="1:13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</row>
    <row r="626" spans="1:13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</row>
    <row r="627" spans="1:13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</row>
    <row r="628" spans="1:13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</row>
    <row r="629" spans="1:13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</row>
    <row r="630" spans="1:13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</row>
    <row r="631" spans="1:13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</row>
    <row r="632" spans="1:13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</row>
    <row r="633" spans="1:13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</row>
    <row r="634" spans="1:13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</row>
    <row r="635" spans="1:13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</row>
    <row r="636" spans="1:13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</row>
    <row r="637" spans="1:13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</row>
    <row r="638" spans="1:13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</row>
    <row r="639" spans="1:13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</row>
    <row r="640" spans="1:13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</row>
    <row r="641" spans="1:13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</row>
    <row r="642" spans="1:13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</row>
    <row r="643" spans="1:13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</row>
    <row r="644" spans="1:13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</row>
    <row r="645" spans="1:13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</row>
    <row r="646" spans="1:13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</row>
    <row r="647" spans="1:13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</row>
    <row r="648" spans="1:13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</row>
    <row r="649" spans="1:13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</row>
    <row r="650" spans="1:13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</row>
    <row r="651" spans="1:13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</row>
    <row r="652" spans="1:13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</row>
    <row r="653" spans="1:13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</row>
    <row r="654" spans="1:13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</row>
    <row r="655" spans="1:13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</row>
    <row r="656" spans="1:13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</row>
    <row r="657" spans="1:13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</row>
    <row r="658" spans="1:13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</row>
    <row r="659" spans="1:13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</row>
    <row r="660" spans="1:13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</row>
    <row r="661" spans="1:13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</row>
    <row r="662" spans="1:13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 spans="1:13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</row>
    <row r="664" spans="1:13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</row>
    <row r="665" spans="1:13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</row>
    <row r="666" spans="1:13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</row>
    <row r="667" spans="1:13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</row>
    <row r="668" spans="1:13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</row>
    <row r="669" spans="1:13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</row>
    <row r="670" spans="1:13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</row>
    <row r="671" spans="1:13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</row>
    <row r="672" spans="1:13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</row>
    <row r="673" spans="1:13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</row>
    <row r="674" spans="1:13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</row>
    <row r="675" spans="1:13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</row>
    <row r="676" spans="1:13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</row>
    <row r="677" spans="1:13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</row>
    <row r="678" spans="1:13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</row>
    <row r="679" spans="1:13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</row>
    <row r="680" spans="1:13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</row>
    <row r="681" spans="1:13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</row>
    <row r="682" spans="1:13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</row>
    <row r="683" spans="1:13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</row>
    <row r="684" spans="1:13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</row>
    <row r="685" spans="1:13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</row>
    <row r="686" spans="1:13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</row>
    <row r="687" spans="1:13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</row>
    <row r="688" spans="1:13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</row>
    <row r="689" spans="1:13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</row>
    <row r="690" spans="1:13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</row>
    <row r="691" spans="1:13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</row>
    <row r="692" spans="1:13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</row>
    <row r="693" spans="1:13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</row>
    <row r="694" spans="1:13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</row>
    <row r="695" spans="1:13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</row>
    <row r="696" spans="1:13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</row>
    <row r="697" spans="1:13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</row>
    <row r="698" spans="1:13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</row>
    <row r="699" spans="1:13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</row>
    <row r="700" spans="1:13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</row>
    <row r="701" spans="1:13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</row>
    <row r="702" spans="1:13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</row>
    <row r="703" spans="1:13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</row>
    <row r="704" spans="1:13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</row>
  </sheetData>
  <mergeCells count="1">
    <mergeCell ref="A2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80CA-9C45-4671-BE4B-82121B09ACE9}">
  <dimension ref="A2:N712"/>
  <sheetViews>
    <sheetView workbookViewId="0">
      <pane ySplit="4" topLeftCell="A454" activePane="bottomLeft" state="frozen"/>
      <selection pane="bottomLeft" activeCell="C472" sqref="C472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9" width="16.71093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22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5">
        <v>45617</v>
      </c>
      <c r="B5" s="23" t="s">
        <v>30</v>
      </c>
      <c r="C5" s="17">
        <v>5134</v>
      </c>
      <c r="D5" s="17"/>
      <c r="E5" s="17"/>
      <c r="F5" s="17"/>
      <c r="G5" s="17"/>
      <c r="H5" s="17"/>
      <c r="I5" s="17"/>
      <c r="J5" s="17"/>
      <c r="K5" s="16"/>
      <c r="L5" s="16"/>
      <c r="M5" s="16"/>
      <c r="N5" s="16"/>
    </row>
    <row r="6" spans="1:14" ht="30" x14ac:dyDescent="0.25">
      <c r="A6" s="25">
        <v>45618</v>
      </c>
      <c r="B6" s="23" t="s">
        <v>30</v>
      </c>
      <c r="C6" s="17">
        <v>5158</v>
      </c>
      <c r="D6" s="17" t="s">
        <v>31</v>
      </c>
      <c r="E6" s="9" t="s">
        <v>32</v>
      </c>
      <c r="F6" s="17"/>
      <c r="G6" s="17"/>
      <c r="H6" s="17"/>
      <c r="I6" s="17"/>
      <c r="J6" s="17" t="s">
        <v>33</v>
      </c>
      <c r="K6" s="16"/>
      <c r="L6" s="16"/>
      <c r="M6" s="16"/>
      <c r="N6" s="16"/>
    </row>
    <row r="7" spans="1:14" x14ac:dyDescent="0.25">
      <c r="A7" s="25">
        <v>45619</v>
      </c>
      <c r="B7" s="23" t="s">
        <v>30</v>
      </c>
      <c r="C7" s="17">
        <v>5179</v>
      </c>
      <c r="D7" s="17" t="s">
        <v>34</v>
      </c>
      <c r="E7" s="17" t="s">
        <v>35</v>
      </c>
      <c r="F7" s="17"/>
      <c r="G7" s="17"/>
      <c r="H7" s="17"/>
      <c r="I7" s="17"/>
      <c r="J7" s="17" t="s">
        <v>36</v>
      </c>
      <c r="K7" s="16"/>
      <c r="L7" s="16"/>
      <c r="M7" s="16"/>
      <c r="N7" s="16"/>
    </row>
    <row r="8" spans="1:14" x14ac:dyDescent="0.25">
      <c r="A8" s="25">
        <v>45620</v>
      </c>
      <c r="B8" s="23" t="s">
        <v>30</v>
      </c>
      <c r="C8" s="17">
        <v>5203</v>
      </c>
      <c r="D8" s="17"/>
      <c r="E8" s="17"/>
      <c r="F8" s="17"/>
      <c r="G8" s="17"/>
      <c r="H8" s="17"/>
      <c r="I8" s="17"/>
      <c r="J8" s="17"/>
      <c r="K8" s="16"/>
      <c r="L8" s="17"/>
      <c r="M8" s="17"/>
      <c r="N8" s="16"/>
    </row>
    <row r="9" spans="1:14" x14ac:dyDescent="0.25">
      <c r="A9" s="25">
        <v>45621</v>
      </c>
      <c r="B9" s="23" t="s">
        <v>30</v>
      </c>
      <c r="C9" s="17">
        <v>5224</v>
      </c>
      <c r="D9" s="17"/>
      <c r="E9" s="17"/>
      <c r="F9" s="17"/>
      <c r="G9" s="17"/>
      <c r="H9" s="17"/>
      <c r="I9" s="17"/>
      <c r="J9" s="17"/>
      <c r="K9" s="16"/>
      <c r="L9" s="17"/>
      <c r="M9" s="17"/>
      <c r="N9" s="16"/>
    </row>
    <row r="10" spans="1:14" x14ac:dyDescent="0.25">
      <c r="A10" s="25">
        <v>45622</v>
      </c>
      <c r="B10" s="23" t="s">
        <v>30</v>
      </c>
      <c r="C10" s="17">
        <v>5248</v>
      </c>
      <c r="D10" s="17" t="s">
        <v>48</v>
      </c>
      <c r="E10" s="17"/>
      <c r="F10" s="17"/>
      <c r="G10" s="17"/>
      <c r="H10" s="17"/>
      <c r="I10" s="17"/>
      <c r="J10" s="17" t="s">
        <v>55</v>
      </c>
      <c r="K10" s="16"/>
      <c r="L10" s="17"/>
      <c r="M10" s="17"/>
      <c r="N10" s="16"/>
    </row>
    <row r="11" spans="1:14" x14ac:dyDescent="0.25">
      <c r="A11" s="25">
        <v>45623</v>
      </c>
      <c r="B11" s="23" t="s">
        <v>30</v>
      </c>
      <c r="C11" s="17">
        <v>5272</v>
      </c>
      <c r="D11" s="17"/>
      <c r="E11" s="17"/>
      <c r="F11" s="17"/>
      <c r="G11" s="17"/>
      <c r="H11" s="17"/>
      <c r="I11" s="17"/>
      <c r="J11" s="17"/>
      <c r="K11" s="16"/>
      <c r="L11" s="17"/>
      <c r="M11" s="17"/>
      <c r="N11" s="16"/>
    </row>
    <row r="12" spans="1:14" x14ac:dyDescent="0.25">
      <c r="A12" s="25">
        <v>45624</v>
      </c>
      <c r="B12" s="23" t="s">
        <v>30</v>
      </c>
      <c r="C12" s="17">
        <v>5294</v>
      </c>
      <c r="D12" s="17"/>
      <c r="E12" s="17"/>
      <c r="F12" s="17"/>
      <c r="G12" s="17"/>
      <c r="H12" s="17"/>
      <c r="I12" s="17"/>
      <c r="J12" s="17"/>
      <c r="K12" s="16"/>
      <c r="L12" s="17"/>
      <c r="M12" s="17"/>
      <c r="N12" s="16"/>
    </row>
    <row r="13" spans="1:14" x14ac:dyDescent="0.25">
      <c r="A13" s="25">
        <v>45625</v>
      </c>
      <c r="B13" s="23" t="s">
        <v>30</v>
      </c>
      <c r="C13" s="17">
        <v>5318</v>
      </c>
      <c r="D13" s="17"/>
      <c r="E13" s="17"/>
      <c r="F13" s="17"/>
      <c r="G13" s="17"/>
      <c r="H13" s="17"/>
      <c r="I13" s="17"/>
      <c r="J13" s="17"/>
      <c r="K13" s="16"/>
      <c r="L13" s="17"/>
      <c r="M13" s="17"/>
      <c r="N13" s="16"/>
    </row>
    <row r="14" spans="1:14" x14ac:dyDescent="0.25">
      <c r="A14" s="25">
        <v>45626</v>
      </c>
      <c r="B14" s="23" t="s">
        <v>30</v>
      </c>
      <c r="C14" s="17">
        <v>5342</v>
      </c>
      <c r="D14" s="17"/>
      <c r="E14" s="17"/>
      <c r="F14" s="17"/>
      <c r="G14" s="17"/>
      <c r="H14" s="17"/>
      <c r="I14" s="17"/>
      <c r="J14" s="17"/>
      <c r="K14" s="16"/>
      <c r="L14" s="17"/>
      <c r="M14" s="17"/>
      <c r="N14" s="16"/>
    </row>
    <row r="15" spans="1:14" ht="13.5" customHeight="1" x14ac:dyDescent="0.25">
      <c r="A15" s="25">
        <v>45627</v>
      </c>
      <c r="B15" s="23" t="s">
        <v>30</v>
      </c>
      <c r="C15" s="17">
        <v>5365</v>
      </c>
      <c r="D15" s="17"/>
      <c r="E15" s="17"/>
      <c r="F15" s="17"/>
      <c r="G15" s="17"/>
      <c r="H15" s="17"/>
      <c r="I15" s="17"/>
      <c r="J15" s="17"/>
      <c r="K15" s="16"/>
      <c r="L15" s="17"/>
      <c r="M15" s="17"/>
      <c r="N15" s="16"/>
    </row>
    <row r="16" spans="1:14" ht="16.149999999999999" customHeight="1" x14ac:dyDescent="0.25">
      <c r="A16" s="25">
        <v>45628</v>
      </c>
      <c r="B16" s="23" t="s">
        <v>30</v>
      </c>
      <c r="C16" s="17">
        <v>5389</v>
      </c>
      <c r="D16" s="17"/>
      <c r="E16" s="17"/>
      <c r="F16" s="17"/>
      <c r="G16" s="17"/>
      <c r="H16" s="17"/>
      <c r="I16" s="17"/>
      <c r="J16" s="17"/>
      <c r="K16" s="16"/>
      <c r="L16" s="17"/>
      <c r="M16" s="17"/>
      <c r="N16" s="16"/>
    </row>
    <row r="17" spans="1:14" ht="15.4" customHeight="1" x14ac:dyDescent="0.25">
      <c r="A17" s="25">
        <v>45629</v>
      </c>
      <c r="B17" s="23" t="s">
        <v>30</v>
      </c>
      <c r="C17" s="17">
        <v>5413</v>
      </c>
      <c r="D17" s="17"/>
      <c r="E17" s="17"/>
      <c r="F17" s="17"/>
      <c r="G17" s="17"/>
      <c r="H17" s="17"/>
      <c r="I17" s="17"/>
      <c r="J17" s="17"/>
      <c r="K17" s="16"/>
      <c r="L17" s="17"/>
      <c r="M17" s="17"/>
      <c r="N17" s="16"/>
    </row>
    <row r="18" spans="1:14" ht="15" customHeight="1" x14ac:dyDescent="0.25">
      <c r="A18" s="25">
        <v>45630</v>
      </c>
      <c r="B18" s="23" t="s">
        <v>30</v>
      </c>
      <c r="C18" s="17">
        <v>5432</v>
      </c>
      <c r="D18" s="17"/>
      <c r="E18" s="17"/>
      <c r="F18" s="17"/>
      <c r="G18" s="17"/>
      <c r="H18" s="17"/>
      <c r="I18" s="17"/>
      <c r="J18" s="17"/>
      <c r="K18" s="16"/>
      <c r="L18" s="17"/>
      <c r="M18" s="17"/>
      <c r="N18" s="16"/>
    </row>
    <row r="19" spans="1:14" ht="16.149999999999999" customHeight="1" x14ac:dyDescent="0.25">
      <c r="A19" s="25">
        <v>45631</v>
      </c>
      <c r="B19" s="23" t="s">
        <v>30</v>
      </c>
      <c r="C19" s="17">
        <v>5456</v>
      </c>
      <c r="D19" s="17"/>
      <c r="E19" s="17"/>
      <c r="F19" s="17"/>
      <c r="G19" s="17"/>
      <c r="H19" s="17"/>
      <c r="I19" s="17"/>
      <c r="J19" s="17"/>
      <c r="K19" s="16"/>
      <c r="L19" s="17"/>
      <c r="M19" s="17"/>
      <c r="N19" s="16"/>
    </row>
    <row r="20" spans="1:14" ht="15.4" customHeight="1" x14ac:dyDescent="0.25">
      <c r="A20" s="25">
        <v>45632</v>
      </c>
      <c r="B20" s="23" t="s">
        <v>30</v>
      </c>
      <c r="C20" s="17">
        <v>5480</v>
      </c>
      <c r="D20" s="17"/>
      <c r="E20" s="17"/>
      <c r="F20" s="17"/>
      <c r="G20" s="17"/>
      <c r="H20" s="17"/>
      <c r="I20" s="17"/>
      <c r="J20" s="17"/>
      <c r="K20" s="16"/>
      <c r="L20" s="17"/>
      <c r="M20" s="17"/>
      <c r="N20" s="16"/>
    </row>
    <row r="21" spans="1:14" ht="16.149999999999999" customHeight="1" x14ac:dyDescent="0.25">
      <c r="A21" s="25">
        <v>45633</v>
      </c>
      <c r="B21" s="23" t="s">
        <v>30</v>
      </c>
      <c r="C21" s="17">
        <v>5498</v>
      </c>
      <c r="D21" s="17" t="s">
        <v>40</v>
      </c>
      <c r="E21" s="17"/>
      <c r="F21" s="17"/>
      <c r="G21" s="17"/>
      <c r="H21" s="17"/>
      <c r="I21" s="17"/>
      <c r="J21" s="17" t="s">
        <v>88</v>
      </c>
      <c r="K21" s="16"/>
      <c r="L21" s="17"/>
      <c r="M21" s="17"/>
      <c r="N21" s="16"/>
    </row>
    <row r="22" spans="1:14" ht="16.149999999999999" customHeight="1" x14ac:dyDescent="0.25">
      <c r="A22" s="25">
        <v>45634</v>
      </c>
      <c r="B22" s="23" t="s">
        <v>30</v>
      </c>
      <c r="C22" s="17">
        <v>5522</v>
      </c>
      <c r="D22" s="17"/>
      <c r="E22" s="17"/>
      <c r="F22" s="17"/>
      <c r="G22" s="17"/>
      <c r="H22" s="17"/>
      <c r="I22" s="17"/>
      <c r="J22" s="17"/>
      <c r="K22" s="16"/>
      <c r="L22" s="17"/>
      <c r="M22" s="17"/>
      <c r="N22" s="16"/>
    </row>
    <row r="23" spans="1:14" ht="16.149999999999999" customHeight="1" x14ac:dyDescent="0.25">
      <c r="A23" s="25">
        <v>45635</v>
      </c>
      <c r="B23" s="23" t="s">
        <v>30</v>
      </c>
      <c r="C23" s="17">
        <v>5546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5">
        <v>45636</v>
      </c>
      <c r="B24" s="23" t="s">
        <v>30</v>
      </c>
      <c r="C24" s="17">
        <v>5570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5">
        <v>45637</v>
      </c>
      <c r="B25" s="23" t="s">
        <v>30</v>
      </c>
      <c r="C25" s="17">
        <v>5594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5">
        <v>45638</v>
      </c>
      <c r="B26" s="23" t="s">
        <v>30</v>
      </c>
      <c r="C26" s="17">
        <v>5618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5">
        <v>45639</v>
      </c>
      <c r="B27" s="23" t="s">
        <v>30</v>
      </c>
      <c r="C27" s="17">
        <v>5642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5">
        <v>45640</v>
      </c>
      <c r="B28" s="23" t="s">
        <v>30</v>
      </c>
      <c r="C28" s="17">
        <v>5650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5">
        <v>45641</v>
      </c>
      <c r="B29" s="23" t="s">
        <v>30</v>
      </c>
      <c r="C29" s="17">
        <v>5674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5">
        <v>45642</v>
      </c>
      <c r="B30" s="23" t="s">
        <v>30</v>
      </c>
      <c r="C30" s="17">
        <v>5698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5">
        <v>45643</v>
      </c>
      <c r="B31" s="23" t="s">
        <v>30</v>
      </c>
      <c r="C31" s="17">
        <v>5720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5">
        <v>45644</v>
      </c>
      <c r="B32" s="23" t="s">
        <v>30</v>
      </c>
      <c r="C32" s="17">
        <v>5748</v>
      </c>
      <c r="D32" s="17" t="s">
        <v>48</v>
      </c>
      <c r="E32" s="17"/>
      <c r="F32" s="16"/>
      <c r="G32" s="16"/>
      <c r="H32" s="16"/>
      <c r="I32" s="16"/>
      <c r="J32" s="16" t="s">
        <v>110</v>
      </c>
      <c r="K32" s="16"/>
      <c r="L32" s="16"/>
      <c r="M32" s="16"/>
      <c r="N32" s="16"/>
    </row>
    <row r="33" spans="1:14" ht="16.149999999999999" customHeight="1" x14ac:dyDescent="0.25">
      <c r="A33" s="25">
        <v>45645</v>
      </c>
      <c r="B33" s="23" t="s">
        <v>30</v>
      </c>
      <c r="C33" s="17">
        <v>5772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5">
        <v>45646</v>
      </c>
      <c r="B34" s="23" t="s">
        <v>30</v>
      </c>
      <c r="C34" s="17">
        <v>5796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5">
        <v>45647</v>
      </c>
      <c r="B35" s="23" t="s">
        <v>30</v>
      </c>
      <c r="C35" s="17">
        <v>5820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5">
        <v>45648</v>
      </c>
      <c r="B36" s="23" t="s">
        <v>30</v>
      </c>
      <c r="C36" s="17">
        <v>5844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5">
        <v>45649</v>
      </c>
      <c r="B37" s="23" t="s">
        <v>30</v>
      </c>
      <c r="C37" s="17">
        <v>5868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5">
        <v>45650</v>
      </c>
      <c r="B38" s="23" t="s">
        <v>30</v>
      </c>
      <c r="C38" s="17">
        <v>5885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5">
        <v>45651</v>
      </c>
      <c r="B39" s="23" t="s">
        <v>30</v>
      </c>
      <c r="C39" s="17">
        <f>C38+24</f>
        <v>5909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5">
        <v>45652</v>
      </c>
      <c r="B40" s="23" t="s">
        <v>30</v>
      </c>
      <c r="C40" s="17">
        <f t="shared" ref="C40:C52" si="0">C39+24</f>
        <v>5933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5">
        <v>45653</v>
      </c>
      <c r="B41" s="23" t="s">
        <v>30</v>
      </c>
      <c r="C41" s="17">
        <f t="shared" si="0"/>
        <v>5957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5">
        <v>45654</v>
      </c>
      <c r="B42" s="23" t="s">
        <v>30</v>
      </c>
      <c r="C42" s="17">
        <v>6000</v>
      </c>
      <c r="D42" s="17" t="s">
        <v>63</v>
      </c>
      <c r="E42" s="16"/>
      <c r="F42" s="16"/>
      <c r="G42" s="16"/>
      <c r="H42" s="16"/>
      <c r="I42" s="16"/>
      <c r="J42" s="16" t="s">
        <v>135</v>
      </c>
      <c r="K42" s="16"/>
      <c r="L42" s="16"/>
      <c r="M42" s="16"/>
      <c r="N42" s="16"/>
    </row>
    <row r="43" spans="1:14" ht="16.149999999999999" customHeight="1" x14ac:dyDescent="0.25">
      <c r="A43" s="25">
        <v>45655</v>
      </c>
      <c r="B43" s="23" t="s">
        <v>30</v>
      </c>
      <c r="C43" s="17">
        <f t="shared" si="0"/>
        <v>6024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5">
        <v>45656</v>
      </c>
      <c r="B44" s="23" t="s">
        <v>30</v>
      </c>
      <c r="C44" s="17">
        <f t="shared" si="0"/>
        <v>6048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5">
        <v>45657</v>
      </c>
      <c r="B45" s="23" t="s">
        <v>30</v>
      </c>
      <c r="C45" s="17">
        <f t="shared" si="0"/>
        <v>6072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5">
        <v>45658</v>
      </c>
      <c r="B46" s="23" t="s">
        <v>30</v>
      </c>
      <c r="C46" s="17">
        <f t="shared" si="0"/>
        <v>6096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5">
        <v>45659</v>
      </c>
      <c r="B47" s="23" t="s">
        <v>30</v>
      </c>
      <c r="C47" s="17">
        <f t="shared" si="0"/>
        <v>6120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25">
        <v>45660</v>
      </c>
      <c r="B48" s="23" t="s">
        <v>30</v>
      </c>
      <c r="C48" s="17">
        <f t="shared" si="0"/>
        <v>6144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5">
        <v>45661</v>
      </c>
      <c r="B49" s="23" t="s">
        <v>30</v>
      </c>
      <c r="C49" s="17">
        <f t="shared" si="0"/>
        <v>6168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5">
        <v>45662</v>
      </c>
      <c r="B50" s="23" t="s">
        <v>30</v>
      </c>
      <c r="C50" s="17">
        <f t="shared" si="0"/>
        <v>6192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5">
        <v>45663</v>
      </c>
      <c r="B51" s="23" t="s">
        <v>30</v>
      </c>
      <c r="C51" s="17">
        <f t="shared" si="0"/>
        <v>6216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5">
        <v>45664</v>
      </c>
      <c r="B52" s="23" t="s">
        <v>30</v>
      </c>
      <c r="C52" s="17">
        <f t="shared" si="0"/>
        <v>6240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5">
        <v>45665</v>
      </c>
      <c r="B53" s="23" t="s">
        <v>30</v>
      </c>
      <c r="C53" s="17">
        <v>6251</v>
      </c>
      <c r="D53" s="17" t="s">
        <v>48</v>
      </c>
      <c r="E53" s="16"/>
      <c r="F53" s="16"/>
      <c r="G53" s="16"/>
      <c r="H53" s="16"/>
      <c r="I53" s="16"/>
      <c r="J53" s="16" t="s">
        <v>156</v>
      </c>
      <c r="K53" s="16"/>
      <c r="L53" s="16"/>
      <c r="M53" s="16"/>
      <c r="N53" s="16"/>
    </row>
    <row r="54" spans="1:14" ht="16.149999999999999" customHeight="1" x14ac:dyDescent="0.25">
      <c r="A54" s="25">
        <v>45666</v>
      </c>
      <c r="B54" s="23" t="s">
        <v>30</v>
      </c>
      <c r="C54" s="17">
        <f>C53+24</f>
        <v>6275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5">
        <v>45667</v>
      </c>
      <c r="B55" s="23" t="s">
        <v>30</v>
      </c>
      <c r="C55" s="17">
        <f>C54+24</f>
        <v>6299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5">
        <v>45668</v>
      </c>
      <c r="B56" s="23" t="s">
        <v>30</v>
      </c>
      <c r="C56" s="17">
        <f>C55+24</f>
        <v>6323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5">
        <v>45669</v>
      </c>
      <c r="B57" s="23" t="s">
        <v>30</v>
      </c>
      <c r="C57" s="17">
        <f>C56+24</f>
        <v>6347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5">
        <v>45670</v>
      </c>
      <c r="B58" s="23" t="s">
        <v>30</v>
      </c>
      <c r="C58" s="17">
        <f t="shared" ref="C58:C61" si="1">C57+24</f>
        <v>6371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5">
        <v>45671</v>
      </c>
      <c r="B59" s="23" t="s">
        <v>30</v>
      </c>
      <c r="C59" s="17">
        <f t="shared" si="1"/>
        <v>6395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5">
        <v>45672</v>
      </c>
      <c r="B60" s="23" t="s">
        <v>30</v>
      </c>
      <c r="C60" s="17">
        <f t="shared" si="1"/>
        <v>6419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5">
        <v>45673</v>
      </c>
      <c r="B61" s="23" t="s">
        <v>30</v>
      </c>
      <c r="C61" s="17">
        <f t="shared" si="1"/>
        <v>6443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5">
        <v>45674</v>
      </c>
      <c r="B62" s="23" t="s">
        <v>30</v>
      </c>
      <c r="C62" s="17">
        <v>6451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5">
        <v>45675</v>
      </c>
      <c r="B63" s="23" t="s">
        <v>30</v>
      </c>
      <c r="C63" s="17">
        <v>6475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5">
        <v>45676</v>
      </c>
      <c r="B64" s="23" t="s">
        <v>30</v>
      </c>
      <c r="C64" s="17">
        <v>6499</v>
      </c>
      <c r="D64" s="19" t="s">
        <v>40</v>
      </c>
      <c r="E64" s="16"/>
      <c r="F64" s="16"/>
      <c r="G64" s="16"/>
      <c r="H64" s="16"/>
      <c r="I64" s="16"/>
      <c r="J64" s="16" t="s">
        <v>97</v>
      </c>
      <c r="K64" s="16"/>
      <c r="L64" s="16"/>
      <c r="M64" s="16"/>
      <c r="N64" s="16"/>
    </row>
    <row r="65" spans="1:14" ht="16.149999999999999" customHeight="1" x14ac:dyDescent="0.25">
      <c r="A65" s="25">
        <v>45677</v>
      </c>
      <c r="B65" s="23" t="s">
        <v>30</v>
      </c>
      <c r="C65" s="17">
        <v>6519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5">
        <v>45678</v>
      </c>
      <c r="B66" s="23" t="s">
        <v>30</v>
      </c>
      <c r="C66" s="17">
        <v>6543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5">
        <v>45679</v>
      </c>
      <c r="B67" s="23" t="s">
        <v>30</v>
      </c>
      <c r="C67" s="17">
        <v>6567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5">
        <v>45680</v>
      </c>
      <c r="B68" s="23" t="s">
        <v>30</v>
      </c>
      <c r="C68" s="17">
        <v>6589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5">
        <v>45681</v>
      </c>
      <c r="B69" s="23" t="s">
        <v>30</v>
      </c>
      <c r="C69" s="17">
        <v>6613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5">
        <v>45682</v>
      </c>
      <c r="B70" s="23" t="s">
        <v>30</v>
      </c>
      <c r="C70" s="17">
        <v>6637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5">
        <v>45683</v>
      </c>
      <c r="B71" s="23" t="s">
        <v>30</v>
      </c>
      <c r="C71" s="17">
        <v>6661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5">
        <v>45684</v>
      </c>
      <c r="B72" s="23" t="s">
        <v>30</v>
      </c>
      <c r="C72" s="17">
        <v>6685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5">
        <v>45685</v>
      </c>
      <c r="B73" s="23" t="s">
        <v>30</v>
      </c>
      <c r="C73" s="17">
        <v>6709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5">
        <v>45686</v>
      </c>
      <c r="B74" s="23" t="s">
        <v>30</v>
      </c>
      <c r="C74" s="17">
        <v>6733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5">
        <v>45687</v>
      </c>
      <c r="B75" s="23" t="s">
        <v>30</v>
      </c>
      <c r="C75" s="17">
        <v>6756</v>
      </c>
      <c r="D75" s="19" t="s">
        <v>48</v>
      </c>
      <c r="E75" s="16"/>
      <c r="F75" s="16"/>
      <c r="G75" s="16"/>
      <c r="H75" s="16"/>
      <c r="I75" s="16"/>
      <c r="J75" s="16" t="s">
        <v>248</v>
      </c>
      <c r="K75" s="16"/>
      <c r="L75" s="16"/>
      <c r="M75" s="16"/>
      <c r="N75" s="16"/>
    </row>
    <row r="76" spans="1:14" ht="16.149999999999999" customHeight="1" x14ac:dyDescent="0.25">
      <c r="A76" s="25">
        <v>45688</v>
      </c>
      <c r="B76" s="23" t="s">
        <v>30</v>
      </c>
      <c r="C76" s="17">
        <v>6780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5">
        <v>45689</v>
      </c>
      <c r="B77" s="23" t="s">
        <v>30</v>
      </c>
      <c r="C77" s="17">
        <v>6804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5">
        <v>45690</v>
      </c>
      <c r="B78" s="23" t="s">
        <v>30</v>
      </c>
      <c r="C78" s="17">
        <v>6828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45691</v>
      </c>
      <c r="B79" s="23" t="s">
        <v>30</v>
      </c>
      <c r="C79" s="17">
        <v>6852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5">
        <v>45692</v>
      </c>
      <c r="B80" s="23" t="s">
        <v>30</v>
      </c>
      <c r="C80" s="17">
        <v>6872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5">
        <v>45693</v>
      </c>
      <c r="B81" s="23" t="s">
        <v>30</v>
      </c>
      <c r="C81" s="17">
        <v>6896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31.5" customHeight="1" x14ac:dyDescent="0.25">
      <c r="A82" s="25">
        <v>45694</v>
      </c>
      <c r="B82" s="23" t="s">
        <v>30</v>
      </c>
      <c r="C82" s="17">
        <v>6920</v>
      </c>
      <c r="D82" s="28" t="s">
        <v>296</v>
      </c>
      <c r="E82" s="16"/>
      <c r="F82" s="16"/>
      <c r="G82" s="16"/>
      <c r="H82" s="16"/>
      <c r="I82" s="16"/>
      <c r="J82" s="17" t="s">
        <v>297</v>
      </c>
      <c r="K82" s="16"/>
      <c r="L82" s="17"/>
      <c r="M82" s="17"/>
      <c r="N82" s="16"/>
    </row>
    <row r="83" spans="1:14" ht="16.149999999999999" customHeight="1" x14ac:dyDescent="0.25">
      <c r="A83" s="25">
        <v>45695</v>
      </c>
      <c r="B83" s="23" t="s">
        <v>30</v>
      </c>
      <c r="C83" s="17">
        <v>6944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2" customHeight="1" x14ac:dyDescent="0.25">
      <c r="A84" s="25">
        <v>45696</v>
      </c>
      <c r="B84" s="23" t="s">
        <v>30</v>
      </c>
      <c r="C84" s="17">
        <v>6965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5">
        <v>45697</v>
      </c>
      <c r="B85" s="23" t="s">
        <v>30</v>
      </c>
      <c r="C85" s="17">
        <v>6989</v>
      </c>
      <c r="D85" s="17" t="s">
        <v>65</v>
      </c>
      <c r="E85" s="16"/>
      <c r="F85" s="16"/>
      <c r="G85" s="16"/>
      <c r="H85" s="16"/>
      <c r="I85" s="16"/>
      <c r="J85" s="16" t="s">
        <v>315</v>
      </c>
      <c r="K85" s="16"/>
      <c r="L85" s="17"/>
      <c r="M85" s="17"/>
      <c r="N85" s="16"/>
    </row>
    <row r="86" spans="1:14" ht="13.15" customHeight="1" x14ac:dyDescent="0.25">
      <c r="A86" s="25">
        <v>45698</v>
      </c>
      <c r="B86" s="23" t="s">
        <v>30</v>
      </c>
      <c r="C86" s="17">
        <v>7013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3.9" customHeight="1" x14ac:dyDescent="0.25">
      <c r="A87" s="25">
        <v>45699</v>
      </c>
      <c r="B87" s="23" t="s">
        <v>30</v>
      </c>
      <c r="C87" s="17">
        <v>7037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5">
        <v>45700</v>
      </c>
      <c r="B88" s="23" t="s">
        <v>30</v>
      </c>
      <c r="C88" s="17">
        <v>7061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5">
        <v>45701</v>
      </c>
      <c r="B89" s="23" t="s">
        <v>30</v>
      </c>
      <c r="C89" s="17">
        <v>7079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5">
        <v>45702</v>
      </c>
      <c r="B90" s="23" t="s">
        <v>30</v>
      </c>
      <c r="C90" s="17">
        <v>7103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5">
        <v>45703</v>
      </c>
      <c r="B91" s="23" t="s">
        <v>30</v>
      </c>
      <c r="C91" s="17">
        <f>C90+24</f>
        <v>7127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5">
        <v>45704</v>
      </c>
      <c r="B92" s="23" t="s">
        <v>30</v>
      </c>
      <c r="C92" s="17">
        <f>C91+24</f>
        <v>7151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5">
        <v>45705</v>
      </c>
      <c r="B93" s="23" t="s">
        <v>30</v>
      </c>
      <c r="C93" s="17">
        <f>C92+24</f>
        <v>7175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5">
        <v>45706</v>
      </c>
      <c r="B94" s="23" t="s">
        <v>30</v>
      </c>
      <c r="C94" s="17">
        <f>C93+24</f>
        <v>7199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5">
        <v>45707</v>
      </c>
      <c r="B95" s="23" t="s">
        <v>30</v>
      </c>
      <c r="C95" s="17">
        <f>C94+24</f>
        <v>7223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5">
        <v>45708</v>
      </c>
      <c r="B96" s="23" t="s">
        <v>30</v>
      </c>
      <c r="C96" s="17">
        <v>7251</v>
      </c>
      <c r="D96" s="17" t="s">
        <v>48</v>
      </c>
      <c r="E96" s="16"/>
      <c r="F96" s="16"/>
      <c r="G96" s="16"/>
      <c r="H96" s="16"/>
      <c r="I96" s="16"/>
      <c r="J96" s="16" t="s">
        <v>345</v>
      </c>
      <c r="K96" s="16"/>
      <c r="L96" s="16"/>
      <c r="M96" s="16"/>
      <c r="N96" s="16"/>
    </row>
    <row r="97" spans="1:14" ht="16.149999999999999" customHeight="1" x14ac:dyDescent="0.25">
      <c r="A97" s="25">
        <v>45709</v>
      </c>
      <c r="B97" s="23" t="s">
        <v>30</v>
      </c>
      <c r="C97" s="17">
        <f t="shared" ref="C97:C106" si="2">C96+24</f>
        <v>7275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5">
        <v>45710</v>
      </c>
      <c r="B98" s="23" t="s">
        <v>30</v>
      </c>
      <c r="C98" s="17">
        <f t="shared" si="2"/>
        <v>7299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5">
        <v>45711</v>
      </c>
      <c r="B99" s="23" t="s">
        <v>30</v>
      </c>
      <c r="C99" s="17">
        <f t="shared" si="2"/>
        <v>7323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5">
        <v>45712</v>
      </c>
      <c r="B100" s="23" t="s">
        <v>30</v>
      </c>
      <c r="C100" s="17">
        <f t="shared" si="2"/>
        <v>7347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5">
        <v>45713</v>
      </c>
      <c r="B101" s="23" t="s">
        <v>30</v>
      </c>
      <c r="C101" s="17">
        <f t="shared" si="2"/>
        <v>7371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45714</v>
      </c>
      <c r="B102" s="23" t="s">
        <v>30</v>
      </c>
      <c r="C102" s="17">
        <f t="shared" si="2"/>
        <v>7395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5">
        <v>45715</v>
      </c>
      <c r="B103" s="23" t="s">
        <v>30</v>
      </c>
      <c r="C103" s="17">
        <f t="shared" si="2"/>
        <v>7419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x14ac:dyDescent="0.25">
      <c r="A104" s="25">
        <v>45716</v>
      </c>
      <c r="B104" s="23" t="s">
        <v>30</v>
      </c>
      <c r="C104" s="17">
        <f t="shared" si="2"/>
        <v>7443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45717</v>
      </c>
      <c r="B105" s="23" t="s">
        <v>30</v>
      </c>
      <c r="C105" s="17">
        <f t="shared" si="2"/>
        <v>7467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45718</v>
      </c>
      <c r="B106" s="23" t="s">
        <v>30</v>
      </c>
      <c r="C106" s="17">
        <f t="shared" si="2"/>
        <v>7491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5">
        <v>45719</v>
      </c>
      <c r="B107" s="23" t="s">
        <v>30</v>
      </c>
      <c r="C107" s="17">
        <v>7505</v>
      </c>
      <c r="D107" s="17" t="s">
        <v>163</v>
      </c>
      <c r="E107" s="16"/>
      <c r="F107" s="16"/>
      <c r="G107" s="16"/>
      <c r="H107" s="16"/>
      <c r="I107" s="16"/>
      <c r="J107" s="17" t="s">
        <v>356</v>
      </c>
      <c r="K107" s="16"/>
      <c r="L107" s="16"/>
      <c r="M107" s="16"/>
      <c r="N107" s="16"/>
    </row>
    <row r="108" spans="1:14" x14ac:dyDescent="0.25">
      <c r="A108" s="25">
        <v>45720</v>
      </c>
      <c r="B108" s="23" t="s">
        <v>30</v>
      </c>
      <c r="C108" s="17">
        <f t="shared" ref="C108:C116" si="3">C107+24</f>
        <v>7529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45721</v>
      </c>
      <c r="B109" s="23" t="s">
        <v>30</v>
      </c>
      <c r="C109" s="17">
        <f t="shared" si="3"/>
        <v>7553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45722</v>
      </c>
      <c r="B110" s="23" t="s">
        <v>30</v>
      </c>
      <c r="C110" s="17">
        <f t="shared" si="3"/>
        <v>7577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45723</v>
      </c>
      <c r="B111" s="23" t="s">
        <v>30</v>
      </c>
      <c r="C111" s="17">
        <f t="shared" si="3"/>
        <v>7601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45724</v>
      </c>
      <c r="B112" s="23" t="s">
        <v>30</v>
      </c>
      <c r="C112" s="17">
        <f t="shared" si="3"/>
        <v>7625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45725</v>
      </c>
      <c r="B113" s="23" t="s">
        <v>30</v>
      </c>
      <c r="C113" s="17">
        <f t="shared" si="3"/>
        <v>7649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45726</v>
      </c>
      <c r="B114" s="23" t="s">
        <v>30</v>
      </c>
      <c r="C114" s="17">
        <f t="shared" si="3"/>
        <v>7673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45727</v>
      </c>
      <c r="B115" s="23" t="s">
        <v>30</v>
      </c>
      <c r="C115" s="17">
        <f t="shared" si="3"/>
        <v>7697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45728</v>
      </c>
      <c r="B116" s="23" t="s">
        <v>30</v>
      </c>
      <c r="C116" s="17">
        <f t="shared" si="3"/>
        <v>7721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45729</v>
      </c>
      <c r="B117" s="23" t="s">
        <v>30</v>
      </c>
      <c r="C117" s="17">
        <v>7747</v>
      </c>
      <c r="D117" s="17" t="s">
        <v>48</v>
      </c>
      <c r="E117" s="16"/>
      <c r="F117" s="16"/>
      <c r="G117" s="16"/>
      <c r="H117" s="16"/>
      <c r="I117" s="16"/>
      <c r="J117" s="19" t="s">
        <v>394</v>
      </c>
      <c r="K117" s="16"/>
      <c r="L117" s="16"/>
      <c r="M117" s="16"/>
      <c r="N117" s="16"/>
    </row>
    <row r="118" spans="1:14" ht="16.149999999999999" customHeight="1" x14ac:dyDescent="0.25">
      <c r="A118" s="25">
        <v>45730</v>
      </c>
      <c r="B118" s="23" t="s">
        <v>30</v>
      </c>
      <c r="C118" s="17">
        <f t="shared" ref="C118:C127" si="4">C117+24</f>
        <v>7771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45731</v>
      </c>
      <c r="B119" s="23" t="s">
        <v>30</v>
      </c>
      <c r="C119" s="17">
        <f t="shared" si="4"/>
        <v>7795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45732</v>
      </c>
      <c r="B120" s="23" t="s">
        <v>30</v>
      </c>
      <c r="C120" s="17">
        <f t="shared" si="4"/>
        <v>7819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5">
        <v>45733</v>
      </c>
      <c r="B121" s="23" t="s">
        <v>30</v>
      </c>
      <c r="C121" s="17">
        <f t="shared" si="4"/>
        <v>7843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45734</v>
      </c>
      <c r="B122" s="23" t="s">
        <v>30</v>
      </c>
      <c r="C122" s="17">
        <f t="shared" si="4"/>
        <v>7867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45735</v>
      </c>
      <c r="B123" s="23" t="s">
        <v>30</v>
      </c>
      <c r="C123" s="17">
        <f t="shared" si="4"/>
        <v>7891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45736</v>
      </c>
      <c r="B124" s="23" t="s">
        <v>30</v>
      </c>
      <c r="C124" s="17">
        <f t="shared" si="4"/>
        <v>7915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45737</v>
      </c>
      <c r="B125" s="23" t="s">
        <v>30</v>
      </c>
      <c r="C125" s="17">
        <f t="shared" si="4"/>
        <v>7939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5">
        <v>45738</v>
      </c>
      <c r="B126" s="23" t="s">
        <v>30</v>
      </c>
      <c r="C126" s="17">
        <f t="shared" si="4"/>
        <v>7963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45739</v>
      </c>
      <c r="B127" s="23" t="s">
        <v>30</v>
      </c>
      <c r="C127" s="17">
        <f t="shared" si="4"/>
        <v>7987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45740</v>
      </c>
      <c r="B128" s="23" t="s">
        <v>30</v>
      </c>
      <c r="C128" s="17">
        <v>8000</v>
      </c>
      <c r="D128" s="17" t="s">
        <v>65</v>
      </c>
      <c r="E128" s="16"/>
      <c r="F128" s="16"/>
      <c r="G128" s="16"/>
      <c r="H128" s="16"/>
      <c r="I128" s="16"/>
      <c r="J128" s="16" t="s">
        <v>512</v>
      </c>
      <c r="K128" s="16"/>
      <c r="L128" s="16"/>
      <c r="M128" s="16"/>
      <c r="N128" s="16"/>
    </row>
    <row r="129" spans="1:14" ht="16.149999999999999" customHeight="1" x14ac:dyDescent="0.25">
      <c r="A129" s="25">
        <v>45741</v>
      </c>
      <c r="B129" s="23" t="s">
        <v>30</v>
      </c>
      <c r="C129" s="17">
        <f t="shared" ref="C129:C134" si="5">C128+24</f>
        <v>8024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5">
        <v>45742</v>
      </c>
      <c r="B130" s="23" t="s">
        <v>30</v>
      </c>
      <c r="C130" s="17">
        <f t="shared" si="5"/>
        <v>8048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5">
        <v>45743</v>
      </c>
      <c r="B131" s="23" t="s">
        <v>30</v>
      </c>
      <c r="C131" s="17">
        <f t="shared" si="5"/>
        <v>8072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5">
        <v>45744</v>
      </c>
      <c r="B132" s="23" t="s">
        <v>30</v>
      </c>
      <c r="C132" s="17">
        <f t="shared" si="5"/>
        <v>8096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45745</v>
      </c>
      <c r="B133" s="23" t="s">
        <v>30</v>
      </c>
      <c r="C133" s="17">
        <f t="shared" si="5"/>
        <v>8120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45746</v>
      </c>
      <c r="B134" s="23" t="s">
        <v>30</v>
      </c>
      <c r="C134" s="17">
        <f t="shared" si="5"/>
        <v>8144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45747</v>
      </c>
      <c r="B135" s="23" t="s">
        <v>30</v>
      </c>
      <c r="C135" s="17">
        <v>8164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45748</v>
      </c>
      <c r="B136" s="23" t="s">
        <v>30</v>
      </c>
      <c r="C136" s="17">
        <v>8188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45749</v>
      </c>
      <c r="B137" s="23" t="s">
        <v>30</v>
      </c>
      <c r="C137" s="17">
        <v>8212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45750</v>
      </c>
      <c r="B138" s="23" t="s">
        <v>30</v>
      </c>
      <c r="C138" s="17">
        <v>8225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5">
        <v>45751</v>
      </c>
      <c r="B139" s="23" t="s">
        <v>30</v>
      </c>
      <c r="C139" s="17">
        <v>8249</v>
      </c>
      <c r="D139" s="16" t="s">
        <v>48</v>
      </c>
      <c r="E139" s="16" t="s">
        <v>631</v>
      </c>
      <c r="F139" s="16"/>
      <c r="G139" s="16"/>
      <c r="H139" s="16"/>
      <c r="I139" s="16"/>
      <c r="J139" s="16" t="s">
        <v>632</v>
      </c>
      <c r="K139" s="16"/>
      <c r="L139" s="16"/>
      <c r="M139" s="16"/>
      <c r="N139" s="16"/>
    </row>
    <row r="140" spans="1:14" ht="16.149999999999999" customHeight="1" x14ac:dyDescent="0.25">
      <c r="A140" s="25">
        <v>45752</v>
      </c>
      <c r="B140" s="23" t="s">
        <v>30</v>
      </c>
      <c r="C140" s="17">
        <v>8273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45753</v>
      </c>
      <c r="B141" s="23" t="s">
        <v>30</v>
      </c>
      <c r="C141" s="17">
        <v>8292</v>
      </c>
      <c r="D141" s="16"/>
      <c r="E141" s="16" t="s">
        <v>646</v>
      </c>
      <c r="F141" s="16"/>
      <c r="G141" s="16"/>
      <c r="H141" s="16"/>
      <c r="I141" s="16"/>
      <c r="J141" s="16" t="s">
        <v>210</v>
      </c>
      <c r="K141" s="16"/>
      <c r="L141" s="16"/>
      <c r="M141" s="16"/>
      <c r="N141" s="16"/>
    </row>
    <row r="142" spans="1:14" ht="16.149999999999999" customHeight="1" x14ac:dyDescent="0.25">
      <c r="A142" s="25">
        <v>45754</v>
      </c>
      <c r="B142" s="23" t="s">
        <v>30</v>
      </c>
      <c r="C142" s="17">
        <v>8316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5">
        <v>45755</v>
      </c>
      <c r="B143" s="23" t="s">
        <v>30</v>
      </c>
      <c r="C143" s="17">
        <v>8340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45756</v>
      </c>
      <c r="B144" s="23" t="s">
        <v>30</v>
      </c>
      <c r="C144" s="17">
        <v>8364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45757</v>
      </c>
      <c r="B145" s="23" t="s">
        <v>30</v>
      </c>
      <c r="C145" s="17">
        <v>8388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45758</v>
      </c>
      <c r="B146" s="23" t="s">
        <v>30</v>
      </c>
      <c r="C146" s="17">
        <v>8412</v>
      </c>
      <c r="D146" s="16"/>
      <c r="E146" s="16" t="s">
        <v>696</v>
      </c>
      <c r="F146" s="16"/>
      <c r="G146" s="16"/>
      <c r="H146" s="16"/>
      <c r="I146" s="16"/>
      <c r="J146" s="16" t="s">
        <v>697</v>
      </c>
      <c r="K146" s="16"/>
      <c r="L146" s="16"/>
      <c r="M146" s="16"/>
      <c r="N146" s="16"/>
    </row>
    <row r="147" spans="1:14" ht="16.149999999999999" customHeight="1" x14ac:dyDescent="0.25">
      <c r="A147" s="25">
        <v>45759</v>
      </c>
      <c r="B147" s="23" t="s">
        <v>30</v>
      </c>
      <c r="C147" s="17">
        <v>8429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45760</v>
      </c>
      <c r="B148" s="23" t="s">
        <v>30</v>
      </c>
      <c r="C148" s="17">
        <v>8453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45761</v>
      </c>
      <c r="B149" s="23" t="s">
        <v>30</v>
      </c>
      <c r="C149" s="17">
        <v>8477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45762</v>
      </c>
      <c r="B150" s="23" t="s">
        <v>30</v>
      </c>
      <c r="C150" s="17">
        <v>8501</v>
      </c>
      <c r="D150" s="16"/>
      <c r="E150" s="16" t="s">
        <v>727</v>
      </c>
      <c r="F150" s="16"/>
      <c r="G150" s="16"/>
      <c r="H150" s="16"/>
      <c r="I150" s="16"/>
      <c r="J150" s="16" t="s">
        <v>728</v>
      </c>
      <c r="K150" s="16"/>
      <c r="L150" s="16"/>
      <c r="M150" s="16"/>
      <c r="N150" s="16"/>
    </row>
    <row r="151" spans="1:14" ht="16.149999999999999" customHeight="1" x14ac:dyDescent="0.25">
      <c r="A151" s="25">
        <v>45763</v>
      </c>
      <c r="B151" s="23" t="s">
        <v>30</v>
      </c>
      <c r="C151" s="17">
        <v>8522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45764</v>
      </c>
      <c r="B152" s="23" t="s">
        <v>30</v>
      </c>
      <c r="C152" s="17">
        <v>8546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45765</v>
      </c>
      <c r="B153" s="23" t="s">
        <v>30</v>
      </c>
      <c r="C153" s="17">
        <v>8570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25">
        <v>45766</v>
      </c>
      <c r="B154" s="23" t="s">
        <v>30</v>
      </c>
      <c r="C154" s="17">
        <v>8594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5">
        <v>45767</v>
      </c>
      <c r="B155" s="23" t="s">
        <v>30</v>
      </c>
      <c r="C155" s="17">
        <v>8618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5">
        <v>45768</v>
      </c>
      <c r="B156" s="23" t="s">
        <v>30</v>
      </c>
      <c r="C156" s="17">
        <v>8642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45769</v>
      </c>
      <c r="B157" s="23" t="s">
        <v>30</v>
      </c>
      <c r="C157" s="17">
        <v>8666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45770</v>
      </c>
      <c r="B158" s="23" t="s">
        <v>30</v>
      </c>
      <c r="C158" s="17">
        <v>8690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5">
        <v>45771</v>
      </c>
      <c r="B159" s="23" t="s">
        <v>30</v>
      </c>
      <c r="C159" s="17">
        <v>8714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5">
        <v>45772</v>
      </c>
      <c r="B160" s="23" t="s">
        <v>30</v>
      </c>
      <c r="C160" s="17">
        <v>8738</v>
      </c>
      <c r="D160" s="16"/>
      <c r="E160" s="16" t="s">
        <v>48</v>
      </c>
      <c r="F160" s="16"/>
      <c r="G160" s="16"/>
      <c r="H160" s="16"/>
      <c r="I160" s="16"/>
      <c r="J160" s="16" t="s">
        <v>661</v>
      </c>
      <c r="K160" s="16"/>
      <c r="L160" s="16"/>
      <c r="M160" s="16"/>
      <c r="N160" s="16"/>
    </row>
    <row r="161" spans="1:14" ht="16.149999999999999" customHeight="1" x14ac:dyDescent="0.25">
      <c r="A161" s="25">
        <v>45773</v>
      </c>
      <c r="B161" s="23" t="s">
        <v>30</v>
      </c>
      <c r="C161" s="17">
        <v>8749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5">
        <v>45774</v>
      </c>
      <c r="B162" s="23" t="s">
        <v>30</v>
      </c>
      <c r="C162" s="17">
        <v>8773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5">
        <v>45775</v>
      </c>
      <c r="B163" s="23" t="s">
        <v>30</v>
      </c>
      <c r="C163" s="17">
        <v>8797</v>
      </c>
      <c r="D163" s="16"/>
      <c r="E163" s="16" t="s">
        <v>746</v>
      </c>
      <c r="F163" s="16"/>
      <c r="G163" s="16"/>
      <c r="H163" s="16"/>
      <c r="I163" s="16"/>
      <c r="J163" s="16" t="s">
        <v>833</v>
      </c>
      <c r="K163" s="16"/>
      <c r="L163" s="16"/>
      <c r="M163" s="16"/>
      <c r="N163" s="16"/>
    </row>
    <row r="164" spans="1:14" ht="16.149999999999999" customHeight="1" x14ac:dyDescent="0.25">
      <c r="A164" s="25">
        <v>45776</v>
      </c>
      <c r="B164" s="23" t="s">
        <v>30</v>
      </c>
      <c r="C164" s="17">
        <v>8821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6.149999999999999" customHeight="1" x14ac:dyDescent="0.25">
      <c r="A165" s="25">
        <v>45777</v>
      </c>
      <c r="B165" s="23" t="s">
        <v>30</v>
      </c>
      <c r="C165" s="17">
        <v>8845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6.149999999999999" customHeight="1" x14ac:dyDescent="0.25">
      <c r="A166" s="25">
        <v>45778</v>
      </c>
      <c r="B166" s="23" t="s">
        <v>30</v>
      </c>
      <c r="C166" s="17">
        <v>8869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25">
        <v>45779</v>
      </c>
      <c r="B167" s="23" t="s">
        <v>30</v>
      </c>
      <c r="C167" s="17">
        <v>8893</v>
      </c>
      <c r="D167" s="16" t="s">
        <v>766</v>
      </c>
      <c r="E167" s="16" t="s">
        <v>863</v>
      </c>
      <c r="F167" s="16"/>
      <c r="G167" s="16"/>
      <c r="H167" s="16"/>
      <c r="I167" s="16"/>
      <c r="J167" s="16" t="s">
        <v>674</v>
      </c>
      <c r="K167" s="16"/>
      <c r="L167" s="16"/>
      <c r="M167" s="16"/>
      <c r="N167" s="16"/>
    </row>
    <row r="168" spans="1:14" ht="16.149999999999999" customHeight="1" x14ac:dyDescent="0.25">
      <c r="A168" s="25">
        <v>45780</v>
      </c>
      <c r="B168" s="23" t="s">
        <v>30</v>
      </c>
      <c r="C168" s="17">
        <v>8915</v>
      </c>
      <c r="D168" s="16" t="s">
        <v>766</v>
      </c>
      <c r="E168" s="16" t="s">
        <v>863</v>
      </c>
      <c r="F168" s="16"/>
      <c r="G168" s="16"/>
      <c r="H168" s="16"/>
      <c r="I168" s="16"/>
      <c r="J168" s="16" t="s">
        <v>593</v>
      </c>
      <c r="K168" s="16"/>
      <c r="L168" s="16"/>
      <c r="M168" s="16"/>
      <c r="N168" s="16"/>
    </row>
    <row r="169" spans="1:14" ht="16.149999999999999" customHeight="1" x14ac:dyDescent="0.25">
      <c r="A169" s="25">
        <v>45781</v>
      </c>
      <c r="B169" s="23" t="s">
        <v>30</v>
      </c>
      <c r="C169" s="17">
        <v>8939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6.149999999999999" customHeight="1" x14ac:dyDescent="0.25">
      <c r="A170" s="25">
        <v>45782</v>
      </c>
      <c r="B170" s="23" t="s">
        <v>30</v>
      </c>
      <c r="C170" s="17">
        <v>8963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6.149999999999999" customHeight="1" x14ac:dyDescent="0.25">
      <c r="A171" s="25">
        <v>45783</v>
      </c>
      <c r="B171" s="23" t="s">
        <v>30</v>
      </c>
      <c r="C171" s="17">
        <v>8987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31.5" customHeight="1" x14ac:dyDescent="0.25">
      <c r="A172" s="25">
        <v>45784</v>
      </c>
      <c r="B172" s="23" t="s">
        <v>30</v>
      </c>
      <c r="C172" s="17">
        <v>9011</v>
      </c>
      <c r="D172" s="16"/>
      <c r="E172" s="16" t="s">
        <v>886</v>
      </c>
      <c r="F172" s="16"/>
      <c r="G172" s="16"/>
      <c r="H172" s="16"/>
      <c r="I172" s="16"/>
      <c r="J172" s="28" t="s">
        <v>887</v>
      </c>
      <c r="K172" s="16"/>
      <c r="L172" s="16"/>
      <c r="M172" s="16"/>
      <c r="N172" s="16"/>
    </row>
    <row r="173" spans="1:14" ht="16.149999999999999" customHeight="1" x14ac:dyDescent="0.25">
      <c r="A173" s="25">
        <v>45785</v>
      </c>
      <c r="B173" s="23" t="s">
        <v>30</v>
      </c>
      <c r="C173" s="17">
        <v>9035</v>
      </c>
      <c r="D173" s="16"/>
      <c r="E173" s="16" t="s">
        <v>889</v>
      </c>
      <c r="F173" s="16"/>
      <c r="G173" s="16"/>
      <c r="H173" s="16"/>
      <c r="I173" s="16"/>
      <c r="J173" s="16" t="s">
        <v>213</v>
      </c>
      <c r="K173" s="16"/>
      <c r="L173" s="16"/>
      <c r="M173" s="16"/>
      <c r="N173" s="16"/>
    </row>
    <row r="174" spans="1:14" ht="16.149999999999999" customHeight="1" x14ac:dyDescent="0.25">
      <c r="A174" s="25">
        <v>45786</v>
      </c>
      <c r="B174" s="23" t="s">
        <v>30</v>
      </c>
      <c r="C174" s="17">
        <v>9059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5">
        <v>45787</v>
      </c>
      <c r="B175" s="23" t="s">
        <v>30</v>
      </c>
      <c r="C175" s="17">
        <v>9073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49.5" customHeight="1" x14ac:dyDescent="0.25">
      <c r="A176" s="25">
        <v>45788</v>
      </c>
      <c r="B176" s="23" t="s">
        <v>30</v>
      </c>
      <c r="C176" s="17">
        <v>9097</v>
      </c>
      <c r="D176" s="28" t="s">
        <v>904</v>
      </c>
      <c r="E176" s="28" t="s">
        <v>905</v>
      </c>
      <c r="F176" s="16"/>
      <c r="G176" s="16"/>
      <c r="H176" s="16"/>
      <c r="I176" s="16"/>
      <c r="J176" s="16" t="s">
        <v>638</v>
      </c>
      <c r="K176" s="16"/>
      <c r="L176" s="16"/>
      <c r="M176" s="16"/>
      <c r="N176" s="16"/>
    </row>
    <row r="177" spans="1:14" ht="16.149999999999999" customHeight="1" x14ac:dyDescent="0.25">
      <c r="A177" s="25">
        <v>45789</v>
      </c>
      <c r="B177" s="23" t="s">
        <v>30</v>
      </c>
      <c r="C177" s="17">
        <v>9121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6.149999999999999" customHeight="1" x14ac:dyDescent="0.25">
      <c r="A178" s="25">
        <v>45790</v>
      </c>
      <c r="B178" s="23" t="s">
        <v>30</v>
      </c>
      <c r="C178" s="17">
        <v>9145</v>
      </c>
      <c r="D178" s="16"/>
      <c r="E178" s="16"/>
      <c r="F178" s="16"/>
      <c r="G178" s="16"/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ht="16.149999999999999" customHeight="1" x14ac:dyDescent="0.25">
      <c r="A179" s="25">
        <v>45791</v>
      </c>
      <c r="B179" s="23" t="s">
        <v>30</v>
      </c>
      <c r="C179" s="17">
        <f>C178+24</f>
        <v>9169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ht="16.149999999999999" customHeight="1" x14ac:dyDescent="0.25">
      <c r="A180" s="25">
        <v>45792</v>
      </c>
      <c r="B180" s="23" t="s">
        <v>30</v>
      </c>
      <c r="C180" s="17">
        <f>C179+24</f>
        <v>9193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16.149999999999999" customHeight="1" x14ac:dyDescent="0.25">
      <c r="A181" s="25">
        <v>45793</v>
      </c>
      <c r="B181" s="23" t="s">
        <v>30</v>
      </c>
      <c r="C181" s="17">
        <f>C180+24</f>
        <v>9217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ht="16.149999999999999" customHeight="1" x14ac:dyDescent="0.25">
      <c r="A182" s="25">
        <v>45794</v>
      </c>
      <c r="B182" s="23" t="s">
        <v>30</v>
      </c>
      <c r="C182" s="17">
        <v>9240</v>
      </c>
      <c r="D182" s="16"/>
      <c r="E182" s="16" t="s">
        <v>48</v>
      </c>
      <c r="F182" s="16"/>
      <c r="G182" s="16"/>
      <c r="H182" s="53">
        <v>45794.863194444442</v>
      </c>
      <c r="I182" s="53">
        <v>45794.951388888891</v>
      </c>
      <c r="J182" s="55">
        <f t="shared" ref="J182" si="6">I182-H182</f>
        <v>8.8194444448163267E-2</v>
      </c>
      <c r="K182" s="16"/>
      <c r="L182" s="16"/>
      <c r="M182" s="16"/>
      <c r="N182" s="16"/>
    </row>
    <row r="183" spans="1:14" ht="16.149999999999999" customHeight="1" x14ac:dyDescent="0.25">
      <c r="A183" s="25">
        <v>45795</v>
      </c>
      <c r="B183" s="23" t="s">
        <v>30</v>
      </c>
      <c r="C183" s="17">
        <f>C182+24</f>
        <v>9264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ht="16.149999999999999" customHeight="1" x14ac:dyDescent="0.25">
      <c r="A184" s="25">
        <v>45796</v>
      </c>
      <c r="B184" s="23" t="s">
        <v>30</v>
      </c>
      <c r="C184" s="17">
        <f>C183+24</f>
        <v>9288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ht="16.149999999999999" customHeight="1" x14ac:dyDescent="0.25">
      <c r="A185" s="25">
        <v>45797</v>
      </c>
      <c r="B185" s="23" t="s">
        <v>30</v>
      </c>
      <c r="C185" s="17">
        <v>9312</v>
      </c>
      <c r="D185" s="16"/>
      <c r="E185" s="16" t="s">
        <v>972</v>
      </c>
      <c r="F185" s="16"/>
      <c r="G185" s="16"/>
      <c r="H185" s="58">
        <v>45797.731249999997</v>
      </c>
      <c r="I185" s="58">
        <v>45797.734722222223</v>
      </c>
      <c r="J185" s="55">
        <f t="shared" ref="J185" si="7">I185-H185</f>
        <v>3.4722222262644209E-3</v>
      </c>
      <c r="K185" s="16"/>
      <c r="L185" s="16"/>
      <c r="M185" s="16"/>
      <c r="N185" s="16"/>
    </row>
    <row r="186" spans="1:14" ht="16.149999999999999" customHeight="1" x14ac:dyDescent="0.25">
      <c r="A186" s="25">
        <v>45798</v>
      </c>
      <c r="B186" s="23" t="s">
        <v>30</v>
      </c>
      <c r="C186" s="17">
        <f>C185+24</f>
        <v>9336</v>
      </c>
      <c r="D186" s="16"/>
      <c r="E186" s="16"/>
      <c r="F186" s="16"/>
      <c r="G186" s="16"/>
      <c r="H186" s="43"/>
      <c r="I186" s="43"/>
      <c r="J186" s="16"/>
      <c r="K186" s="16"/>
      <c r="L186" s="16"/>
      <c r="M186" s="16"/>
      <c r="N186" s="16"/>
    </row>
    <row r="187" spans="1:14" ht="16.149999999999999" customHeight="1" x14ac:dyDescent="0.25">
      <c r="A187" s="25">
        <v>45799</v>
      </c>
      <c r="B187" s="23" t="s">
        <v>30</v>
      </c>
      <c r="C187" s="17">
        <f>C186+24</f>
        <v>9360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ht="16.149999999999999" customHeight="1" x14ac:dyDescent="0.25">
      <c r="A188" s="25">
        <v>45800</v>
      </c>
      <c r="B188" s="23" t="s">
        <v>30</v>
      </c>
      <c r="C188" s="17">
        <f>C187+24</f>
        <v>9384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ht="16.149999999999999" customHeight="1" x14ac:dyDescent="0.25">
      <c r="A189" s="25">
        <v>45801</v>
      </c>
      <c r="B189" s="23" t="s">
        <v>30</v>
      </c>
      <c r="C189" s="17">
        <f>C188+24</f>
        <v>9408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ht="16.149999999999999" customHeight="1" x14ac:dyDescent="0.25">
      <c r="A190" s="25">
        <v>45802</v>
      </c>
      <c r="B190" s="23" t="s">
        <v>30</v>
      </c>
      <c r="C190" s="17">
        <f>C189+24</f>
        <v>9432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ht="45" x14ac:dyDescent="0.25">
      <c r="A191" s="25">
        <v>45803</v>
      </c>
      <c r="B191" s="23" t="s">
        <v>30</v>
      </c>
      <c r="C191" s="17">
        <v>9460</v>
      </c>
      <c r="D191" s="16"/>
      <c r="E191" s="28" t="s">
        <v>1012</v>
      </c>
      <c r="F191" s="16"/>
      <c r="G191" s="16"/>
      <c r="H191" s="60">
        <v>45803.631944444445</v>
      </c>
      <c r="I191" s="60">
        <v>45803.663888888892</v>
      </c>
      <c r="J191" s="55">
        <f t="shared" ref="J191:J193" si="8">I191-H191</f>
        <v>3.1944444446708076E-2</v>
      </c>
      <c r="K191" s="16"/>
      <c r="L191" s="16"/>
      <c r="M191" s="16"/>
      <c r="N191" s="16"/>
    </row>
    <row r="192" spans="1:14" ht="16.149999999999999" customHeight="1" x14ac:dyDescent="0.25">
      <c r="A192" s="25">
        <v>45804</v>
      </c>
      <c r="B192" s="23" t="s">
        <v>30</v>
      </c>
      <c r="C192" s="17">
        <f>C191+24</f>
        <v>9484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ht="45" x14ac:dyDescent="0.25">
      <c r="A193" s="25">
        <v>45805</v>
      </c>
      <c r="B193" s="23" t="s">
        <v>30</v>
      </c>
      <c r="C193" s="17">
        <v>9502</v>
      </c>
      <c r="D193" s="16"/>
      <c r="E193" s="28" t="s">
        <v>1022</v>
      </c>
      <c r="F193" s="16"/>
      <c r="G193" s="16"/>
      <c r="H193" s="58">
        <v>45805.440972222219</v>
      </c>
      <c r="I193" s="58">
        <v>45805.614583333336</v>
      </c>
      <c r="J193" s="55">
        <f t="shared" si="8"/>
        <v>0.17361111111677019</v>
      </c>
      <c r="K193" s="16"/>
      <c r="L193" s="16"/>
      <c r="M193" s="16"/>
      <c r="N193" s="16"/>
    </row>
    <row r="194" spans="1:14" ht="16.149999999999999" customHeight="1" x14ac:dyDescent="0.25">
      <c r="A194" s="25">
        <v>45806</v>
      </c>
      <c r="B194" s="23" t="s">
        <v>30</v>
      </c>
      <c r="C194" s="17">
        <f>C193+24</f>
        <v>9526</v>
      </c>
      <c r="D194" s="16"/>
      <c r="E194" s="16"/>
      <c r="F194" s="16"/>
      <c r="G194" s="16"/>
      <c r="H194" s="43"/>
      <c r="I194" s="43"/>
      <c r="J194" s="16"/>
      <c r="K194" s="16"/>
      <c r="L194" s="16"/>
      <c r="M194" s="16"/>
      <c r="N194" s="16"/>
    </row>
    <row r="195" spans="1:14" ht="16.149999999999999" customHeight="1" x14ac:dyDescent="0.25">
      <c r="A195" s="25">
        <v>45807</v>
      </c>
      <c r="B195" s="23" t="s">
        <v>30</v>
      </c>
      <c r="C195" s="17">
        <f>C194+24</f>
        <v>9550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ht="16.149999999999999" customHeight="1" x14ac:dyDescent="0.25">
      <c r="A196" s="25">
        <v>45808</v>
      </c>
      <c r="B196" s="23" t="s">
        <v>30</v>
      </c>
      <c r="C196" s="17">
        <f>C195+24</f>
        <v>9574</v>
      </c>
      <c r="D196" s="16"/>
      <c r="E196" s="16"/>
      <c r="F196" s="16"/>
      <c r="G196" s="16"/>
      <c r="H196" s="43"/>
      <c r="I196" s="43"/>
      <c r="J196" s="16"/>
      <c r="K196" s="16"/>
      <c r="L196" s="16"/>
      <c r="M196" s="16"/>
      <c r="N196" s="16"/>
    </row>
    <row r="197" spans="1:14" ht="105" x14ac:dyDescent="0.25">
      <c r="A197" s="25">
        <v>45809</v>
      </c>
      <c r="B197" s="23" t="s">
        <v>30</v>
      </c>
      <c r="C197" s="17">
        <v>9591</v>
      </c>
      <c r="D197" s="16"/>
      <c r="E197" s="28" t="s">
        <v>1058</v>
      </c>
      <c r="F197" s="16"/>
      <c r="G197" s="16"/>
      <c r="H197" s="58">
        <v>45809.5625</v>
      </c>
      <c r="I197" s="58">
        <v>45809.59375</v>
      </c>
      <c r="J197" s="55">
        <f t="shared" ref="J197" si="9">I197-H197</f>
        <v>3.125E-2</v>
      </c>
      <c r="K197" s="16"/>
      <c r="L197" s="16"/>
      <c r="M197" s="16"/>
      <c r="N197" s="16"/>
    </row>
    <row r="198" spans="1:14" ht="16.149999999999999" customHeight="1" x14ac:dyDescent="0.25">
      <c r="A198" s="25">
        <v>45810</v>
      </c>
      <c r="B198" s="23" t="s">
        <v>30</v>
      </c>
      <c r="C198" s="17">
        <f>C197+24</f>
        <v>9615</v>
      </c>
      <c r="D198" s="16"/>
      <c r="E198" s="17"/>
      <c r="F198" s="17"/>
      <c r="G198" s="16"/>
      <c r="H198" s="43"/>
      <c r="I198" s="43"/>
      <c r="J198" s="16"/>
      <c r="K198" s="16"/>
      <c r="L198" s="16"/>
      <c r="M198" s="16"/>
      <c r="N198" s="16"/>
    </row>
    <row r="199" spans="1:14" ht="16.149999999999999" customHeight="1" x14ac:dyDescent="0.25">
      <c r="A199" s="25">
        <v>45811</v>
      </c>
      <c r="B199" s="23" t="s">
        <v>30</v>
      </c>
      <c r="C199" s="17">
        <f>C198+24</f>
        <v>9639</v>
      </c>
      <c r="D199" s="16"/>
      <c r="E199" s="17"/>
      <c r="F199" s="17"/>
      <c r="G199" s="16"/>
      <c r="H199" s="16"/>
      <c r="I199" s="16"/>
      <c r="J199" s="16"/>
      <c r="K199" s="16"/>
      <c r="L199" s="16"/>
      <c r="M199" s="16"/>
      <c r="N199" s="16"/>
    </row>
    <row r="200" spans="1:14" ht="16.149999999999999" customHeight="1" x14ac:dyDescent="0.25">
      <c r="A200" s="25">
        <v>45812</v>
      </c>
      <c r="B200" s="23" t="s">
        <v>30</v>
      </c>
      <c r="C200" s="17">
        <f>C199+24</f>
        <v>9663</v>
      </c>
      <c r="D200" s="16"/>
      <c r="E200" s="17"/>
      <c r="F200" s="17"/>
      <c r="G200" s="16"/>
      <c r="H200" s="16"/>
      <c r="I200" s="16"/>
      <c r="J200" s="16"/>
      <c r="K200" s="16"/>
      <c r="L200" s="16"/>
      <c r="M200" s="16"/>
      <c r="N200" s="16"/>
    </row>
    <row r="201" spans="1:14" ht="30" x14ac:dyDescent="0.25">
      <c r="A201" s="25">
        <v>45813</v>
      </c>
      <c r="B201" s="23" t="s">
        <v>30</v>
      </c>
      <c r="C201" s="17">
        <v>9690</v>
      </c>
      <c r="D201" s="16"/>
      <c r="E201" s="9" t="s">
        <v>1106</v>
      </c>
      <c r="F201" s="17"/>
      <c r="G201" s="16"/>
      <c r="H201" s="57">
        <v>45813.760416666664</v>
      </c>
      <c r="I201" s="57">
        <v>45813.793055555558</v>
      </c>
      <c r="J201" s="55">
        <f t="shared" ref="J201:J203" si="10">I201-H201</f>
        <v>3.2638888893416151E-2</v>
      </c>
      <c r="K201" s="16"/>
      <c r="L201" s="16"/>
      <c r="M201" s="16"/>
      <c r="N201" s="16"/>
    </row>
    <row r="202" spans="1:14" ht="30" x14ac:dyDescent="0.25">
      <c r="A202" s="25">
        <v>45813</v>
      </c>
      <c r="B202" s="23" t="s">
        <v>30</v>
      </c>
      <c r="C202" s="17">
        <v>9691</v>
      </c>
      <c r="D202" s="16"/>
      <c r="E202" s="9" t="s">
        <v>1107</v>
      </c>
      <c r="F202" s="17"/>
      <c r="G202" s="16"/>
      <c r="H202" s="57">
        <v>45813.840277777781</v>
      </c>
      <c r="I202" s="57">
        <v>45813.876388888886</v>
      </c>
      <c r="J202" s="55">
        <f t="shared" si="10"/>
        <v>3.6111111105128657E-2</v>
      </c>
      <c r="K202" s="16"/>
      <c r="L202" s="16"/>
      <c r="M202" s="16"/>
      <c r="N202" s="16"/>
    </row>
    <row r="203" spans="1:14" ht="45" x14ac:dyDescent="0.25">
      <c r="A203" s="25">
        <v>45813</v>
      </c>
      <c r="B203" s="23" t="s">
        <v>30</v>
      </c>
      <c r="C203" s="17">
        <v>9692</v>
      </c>
      <c r="D203" s="16"/>
      <c r="E203" s="9" t="s">
        <v>1108</v>
      </c>
      <c r="F203" s="17"/>
      <c r="G203" s="16"/>
      <c r="H203" s="57">
        <v>45813.912499999999</v>
      </c>
      <c r="I203" s="57">
        <v>45813.928472222222</v>
      </c>
      <c r="J203" s="55">
        <f t="shared" si="10"/>
        <v>1.5972222223354038E-2</v>
      </c>
      <c r="K203" s="16"/>
      <c r="L203" s="16"/>
      <c r="M203" s="16"/>
      <c r="N203" s="16"/>
    </row>
    <row r="204" spans="1:14" ht="16.149999999999999" customHeight="1" x14ac:dyDescent="0.25">
      <c r="A204" s="25">
        <v>45814</v>
      </c>
      <c r="B204" s="23" t="s">
        <v>30</v>
      </c>
      <c r="C204" s="17">
        <f>C203+24</f>
        <v>9716</v>
      </c>
      <c r="D204" s="16"/>
      <c r="E204" s="17"/>
      <c r="F204" s="17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5">
        <v>45815</v>
      </c>
      <c r="B205" s="23" t="s">
        <v>30</v>
      </c>
      <c r="C205" s="17">
        <f>C204+24</f>
        <v>9740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45816</v>
      </c>
      <c r="B206" s="23" t="s">
        <v>30</v>
      </c>
      <c r="C206" s="17">
        <v>9749</v>
      </c>
      <c r="D206" s="16"/>
      <c r="E206" s="16" t="s">
        <v>48</v>
      </c>
      <c r="F206" s="16"/>
      <c r="G206" s="16"/>
      <c r="H206" s="60">
        <v>45816.35833333333</v>
      </c>
      <c r="I206" s="60">
        <v>45816.459027777775</v>
      </c>
      <c r="J206" s="55">
        <f t="shared" ref="J206" si="11">I206-H206</f>
        <v>0.10069444444525288</v>
      </c>
      <c r="K206" s="16"/>
      <c r="L206" s="16"/>
      <c r="M206" s="16"/>
      <c r="N206" s="16"/>
    </row>
    <row r="207" spans="1:14" x14ac:dyDescent="0.25">
      <c r="A207" s="25">
        <v>45817</v>
      </c>
      <c r="B207" s="23" t="s">
        <v>30</v>
      </c>
      <c r="C207" s="17">
        <f t="shared" ref="C207:C212" si="12">C206+24</f>
        <v>9773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5">
        <v>45818</v>
      </c>
      <c r="B208" s="23" t="s">
        <v>30</v>
      </c>
      <c r="C208" s="17">
        <f t="shared" si="12"/>
        <v>9797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5">
        <v>45819</v>
      </c>
      <c r="B209" s="23" t="s">
        <v>30</v>
      </c>
      <c r="C209" s="17">
        <f t="shared" si="12"/>
        <v>9821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5">
        <v>45820</v>
      </c>
      <c r="B210" s="23" t="s">
        <v>30</v>
      </c>
      <c r="C210" s="17">
        <f t="shared" si="12"/>
        <v>9845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45821</v>
      </c>
      <c r="B211" s="23" t="s">
        <v>30</v>
      </c>
      <c r="C211" s="17">
        <f t="shared" si="12"/>
        <v>9869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45822</v>
      </c>
      <c r="B212" s="23" t="s">
        <v>30</v>
      </c>
      <c r="C212" s="17">
        <f t="shared" si="12"/>
        <v>9893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45823</v>
      </c>
      <c r="B213" s="23" t="s">
        <v>30</v>
      </c>
      <c r="C213" s="17">
        <v>9913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45824</v>
      </c>
      <c r="B214" s="23" t="s">
        <v>30</v>
      </c>
      <c r="C214" s="17">
        <v>9937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45825</v>
      </c>
      <c r="B215" s="23" t="s">
        <v>30</v>
      </c>
      <c r="C215" s="17">
        <v>9961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45826</v>
      </c>
      <c r="B216" s="23" t="s">
        <v>30</v>
      </c>
      <c r="C216" s="17">
        <v>9985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45827</v>
      </c>
      <c r="B217" s="23" t="s">
        <v>30</v>
      </c>
      <c r="C217" s="17">
        <v>10009</v>
      </c>
      <c r="D217" s="16"/>
      <c r="E217" s="16" t="s">
        <v>681</v>
      </c>
      <c r="F217" s="16"/>
      <c r="G217" s="16"/>
      <c r="H217" s="94">
        <v>45827.355555555558</v>
      </c>
      <c r="I217" s="94">
        <v>45828.253472222219</v>
      </c>
      <c r="J217" s="95">
        <f t="shared" ref="J217" si="13">I217-H217</f>
        <v>0.89791666666133096</v>
      </c>
      <c r="K217" s="16"/>
      <c r="L217" s="16"/>
      <c r="M217" s="16"/>
      <c r="N217" s="16"/>
    </row>
    <row r="218" spans="1:14" x14ac:dyDescent="0.25">
      <c r="A218" s="25">
        <v>45828</v>
      </c>
      <c r="B218" s="23" t="s">
        <v>30</v>
      </c>
      <c r="C218" s="17">
        <v>10033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45829</v>
      </c>
      <c r="B219" s="23" t="s">
        <v>30</v>
      </c>
      <c r="C219" s="17">
        <v>10057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45830</v>
      </c>
      <c r="B220" s="23" t="s">
        <v>30</v>
      </c>
      <c r="C220" s="17">
        <v>10058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45831</v>
      </c>
      <c r="B221" s="23" t="s">
        <v>30</v>
      </c>
      <c r="C221" s="17">
        <v>10082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45832</v>
      </c>
      <c r="B222" s="23" t="s">
        <v>30</v>
      </c>
      <c r="C222" s="17">
        <v>10106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45833</v>
      </c>
      <c r="B223" s="23" t="s">
        <v>30</v>
      </c>
      <c r="C223" s="17">
        <v>10130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45834</v>
      </c>
      <c r="B224" s="23" t="s">
        <v>30</v>
      </c>
      <c r="C224" s="17">
        <v>10154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45835</v>
      </c>
      <c r="B225" s="23" t="s">
        <v>30</v>
      </c>
      <c r="C225" s="17">
        <v>10178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45836</v>
      </c>
      <c r="B226" s="23" t="s">
        <v>30</v>
      </c>
      <c r="C226" s="128">
        <v>10212</v>
      </c>
      <c r="D226" s="129"/>
      <c r="E226" s="128" t="s">
        <v>1268</v>
      </c>
      <c r="F226" s="129"/>
      <c r="G226" s="129"/>
      <c r="H226" s="130">
        <v>45836.819444444445</v>
      </c>
      <c r="I226" s="130">
        <v>45836.822916666664</v>
      </c>
      <c r="J226" s="131">
        <f t="shared" ref="J226:J228" si="14">I226-H226</f>
        <v>3.4722222189884633E-3</v>
      </c>
      <c r="K226" s="16"/>
      <c r="L226" s="16"/>
      <c r="M226" s="16"/>
      <c r="N226" s="16"/>
    </row>
    <row r="227" spans="1:14" x14ac:dyDescent="0.25">
      <c r="A227" s="25">
        <v>45837</v>
      </c>
      <c r="B227" s="23" t="s">
        <v>30</v>
      </c>
      <c r="C227" s="17">
        <v>10224</v>
      </c>
      <c r="D227" s="16"/>
      <c r="E227" s="16" t="s">
        <v>1273</v>
      </c>
      <c r="F227" s="16"/>
      <c r="G227" s="16"/>
      <c r="H227" s="123">
        <v>45837.732638888891</v>
      </c>
      <c r="I227" s="123">
        <v>45837.763888888891</v>
      </c>
      <c r="J227" s="124">
        <f t="shared" si="14"/>
        <v>3.125E-2</v>
      </c>
      <c r="K227" s="16"/>
      <c r="L227" s="16"/>
      <c r="M227" s="16"/>
      <c r="N227" s="16"/>
    </row>
    <row r="228" spans="1:14" x14ac:dyDescent="0.25">
      <c r="A228" s="25">
        <v>45838</v>
      </c>
      <c r="B228" s="23" t="s">
        <v>30</v>
      </c>
      <c r="C228" s="17">
        <v>10248</v>
      </c>
      <c r="D228" s="16"/>
      <c r="E228" s="16" t="s">
        <v>48</v>
      </c>
      <c r="F228" s="16"/>
      <c r="G228" s="16"/>
      <c r="H228" s="121">
        <v>45838.649305555555</v>
      </c>
      <c r="I228" s="121">
        <v>45838.720138888886</v>
      </c>
      <c r="J228" s="122">
        <f t="shared" si="14"/>
        <v>7.0833333331393078E-2</v>
      </c>
      <c r="K228" s="16"/>
      <c r="L228" s="16"/>
      <c r="M228" s="16"/>
      <c r="N228" s="16"/>
    </row>
    <row r="229" spans="1:14" x14ac:dyDescent="0.25">
      <c r="A229" s="25">
        <v>45839</v>
      </c>
      <c r="B229" s="23" t="s">
        <v>30</v>
      </c>
      <c r="C229" s="17">
        <v>10272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45840</v>
      </c>
      <c r="B230" s="23" t="s">
        <v>30</v>
      </c>
      <c r="C230" s="17">
        <v>10296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45841</v>
      </c>
      <c r="B231" s="23" t="s">
        <v>30</v>
      </c>
      <c r="C231" s="17">
        <f>C230+24</f>
        <v>10320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45842</v>
      </c>
      <c r="B232" s="23" t="s">
        <v>30</v>
      </c>
      <c r="C232" s="17">
        <f>C231+24</f>
        <v>10344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45843</v>
      </c>
      <c r="B233" s="23" t="s">
        <v>30</v>
      </c>
      <c r="C233" s="17">
        <f>C232+24</f>
        <v>10368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45844</v>
      </c>
      <c r="B234" s="23" t="s">
        <v>30</v>
      </c>
      <c r="C234" s="17">
        <v>10392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45845</v>
      </c>
      <c r="B235" s="23" t="s">
        <v>30</v>
      </c>
      <c r="C235" s="17">
        <v>10416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45846</v>
      </c>
      <c r="B236" s="23" t="s">
        <v>30</v>
      </c>
      <c r="C236" s="17">
        <f>C235+24</f>
        <v>10440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45847</v>
      </c>
      <c r="B237" s="23" t="s">
        <v>30</v>
      </c>
      <c r="C237" s="17">
        <f>C236+24</f>
        <v>10464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45848</v>
      </c>
      <c r="B238" s="23" t="s">
        <v>30</v>
      </c>
      <c r="C238" s="17">
        <f>C237+24</f>
        <v>10488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45849</v>
      </c>
      <c r="B239" s="23" t="s">
        <v>30</v>
      </c>
      <c r="C239" s="17">
        <v>10506</v>
      </c>
      <c r="D239" s="16"/>
      <c r="E239" s="16" t="s">
        <v>40</v>
      </c>
      <c r="F239" s="16"/>
      <c r="G239" s="16"/>
      <c r="H239" s="146">
        <v>45849.361111111109</v>
      </c>
      <c r="I239" s="146">
        <v>45849.513194444444</v>
      </c>
      <c r="J239" s="147">
        <f t="shared" ref="J239" si="15">I239-H239</f>
        <v>0.15208333333430346</v>
      </c>
      <c r="K239" s="16"/>
      <c r="L239" s="16"/>
      <c r="M239" s="16"/>
      <c r="N239" s="16"/>
    </row>
    <row r="240" spans="1:14" x14ac:dyDescent="0.25">
      <c r="A240" s="25">
        <v>45850</v>
      </c>
      <c r="B240" s="23" t="s">
        <v>30</v>
      </c>
      <c r="C240" s="17">
        <f>C239+24</f>
        <v>10530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45851</v>
      </c>
      <c r="B241" s="23" t="s">
        <v>30</v>
      </c>
      <c r="C241" s="17">
        <f>C240+24</f>
        <v>10554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5">
        <v>45852</v>
      </c>
      <c r="B242" s="23" t="s">
        <v>30</v>
      </c>
      <c r="C242" s="17">
        <f>C241+24</f>
        <v>10578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45853</v>
      </c>
      <c r="B243" s="23" t="s">
        <v>30</v>
      </c>
      <c r="C243" s="17">
        <f>C242+24</f>
        <v>10602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45854</v>
      </c>
      <c r="B244" s="23" t="s">
        <v>30</v>
      </c>
      <c r="C244" s="17">
        <f t="shared" ref="C244:C248" si="16">C243+24</f>
        <v>10626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45855</v>
      </c>
      <c r="B245" s="23" t="s">
        <v>30</v>
      </c>
      <c r="C245" s="17">
        <f t="shared" si="16"/>
        <v>10650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45856</v>
      </c>
      <c r="B246" s="23" t="s">
        <v>30</v>
      </c>
      <c r="C246" s="17">
        <f t="shared" si="16"/>
        <v>10674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45857</v>
      </c>
      <c r="B247" s="23" t="s">
        <v>30</v>
      </c>
      <c r="C247" s="17">
        <f t="shared" si="16"/>
        <v>10698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45858</v>
      </c>
      <c r="B248" s="23" t="s">
        <v>30</v>
      </c>
      <c r="C248" s="17">
        <f t="shared" si="16"/>
        <v>10722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45859</v>
      </c>
      <c r="B249" s="23" t="s">
        <v>30</v>
      </c>
      <c r="C249" s="17">
        <v>10748</v>
      </c>
      <c r="D249" s="16"/>
      <c r="E249" s="16" t="s">
        <v>48</v>
      </c>
      <c r="F249" s="16"/>
      <c r="G249" s="16"/>
      <c r="H249" s="138">
        <v>45859.731944444444</v>
      </c>
      <c r="I249" s="138">
        <v>45859.795138888891</v>
      </c>
      <c r="J249" s="139">
        <f t="shared" ref="J249:J251" si="17">I249-H249</f>
        <v>6.3194444446708076E-2</v>
      </c>
      <c r="K249" s="16"/>
      <c r="L249" s="16"/>
      <c r="M249" s="16"/>
      <c r="N249" s="16"/>
    </row>
    <row r="250" spans="1:14" x14ac:dyDescent="0.25">
      <c r="A250" s="25">
        <v>45860</v>
      </c>
      <c r="B250" s="23" t="s">
        <v>30</v>
      </c>
      <c r="C250" s="17">
        <v>10767</v>
      </c>
      <c r="D250" s="16"/>
      <c r="E250" s="16" t="s">
        <v>1396</v>
      </c>
      <c r="F250" s="16"/>
      <c r="G250" s="16"/>
      <c r="H250" s="148">
        <v>45860.642361111109</v>
      </c>
      <c r="I250" s="148">
        <v>45860.649305555555</v>
      </c>
      <c r="J250" s="149">
        <f t="shared" si="17"/>
        <v>6.9444444452528842E-3</v>
      </c>
      <c r="K250" s="16"/>
      <c r="L250" s="16"/>
      <c r="M250" s="16"/>
      <c r="N250" s="16"/>
    </row>
    <row r="251" spans="1:14" ht="30" x14ac:dyDescent="0.25">
      <c r="A251" s="25">
        <v>45861</v>
      </c>
      <c r="B251" s="23" t="s">
        <v>30</v>
      </c>
      <c r="C251" s="17">
        <f>C250+24</f>
        <v>10791</v>
      </c>
      <c r="D251" s="16"/>
      <c r="E251" s="28" t="s">
        <v>1402</v>
      </c>
      <c r="F251" s="16"/>
      <c r="G251" s="16"/>
      <c r="H251" s="160">
        <v>45861.630555555559</v>
      </c>
      <c r="I251" s="160">
        <v>45861.6875</v>
      </c>
      <c r="J251" s="161">
        <f t="shared" si="17"/>
        <v>5.694444444088731E-2</v>
      </c>
      <c r="K251" s="16"/>
      <c r="L251" s="16"/>
      <c r="M251" s="16"/>
      <c r="N251" s="16"/>
    </row>
    <row r="252" spans="1:14" x14ac:dyDescent="0.25">
      <c r="A252" s="25">
        <v>45862</v>
      </c>
      <c r="B252" s="23" t="s">
        <v>30</v>
      </c>
      <c r="C252" s="17">
        <f>C251+24</f>
        <v>10815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ht="45" x14ac:dyDescent="0.25">
      <c r="A253" s="25">
        <v>45863</v>
      </c>
      <c r="B253" s="23" t="s">
        <v>30</v>
      </c>
      <c r="C253" s="17">
        <v>10832</v>
      </c>
      <c r="D253" s="16"/>
      <c r="E253" s="28" t="s">
        <v>1415</v>
      </c>
      <c r="F253" s="16"/>
      <c r="G253" s="16"/>
      <c r="H253" s="146">
        <v>45863.447916666664</v>
      </c>
      <c r="I253" s="146">
        <v>45863.658333333333</v>
      </c>
      <c r="J253" s="147">
        <f t="shared" ref="J253" si="18">I253-H253</f>
        <v>0.21041666666860692</v>
      </c>
      <c r="K253" s="16"/>
      <c r="L253" s="16"/>
      <c r="M253" s="16"/>
      <c r="N253" s="16"/>
    </row>
    <row r="254" spans="1:14" x14ac:dyDescent="0.25">
      <c r="A254" s="25">
        <v>45864</v>
      </c>
      <c r="B254" s="23" t="s">
        <v>30</v>
      </c>
      <c r="C254" s="17">
        <f t="shared" ref="C254:C259" si="19">C253+24</f>
        <v>10856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45865</v>
      </c>
      <c r="B255" s="23" t="s">
        <v>30</v>
      </c>
      <c r="C255" s="17">
        <f t="shared" si="19"/>
        <v>10880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45866</v>
      </c>
      <c r="B256" s="23" t="s">
        <v>30</v>
      </c>
      <c r="C256" s="17">
        <f t="shared" si="19"/>
        <v>10904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45867</v>
      </c>
      <c r="B257" s="23" t="s">
        <v>30</v>
      </c>
      <c r="C257" s="17">
        <f t="shared" si="19"/>
        <v>10928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45868</v>
      </c>
      <c r="B258" s="23" t="s">
        <v>30</v>
      </c>
      <c r="C258" s="17">
        <f t="shared" si="19"/>
        <v>10952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45869</v>
      </c>
      <c r="B259" s="23" t="s">
        <v>30</v>
      </c>
      <c r="C259" s="17">
        <f t="shared" si="19"/>
        <v>10976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5">
        <v>45870</v>
      </c>
      <c r="B260" s="23" t="s">
        <v>30</v>
      </c>
      <c r="C260" s="17">
        <v>10999</v>
      </c>
      <c r="D260" s="16"/>
      <c r="E260" s="17" t="s">
        <v>923</v>
      </c>
      <c r="F260" s="16"/>
      <c r="G260" s="16"/>
      <c r="H260" s="150">
        <v>45870.625</v>
      </c>
      <c r="I260" s="150">
        <v>45870.831250000003</v>
      </c>
      <c r="J260" s="151">
        <f t="shared" ref="J260" si="20">I260-H260</f>
        <v>0.20625000000291038</v>
      </c>
      <c r="K260" s="16"/>
      <c r="L260" s="16"/>
      <c r="M260" s="16"/>
      <c r="N260" s="16"/>
    </row>
    <row r="261" spans="1:14" x14ac:dyDescent="0.25">
      <c r="A261" s="25">
        <v>45871</v>
      </c>
      <c r="B261" s="23" t="s">
        <v>30</v>
      </c>
      <c r="C261" s="17">
        <f>C260+24</f>
        <v>11023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5">
        <v>45872</v>
      </c>
      <c r="B262" s="23" t="s">
        <v>30</v>
      </c>
      <c r="C262" s="17">
        <f>C261+24</f>
        <v>11047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45873</v>
      </c>
      <c r="B263" s="23" t="s">
        <v>30</v>
      </c>
      <c r="C263" s="17">
        <f>C262+24</f>
        <v>11071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45874</v>
      </c>
      <c r="B264" s="23" t="s">
        <v>30</v>
      </c>
      <c r="C264" s="17">
        <f>C263+24</f>
        <v>11095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45875</v>
      </c>
      <c r="B265" s="23" t="s">
        <v>30</v>
      </c>
      <c r="C265" s="17">
        <f>C264+24</f>
        <v>11119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ht="30" x14ac:dyDescent="0.25">
      <c r="A266" s="25">
        <v>45876</v>
      </c>
      <c r="B266" s="23" t="s">
        <v>30</v>
      </c>
      <c r="C266" s="17">
        <v>11148</v>
      </c>
      <c r="D266" s="16"/>
      <c r="E266" s="9" t="s">
        <v>1508</v>
      </c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45877</v>
      </c>
      <c r="B267" s="23" t="s">
        <v>30</v>
      </c>
      <c r="C267" s="17">
        <f>C266+24</f>
        <v>11172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45878</v>
      </c>
      <c r="B268" s="23" t="s">
        <v>30</v>
      </c>
      <c r="C268" s="17">
        <f>C267+24</f>
        <v>11196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45879</v>
      </c>
      <c r="B269" s="23" t="s">
        <v>30</v>
      </c>
      <c r="C269" s="17">
        <f>C268+24</f>
        <v>11220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45880</v>
      </c>
      <c r="B270" s="23" t="s">
        <v>30</v>
      </c>
      <c r="C270" s="17">
        <f>C269+24</f>
        <v>11244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45881</v>
      </c>
      <c r="B271" s="23" t="s">
        <v>30</v>
      </c>
      <c r="C271" s="17">
        <v>11250</v>
      </c>
      <c r="D271" s="16"/>
      <c r="E271" s="17" t="s">
        <v>48</v>
      </c>
      <c r="F271" s="16"/>
      <c r="G271" s="16"/>
      <c r="H271" s="150">
        <v>45881.402083333334</v>
      </c>
      <c r="I271" s="150">
        <v>45881.509722222225</v>
      </c>
      <c r="J271" s="151">
        <f t="shared" ref="J271" si="21">I271-H271</f>
        <v>0.10763888889050577</v>
      </c>
      <c r="K271" s="16"/>
      <c r="L271" s="16"/>
      <c r="M271" s="16"/>
      <c r="N271" s="16"/>
    </row>
    <row r="272" spans="1:14" x14ac:dyDescent="0.25">
      <c r="A272" s="25">
        <v>45882</v>
      </c>
      <c r="B272" s="23" t="s">
        <v>30</v>
      </c>
      <c r="C272" s="17">
        <f>C271+24</f>
        <v>11274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45883</v>
      </c>
      <c r="B273" s="23" t="s">
        <v>30</v>
      </c>
      <c r="C273" s="17">
        <f t="shared" ref="C273" si="22">C272+24</f>
        <v>11298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5">
        <v>45884</v>
      </c>
      <c r="B274" s="23" t="s">
        <v>30</v>
      </c>
      <c r="C274" s="17">
        <v>11322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5">
        <v>45885</v>
      </c>
      <c r="B275" s="23" t="s">
        <v>30</v>
      </c>
      <c r="C275" s="17">
        <v>11341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45886</v>
      </c>
      <c r="B276" s="23" t="s">
        <v>30</v>
      </c>
      <c r="C276" s="17">
        <v>11365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45887</v>
      </c>
      <c r="B277" s="23" t="s">
        <v>30</v>
      </c>
      <c r="C277" s="17">
        <v>11389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45888</v>
      </c>
      <c r="B278" s="23" t="s">
        <v>30</v>
      </c>
      <c r="C278" s="17">
        <v>11413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45889</v>
      </c>
      <c r="B279" s="23" t="s">
        <v>30</v>
      </c>
      <c r="C279" s="17">
        <v>11437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45890</v>
      </c>
      <c r="B280" s="23" t="s">
        <v>30</v>
      </c>
      <c r="C280" s="17">
        <v>11461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45891</v>
      </c>
      <c r="B281" s="23" t="s">
        <v>30</v>
      </c>
      <c r="C281" s="17">
        <v>11485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45892</v>
      </c>
      <c r="B282" s="23" t="s">
        <v>30</v>
      </c>
      <c r="C282" s="17">
        <v>11509</v>
      </c>
      <c r="D282" s="16"/>
      <c r="E282" s="16" t="s">
        <v>40</v>
      </c>
      <c r="F282" s="16"/>
      <c r="G282" s="16"/>
      <c r="H282" s="150">
        <v>45892.433333333334</v>
      </c>
      <c r="I282" s="150">
        <v>45892.534722222219</v>
      </c>
      <c r="J282" s="151">
        <f t="shared" ref="J282" si="23">I282-H282</f>
        <v>0.101388888884685</v>
      </c>
      <c r="K282" s="16"/>
      <c r="L282" s="16"/>
      <c r="M282" s="16"/>
      <c r="N282" s="16"/>
    </row>
    <row r="283" spans="1:14" x14ac:dyDescent="0.25">
      <c r="A283" s="25">
        <v>45893</v>
      </c>
      <c r="B283" s="23" t="s">
        <v>30</v>
      </c>
      <c r="C283" s="17">
        <v>11533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45894</v>
      </c>
      <c r="B284" s="23" t="s">
        <v>30</v>
      </c>
      <c r="C284" s="17">
        <v>11557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5">
        <v>45895</v>
      </c>
      <c r="B285" s="23" t="s">
        <v>30</v>
      </c>
      <c r="C285" s="17">
        <v>11581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45896</v>
      </c>
      <c r="B286" s="23" t="s">
        <v>30</v>
      </c>
      <c r="C286" s="17">
        <v>11605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45897</v>
      </c>
      <c r="B287" s="23" t="s">
        <v>30</v>
      </c>
      <c r="C287" s="17">
        <v>11629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45898</v>
      </c>
      <c r="B288" s="23" t="s">
        <v>30</v>
      </c>
      <c r="C288" s="17">
        <v>11653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45899</v>
      </c>
      <c r="B289" s="23" t="s">
        <v>30</v>
      </c>
      <c r="C289" s="17">
        <v>11677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ht="30" x14ac:dyDescent="0.25">
      <c r="A290" s="25">
        <v>45900</v>
      </c>
      <c r="B290" s="23" t="s">
        <v>30</v>
      </c>
      <c r="C290" s="17">
        <v>11688</v>
      </c>
      <c r="D290" s="16"/>
      <c r="E290" s="63" t="s">
        <v>1603</v>
      </c>
      <c r="F290" s="16"/>
      <c r="G290" s="16"/>
      <c r="H290" s="150">
        <v>45900.416666666664</v>
      </c>
      <c r="I290" s="150">
        <v>45900.4375</v>
      </c>
      <c r="J290" s="151">
        <f t="shared" ref="J290" si="24">I290-H290</f>
        <v>2.0833333335758653E-2</v>
      </c>
      <c r="K290" s="16"/>
      <c r="L290" s="16"/>
      <c r="M290" s="16"/>
      <c r="N290" s="16"/>
    </row>
    <row r="291" spans="1:14" x14ac:dyDescent="0.25">
      <c r="A291" s="25">
        <v>45901</v>
      </c>
      <c r="B291" s="23" t="s">
        <v>30</v>
      </c>
      <c r="C291" s="17">
        <v>11712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45902</v>
      </c>
      <c r="B292" s="23" t="s">
        <v>30</v>
      </c>
      <c r="C292" s="17">
        <v>11730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45903</v>
      </c>
      <c r="B293" s="23" t="s">
        <v>30</v>
      </c>
      <c r="C293" s="17">
        <v>11754</v>
      </c>
      <c r="D293" s="16"/>
      <c r="E293" s="16" t="s">
        <v>48</v>
      </c>
      <c r="F293" s="16"/>
      <c r="G293" s="16"/>
      <c r="H293" s="150">
        <v>45903.873611111114</v>
      </c>
      <c r="I293" s="150">
        <v>45903.993055555555</v>
      </c>
      <c r="J293" s="151">
        <f t="shared" ref="J293" si="25">I293-H293</f>
        <v>0.11944444444088731</v>
      </c>
      <c r="K293" s="16"/>
      <c r="L293" s="16"/>
      <c r="M293" s="16"/>
      <c r="N293" s="16"/>
    </row>
    <row r="294" spans="1:14" x14ac:dyDescent="0.25">
      <c r="A294" s="25">
        <v>45904</v>
      </c>
      <c r="B294" s="23" t="s">
        <v>30</v>
      </c>
      <c r="C294" s="17">
        <v>11778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45905</v>
      </c>
      <c r="B295" s="23" t="s">
        <v>30</v>
      </c>
      <c r="C295" s="17">
        <v>11802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5">
        <v>45906</v>
      </c>
      <c r="B296" s="23" t="s">
        <v>30</v>
      </c>
      <c r="C296" s="17">
        <v>11826</v>
      </c>
      <c r="D296" s="16"/>
      <c r="E296" s="16" t="s">
        <v>1622</v>
      </c>
      <c r="F296" s="16"/>
      <c r="G296" s="16"/>
      <c r="H296" s="150">
        <v>45906.5</v>
      </c>
      <c r="I296" s="150">
        <v>45906.520833333336</v>
      </c>
      <c r="J296" s="151">
        <f t="shared" ref="J296" si="26">I296-H296</f>
        <v>2.0833333335758653E-2</v>
      </c>
      <c r="K296" s="16"/>
      <c r="L296" s="16"/>
      <c r="M296" s="16"/>
      <c r="N296" s="16"/>
    </row>
    <row r="297" spans="1:14" x14ac:dyDescent="0.25">
      <c r="A297" s="25">
        <v>45907</v>
      </c>
      <c r="B297" s="23" t="s">
        <v>30</v>
      </c>
      <c r="C297" s="17">
        <v>11831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45908</v>
      </c>
      <c r="B298" s="23" t="s">
        <v>30</v>
      </c>
      <c r="C298" s="17">
        <v>11855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45909</v>
      </c>
      <c r="B299" s="23" t="s">
        <v>30</v>
      </c>
      <c r="C299" s="17">
        <v>11879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45910</v>
      </c>
      <c r="B300" s="23" t="s">
        <v>30</v>
      </c>
      <c r="C300" s="17">
        <v>11903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45911</v>
      </c>
      <c r="B301" s="23" t="s">
        <v>30</v>
      </c>
      <c r="C301" s="17">
        <v>11927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45912</v>
      </c>
      <c r="B302" s="23" t="s">
        <v>30</v>
      </c>
      <c r="C302" s="17">
        <v>11951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45913</v>
      </c>
      <c r="B303" s="23" t="s">
        <v>30</v>
      </c>
      <c r="C303" s="17">
        <v>11975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45914</v>
      </c>
      <c r="B304" s="23" t="s">
        <v>30</v>
      </c>
      <c r="C304" s="17">
        <v>11999</v>
      </c>
      <c r="D304" s="16"/>
      <c r="E304" s="16" t="s">
        <v>63</v>
      </c>
      <c r="F304" s="16"/>
      <c r="G304" s="16"/>
      <c r="H304" s="150">
        <v>45914.354166666664</v>
      </c>
      <c r="I304" s="150">
        <v>45914.583333333336</v>
      </c>
      <c r="J304" s="151">
        <f t="shared" ref="J304" si="27">I304-H304</f>
        <v>0.22916666667151731</v>
      </c>
      <c r="K304" s="16"/>
      <c r="L304" s="16"/>
      <c r="M304" s="16"/>
      <c r="N304" s="16"/>
    </row>
    <row r="305" spans="1:14" x14ac:dyDescent="0.25">
      <c r="A305" s="25">
        <v>45915</v>
      </c>
      <c r="B305" s="23" t="s">
        <v>30</v>
      </c>
      <c r="C305" s="17">
        <v>12023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45916</v>
      </c>
      <c r="B306" s="23" t="s">
        <v>30</v>
      </c>
      <c r="C306" s="17">
        <f t="shared" ref="C306:C314" si="28">C305+24</f>
        <v>12047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5">
        <v>45917</v>
      </c>
      <c r="B307" s="23" t="s">
        <v>30</v>
      </c>
      <c r="C307" s="17">
        <f t="shared" si="28"/>
        <v>12071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45918</v>
      </c>
      <c r="B308" s="23" t="s">
        <v>30</v>
      </c>
      <c r="C308" s="17">
        <f t="shared" si="28"/>
        <v>12095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45919</v>
      </c>
      <c r="B309" s="23" t="s">
        <v>30</v>
      </c>
      <c r="C309" s="17">
        <f t="shared" si="28"/>
        <v>12119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45920</v>
      </c>
      <c r="B310" s="23" t="s">
        <v>30</v>
      </c>
      <c r="C310" s="17">
        <f t="shared" si="28"/>
        <v>12143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45921</v>
      </c>
      <c r="B311" s="23" t="s">
        <v>30</v>
      </c>
      <c r="C311" s="17">
        <f t="shared" si="28"/>
        <v>12167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5">
        <v>45922</v>
      </c>
      <c r="B312" s="23" t="s">
        <v>30</v>
      </c>
      <c r="C312" s="17">
        <f t="shared" si="28"/>
        <v>12191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45923</v>
      </c>
      <c r="B313" s="23" t="s">
        <v>30</v>
      </c>
      <c r="C313" s="17">
        <f t="shared" si="28"/>
        <v>12215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45924</v>
      </c>
      <c r="B314" s="23" t="s">
        <v>30</v>
      </c>
      <c r="C314" s="17">
        <f t="shared" si="28"/>
        <v>12239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45925</v>
      </c>
      <c r="B315" s="23" t="s">
        <v>30</v>
      </c>
      <c r="C315" s="17">
        <v>12252</v>
      </c>
      <c r="D315" s="16"/>
      <c r="E315" s="16" t="s">
        <v>48</v>
      </c>
      <c r="F315" s="16"/>
      <c r="G315" s="16"/>
      <c r="H315" s="226">
        <v>45925.354166666664</v>
      </c>
      <c r="I315" s="226">
        <v>45925.53402777778</v>
      </c>
      <c r="J315" s="227">
        <v>0.179861111115315</v>
      </c>
      <c r="K315" s="16"/>
      <c r="L315" s="16"/>
      <c r="M315" s="16"/>
      <c r="N315" s="16"/>
    </row>
    <row r="316" spans="1:14" ht="60" x14ac:dyDescent="0.25">
      <c r="A316" s="25">
        <v>45925</v>
      </c>
      <c r="B316" s="23" t="s">
        <v>30</v>
      </c>
      <c r="C316" s="17">
        <v>12252</v>
      </c>
      <c r="D316" s="16"/>
      <c r="E316" s="28" t="s">
        <v>1664</v>
      </c>
      <c r="F316" s="16"/>
      <c r="G316" s="16"/>
      <c r="H316" s="150">
        <v>45925.368055555555</v>
      </c>
      <c r="I316" s="150">
        <v>45925.451388888891</v>
      </c>
      <c r="J316" s="151">
        <f t="shared" ref="J316" si="29">I316-H316</f>
        <v>8.3333333335758653E-2</v>
      </c>
      <c r="K316" s="16"/>
      <c r="L316" s="16"/>
      <c r="M316" s="16"/>
      <c r="N316" s="16"/>
    </row>
    <row r="317" spans="1:14" ht="30" x14ac:dyDescent="0.25">
      <c r="A317" s="25">
        <v>45926</v>
      </c>
      <c r="B317" s="23" t="s">
        <v>30</v>
      </c>
      <c r="C317" s="17">
        <v>12287</v>
      </c>
      <c r="D317" s="16"/>
      <c r="E317" s="28" t="s">
        <v>1671</v>
      </c>
      <c r="F317" s="16"/>
      <c r="G317" s="16"/>
      <c r="H317" s="244">
        <v>45926.948611111111</v>
      </c>
      <c r="I317" s="244">
        <v>45926.969444444447</v>
      </c>
      <c r="J317" s="245">
        <v>2.0833333335758653E-2</v>
      </c>
      <c r="K317" s="16"/>
      <c r="L317" s="16"/>
      <c r="M317" s="16"/>
      <c r="N317" s="16"/>
    </row>
    <row r="318" spans="1:14" x14ac:dyDescent="0.25">
      <c r="A318" s="25">
        <v>45927</v>
      </c>
      <c r="B318" s="23" t="s">
        <v>30</v>
      </c>
      <c r="C318" s="17">
        <f>C317+24</f>
        <v>12311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45928</v>
      </c>
      <c r="B319" s="23" t="s">
        <v>30</v>
      </c>
      <c r="C319" s="17">
        <f>C318+24</f>
        <v>12335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45929</v>
      </c>
      <c r="B320" s="23" t="s">
        <v>30</v>
      </c>
      <c r="C320" s="17">
        <f>C319+24</f>
        <v>12359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45930</v>
      </c>
      <c r="B321" s="23" t="s">
        <v>30</v>
      </c>
      <c r="C321" s="17">
        <f>C320+24</f>
        <v>12383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45931</v>
      </c>
      <c r="B322" s="23" t="s">
        <v>30</v>
      </c>
      <c r="C322" s="17">
        <v>12399</v>
      </c>
      <c r="D322" s="16"/>
      <c r="E322" s="16" t="s">
        <v>1689</v>
      </c>
      <c r="F322" s="16"/>
      <c r="G322" s="16"/>
      <c r="H322" s="275">
        <v>45931.650694444441</v>
      </c>
      <c r="I322" s="275">
        <v>45931.666666666664</v>
      </c>
      <c r="J322" s="276">
        <v>1.5972222223354038E-2</v>
      </c>
      <c r="K322" s="16"/>
      <c r="L322" s="16"/>
      <c r="M322" s="16"/>
      <c r="N322" s="16"/>
    </row>
    <row r="323" spans="1:14" x14ac:dyDescent="0.25">
      <c r="A323" s="25">
        <v>45932</v>
      </c>
      <c r="B323" s="23" t="s">
        <v>30</v>
      </c>
      <c r="C323" s="17">
        <f>C322+24</f>
        <v>12423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45933</v>
      </c>
      <c r="B324" s="23" t="s">
        <v>30</v>
      </c>
      <c r="C324" s="17">
        <f>C323+24</f>
        <v>12447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45934</v>
      </c>
      <c r="B325" s="23" t="s">
        <v>30</v>
      </c>
      <c r="C325" s="17">
        <f>C324+24</f>
        <v>12471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5">
        <v>45935</v>
      </c>
      <c r="B326" s="23" t="s">
        <v>30</v>
      </c>
      <c r="C326" s="306">
        <v>12501</v>
      </c>
      <c r="D326" s="16"/>
      <c r="E326" s="16"/>
      <c r="F326" s="16"/>
      <c r="G326" s="16"/>
      <c r="H326" s="224">
        <v>45935.943749999999</v>
      </c>
      <c r="I326" s="224">
        <v>45936.163194444445</v>
      </c>
      <c r="J326" s="225">
        <v>0.21944444444670808</v>
      </c>
      <c r="K326" s="16"/>
      <c r="L326" s="16"/>
      <c r="M326" s="16"/>
      <c r="N326" s="16"/>
    </row>
    <row r="327" spans="1:14" x14ac:dyDescent="0.25">
      <c r="A327" s="25">
        <v>45936</v>
      </c>
      <c r="B327" s="23" t="s">
        <v>30</v>
      </c>
      <c r="C327" s="306">
        <f t="shared" ref="C327:C333" si="30">C326+24</f>
        <v>12525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5">
        <v>45937</v>
      </c>
      <c r="B328" s="23" t="s">
        <v>30</v>
      </c>
      <c r="C328" s="306">
        <f t="shared" si="30"/>
        <v>12549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45938</v>
      </c>
      <c r="B329" s="23" t="s">
        <v>30</v>
      </c>
      <c r="C329" s="306">
        <f t="shared" si="30"/>
        <v>12573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45939</v>
      </c>
      <c r="B330" s="23" t="s">
        <v>30</v>
      </c>
      <c r="C330" s="306">
        <f t="shared" si="30"/>
        <v>12597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45940</v>
      </c>
      <c r="B331" s="23" t="s">
        <v>30</v>
      </c>
      <c r="C331" s="306">
        <f t="shared" si="30"/>
        <v>12621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45941</v>
      </c>
      <c r="B332" s="23" t="s">
        <v>30</v>
      </c>
      <c r="C332" s="306">
        <f t="shared" si="30"/>
        <v>12645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45942</v>
      </c>
      <c r="B333" s="23" t="s">
        <v>30</v>
      </c>
      <c r="C333" s="306">
        <f t="shared" si="30"/>
        <v>12669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45943</v>
      </c>
      <c r="B334" s="23" t="s">
        <v>30</v>
      </c>
      <c r="C334" s="17">
        <v>12673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ht="30" x14ac:dyDescent="0.25">
      <c r="A335" s="25">
        <v>45944</v>
      </c>
      <c r="B335" s="23" t="s">
        <v>30</v>
      </c>
      <c r="C335" s="17">
        <v>12696</v>
      </c>
      <c r="D335" s="28" t="s">
        <v>1729</v>
      </c>
      <c r="E335" s="16" t="s">
        <v>1730</v>
      </c>
      <c r="F335" s="16"/>
      <c r="G335" s="16"/>
      <c r="H335" s="368">
        <v>45945.085416666669</v>
      </c>
      <c r="I335" s="368">
        <v>45945.147916666669</v>
      </c>
      <c r="J335" s="151">
        <f t="shared" ref="J335" si="31">I335-H335</f>
        <v>6.25E-2</v>
      </c>
      <c r="K335" s="16"/>
      <c r="L335" s="16"/>
      <c r="M335" s="16"/>
      <c r="N335" s="16"/>
    </row>
    <row r="336" spans="1:14" x14ac:dyDescent="0.25">
      <c r="A336" s="25">
        <v>45945</v>
      </c>
      <c r="B336" s="23" t="s">
        <v>30</v>
      </c>
      <c r="C336" s="17">
        <v>12718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5">
        <v>45946</v>
      </c>
      <c r="B337" s="23" t="s">
        <v>30</v>
      </c>
      <c r="C337" s="17">
        <v>12759</v>
      </c>
      <c r="D337" s="16"/>
      <c r="E337" s="16" t="s">
        <v>48</v>
      </c>
      <c r="F337" s="16"/>
      <c r="G337" s="16"/>
      <c r="H337" s="370">
        <v>45947.09375</v>
      </c>
      <c r="I337" s="370">
        <v>45947.205555555556</v>
      </c>
      <c r="J337" s="103">
        <f t="shared" ref="J337" si="32">I337-H337</f>
        <v>0.11180555555620231</v>
      </c>
      <c r="K337" s="16"/>
      <c r="L337" s="16"/>
      <c r="M337" s="16"/>
      <c r="N337" s="16"/>
    </row>
    <row r="338" spans="1:14" x14ac:dyDescent="0.25">
      <c r="A338" s="25">
        <v>45947</v>
      </c>
      <c r="B338" s="23" t="s">
        <v>30</v>
      </c>
      <c r="C338" s="17">
        <v>12766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5">
        <v>45948</v>
      </c>
      <c r="B339" s="23" t="s">
        <v>30</v>
      </c>
      <c r="C339" s="17">
        <v>12790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45949</v>
      </c>
      <c r="B340" s="23" t="s">
        <v>30</v>
      </c>
      <c r="C340" s="17">
        <v>12810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45950</v>
      </c>
      <c r="B341" s="23" t="s">
        <v>30</v>
      </c>
      <c r="C341" s="17">
        <v>12834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45951</v>
      </c>
      <c r="B342" s="23" t="s">
        <v>30</v>
      </c>
      <c r="C342" s="17">
        <v>12858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45952</v>
      </c>
      <c r="B343" s="23" t="s">
        <v>30</v>
      </c>
      <c r="C343" s="17">
        <v>12886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45953</v>
      </c>
      <c r="B344" s="23" t="s">
        <v>30</v>
      </c>
      <c r="C344" s="17">
        <v>12906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45954</v>
      </c>
      <c r="B345" s="23" t="s">
        <v>30</v>
      </c>
      <c r="C345" s="17">
        <v>12930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45955</v>
      </c>
      <c r="B346" s="23" t="s">
        <v>30</v>
      </c>
      <c r="C346" s="17">
        <v>12954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45956</v>
      </c>
      <c r="B347" s="23" t="s">
        <v>30</v>
      </c>
      <c r="C347" s="17">
        <v>12978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45957</v>
      </c>
      <c r="B348" s="23" t="s">
        <v>30</v>
      </c>
      <c r="C348" s="17">
        <v>13008</v>
      </c>
      <c r="D348" s="16"/>
      <c r="E348" s="16" t="s">
        <v>65</v>
      </c>
      <c r="F348" s="16"/>
      <c r="G348" s="16"/>
      <c r="H348" s="368">
        <v>45957.347916666666</v>
      </c>
      <c r="I348" s="368">
        <v>45957.527083333334</v>
      </c>
      <c r="J348" s="151">
        <f t="shared" ref="J348" si="33">I348-H348</f>
        <v>0.17916666666860692</v>
      </c>
      <c r="K348" s="16"/>
      <c r="L348" s="16"/>
      <c r="M348" s="16"/>
      <c r="N348" s="16"/>
    </row>
    <row r="349" spans="1:14" x14ac:dyDescent="0.25">
      <c r="A349" s="25">
        <v>45958</v>
      </c>
      <c r="B349" s="23" t="s">
        <v>30</v>
      </c>
      <c r="C349" s="17">
        <v>13026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45959</v>
      </c>
      <c r="B350" s="23" t="s">
        <v>30</v>
      </c>
      <c r="C350" s="17">
        <v>13050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45960</v>
      </c>
      <c r="B351" s="23" t="s">
        <v>30</v>
      </c>
      <c r="C351" s="17">
        <v>13074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45961</v>
      </c>
      <c r="B352" s="23" t="s">
        <v>30</v>
      </c>
      <c r="C352" s="17">
        <v>13098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45962</v>
      </c>
      <c r="B353" s="23" t="s">
        <v>30</v>
      </c>
      <c r="C353" s="17">
        <v>13122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45963</v>
      </c>
      <c r="B354" s="23" t="s">
        <v>30</v>
      </c>
      <c r="C354" s="17">
        <v>13142</v>
      </c>
      <c r="D354" s="16"/>
      <c r="E354" s="16" t="s">
        <v>611</v>
      </c>
      <c r="F354" s="16"/>
      <c r="G354" s="16"/>
      <c r="H354" s="368">
        <v>45963.475694444445</v>
      </c>
      <c r="I354" s="368">
        <v>45963.5</v>
      </c>
      <c r="J354" s="151">
        <f t="shared" ref="J354" si="34">I354-H354</f>
        <v>2.4305555554747116E-2</v>
      </c>
      <c r="K354" s="16"/>
      <c r="L354" s="16"/>
      <c r="M354" s="16"/>
      <c r="N354" s="16"/>
    </row>
    <row r="355" spans="1:14" x14ac:dyDescent="0.25">
      <c r="A355" s="25">
        <v>45964</v>
      </c>
      <c r="B355" s="23" t="s">
        <v>30</v>
      </c>
      <c r="C355" s="17">
        <v>13166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45965</v>
      </c>
      <c r="B356" s="23" t="s">
        <v>30</v>
      </c>
      <c r="C356" s="17">
        <v>13190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45966</v>
      </c>
      <c r="B357" s="23" t="s">
        <v>30</v>
      </c>
      <c r="C357" s="17">
        <v>13214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45967</v>
      </c>
      <c r="B358" s="23" t="s">
        <v>30</v>
      </c>
      <c r="C358" s="17">
        <v>13238</v>
      </c>
      <c r="D358" s="16"/>
      <c r="E358" s="16" t="s">
        <v>48</v>
      </c>
      <c r="F358" s="16"/>
      <c r="G358" s="16"/>
      <c r="H358" s="368">
        <v>45968.113194444442</v>
      </c>
      <c r="I358" s="368">
        <v>45968.20416666667</v>
      </c>
      <c r="J358" s="151">
        <f>I358-H358</f>
        <v>9.0972222227719612E-2</v>
      </c>
      <c r="K358" s="16"/>
      <c r="L358" s="16"/>
      <c r="M358" s="16"/>
      <c r="N358" s="16"/>
    </row>
    <row r="359" spans="1:14" x14ac:dyDescent="0.25">
      <c r="A359" s="25">
        <v>45968</v>
      </c>
      <c r="B359" s="23" t="s">
        <v>30</v>
      </c>
      <c r="C359" s="17">
        <v>13262</v>
      </c>
      <c r="D359" s="16"/>
      <c r="E359" s="16" t="s">
        <v>1818</v>
      </c>
      <c r="F359" s="16"/>
      <c r="G359" s="16"/>
      <c r="H359" s="368">
        <v>45968.739583333336</v>
      </c>
      <c r="I359" s="368">
        <v>45968.75</v>
      </c>
      <c r="J359" s="151">
        <f t="shared" ref="J359" si="35">I359-H359</f>
        <v>1.0416666664241347E-2</v>
      </c>
      <c r="K359" s="16"/>
      <c r="L359" s="16"/>
      <c r="M359" s="16"/>
      <c r="N359" s="16"/>
    </row>
    <row r="360" spans="1:14" x14ac:dyDescent="0.25">
      <c r="A360" s="25">
        <v>45969</v>
      </c>
      <c r="B360" s="23" t="s">
        <v>30</v>
      </c>
      <c r="C360" s="17">
        <v>13286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45970</v>
      </c>
      <c r="B361" s="23" t="s">
        <v>30</v>
      </c>
      <c r="C361" s="17">
        <v>13308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45971</v>
      </c>
      <c r="B362" s="23" t="s">
        <v>30</v>
      </c>
      <c r="C362" s="17">
        <v>13332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45972</v>
      </c>
      <c r="B363" s="23" t="s">
        <v>30</v>
      </c>
      <c r="C363" s="17">
        <v>13356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45973</v>
      </c>
      <c r="B364" s="23" t="s">
        <v>30</v>
      </c>
      <c r="C364" s="17">
        <v>13380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45974</v>
      </c>
      <c r="B365" s="23" t="s">
        <v>30</v>
      </c>
      <c r="C365" s="17">
        <v>13404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45975</v>
      </c>
      <c r="B366" s="23" t="s">
        <v>30</v>
      </c>
      <c r="C366" s="17">
        <v>13428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5">
        <v>45976</v>
      </c>
      <c r="B367" s="23" t="s">
        <v>30</v>
      </c>
      <c r="C367" s="17">
        <v>13452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45977</v>
      </c>
      <c r="B368" s="23" t="s">
        <v>30</v>
      </c>
      <c r="C368" s="17">
        <v>13476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ht="30" x14ac:dyDescent="0.25">
      <c r="A369" s="25">
        <v>45978</v>
      </c>
      <c r="B369" s="24" t="s">
        <v>92</v>
      </c>
      <c r="C369" s="17">
        <v>13497</v>
      </c>
      <c r="D369" s="16"/>
      <c r="E369" s="379" t="s">
        <v>1846</v>
      </c>
      <c r="F369" s="16"/>
      <c r="G369" s="16"/>
      <c r="H369" s="378"/>
      <c r="I369" s="378"/>
      <c r="J369" s="225"/>
      <c r="K369" s="16"/>
      <c r="L369" s="16"/>
      <c r="M369" s="16"/>
      <c r="N369" s="16"/>
    </row>
    <row r="370" spans="1:14" ht="30" x14ac:dyDescent="0.25">
      <c r="A370" s="25">
        <v>45979</v>
      </c>
      <c r="B370" s="24" t="s">
        <v>92</v>
      </c>
      <c r="C370" s="17">
        <v>13497</v>
      </c>
      <c r="D370" s="16"/>
      <c r="E370" s="379" t="s">
        <v>1846</v>
      </c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ht="30" x14ac:dyDescent="0.25">
      <c r="A371" s="25">
        <v>45980</v>
      </c>
      <c r="B371" s="24" t="s">
        <v>92</v>
      </c>
      <c r="C371" s="17">
        <v>13497</v>
      </c>
      <c r="D371" s="16"/>
      <c r="E371" s="379" t="s">
        <v>1855</v>
      </c>
      <c r="F371" s="16"/>
      <c r="G371" s="16"/>
      <c r="H371" s="378">
        <v>45978.232638888891</v>
      </c>
      <c r="I371" s="378">
        <v>45981.125</v>
      </c>
      <c r="J371" s="225">
        <v>2.8958333333333335</v>
      </c>
      <c r="K371" s="16"/>
      <c r="L371" s="16"/>
      <c r="M371" s="16"/>
      <c r="N371" s="16"/>
    </row>
    <row r="372" spans="1:14" x14ac:dyDescent="0.25">
      <c r="A372" s="25">
        <v>45981</v>
      </c>
      <c r="B372" s="23" t="s">
        <v>30</v>
      </c>
      <c r="C372" s="17">
        <v>13545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45982</v>
      </c>
      <c r="B373" s="23" t="s">
        <v>30</v>
      </c>
      <c r="C373" s="17">
        <v>13569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45983</v>
      </c>
      <c r="B374" s="23" t="s">
        <v>30</v>
      </c>
      <c r="C374" s="17">
        <v>13552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45984</v>
      </c>
      <c r="B375" s="23" t="s">
        <v>30</v>
      </c>
      <c r="C375" s="17">
        <v>13576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45985</v>
      </c>
      <c r="B376" s="23" t="s">
        <v>30</v>
      </c>
      <c r="C376" s="17">
        <v>13600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ht="45" x14ac:dyDescent="0.25">
      <c r="A377" s="25">
        <v>45986</v>
      </c>
      <c r="B377" s="23" t="s">
        <v>30</v>
      </c>
      <c r="C377" s="17">
        <v>13624</v>
      </c>
      <c r="D377" s="16"/>
      <c r="E377" s="307" t="s">
        <v>1878</v>
      </c>
      <c r="F377" s="16"/>
      <c r="G377" s="16"/>
      <c r="H377" s="378">
        <v>45987.236111111109</v>
      </c>
      <c r="I377" s="378">
        <v>45987.25</v>
      </c>
      <c r="J377" s="225">
        <v>1.3888888890505768E-2</v>
      </c>
      <c r="K377" s="16"/>
      <c r="L377" s="16"/>
      <c r="M377" s="16"/>
      <c r="N377" s="16"/>
    </row>
    <row r="378" spans="1:14" x14ac:dyDescent="0.25">
      <c r="A378" s="25">
        <v>45987</v>
      </c>
      <c r="B378" s="23" t="s">
        <v>30</v>
      </c>
      <c r="C378" s="17">
        <v>13648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45988</v>
      </c>
      <c r="B379" s="23" t="s">
        <v>30</v>
      </c>
      <c r="C379" s="17">
        <v>13672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45989</v>
      </c>
      <c r="B380" s="23" t="s">
        <v>30</v>
      </c>
      <c r="C380" s="17">
        <v>13696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45990</v>
      </c>
      <c r="B381" s="23" t="s">
        <v>30</v>
      </c>
      <c r="C381" s="17">
        <v>13720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45991</v>
      </c>
      <c r="B382" s="23" t="s">
        <v>30</v>
      </c>
      <c r="C382" s="17">
        <v>13744</v>
      </c>
      <c r="D382" s="16"/>
      <c r="E382" s="16" t="s">
        <v>48</v>
      </c>
      <c r="F382" s="16"/>
      <c r="G382" s="16"/>
      <c r="H382" s="378">
        <v>45991.768055555556</v>
      </c>
      <c r="I382" s="378">
        <v>45991.941666666666</v>
      </c>
      <c r="J382" s="225">
        <v>0.17361111110949423</v>
      </c>
      <c r="K382" s="16"/>
      <c r="L382" s="16"/>
      <c r="M382" s="16"/>
      <c r="N382" s="16"/>
    </row>
    <row r="383" spans="1:14" x14ac:dyDescent="0.25">
      <c r="A383" s="25">
        <v>45992</v>
      </c>
      <c r="B383" s="23" t="s">
        <v>30</v>
      </c>
      <c r="C383" s="17">
        <v>13768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45993</v>
      </c>
      <c r="B384" s="23" t="s">
        <v>30</v>
      </c>
      <c r="C384" s="17">
        <v>13788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45994</v>
      </c>
      <c r="B385" s="23" t="s">
        <v>30</v>
      </c>
      <c r="C385" s="17">
        <v>13812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45995</v>
      </c>
      <c r="B386" s="23" t="s">
        <v>30</v>
      </c>
      <c r="C386" s="17">
        <v>13836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45996</v>
      </c>
      <c r="B387" s="23" t="s">
        <v>30</v>
      </c>
      <c r="C387" s="17">
        <v>13860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5">
        <v>45997</v>
      </c>
      <c r="B388" s="23" t="s">
        <v>30</v>
      </c>
      <c r="C388" s="17">
        <v>13883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5">
        <v>45998</v>
      </c>
      <c r="B389" s="23" t="s">
        <v>30</v>
      </c>
      <c r="C389" s="17">
        <v>13907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45999</v>
      </c>
      <c r="B390" s="23" t="s">
        <v>30</v>
      </c>
      <c r="C390" s="17">
        <v>13931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46000</v>
      </c>
      <c r="B391" s="23" t="s">
        <v>30</v>
      </c>
      <c r="C391" s="17">
        <v>13955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5">
        <v>46001</v>
      </c>
      <c r="B392" s="23" t="s">
        <v>30</v>
      </c>
      <c r="C392" s="17">
        <v>13979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46002</v>
      </c>
      <c r="B393" s="23" t="s">
        <v>30</v>
      </c>
      <c r="C393" s="17">
        <v>14003</v>
      </c>
      <c r="D393" s="16"/>
      <c r="E393" s="16" t="s">
        <v>65</v>
      </c>
      <c r="F393" s="16"/>
      <c r="G393" s="16"/>
      <c r="H393" s="401">
        <v>46002.777777777781</v>
      </c>
      <c r="I393" s="401">
        <v>46002.869444444441</v>
      </c>
      <c r="J393" s="537">
        <v>9.1666666659875773E-2</v>
      </c>
      <c r="K393" s="16"/>
      <c r="L393" s="16"/>
      <c r="M393" s="16"/>
      <c r="N393" s="16"/>
    </row>
    <row r="394" spans="1:14" x14ac:dyDescent="0.25">
      <c r="A394" s="25">
        <v>46003</v>
      </c>
      <c r="B394" s="23" t="s">
        <v>30</v>
      </c>
      <c r="C394" s="17">
        <v>14027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46004</v>
      </c>
      <c r="B395" s="23" t="s">
        <v>30</v>
      </c>
      <c r="C395" s="17">
        <v>14048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46005</v>
      </c>
      <c r="B396" s="23" t="s">
        <v>30</v>
      </c>
      <c r="C396" s="17">
        <v>14072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46006</v>
      </c>
      <c r="B397" s="23" t="s">
        <v>30</v>
      </c>
      <c r="C397" s="17">
        <v>14096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5">
        <v>46007</v>
      </c>
      <c r="B398" s="23" t="s">
        <v>30</v>
      </c>
      <c r="C398" s="17">
        <v>14120</v>
      </c>
      <c r="D398" s="16"/>
      <c r="E398" s="16" t="s">
        <v>881</v>
      </c>
      <c r="F398" s="16"/>
      <c r="G398" s="16"/>
      <c r="H398" s="401">
        <v>46007.682638888888</v>
      </c>
      <c r="I398" s="401">
        <v>46007.704861111109</v>
      </c>
      <c r="J398" s="593">
        <v>2.2222222221898846E-2</v>
      </c>
      <c r="K398" s="16"/>
      <c r="L398" s="16"/>
      <c r="M398" s="16"/>
      <c r="N398" s="16"/>
    </row>
    <row r="399" spans="1:14" x14ac:dyDescent="0.25">
      <c r="A399" s="25">
        <v>46008</v>
      </c>
      <c r="B399" s="23" t="s">
        <v>30</v>
      </c>
      <c r="C399" s="17">
        <v>14144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5">
        <v>46009</v>
      </c>
      <c r="B400" s="23" t="s">
        <v>30</v>
      </c>
      <c r="C400" s="17">
        <v>14168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46010</v>
      </c>
      <c r="B401" s="23" t="s">
        <v>30</v>
      </c>
      <c r="C401" s="17">
        <v>14192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5">
        <v>46011</v>
      </c>
      <c r="B402" s="23" t="s">
        <v>30</v>
      </c>
      <c r="C402" s="17">
        <v>14213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5">
        <v>46012</v>
      </c>
      <c r="B403" s="23" t="s">
        <v>30</v>
      </c>
      <c r="C403" s="17">
        <v>14237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25">
        <v>46013</v>
      </c>
      <c r="B404" s="23" t="s">
        <v>30</v>
      </c>
      <c r="C404" s="17">
        <v>14261</v>
      </c>
      <c r="D404" s="16"/>
      <c r="E404" s="16" t="s">
        <v>2004</v>
      </c>
      <c r="F404" s="16"/>
      <c r="G404" s="16"/>
      <c r="H404" s="368">
        <v>46013.356944444444</v>
      </c>
      <c r="I404" s="368">
        <v>46013.981944444444</v>
      </c>
      <c r="J404" s="151">
        <f t="shared" ref="J404" si="36">I404-H404</f>
        <v>0.625</v>
      </c>
      <c r="K404" s="16"/>
      <c r="L404" s="16"/>
      <c r="M404" s="16"/>
      <c r="N404" s="16"/>
    </row>
    <row r="405" spans="1:14" x14ac:dyDescent="0.25">
      <c r="A405" s="25">
        <v>46014</v>
      </c>
      <c r="B405" s="23" t="s">
        <v>30</v>
      </c>
      <c r="C405" s="17">
        <v>14285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5">
        <v>46015</v>
      </c>
      <c r="B406" s="23" t="s">
        <v>30</v>
      </c>
      <c r="C406" s="17">
        <v>14309</v>
      </c>
      <c r="D406" s="16"/>
      <c r="E406" s="16" t="s">
        <v>1919</v>
      </c>
      <c r="F406" s="16"/>
      <c r="G406" s="16"/>
      <c r="H406" s="368">
        <v>46015.62777777778</v>
      </c>
      <c r="I406" s="368">
        <v>46015.633333333331</v>
      </c>
      <c r="J406" s="151">
        <f t="shared" ref="J406" si="37">I406-H406</f>
        <v>5.5555555518367328E-3</v>
      </c>
      <c r="K406" s="16"/>
      <c r="L406" s="16"/>
      <c r="M406" s="16"/>
      <c r="N406" s="16"/>
    </row>
    <row r="407" spans="1:14" x14ac:dyDescent="0.25">
      <c r="A407" s="25">
        <v>46016</v>
      </c>
      <c r="B407" s="23" t="s">
        <v>30</v>
      </c>
      <c r="C407" s="17">
        <v>14333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5">
        <v>46017</v>
      </c>
      <c r="B408" s="23" t="s">
        <v>30</v>
      </c>
      <c r="C408" s="17">
        <v>14357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5">
        <v>46018</v>
      </c>
      <c r="B409" s="23" t="s">
        <v>30</v>
      </c>
      <c r="C409" s="17">
        <v>14381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25">
        <v>46019</v>
      </c>
      <c r="B410" s="23" t="s">
        <v>30</v>
      </c>
      <c r="C410" s="17">
        <v>14389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5">
        <v>46020</v>
      </c>
      <c r="B411" s="23" t="s">
        <v>30</v>
      </c>
      <c r="C411" s="17">
        <v>14413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5">
        <v>46021</v>
      </c>
      <c r="B412" s="23" t="s">
        <v>30</v>
      </c>
      <c r="C412" s="17">
        <v>14437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5">
        <v>46022</v>
      </c>
      <c r="B413" s="23" t="s">
        <v>30</v>
      </c>
      <c r="C413" s="17">
        <v>14461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46023</v>
      </c>
      <c r="B414" s="23" t="s">
        <v>30</v>
      </c>
      <c r="C414" s="17">
        <v>14486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5">
        <v>46024</v>
      </c>
      <c r="B415" s="23" t="s">
        <v>30</v>
      </c>
      <c r="C415" s="17">
        <v>14510</v>
      </c>
      <c r="D415" s="16"/>
      <c r="E415" s="16" t="s">
        <v>40</v>
      </c>
      <c r="F415" s="16"/>
      <c r="G415" s="16"/>
      <c r="H415" s="368">
        <v>46024.356249999997</v>
      </c>
      <c r="I415" s="368">
        <v>46024.504166666666</v>
      </c>
      <c r="J415" s="151">
        <f t="shared" ref="J415" si="38">I415-H415</f>
        <v>0.14791666666860692</v>
      </c>
      <c r="K415" s="16"/>
      <c r="L415" s="16"/>
      <c r="M415" s="16"/>
      <c r="N415" s="16"/>
    </row>
    <row r="416" spans="1:14" x14ac:dyDescent="0.25">
      <c r="A416" s="25">
        <v>46025</v>
      </c>
      <c r="B416" s="23" t="s">
        <v>30</v>
      </c>
      <c r="C416" s="17">
        <v>14531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25">
        <v>46026</v>
      </c>
      <c r="B417" s="23" t="s">
        <v>30</v>
      </c>
      <c r="C417" s="17">
        <v>14555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25">
        <v>46027</v>
      </c>
      <c r="B418" s="23" t="s">
        <v>30</v>
      </c>
      <c r="C418" s="17">
        <v>14579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5">
        <v>46028</v>
      </c>
      <c r="B419" s="23" t="s">
        <v>30</v>
      </c>
      <c r="C419" s="17">
        <v>14603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25">
        <v>46029</v>
      </c>
      <c r="B420" s="23" t="s">
        <v>30</v>
      </c>
      <c r="C420" s="17">
        <v>14627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5">
        <v>46030</v>
      </c>
      <c r="B421" s="23" t="s">
        <v>30</v>
      </c>
      <c r="C421" s="17">
        <v>14651</v>
      </c>
      <c r="D421" s="16"/>
      <c r="E421" s="16" t="s">
        <v>2120</v>
      </c>
      <c r="F421" s="16"/>
      <c r="G421" s="16"/>
      <c r="H421" s="368">
        <v>46030.479166666664</v>
      </c>
      <c r="I421" s="368">
        <v>46030.649305555555</v>
      </c>
      <c r="J421" s="151">
        <f t="shared" ref="J421" si="39">I421-H421</f>
        <v>0.17013888889050577</v>
      </c>
      <c r="K421" s="16"/>
      <c r="L421" s="16"/>
      <c r="M421" s="16"/>
      <c r="N421" s="16"/>
    </row>
    <row r="422" spans="1:14" x14ac:dyDescent="0.25">
      <c r="A422" s="25">
        <v>46031</v>
      </c>
      <c r="B422" s="23" t="s">
        <v>30</v>
      </c>
      <c r="C422" s="17">
        <v>14675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5">
        <v>46032</v>
      </c>
      <c r="B423" s="23" t="s">
        <v>30</v>
      </c>
      <c r="C423" s="17">
        <v>14699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5">
        <v>46033</v>
      </c>
      <c r="B424" s="23" t="s">
        <v>30</v>
      </c>
      <c r="C424" s="17">
        <v>14720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5">
        <v>46034</v>
      </c>
      <c r="B425" s="23" t="s">
        <v>30</v>
      </c>
      <c r="C425" s="17">
        <v>14744</v>
      </c>
      <c r="D425" s="16"/>
      <c r="E425" s="16" t="s">
        <v>48</v>
      </c>
      <c r="F425" s="16"/>
      <c r="G425" s="16"/>
      <c r="H425" s="368">
        <v>46034.957638888889</v>
      </c>
      <c r="I425" s="368">
        <v>46035.098611111112</v>
      </c>
      <c r="J425" s="151">
        <f t="shared" ref="J425" si="40">I425-H425</f>
        <v>0.14097222222335404</v>
      </c>
      <c r="K425" s="16"/>
      <c r="L425" s="16"/>
      <c r="M425" s="16"/>
      <c r="N425" s="16"/>
    </row>
    <row r="426" spans="1:14" x14ac:dyDescent="0.25">
      <c r="A426" s="25">
        <v>46035</v>
      </c>
      <c r="B426" s="23" t="s">
        <v>30</v>
      </c>
      <c r="C426" s="17">
        <v>14768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25">
        <v>46036</v>
      </c>
      <c r="B427" s="23" t="s">
        <v>30</v>
      </c>
      <c r="C427" s="17">
        <v>14792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5">
        <v>46037</v>
      </c>
      <c r="B428" s="23" t="s">
        <v>30</v>
      </c>
      <c r="C428" s="17">
        <v>14816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5">
        <v>46038</v>
      </c>
      <c r="B429" s="23" t="s">
        <v>30</v>
      </c>
      <c r="C429" s="17">
        <v>14840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5">
        <v>46039</v>
      </c>
      <c r="B430" s="23" t="s">
        <v>30</v>
      </c>
      <c r="C430" s="17">
        <v>14861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5">
        <v>46040</v>
      </c>
      <c r="B431" s="23" t="s">
        <v>30</v>
      </c>
      <c r="C431" s="17">
        <v>14885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5">
        <v>46041</v>
      </c>
      <c r="B432" s="23" t="s">
        <v>30</v>
      </c>
      <c r="C432" s="17">
        <v>14909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25">
        <v>46042</v>
      </c>
      <c r="B433" s="23" t="s">
        <v>30</v>
      </c>
      <c r="C433" s="17">
        <v>14932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25">
        <v>46043</v>
      </c>
      <c r="B434" s="23" t="s">
        <v>30</v>
      </c>
      <c r="C434" s="17">
        <v>14956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5">
        <v>46044</v>
      </c>
      <c r="B435" s="23" t="s">
        <v>30</v>
      </c>
      <c r="C435" s="17">
        <v>14980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25">
        <v>46045</v>
      </c>
      <c r="B436" s="23" t="s">
        <v>30</v>
      </c>
      <c r="C436" s="17">
        <v>15004</v>
      </c>
      <c r="D436" s="16"/>
      <c r="E436" s="16" t="s">
        <v>63</v>
      </c>
      <c r="F436" s="16"/>
      <c r="G436" s="16"/>
      <c r="H436" s="684">
        <v>46045.404166666667</v>
      </c>
      <c r="I436" s="684">
        <v>46045.786111111112</v>
      </c>
      <c r="J436" s="683">
        <v>0.38194444444525288</v>
      </c>
      <c r="K436" s="16"/>
      <c r="L436" s="16"/>
      <c r="M436" s="16"/>
      <c r="N436" s="16"/>
    </row>
    <row r="437" spans="1:14" x14ac:dyDescent="0.25">
      <c r="A437" s="25">
        <v>46046</v>
      </c>
      <c r="B437" s="23" t="s">
        <v>30</v>
      </c>
      <c r="C437" s="17">
        <v>15019</v>
      </c>
      <c r="D437" s="16"/>
      <c r="E437" s="101" t="s">
        <v>2193</v>
      </c>
      <c r="F437" s="16"/>
      <c r="G437" s="16"/>
      <c r="H437" s="370">
        <v>46047.107638888891</v>
      </c>
      <c r="I437" s="370">
        <v>46047.119444444441</v>
      </c>
      <c r="J437" s="103">
        <f t="shared" ref="J437" si="41">I437-H437</f>
        <v>1.1805555550381541E-2</v>
      </c>
      <c r="K437" s="16"/>
      <c r="L437" s="16"/>
      <c r="M437" s="16"/>
      <c r="N437" s="16"/>
    </row>
    <row r="438" spans="1:14" ht="30" x14ac:dyDescent="0.25">
      <c r="A438" s="25">
        <v>46047</v>
      </c>
      <c r="B438" s="23" t="s">
        <v>30</v>
      </c>
      <c r="C438" s="17">
        <v>15043</v>
      </c>
      <c r="D438" s="16"/>
      <c r="E438" s="701" t="s">
        <v>2199</v>
      </c>
      <c r="F438" s="16"/>
      <c r="G438" s="16"/>
      <c r="H438" s="703">
        <v>46047.680555555555</v>
      </c>
      <c r="I438" s="703">
        <v>46047.690972222219</v>
      </c>
      <c r="J438" s="702">
        <v>1.0416666664241347E-2</v>
      </c>
      <c r="K438" s="16"/>
      <c r="L438" s="16"/>
      <c r="M438" s="16"/>
      <c r="N438" s="16"/>
    </row>
    <row r="439" spans="1:14" x14ac:dyDescent="0.25">
      <c r="A439" s="25">
        <v>46048</v>
      </c>
      <c r="B439" s="23" t="s">
        <v>30</v>
      </c>
      <c r="C439" s="17">
        <v>15067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5">
        <v>46049</v>
      </c>
      <c r="B440" s="23" t="s">
        <v>30</v>
      </c>
      <c r="C440" s="17">
        <v>15091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25">
        <v>46050</v>
      </c>
      <c r="B441" s="23" t="s">
        <v>30</v>
      </c>
      <c r="C441" s="17">
        <v>15115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25">
        <v>46051</v>
      </c>
      <c r="B442" s="23" t="s">
        <v>30</v>
      </c>
      <c r="C442" s="17">
        <v>15139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25">
        <v>46052</v>
      </c>
      <c r="B443" s="23" t="s">
        <v>30</v>
      </c>
      <c r="C443" s="17">
        <v>15163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25">
        <v>46053</v>
      </c>
      <c r="B444" s="23" t="s">
        <v>30</v>
      </c>
      <c r="C444" s="17">
        <v>15187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25">
        <v>46054</v>
      </c>
      <c r="B445" s="23" t="s">
        <v>30</v>
      </c>
      <c r="C445" s="17">
        <v>15211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25">
        <v>46055</v>
      </c>
      <c r="B446" s="23" t="s">
        <v>30</v>
      </c>
      <c r="C446" s="17">
        <v>15235</v>
      </c>
      <c r="D446" s="16"/>
      <c r="E446" s="16" t="s">
        <v>48</v>
      </c>
      <c r="F446" s="16"/>
      <c r="G446" s="16"/>
      <c r="H446" s="368">
        <v>46056.068749999999</v>
      </c>
      <c r="I446" s="368">
        <v>46056.215277777781</v>
      </c>
      <c r="J446" s="151">
        <f t="shared" ref="J446:J447" si="42">I446-H446</f>
        <v>0.14652777778246673</v>
      </c>
      <c r="K446" s="16"/>
      <c r="L446" s="16"/>
      <c r="M446" s="16"/>
      <c r="N446" s="16"/>
    </row>
    <row r="447" spans="1:14" x14ac:dyDescent="0.25">
      <c r="A447" s="25">
        <v>46056</v>
      </c>
      <c r="B447" s="23" t="s">
        <v>30</v>
      </c>
      <c r="C447" s="17">
        <v>15256</v>
      </c>
      <c r="D447" s="16"/>
      <c r="E447" s="16" t="s">
        <v>1685</v>
      </c>
      <c r="F447" s="16"/>
      <c r="G447" s="16"/>
      <c r="H447" s="368">
        <v>46056.399305555555</v>
      </c>
      <c r="I447" s="368">
        <v>46056.45208333333</v>
      </c>
      <c r="J447" s="151">
        <f t="shared" si="42"/>
        <v>5.2777777775190771E-2</v>
      </c>
      <c r="K447" s="16"/>
      <c r="L447" s="16"/>
      <c r="M447" s="16"/>
      <c r="N447" s="16"/>
    </row>
    <row r="448" spans="1:14" x14ac:dyDescent="0.25">
      <c r="A448" s="25">
        <v>46057</v>
      </c>
      <c r="B448" s="23" t="s">
        <v>30</v>
      </c>
      <c r="C448" s="17">
        <v>15280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25">
        <v>46058</v>
      </c>
      <c r="B449" s="23" t="s">
        <v>30</v>
      </c>
      <c r="C449" s="17">
        <v>15304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25">
        <v>46059</v>
      </c>
      <c r="B450" s="23" t="s">
        <v>30</v>
      </c>
      <c r="C450" s="17">
        <v>15328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5">
        <v>46060</v>
      </c>
      <c r="B451" s="23" t="s">
        <v>30</v>
      </c>
      <c r="C451" s="17">
        <v>15352</v>
      </c>
      <c r="D451" s="16"/>
      <c r="E451" s="16" t="s">
        <v>2260</v>
      </c>
      <c r="F451" s="16"/>
      <c r="G451" s="16"/>
      <c r="H451" s="368">
        <v>46060.4375</v>
      </c>
      <c r="I451" s="368">
        <v>46060.524305555555</v>
      </c>
      <c r="J451" s="151">
        <f t="shared" ref="J451" si="43">I451-H451</f>
        <v>8.6805555554747116E-2</v>
      </c>
      <c r="K451" s="16"/>
      <c r="L451" s="16"/>
      <c r="M451" s="16"/>
      <c r="N451" s="16"/>
    </row>
    <row r="452" spans="1:14" x14ac:dyDescent="0.25">
      <c r="A452" s="25">
        <v>46061</v>
      </c>
      <c r="B452" s="23" t="s">
        <v>30</v>
      </c>
      <c r="C452" s="17">
        <v>15376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25">
        <v>46062</v>
      </c>
      <c r="B453" s="23" t="s">
        <v>30</v>
      </c>
      <c r="C453" s="17">
        <v>15400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25">
        <v>46063</v>
      </c>
      <c r="B454" s="23" t="s">
        <v>30</v>
      </c>
      <c r="C454" s="17">
        <v>15411</v>
      </c>
      <c r="D454" s="16"/>
      <c r="E454" s="831" t="s">
        <v>2270</v>
      </c>
      <c r="F454" s="16"/>
      <c r="G454" s="16"/>
      <c r="H454" s="720">
        <v>46064.229166666664</v>
      </c>
      <c r="I454" s="720">
        <v>46064.236111111109</v>
      </c>
      <c r="J454" s="832">
        <v>6.9444444452528842E-3</v>
      </c>
      <c r="K454" s="16"/>
      <c r="L454" s="16"/>
      <c r="M454" s="16"/>
      <c r="N454" s="16"/>
    </row>
    <row r="455" spans="1:14" x14ac:dyDescent="0.25">
      <c r="A455" s="25">
        <v>46064</v>
      </c>
      <c r="B455" s="23" t="s">
        <v>30</v>
      </c>
      <c r="C455" s="17">
        <v>15435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5">
        <v>46065</v>
      </c>
      <c r="B456" s="23" t="s">
        <v>30</v>
      </c>
      <c r="C456" s="17">
        <v>15459</v>
      </c>
      <c r="D456" s="16"/>
      <c r="E456" s="16" t="s">
        <v>1318</v>
      </c>
      <c r="F456" s="16"/>
      <c r="G456" s="16"/>
      <c r="H456" s="309">
        <v>46066.215277777781</v>
      </c>
      <c r="I456" s="309">
        <v>46066.225694444445</v>
      </c>
      <c r="J456" s="225">
        <v>1.0416666664241347E-2</v>
      </c>
      <c r="K456" s="16"/>
      <c r="L456" s="16"/>
      <c r="M456" s="16"/>
      <c r="N456" s="16"/>
    </row>
    <row r="457" spans="1:14" x14ac:dyDescent="0.25">
      <c r="A457" s="25">
        <v>46066</v>
      </c>
      <c r="B457" s="23" t="s">
        <v>30</v>
      </c>
      <c r="C457" s="17">
        <v>15483</v>
      </c>
      <c r="D457" s="16"/>
      <c r="E457" s="16" t="s">
        <v>40</v>
      </c>
      <c r="F457" s="16"/>
      <c r="G457" s="16"/>
      <c r="H457" s="720">
        <v>46066.977083333331</v>
      </c>
      <c r="I457" s="720">
        <v>46067.111805555556</v>
      </c>
      <c r="J457" s="869">
        <v>0.13472222222480923</v>
      </c>
      <c r="K457" s="16"/>
      <c r="L457" s="16"/>
      <c r="M457" s="16"/>
      <c r="N457" s="16"/>
    </row>
    <row r="458" spans="1:14" x14ac:dyDescent="0.25">
      <c r="A458" s="25">
        <v>46067</v>
      </c>
      <c r="B458" s="23" t="s">
        <v>30</v>
      </c>
      <c r="C458" s="17">
        <v>15502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25">
        <v>46068</v>
      </c>
      <c r="B459" s="23" t="s">
        <v>30</v>
      </c>
      <c r="C459" s="17">
        <v>15526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25">
        <v>46069</v>
      </c>
      <c r="B460" s="23" t="s">
        <v>30</v>
      </c>
      <c r="C460" s="17">
        <v>15550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25">
        <v>46070</v>
      </c>
      <c r="B461" s="23" t="s">
        <v>30</v>
      </c>
      <c r="C461" s="17">
        <v>15574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25">
        <v>46071</v>
      </c>
      <c r="B462" s="23" t="s">
        <v>30</v>
      </c>
      <c r="C462" s="17">
        <v>15598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25">
        <v>46072</v>
      </c>
      <c r="B463" s="23" t="s">
        <v>30</v>
      </c>
      <c r="C463" s="17">
        <v>15622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25">
        <v>46073</v>
      </c>
      <c r="B464" s="23" t="s">
        <v>30</v>
      </c>
      <c r="C464" s="17">
        <v>15646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5">
        <v>46074</v>
      </c>
      <c r="B465" s="23" t="s">
        <v>30</v>
      </c>
      <c r="C465" s="17">
        <v>15670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25">
        <v>46075</v>
      </c>
      <c r="B466" s="23" t="s">
        <v>30</v>
      </c>
      <c r="C466" s="17">
        <v>15693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25">
        <v>46076</v>
      </c>
      <c r="B467" s="23" t="s">
        <v>30</v>
      </c>
      <c r="C467" s="17">
        <v>15716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25">
        <v>46077</v>
      </c>
      <c r="B468" s="23" t="s">
        <v>30</v>
      </c>
      <c r="C468" s="17">
        <v>15740</v>
      </c>
      <c r="D468" s="16"/>
      <c r="E468" s="16" t="s">
        <v>48</v>
      </c>
      <c r="F468" s="16"/>
      <c r="G468" s="16"/>
      <c r="H468" s="368">
        <v>46077.947916666664</v>
      </c>
      <c r="I468" s="368">
        <v>46078.029861111114</v>
      </c>
      <c r="J468" s="151">
        <f t="shared" ref="J468" si="44">I468-H468</f>
        <v>8.1944444449618459E-2</v>
      </c>
      <c r="K468" s="16"/>
      <c r="L468" s="16"/>
      <c r="M468" s="16"/>
      <c r="N468" s="16"/>
    </row>
    <row r="469" spans="1:14" x14ac:dyDescent="0.25">
      <c r="A469" s="25">
        <v>46078</v>
      </c>
      <c r="B469" s="23" t="s">
        <v>30</v>
      </c>
      <c r="C469" s="17">
        <v>15764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25">
        <v>46079</v>
      </c>
      <c r="B470" s="23" t="s">
        <v>30</v>
      </c>
      <c r="C470" s="17">
        <v>15788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25">
        <v>46080</v>
      </c>
      <c r="B471" s="23" t="s">
        <v>30</v>
      </c>
      <c r="C471" s="17">
        <v>15812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25">
        <v>46081</v>
      </c>
      <c r="B472" s="23" t="s">
        <v>30</v>
      </c>
      <c r="C472" s="17">
        <v>15836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F5F6-DEBA-4A94-959F-27199D05BCEC}">
  <dimension ref="A2:N812"/>
  <sheetViews>
    <sheetView workbookViewId="0">
      <pane ySplit="4" topLeftCell="A450" activePane="bottomLeft" state="frozen"/>
      <selection pane="bottomLeft" activeCell="C473" sqref="C473"/>
    </sheetView>
  </sheetViews>
  <sheetFormatPr defaultRowHeight="15" x14ac:dyDescent="0.25"/>
  <cols>
    <col min="1" max="2" width="12.7109375" customWidth="1"/>
    <col min="3" max="3" width="11.7109375" style="30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23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9">
        <v>5028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9">
        <v>5052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9">
        <v>5070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9">
        <v>5094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9">
        <v>5118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9">
        <v>5142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9">
        <v>5166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9">
        <v>5188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9">
        <v>5211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9">
        <v>5235</v>
      </c>
      <c r="D14" s="16"/>
      <c r="E14" s="17" t="s">
        <v>48</v>
      </c>
      <c r="F14" s="16"/>
      <c r="G14" s="16"/>
      <c r="H14" s="16"/>
      <c r="I14" s="16"/>
      <c r="J14" s="16" t="s">
        <v>72</v>
      </c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9">
        <v>5257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9">
        <v>5281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9">
        <v>5305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9">
        <v>5328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9">
        <v>5352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9">
        <v>5376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9">
        <v>5400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9">
        <v>5424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9">
        <v>5448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9">
        <v>5472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9">
        <v>5493</v>
      </c>
      <c r="D25" s="16"/>
      <c r="E25" s="17" t="s">
        <v>40</v>
      </c>
      <c r="F25" s="16"/>
      <c r="G25" s="16"/>
      <c r="H25" s="16"/>
      <c r="I25" s="16"/>
      <c r="J25" s="16" t="s">
        <v>102</v>
      </c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9">
        <v>5517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9">
        <v>5541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9">
        <v>5562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9">
        <v>5586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9">
        <v>5610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9">
        <v>5634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9">
        <v>5658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9">
        <v>5682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9">
        <v>5706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9">
        <v>5730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9">
        <v>5749</v>
      </c>
      <c r="D36" s="17" t="s">
        <v>48</v>
      </c>
      <c r="E36" s="17"/>
      <c r="F36" s="16"/>
      <c r="G36" s="16"/>
      <c r="H36" s="16"/>
      <c r="I36" s="16"/>
      <c r="J36" s="16" t="s">
        <v>119</v>
      </c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9">
        <v>5773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9">
        <v>5797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9">
        <f>C38+24</f>
        <v>5821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9">
        <f t="shared" ref="C40:C56" si="0">C39+24</f>
        <v>5845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9">
        <f t="shared" si="0"/>
        <v>5869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9">
        <f t="shared" si="0"/>
        <v>5893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9">
        <f t="shared" si="0"/>
        <v>5917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9">
        <f t="shared" si="0"/>
        <v>5941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9">
        <f t="shared" si="0"/>
        <v>5965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9">
        <f t="shared" si="0"/>
        <v>5989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9">
        <v>5997</v>
      </c>
      <c r="D47" s="17" t="s">
        <v>40</v>
      </c>
      <c r="E47" s="16"/>
      <c r="F47" s="16"/>
      <c r="G47" s="16"/>
      <c r="H47" s="16"/>
      <c r="I47" s="16"/>
      <c r="J47" s="16" t="s">
        <v>145</v>
      </c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9">
        <f t="shared" si="0"/>
        <v>6021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9">
        <f t="shared" si="0"/>
        <v>6045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9">
        <f t="shared" si="0"/>
        <v>6069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9">
        <f t="shared" si="0"/>
        <v>6093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9">
        <f t="shared" si="0"/>
        <v>6117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9">
        <f t="shared" si="0"/>
        <v>6141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9">
        <f t="shared" si="0"/>
        <v>6165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9">
        <f t="shared" si="0"/>
        <v>6189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9">
        <f t="shared" si="0"/>
        <v>6213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9">
        <v>6251</v>
      </c>
      <c r="D57" s="17" t="s">
        <v>48</v>
      </c>
      <c r="E57" s="16"/>
      <c r="F57" s="16"/>
      <c r="G57" s="16"/>
      <c r="H57" s="16"/>
      <c r="I57" s="16"/>
      <c r="J57" s="16" t="s">
        <v>165</v>
      </c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9">
        <f>C57+24</f>
        <v>6275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9">
        <f>C58+24</f>
        <v>6299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9">
        <f>C59+24</f>
        <v>6323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9">
        <f>C60+24</f>
        <v>6347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9">
        <v>6344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9">
        <v>6368</v>
      </c>
      <c r="D63" s="19" t="s">
        <v>187</v>
      </c>
      <c r="E63" s="16" t="s">
        <v>188</v>
      </c>
      <c r="F63" s="16"/>
      <c r="G63" s="16"/>
      <c r="H63" s="16"/>
      <c r="I63" s="16"/>
      <c r="J63" s="16" t="s">
        <v>189</v>
      </c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9">
        <v>6392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9">
        <v>6415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9">
        <v>6439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9">
        <v>6463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45680</v>
      </c>
      <c r="B68" s="23" t="s">
        <v>30</v>
      </c>
      <c r="C68" s="19">
        <v>6487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45681</v>
      </c>
      <c r="B69" s="23" t="s">
        <v>30</v>
      </c>
      <c r="C69" s="19">
        <v>6511</v>
      </c>
      <c r="D69" s="17" t="s">
        <v>40</v>
      </c>
      <c r="E69" s="16"/>
      <c r="F69" s="16"/>
      <c r="G69" s="16"/>
      <c r="H69" s="16"/>
      <c r="I69" s="16"/>
      <c r="J69" s="16" t="s">
        <v>219</v>
      </c>
      <c r="K69" s="16"/>
      <c r="L69" s="16"/>
      <c r="M69" s="16"/>
      <c r="N69" s="16"/>
    </row>
    <row r="70" spans="1:14" ht="16.149999999999999" customHeight="1" x14ac:dyDescent="0.25">
      <c r="A70" s="22">
        <v>45682</v>
      </c>
      <c r="B70" s="23" t="s">
        <v>30</v>
      </c>
      <c r="C70" s="19">
        <v>6535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45683</v>
      </c>
      <c r="B71" s="23" t="s">
        <v>30</v>
      </c>
      <c r="C71" s="19">
        <v>6559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45684</v>
      </c>
      <c r="B72" s="23" t="s">
        <v>30</v>
      </c>
      <c r="C72" s="19">
        <v>6579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45685</v>
      </c>
      <c r="B73" s="23" t="s">
        <v>30</v>
      </c>
      <c r="C73" s="19">
        <v>6603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45686</v>
      </c>
      <c r="B74" s="23" t="s">
        <v>30</v>
      </c>
      <c r="C74" s="19">
        <v>6627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45687</v>
      </c>
      <c r="B75" s="23" t="s">
        <v>30</v>
      </c>
      <c r="C75" s="19">
        <v>6650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45688</v>
      </c>
      <c r="B76" s="23" t="s">
        <v>30</v>
      </c>
      <c r="C76" s="19">
        <v>6674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45689</v>
      </c>
      <c r="B77" s="23" t="s">
        <v>30</v>
      </c>
      <c r="C77" s="19">
        <v>6698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45690</v>
      </c>
      <c r="B78" s="23" t="s">
        <v>30</v>
      </c>
      <c r="C78" s="19">
        <v>6722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45691</v>
      </c>
      <c r="B79" s="23" t="s">
        <v>30</v>
      </c>
      <c r="C79" s="17">
        <v>6746</v>
      </c>
      <c r="D79" s="17" t="s">
        <v>48</v>
      </c>
      <c r="E79" s="17"/>
      <c r="F79" s="17"/>
      <c r="G79" s="17"/>
      <c r="H79" s="17"/>
      <c r="I79" s="17"/>
      <c r="J79" s="17" t="s">
        <v>278</v>
      </c>
      <c r="K79" s="17"/>
      <c r="L79" s="17"/>
      <c r="M79" s="17"/>
      <c r="N79" s="16"/>
    </row>
    <row r="80" spans="1:14" ht="16.149999999999999" customHeight="1" x14ac:dyDescent="0.25">
      <c r="A80" s="25">
        <v>45692</v>
      </c>
      <c r="B80" s="23" t="s">
        <v>30</v>
      </c>
      <c r="C80" s="17">
        <v>6766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6"/>
    </row>
    <row r="81" spans="1:14" ht="16.149999999999999" customHeight="1" x14ac:dyDescent="0.25">
      <c r="A81" s="25">
        <v>45693</v>
      </c>
      <c r="B81" s="23" t="s">
        <v>30</v>
      </c>
      <c r="C81" s="17">
        <v>6790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6"/>
    </row>
    <row r="82" spans="1:14" ht="16.149999999999999" customHeight="1" x14ac:dyDescent="0.25">
      <c r="A82" s="25">
        <v>45694</v>
      </c>
      <c r="B82" s="23" t="s">
        <v>30</v>
      </c>
      <c r="C82" s="17">
        <v>6814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6"/>
    </row>
    <row r="83" spans="1:14" ht="16.149999999999999" customHeight="1" x14ac:dyDescent="0.25">
      <c r="A83" s="25">
        <v>45695</v>
      </c>
      <c r="B83" s="23" t="s">
        <v>30</v>
      </c>
      <c r="C83" s="17">
        <v>6838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6"/>
    </row>
    <row r="84" spans="1:14" ht="12" customHeight="1" x14ac:dyDescent="0.25">
      <c r="A84" s="25">
        <v>45696</v>
      </c>
      <c r="B84" s="23" t="s">
        <v>30</v>
      </c>
      <c r="C84" s="17">
        <v>6861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6"/>
    </row>
    <row r="85" spans="1:14" ht="16.149999999999999" customHeight="1" x14ac:dyDescent="0.25">
      <c r="A85" s="25">
        <v>45697</v>
      </c>
      <c r="B85" s="23" t="s">
        <v>30</v>
      </c>
      <c r="C85" s="17">
        <v>6885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6"/>
    </row>
    <row r="86" spans="1:14" ht="13.15" customHeight="1" x14ac:dyDescent="0.25">
      <c r="A86" s="25">
        <v>45698</v>
      </c>
      <c r="B86" s="23" t="s">
        <v>30</v>
      </c>
      <c r="C86" s="17">
        <v>6909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6"/>
    </row>
    <row r="87" spans="1:14" ht="13.9" customHeight="1" x14ac:dyDescent="0.25">
      <c r="A87" s="25">
        <v>45699</v>
      </c>
      <c r="B87" s="23" t="s">
        <v>30</v>
      </c>
      <c r="C87" s="17">
        <v>6933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6"/>
    </row>
    <row r="88" spans="1:14" ht="16.149999999999999" customHeight="1" x14ac:dyDescent="0.25">
      <c r="A88" s="25">
        <v>45700</v>
      </c>
      <c r="B88" s="23" t="s">
        <v>30</v>
      </c>
      <c r="C88" s="17">
        <v>6957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6"/>
    </row>
    <row r="89" spans="1:14" ht="16.149999999999999" customHeight="1" x14ac:dyDescent="0.25">
      <c r="A89" s="25">
        <v>45701</v>
      </c>
      <c r="B89" s="23" t="s">
        <v>30</v>
      </c>
      <c r="C89" s="17">
        <v>6979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6"/>
    </row>
    <row r="90" spans="1:14" ht="16.149999999999999" customHeight="1" x14ac:dyDescent="0.25">
      <c r="A90" s="25">
        <v>45702</v>
      </c>
      <c r="B90" s="23" t="s">
        <v>30</v>
      </c>
      <c r="C90" s="17">
        <v>7004</v>
      </c>
      <c r="D90" s="17" t="s">
        <v>65</v>
      </c>
      <c r="E90" s="17"/>
      <c r="F90" s="17"/>
      <c r="G90" s="17"/>
      <c r="H90" s="17"/>
      <c r="I90" s="17"/>
      <c r="J90" s="17" t="s">
        <v>330</v>
      </c>
      <c r="K90" s="17"/>
      <c r="L90" s="16"/>
      <c r="M90" s="16"/>
      <c r="N90" s="16"/>
    </row>
    <row r="91" spans="1:14" ht="16.149999999999999" customHeight="1" x14ac:dyDescent="0.25">
      <c r="A91" s="25">
        <v>45703</v>
      </c>
      <c r="B91" s="23" t="s">
        <v>30</v>
      </c>
      <c r="C91" s="17">
        <f t="shared" ref="C91:C99" si="1">C90+24</f>
        <v>7028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6"/>
    </row>
    <row r="92" spans="1:14" ht="16.149999999999999" customHeight="1" x14ac:dyDescent="0.25">
      <c r="A92" s="25">
        <v>45704</v>
      </c>
      <c r="B92" s="23" t="s">
        <v>30</v>
      </c>
      <c r="C92" s="17">
        <f t="shared" si="1"/>
        <v>7052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6"/>
    </row>
    <row r="93" spans="1:14" ht="16.149999999999999" customHeight="1" x14ac:dyDescent="0.25">
      <c r="A93" s="25">
        <v>45705</v>
      </c>
      <c r="B93" s="23" t="s">
        <v>30</v>
      </c>
      <c r="C93" s="17">
        <f t="shared" si="1"/>
        <v>7076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6"/>
    </row>
    <row r="94" spans="1:14" ht="16.149999999999999" customHeight="1" x14ac:dyDescent="0.25">
      <c r="A94" s="25">
        <v>45706</v>
      </c>
      <c r="B94" s="23" t="s">
        <v>30</v>
      </c>
      <c r="C94" s="17">
        <f t="shared" si="1"/>
        <v>7100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6"/>
    </row>
    <row r="95" spans="1:14" ht="16.149999999999999" customHeight="1" x14ac:dyDescent="0.25">
      <c r="A95" s="25">
        <v>45707</v>
      </c>
      <c r="B95" s="23" t="s">
        <v>30</v>
      </c>
      <c r="C95" s="17">
        <f t="shared" si="1"/>
        <v>7124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6"/>
    </row>
    <row r="96" spans="1:14" ht="16.149999999999999" customHeight="1" x14ac:dyDescent="0.25">
      <c r="A96" s="25">
        <v>45708</v>
      </c>
      <c r="B96" s="23" t="s">
        <v>30</v>
      </c>
      <c r="C96" s="17">
        <f t="shared" si="1"/>
        <v>7148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6"/>
    </row>
    <row r="97" spans="1:14" ht="16.149999999999999" customHeight="1" x14ac:dyDescent="0.25">
      <c r="A97" s="25">
        <v>45709</v>
      </c>
      <c r="B97" s="23" t="s">
        <v>30</v>
      </c>
      <c r="C97" s="17">
        <f t="shared" si="1"/>
        <v>7172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6"/>
    </row>
    <row r="98" spans="1:14" ht="16.149999999999999" customHeight="1" x14ac:dyDescent="0.25">
      <c r="A98" s="25">
        <v>45710</v>
      </c>
      <c r="B98" s="23" t="s">
        <v>30</v>
      </c>
      <c r="C98" s="17">
        <f t="shared" si="1"/>
        <v>7196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6"/>
    </row>
    <row r="99" spans="1:14" ht="16.149999999999999" customHeight="1" x14ac:dyDescent="0.25">
      <c r="A99" s="25">
        <v>45711</v>
      </c>
      <c r="B99" s="23" t="s">
        <v>30</v>
      </c>
      <c r="C99" s="17">
        <f t="shared" si="1"/>
        <v>7220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6"/>
    </row>
    <row r="100" spans="1:14" ht="16.149999999999999" customHeight="1" x14ac:dyDescent="0.25">
      <c r="A100" s="25">
        <v>45712</v>
      </c>
      <c r="B100" s="23" t="s">
        <v>30</v>
      </c>
      <c r="C100" s="17">
        <v>7252</v>
      </c>
      <c r="D100" s="17" t="s">
        <v>48</v>
      </c>
      <c r="E100" s="16"/>
      <c r="F100" s="16"/>
      <c r="G100" s="16"/>
      <c r="H100" s="16"/>
      <c r="I100" s="16"/>
      <c r="J100" s="17" t="s">
        <v>358</v>
      </c>
      <c r="K100" s="16"/>
      <c r="L100" s="16"/>
      <c r="M100" s="16"/>
      <c r="N100" s="16"/>
    </row>
    <row r="101" spans="1:14" ht="16.149999999999999" customHeight="1" x14ac:dyDescent="0.25">
      <c r="A101" s="25">
        <v>45713</v>
      </c>
      <c r="B101" s="23" t="s">
        <v>30</v>
      </c>
      <c r="C101" s="19">
        <f t="shared" ref="C101:C110" si="2">C100+24</f>
        <v>7276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45714</v>
      </c>
      <c r="B102" s="23" t="s">
        <v>30</v>
      </c>
      <c r="C102" s="19">
        <f t="shared" si="2"/>
        <v>7300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5">
        <v>45715</v>
      </c>
      <c r="B103" s="23" t="s">
        <v>30</v>
      </c>
      <c r="C103" s="19">
        <f t="shared" si="2"/>
        <v>7324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x14ac:dyDescent="0.25">
      <c r="A104" s="25">
        <v>45716</v>
      </c>
      <c r="B104" s="23" t="s">
        <v>30</v>
      </c>
      <c r="C104" s="19">
        <f t="shared" si="2"/>
        <v>7348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45717</v>
      </c>
      <c r="B105" s="23" t="s">
        <v>30</v>
      </c>
      <c r="C105" s="19">
        <f t="shared" si="2"/>
        <v>7372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45718</v>
      </c>
      <c r="B106" s="23" t="s">
        <v>30</v>
      </c>
      <c r="C106" s="19">
        <f t="shared" si="2"/>
        <v>7396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5">
        <v>45719</v>
      </c>
      <c r="B107" s="23" t="s">
        <v>30</v>
      </c>
      <c r="C107" s="19">
        <f t="shared" si="2"/>
        <v>7420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25">
        <v>45720</v>
      </c>
      <c r="B108" s="23" t="s">
        <v>30</v>
      </c>
      <c r="C108" s="19">
        <f t="shared" si="2"/>
        <v>7444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45721</v>
      </c>
      <c r="B109" s="23" t="s">
        <v>30</v>
      </c>
      <c r="C109" s="19">
        <f t="shared" si="2"/>
        <v>7468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45722</v>
      </c>
      <c r="B110" s="23" t="s">
        <v>30</v>
      </c>
      <c r="C110" s="19">
        <f t="shared" si="2"/>
        <v>7492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45723</v>
      </c>
      <c r="B111" s="23" t="s">
        <v>30</v>
      </c>
      <c r="C111" s="19">
        <v>7512</v>
      </c>
      <c r="D111" s="17" t="s">
        <v>65</v>
      </c>
      <c r="E111" s="16"/>
      <c r="F111" s="16"/>
      <c r="G111" s="16"/>
      <c r="H111" s="16"/>
      <c r="I111" s="16"/>
      <c r="J111" s="16" t="s">
        <v>394</v>
      </c>
      <c r="K111" s="16"/>
      <c r="L111" s="16"/>
      <c r="M111" s="16"/>
      <c r="N111" s="16"/>
    </row>
    <row r="112" spans="1:14" ht="16.149999999999999" customHeight="1" x14ac:dyDescent="0.25">
      <c r="A112" s="25">
        <v>45724</v>
      </c>
      <c r="B112" s="23" t="s">
        <v>30</v>
      </c>
      <c r="C112" s="19">
        <f t="shared" ref="C112:C121" si="3">C111+24</f>
        <v>7536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45725</v>
      </c>
      <c r="B113" s="23" t="s">
        <v>30</v>
      </c>
      <c r="C113" s="19">
        <f t="shared" si="3"/>
        <v>7560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45726</v>
      </c>
      <c r="B114" s="23" t="s">
        <v>30</v>
      </c>
      <c r="C114" s="19">
        <f t="shared" si="3"/>
        <v>7584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45727</v>
      </c>
      <c r="B115" s="23" t="s">
        <v>30</v>
      </c>
      <c r="C115" s="19">
        <f t="shared" si="3"/>
        <v>7608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45728</v>
      </c>
      <c r="B116" s="23" t="s">
        <v>30</v>
      </c>
      <c r="C116" s="19">
        <f t="shared" si="3"/>
        <v>7632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45729</v>
      </c>
      <c r="B117" s="23" t="s">
        <v>30</v>
      </c>
      <c r="C117" s="19">
        <f t="shared" si="3"/>
        <v>7656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45730</v>
      </c>
      <c r="B118" s="23" t="s">
        <v>30</v>
      </c>
      <c r="C118" s="19">
        <f t="shared" si="3"/>
        <v>7680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45731</v>
      </c>
      <c r="B119" s="23" t="s">
        <v>30</v>
      </c>
      <c r="C119" s="19">
        <f t="shared" si="3"/>
        <v>7704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45732</v>
      </c>
      <c r="B120" s="23" t="s">
        <v>30</v>
      </c>
      <c r="C120" s="19">
        <f t="shared" si="3"/>
        <v>7728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5">
        <v>45733</v>
      </c>
      <c r="B121" s="23" t="s">
        <v>30</v>
      </c>
      <c r="C121" s="19">
        <f t="shared" si="3"/>
        <v>7752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45734</v>
      </c>
      <c r="B122" s="23" t="s">
        <v>30</v>
      </c>
      <c r="C122" s="19">
        <v>7754</v>
      </c>
      <c r="D122" s="17" t="s">
        <v>48</v>
      </c>
      <c r="E122" s="16"/>
      <c r="F122" s="16"/>
      <c r="G122" s="16"/>
      <c r="H122" s="16"/>
      <c r="I122" s="16"/>
      <c r="J122" s="16" t="s">
        <v>457</v>
      </c>
      <c r="K122" s="16"/>
      <c r="L122" s="16"/>
      <c r="M122" s="16"/>
      <c r="N122" s="16"/>
    </row>
    <row r="123" spans="1:14" ht="16.149999999999999" customHeight="1" x14ac:dyDescent="0.25">
      <c r="A123" s="25">
        <v>45735</v>
      </c>
      <c r="B123" s="23" t="s">
        <v>30</v>
      </c>
      <c r="C123" s="19">
        <f t="shared" ref="C123:C128" si="4">C122+24</f>
        <v>7778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45736</v>
      </c>
      <c r="B124" s="23" t="s">
        <v>30</v>
      </c>
      <c r="C124" s="19">
        <f t="shared" si="4"/>
        <v>7802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45737</v>
      </c>
      <c r="B125" s="23" t="s">
        <v>30</v>
      </c>
      <c r="C125" s="19">
        <f t="shared" si="4"/>
        <v>7826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5">
        <v>45738</v>
      </c>
      <c r="B126" s="23" t="s">
        <v>30</v>
      </c>
      <c r="C126" s="19">
        <f t="shared" si="4"/>
        <v>7850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45739</v>
      </c>
      <c r="B127" s="23" t="s">
        <v>30</v>
      </c>
      <c r="C127" s="19">
        <f t="shared" si="4"/>
        <v>7874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45740</v>
      </c>
      <c r="B128" s="23" t="s">
        <v>30</v>
      </c>
      <c r="C128" s="19">
        <f t="shared" si="4"/>
        <v>7898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5">
        <v>45741</v>
      </c>
      <c r="B129" s="23" t="s">
        <v>30</v>
      </c>
      <c r="C129" s="19">
        <v>7933</v>
      </c>
      <c r="D129" s="16" t="s">
        <v>237</v>
      </c>
      <c r="E129" s="16"/>
      <c r="F129" s="16"/>
      <c r="G129" s="16"/>
      <c r="H129" s="16"/>
      <c r="I129" s="16"/>
      <c r="J129" s="16" t="s">
        <v>441</v>
      </c>
      <c r="K129" s="16"/>
      <c r="L129" s="16"/>
      <c r="M129" s="16"/>
      <c r="N129" s="16"/>
    </row>
    <row r="130" spans="1:14" ht="16.149999999999999" customHeight="1" x14ac:dyDescent="0.25">
      <c r="A130" s="25">
        <v>45742</v>
      </c>
      <c r="B130" s="23" t="s">
        <v>30</v>
      </c>
      <c r="C130" s="19">
        <f>C129+24</f>
        <v>7957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5">
        <v>45743</v>
      </c>
      <c r="B131" s="23" t="s">
        <v>30</v>
      </c>
      <c r="C131" s="19">
        <f>C130+24</f>
        <v>7981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5">
        <v>45744</v>
      </c>
      <c r="B132" s="23" t="s">
        <v>30</v>
      </c>
      <c r="C132" s="19">
        <v>7999</v>
      </c>
      <c r="D132" s="17" t="s">
        <v>65</v>
      </c>
      <c r="E132" s="16"/>
      <c r="F132" s="16"/>
      <c r="G132" s="16"/>
      <c r="H132" s="16"/>
      <c r="I132" s="16"/>
      <c r="J132" s="16" t="s">
        <v>555</v>
      </c>
      <c r="K132" s="16"/>
      <c r="L132" s="16"/>
      <c r="M132" s="16"/>
      <c r="N132" s="16"/>
    </row>
    <row r="133" spans="1:14" ht="16.149999999999999" customHeight="1" x14ac:dyDescent="0.25">
      <c r="A133" s="25">
        <v>45745</v>
      </c>
      <c r="B133" s="23" t="s">
        <v>30</v>
      </c>
      <c r="C133" s="19">
        <f>C132+24</f>
        <v>8023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45746</v>
      </c>
      <c r="B134" s="23" t="s">
        <v>30</v>
      </c>
      <c r="C134" s="19">
        <f>C133+24</f>
        <v>8047</v>
      </c>
      <c r="D134" s="16"/>
      <c r="E134" s="16" t="s">
        <v>578</v>
      </c>
      <c r="F134" s="16"/>
      <c r="G134" s="16"/>
      <c r="H134" s="16"/>
      <c r="I134" s="16"/>
      <c r="J134" s="16" t="s">
        <v>579</v>
      </c>
      <c r="K134" s="16"/>
      <c r="L134" s="16"/>
      <c r="M134" s="16"/>
      <c r="N134" s="16"/>
    </row>
    <row r="135" spans="1:14" ht="16.149999999999999" customHeight="1" x14ac:dyDescent="0.25">
      <c r="A135" s="25">
        <v>45747</v>
      </c>
      <c r="B135" s="23" t="s">
        <v>30</v>
      </c>
      <c r="C135" s="19">
        <v>8064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45748</v>
      </c>
      <c r="B136" s="23" t="s">
        <v>30</v>
      </c>
      <c r="C136" s="19">
        <v>8088</v>
      </c>
      <c r="D136" s="16"/>
      <c r="E136" s="16" t="s">
        <v>601</v>
      </c>
      <c r="F136" s="16"/>
      <c r="G136" s="16"/>
      <c r="H136" s="16"/>
      <c r="I136" s="16"/>
      <c r="J136" s="16" t="s">
        <v>575</v>
      </c>
      <c r="K136" s="16"/>
      <c r="L136" s="16"/>
      <c r="M136" s="16"/>
      <c r="N136" s="16"/>
    </row>
    <row r="137" spans="1:14" ht="16.149999999999999" customHeight="1" x14ac:dyDescent="0.25">
      <c r="A137" s="25">
        <v>45749</v>
      </c>
      <c r="B137" s="23" t="s">
        <v>30</v>
      </c>
      <c r="C137" s="19">
        <v>8112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45750</v>
      </c>
      <c r="B138" s="23" t="s">
        <v>30</v>
      </c>
      <c r="C138" s="19">
        <v>8133</v>
      </c>
      <c r="D138" s="16"/>
      <c r="E138" s="16" t="s">
        <v>625</v>
      </c>
      <c r="F138" s="16"/>
      <c r="G138" s="16"/>
      <c r="H138" s="16"/>
      <c r="I138" s="16"/>
      <c r="J138" s="16" t="s">
        <v>626</v>
      </c>
      <c r="K138" s="16"/>
      <c r="L138" s="16"/>
      <c r="M138" s="16"/>
      <c r="N138" s="16"/>
    </row>
    <row r="139" spans="1:14" ht="16.149999999999999" customHeight="1" x14ac:dyDescent="0.25">
      <c r="A139" s="25">
        <v>45751</v>
      </c>
      <c r="B139" s="23" t="s">
        <v>30</v>
      </c>
      <c r="C139" s="19">
        <v>8157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45752</v>
      </c>
      <c r="B140" s="23" t="s">
        <v>30</v>
      </c>
      <c r="C140" s="19">
        <v>8181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45753</v>
      </c>
      <c r="B141" s="23" t="s">
        <v>30</v>
      </c>
      <c r="C141" s="19">
        <v>8205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45754</v>
      </c>
      <c r="B142" s="23" t="s">
        <v>30</v>
      </c>
      <c r="C142" s="19">
        <v>8229</v>
      </c>
      <c r="D142" s="16"/>
      <c r="E142" s="16" t="s">
        <v>48</v>
      </c>
      <c r="F142" s="16"/>
      <c r="G142" s="16"/>
      <c r="H142" s="16"/>
      <c r="I142" s="16"/>
      <c r="J142" s="16" t="s">
        <v>667</v>
      </c>
      <c r="K142" s="16"/>
      <c r="L142" s="16"/>
      <c r="M142" s="16"/>
      <c r="N142" s="16"/>
    </row>
    <row r="143" spans="1:14" ht="16.149999999999999" customHeight="1" x14ac:dyDescent="0.25">
      <c r="A143" s="25">
        <v>45755</v>
      </c>
      <c r="B143" s="23" t="s">
        <v>30</v>
      </c>
      <c r="C143" s="19">
        <v>8253</v>
      </c>
      <c r="D143" s="16"/>
      <c r="E143" s="16" t="s">
        <v>670</v>
      </c>
      <c r="F143" s="16"/>
      <c r="G143" s="16"/>
      <c r="H143" s="16"/>
      <c r="I143" s="16"/>
      <c r="J143" s="16" t="s">
        <v>659</v>
      </c>
      <c r="K143" s="16"/>
      <c r="L143" s="16"/>
      <c r="M143" s="16"/>
      <c r="N143" s="16"/>
    </row>
    <row r="144" spans="1:14" ht="16.149999999999999" customHeight="1" x14ac:dyDescent="0.25">
      <c r="A144" s="25">
        <v>45756</v>
      </c>
      <c r="B144" s="23" t="s">
        <v>30</v>
      </c>
      <c r="C144" s="19">
        <v>8277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45757</v>
      </c>
      <c r="B145" s="23" t="s">
        <v>30</v>
      </c>
      <c r="C145" s="19">
        <v>8301</v>
      </c>
      <c r="D145" s="16"/>
      <c r="E145" s="16" t="s">
        <v>689</v>
      </c>
      <c r="F145" s="16"/>
      <c r="G145" s="16"/>
      <c r="H145" s="16"/>
      <c r="I145" s="16"/>
      <c r="J145" s="16" t="s">
        <v>690</v>
      </c>
      <c r="K145" s="16"/>
      <c r="L145" s="16"/>
      <c r="M145" s="16"/>
      <c r="N145" s="16"/>
    </row>
    <row r="146" spans="1:14" ht="47.25" customHeight="1" x14ac:dyDescent="0.25">
      <c r="A146" s="25">
        <v>45758</v>
      </c>
      <c r="B146" s="23" t="s">
        <v>30</v>
      </c>
      <c r="C146" s="19">
        <v>8325</v>
      </c>
      <c r="D146" s="16"/>
      <c r="E146" s="28" t="s">
        <v>698</v>
      </c>
      <c r="F146" s="16"/>
      <c r="G146" s="16"/>
      <c r="H146" s="16"/>
      <c r="I146" s="16"/>
      <c r="J146" s="16" t="s">
        <v>699</v>
      </c>
      <c r="K146" s="16"/>
      <c r="L146" s="16"/>
      <c r="M146" s="16"/>
      <c r="N146" s="16"/>
    </row>
    <row r="147" spans="1:14" ht="16.149999999999999" customHeight="1" x14ac:dyDescent="0.25">
      <c r="A147" s="25">
        <v>45759</v>
      </c>
      <c r="B147" s="23" t="s">
        <v>30</v>
      </c>
      <c r="C147" s="19">
        <v>8325</v>
      </c>
      <c r="D147" s="16"/>
      <c r="E147" s="16" t="s">
        <v>707</v>
      </c>
      <c r="F147" s="16"/>
      <c r="G147" s="16"/>
      <c r="H147" s="16"/>
      <c r="I147" s="16"/>
      <c r="J147" s="16" t="s">
        <v>708</v>
      </c>
      <c r="K147" s="16"/>
      <c r="L147" s="16"/>
      <c r="M147" s="16"/>
      <c r="N147" s="16"/>
    </row>
    <row r="148" spans="1:14" ht="16.149999999999999" customHeight="1" x14ac:dyDescent="0.25">
      <c r="A148" s="25">
        <v>45760</v>
      </c>
      <c r="B148" s="23" t="s">
        <v>30</v>
      </c>
      <c r="C148" s="19">
        <v>8349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45761</v>
      </c>
      <c r="B149" s="23" t="s">
        <v>30</v>
      </c>
      <c r="C149" s="19">
        <v>8373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45762</v>
      </c>
      <c r="B150" s="23" t="s">
        <v>30</v>
      </c>
      <c r="C150" s="19">
        <v>8397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45763</v>
      </c>
      <c r="B151" s="23" t="s">
        <v>30</v>
      </c>
      <c r="C151" s="19">
        <v>8419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45764</v>
      </c>
      <c r="B152" s="23" t="s">
        <v>30</v>
      </c>
      <c r="C152" s="19">
        <v>8443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45765</v>
      </c>
      <c r="B153" s="23" t="s">
        <v>30</v>
      </c>
      <c r="C153" s="19">
        <v>8467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33" customHeight="1" x14ac:dyDescent="0.25">
      <c r="A154" s="25">
        <v>45766</v>
      </c>
      <c r="B154" s="23" t="s">
        <v>30</v>
      </c>
      <c r="C154" s="19">
        <v>8491</v>
      </c>
      <c r="D154" s="16"/>
      <c r="E154" s="16" t="s">
        <v>753</v>
      </c>
      <c r="F154" s="16"/>
      <c r="G154" s="16"/>
      <c r="H154" s="16"/>
      <c r="I154" s="16"/>
      <c r="J154" s="28" t="s">
        <v>754</v>
      </c>
      <c r="K154" s="16"/>
      <c r="L154" s="16"/>
      <c r="M154" s="16"/>
      <c r="N154" s="16"/>
    </row>
    <row r="155" spans="1:14" ht="16.149999999999999" customHeight="1" x14ac:dyDescent="0.25">
      <c r="A155" s="25">
        <v>45767</v>
      </c>
      <c r="B155" s="23" t="s">
        <v>30</v>
      </c>
      <c r="C155" s="19">
        <v>8515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5">
        <v>45768</v>
      </c>
      <c r="B156" s="23" t="s">
        <v>30</v>
      </c>
      <c r="C156" s="19">
        <v>8539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45769</v>
      </c>
      <c r="B157" s="23" t="s">
        <v>30</v>
      </c>
      <c r="C157" s="19">
        <v>8560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45770</v>
      </c>
      <c r="B158" s="23" t="s">
        <v>30</v>
      </c>
      <c r="C158" s="19">
        <v>8584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5">
        <v>45771</v>
      </c>
      <c r="B159" s="23" t="s">
        <v>30</v>
      </c>
      <c r="C159" s="19">
        <v>8608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32.25" customHeight="1" x14ac:dyDescent="0.25">
      <c r="A160" s="25">
        <v>45772</v>
      </c>
      <c r="B160" s="23" t="s">
        <v>30</v>
      </c>
      <c r="C160" s="19">
        <v>8632</v>
      </c>
      <c r="D160" s="28" t="s">
        <v>815</v>
      </c>
      <c r="E160" s="16" t="s">
        <v>816</v>
      </c>
      <c r="F160" s="16"/>
      <c r="G160" s="16"/>
      <c r="H160" s="16"/>
      <c r="I160" s="16"/>
      <c r="J160" s="16" t="s">
        <v>325</v>
      </c>
      <c r="K160" s="16"/>
      <c r="L160" s="16"/>
      <c r="M160" s="16"/>
      <c r="N160" s="16"/>
    </row>
    <row r="161" spans="1:14" ht="16.149999999999999" customHeight="1" x14ac:dyDescent="0.25">
      <c r="A161" s="25">
        <v>45773</v>
      </c>
      <c r="B161" s="23" t="s">
        <v>30</v>
      </c>
      <c r="C161" s="19">
        <v>8655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5">
        <v>45774</v>
      </c>
      <c r="B162" s="23" t="s">
        <v>30</v>
      </c>
      <c r="C162" s="19">
        <v>8679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5">
        <v>45775</v>
      </c>
      <c r="B163" s="23" t="s">
        <v>30</v>
      </c>
      <c r="C163" s="19">
        <v>8703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6.149999999999999" customHeight="1" x14ac:dyDescent="0.25">
      <c r="A164" s="25">
        <v>45776</v>
      </c>
      <c r="B164" s="23" t="s">
        <v>30</v>
      </c>
      <c r="C164" s="19">
        <v>8726</v>
      </c>
      <c r="D164" s="16"/>
      <c r="E164" s="16" t="s">
        <v>842</v>
      </c>
      <c r="F164" s="16"/>
      <c r="G164" s="16"/>
      <c r="H164" s="16"/>
      <c r="I164" s="16"/>
      <c r="J164" s="16" t="s">
        <v>721</v>
      </c>
      <c r="K164" s="16"/>
      <c r="L164" s="16"/>
      <c r="M164" s="16"/>
      <c r="N164" s="16"/>
    </row>
    <row r="165" spans="1:14" ht="16.149999999999999" customHeight="1" x14ac:dyDescent="0.25">
      <c r="A165" s="25">
        <v>45777</v>
      </c>
      <c r="B165" s="23" t="s">
        <v>30</v>
      </c>
      <c r="C165" s="19">
        <v>8750</v>
      </c>
      <c r="D165" s="16"/>
      <c r="E165" s="16" t="s">
        <v>48</v>
      </c>
      <c r="F165" s="16"/>
      <c r="G165" s="16"/>
      <c r="H165" s="16"/>
      <c r="I165" s="16"/>
      <c r="J165" s="16" t="s">
        <v>285</v>
      </c>
      <c r="K165" s="16"/>
      <c r="L165" s="16"/>
      <c r="M165" s="16"/>
      <c r="N165" s="16"/>
    </row>
    <row r="166" spans="1:14" ht="16.149999999999999" customHeight="1" x14ac:dyDescent="0.25">
      <c r="A166" s="25">
        <v>45778</v>
      </c>
      <c r="B166" s="23" t="s">
        <v>30</v>
      </c>
      <c r="C166" s="19">
        <v>8774</v>
      </c>
      <c r="D166" s="16"/>
      <c r="E166" s="16" t="s">
        <v>221</v>
      </c>
      <c r="F166" s="16"/>
      <c r="G166" s="16"/>
      <c r="H166" s="16"/>
      <c r="I166" s="16"/>
      <c r="J166" s="16" t="s">
        <v>311</v>
      </c>
      <c r="K166" s="16"/>
      <c r="L166" s="16"/>
      <c r="M166" s="16"/>
      <c r="N166" s="16"/>
    </row>
    <row r="167" spans="1:14" ht="16.149999999999999" customHeight="1" x14ac:dyDescent="0.25">
      <c r="A167" s="25">
        <v>45779</v>
      </c>
      <c r="B167" s="23" t="s">
        <v>30</v>
      </c>
      <c r="C167" s="19">
        <v>8798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6.149999999999999" customHeight="1" x14ac:dyDescent="0.25">
      <c r="A168" s="25">
        <v>45780</v>
      </c>
      <c r="B168" s="23" t="s">
        <v>30</v>
      </c>
      <c r="C168" s="19">
        <v>8816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6.149999999999999" customHeight="1" x14ac:dyDescent="0.25">
      <c r="A169" s="25">
        <v>45781</v>
      </c>
      <c r="B169" s="23" t="s">
        <v>30</v>
      </c>
      <c r="C169" s="19">
        <v>8840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6.149999999999999" customHeight="1" x14ac:dyDescent="0.25">
      <c r="A170" s="25">
        <v>45782</v>
      </c>
      <c r="B170" s="23" t="s">
        <v>30</v>
      </c>
      <c r="C170" s="19">
        <v>8864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6.149999999999999" customHeight="1" x14ac:dyDescent="0.25">
      <c r="A171" s="25">
        <v>45783</v>
      </c>
      <c r="B171" s="23" t="s">
        <v>30</v>
      </c>
      <c r="C171" s="19">
        <v>8888</v>
      </c>
      <c r="D171" s="16"/>
      <c r="E171" s="16" t="s">
        <v>746</v>
      </c>
      <c r="F171" s="16"/>
      <c r="G171" s="16"/>
      <c r="H171" s="16"/>
      <c r="I171" s="16"/>
      <c r="J171" s="16" t="s">
        <v>178</v>
      </c>
      <c r="K171" s="16"/>
      <c r="L171" s="16"/>
      <c r="M171" s="16"/>
      <c r="N171" s="16"/>
    </row>
    <row r="172" spans="1:14" ht="16.149999999999999" customHeight="1" x14ac:dyDescent="0.25">
      <c r="A172" s="25">
        <v>45784</v>
      </c>
      <c r="B172" s="23" t="s">
        <v>30</v>
      </c>
      <c r="C172" s="19">
        <v>8912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6.149999999999999" customHeight="1" x14ac:dyDescent="0.25">
      <c r="A173" s="25">
        <v>45785</v>
      </c>
      <c r="B173" s="23" t="s">
        <v>30</v>
      </c>
      <c r="C173" s="19">
        <v>8936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6.149999999999999" customHeight="1" x14ac:dyDescent="0.25">
      <c r="A174" s="25">
        <v>45786</v>
      </c>
      <c r="B174" s="23" t="s">
        <v>30</v>
      </c>
      <c r="C174" s="19">
        <v>8960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5">
        <v>45787</v>
      </c>
      <c r="B175" s="23" t="s">
        <v>30</v>
      </c>
      <c r="C175" s="19">
        <v>8984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6.149999999999999" customHeight="1" x14ac:dyDescent="0.25">
      <c r="A176" s="25">
        <v>45788</v>
      </c>
      <c r="B176" s="23" t="s">
        <v>30</v>
      </c>
      <c r="C176" s="19">
        <v>9008</v>
      </c>
      <c r="D176" s="16"/>
      <c r="E176" s="16" t="s">
        <v>63</v>
      </c>
      <c r="F176" s="16"/>
      <c r="G176" s="16"/>
      <c r="H176" s="16"/>
      <c r="I176" s="16"/>
      <c r="J176" s="16" t="s">
        <v>688</v>
      </c>
      <c r="K176" s="16"/>
      <c r="L176" s="16"/>
      <c r="M176" s="16"/>
      <c r="N176" s="16"/>
    </row>
    <row r="177" spans="1:14" ht="31.5" customHeight="1" x14ac:dyDescent="0.25">
      <c r="A177" s="25">
        <v>45789</v>
      </c>
      <c r="B177" s="24" t="s">
        <v>92</v>
      </c>
      <c r="C177" s="19">
        <v>9032</v>
      </c>
      <c r="D177" s="28" t="s">
        <v>918</v>
      </c>
      <c r="E177" s="16"/>
      <c r="F177" s="16"/>
      <c r="G177" s="22">
        <v>45792</v>
      </c>
      <c r="H177" s="22"/>
      <c r="I177" s="22"/>
      <c r="J177" s="16"/>
      <c r="K177" s="16"/>
      <c r="L177" s="16"/>
      <c r="M177" s="16"/>
      <c r="N177" s="16"/>
    </row>
    <row r="178" spans="1:14" ht="16.149999999999999" customHeight="1" x14ac:dyDescent="0.25">
      <c r="A178" s="25">
        <v>45790</v>
      </c>
      <c r="B178" s="24" t="s">
        <v>92</v>
      </c>
      <c r="C178" s="19">
        <v>9032</v>
      </c>
      <c r="D178" s="28" t="s">
        <v>918</v>
      </c>
      <c r="E178" s="16"/>
      <c r="F178" s="16"/>
      <c r="G178" s="22">
        <v>45792</v>
      </c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ht="16.149999999999999" customHeight="1" x14ac:dyDescent="0.25">
      <c r="A179" s="25">
        <v>45791</v>
      </c>
      <c r="B179" s="23" t="s">
        <v>30</v>
      </c>
      <c r="C179" s="19">
        <v>9032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ht="16.149999999999999" customHeight="1" x14ac:dyDescent="0.25">
      <c r="A180" s="25">
        <v>45792</v>
      </c>
      <c r="B180" s="23" t="s">
        <v>30</v>
      </c>
      <c r="C180" s="19">
        <v>9032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16.149999999999999" customHeight="1" x14ac:dyDescent="0.25">
      <c r="A181" s="25">
        <v>45793</v>
      </c>
      <c r="B181" s="23" t="s">
        <v>30</v>
      </c>
      <c r="C181" s="19">
        <v>9032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ht="16.149999999999999" customHeight="1" x14ac:dyDescent="0.25">
      <c r="A182" s="25">
        <v>45794</v>
      </c>
      <c r="B182" s="23" t="s">
        <v>30</v>
      </c>
      <c r="C182" s="19">
        <v>9032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ht="16.149999999999999" customHeight="1" x14ac:dyDescent="0.25">
      <c r="A183" s="25">
        <v>45795</v>
      </c>
      <c r="B183" s="23" t="s">
        <v>30</v>
      </c>
      <c r="C183" s="19">
        <v>9045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ht="16.149999999999999" customHeight="1" x14ac:dyDescent="0.25">
      <c r="A184" s="25">
        <v>45796</v>
      </c>
      <c r="B184" s="23" t="s">
        <v>30</v>
      </c>
      <c r="C184" s="19">
        <f>C183+24</f>
        <v>9069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ht="16.149999999999999" customHeight="1" x14ac:dyDescent="0.25">
      <c r="A185" s="25">
        <v>45797</v>
      </c>
      <c r="B185" s="23" t="s">
        <v>30</v>
      </c>
      <c r="C185" s="19">
        <f>C184+24</f>
        <v>9093</v>
      </c>
      <c r="D185" s="16"/>
      <c r="E185" s="16"/>
      <c r="F185" s="16"/>
      <c r="G185" s="16"/>
      <c r="H185" s="43"/>
      <c r="I185" s="43"/>
      <c r="J185" s="16"/>
      <c r="K185" s="16"/>
      <c r="L185" s="16"/>
      <c r="M185" s="16"/>
      <c r="N185" s="16"/>
    </row>
    <row r="186" spans="1:14" ht="16.149999999999999" customHeight="1" x14ac:dyDescent="0.25">
      <c r="A186" s="25">
        <v>45798</v>
      </c>
      <c r="B186" s="23" t="s">
        <v>30</v>
      </c>
      <c r="C186" s="19">
        <f>C185+24</f>
        <v>9117</v>
      </c>
      <c r="D186" s="16"/>
      <c r="E186" s="16"/>
      <c r="F186" s="16"/>
      <c r="G186" s="16"/>
      <c r="H186" s="43"/>
      <c r="I186" s="43"/>
      <c r="J186" s="16"/>
      <c r="K186" s="16"/>
      <c r="L186" s="16"/>
      <c r="M186" s="16"/>
      <c r="N186" s="16"/>
    </row>
    <row r="187" spans="1:14" ht="16.149999999999999" customHeight="1" x14ac:dyDescent="0.25">
      <c r="A187" s="25">
        <v>45799</v>
      </c>
      <c r="B187" s="23" t="s">
        <v>30</v>
      </c>
      <c r="C187" s="19">
        <f t="shared" ref="C187:C191" si="5">C186+24</f>
        <v>9141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ht="16.149999999999999" customHeight="1" x14ac:dyDescent="0.25">
      <c r="A188" s="25">
        <v>45800</v>
      </c>
      <c r="B188" s="23" t="s">
        <v>30</v>
      </c>
      <c r="C188" s="19">
        <f t="shared" si="5"/>
        <v>9165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ht="16.149999999999999" customHeight="1" x14ac:dyDescent="0.25">
      <c r="A189" s="25">
        <v>45801</v>
      </c>
      <c r="B189" s="23" t="s">
        <v>30</v>
      </c>
      <c r="C189" s="19">
        <f t="shared" si="5"/>
        <v>9189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ht="16.149999999999999" customHeight="1" x14ac:dyDescent="0.25">
      <c r="A190" s="25">
        <v>45802</v>
      </c>
      <c r="B190" s="23" t="s">
        <v>30</v>
      </c>
      <c r="C190" s="19">
        <f t="shared" si="5"/>
        <v>9213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ht="16.149999999999999" customHeight="1" x14ac:dyDescent="0.25">
      <c r="A191" s="25">
        <v>45803</v>
      </c>
      <c r="B191" s="23" t="s">
        <v>30</v>
      </c>
      <c r="C191" s="19">
        <f t="shared" si="5"/>
        <v>9237</v>
      </c>
      <c r="D191" s="16"/>
      <c r="E191" s="16"/>
      <c r="F191" s="16"/>
      <c r="G191" s="16"/>
      <c r="H191" s="43"/>
      <c r="I191" s="43"/>
      <c r="J191" s="16"/>
      <c r="K191" s="16"/>
      <c r="L191" s="16"/>
      <c r="M191" s="16"/>
      <c r="N191" s="16"/>
    </row>
    <row r="192" spans="1:14" ht="45" x14ac:dyDescent="0.25">
      <c r="A192" s="25">
        <v>45804</v>
      </c>
      <c r="B192" s="23" t="s">
        <v>30</v>
      </c>
      <c r="C192" s="19">
        <v>9255</v>
      </c>
      <c r="D192" s="16"/>
      <c r="E192" s="28" t="s">
        <v>1016</v>
      </c>
      <c r="F192" s="16"/>
      <c r="G192" s="16"/>
      <c r="H192" s="59">
        <v>45804.368750000001</v>
      </c>
      <c r="I192" s="59">
        <v>45804.438888888886</v>
      </c>
      <c r="J192" s="46">
        <f>I192-H192</f>
        <v>7.0138888884685002E-2</v>
      </c>
      <c r="K192" s="16"/>
      <c r="L192" s="16"/>
      <c r="M192" s="16"/>
      <c r="N192" s="16"/>
    </row>
    <row r="193" spans="1:14" ht="16.149999999999999" customHeight="1" x14ac:dyDescent="0.25">
      <c r="A193" s="25">
        <v>45805</v>
      </c>
      <c r="B193" s="23" t="s">
        <v>30</v>
      </c>
      <c r="C193" s="19">
        <f>C192+24</f>
        <v>9279</v>
      </c>
      <c r="D193" s="16"/>
      <c r="E193" s="16"/>
      <c r="F193" s="16"/>
      <c r="G193" s="16"/>
      <c r="H193" s="43"/>
      <c r="I193" s="43"/>
      <c r="J193" s="16"/>
      <c r="K193" s="16"/>
      <c r="L193" s="16"/>
      <c r="M193" s="16"/>
      <c r="N193" s="16"/>
    </row>
    <row r="194" spans="1:14" ht="16.149999999999999" customHeight="1" x14ac:dyDescent="0.25">
      <c r="A194" s="25">
        <v>45806</v>
      </c>
      <c r="B194" s="23" t="s">
        <v>30</v>
      </c>
      <c r="C194" s="19">
        <f>C193+24</f>
        <v>9303</v>
      </c>
      <c r="D194" s="16"/>
      <c r="E194" s="16"/>
      <c r="F194" s="16"/>
      <c r="G194" s="16"/>
      <c r="H194" s="43"/>
      <c r="I194" s="43"/>
      <c r="J194" s="16"/>
      <c r="K194" s="16"/>
      <c r="L194" s="16"/>
      <c r="M194" s="16"/>
      <c r="N194" s="16"/>
    </row>
    <row r="195" spans="1:14" ht="16.149999999999999" customHeight="1" x14ac:dyDescent="0.25">
      <c r="A195" s="25">
        <v>45807</v>
      </c>
      <c r="B195" s="23" t="s">
        <v>30</v>
      </c>
      <c r="C195" s="19">
        <f>C194+24</f>
        <v>9327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ht="16.149999999999999" customHeight="1" x14ac:dyDescent="0.25">
      <c r="A196" s="25">
        <v>45808</v>
      </c>
      <c r="B196" s="23" t="s">
        <v>30</v>
      </c>
      <c r="C196" s="19">
        <f>C195+24</f>
        <v>9351</v>
      </c>
      <c r="D196" s="16"/>
      <c r="E196" s="16"/>
      <c r="F196" s="16"/>
      <c r="G196" s="16"/>
      <c r="H196" s="43"/>
      <c r="I196" s="43"/>
      <c r="J196" s="16"/>
      <c r="K196" s="16"/>
      <c r="L196" s="16"/>
      <c r="M196" s="16"/>
      <c r="N196" s="16"/>
    </row>
    <row r="197" spans="1:14" ht="16.149999999999999" customHeight="1" x14ac:dyDescent="0.25">
      <c r="A197" s="25">
        <v>45809</v>
      </c>
      <c r="B197" s="23" t="s">
        <v>30</v>
      </c>
      <c r="C197" s="19">
        <f t="shared" ref="C197:C201" si="6">C196+24</f>
        <v>9375</v>
      </c>
      <c r="D197" s="16"/>
      <c r="E197" s="16"/>
      <c r="F197" s="16"/>
      <c r="G197" s="16"/>
      <c r="H197" s="43"/>
      <c r="I197" s="43"/>
      <c r="J197" s="16"/>
      <c r="K197" s="16"/>
      <c r="L197" s="16"/>
      <c r="M197" s="16"/>
      <c r="N197" s="16"/>
    </row>
    <row r="198" spans="1:14" ht="16.149999999999999" customHeight="1" x14ac:dyDescent="0.25">
      <c r="A198" s="25">
        <v>45810</v>
      </c>
      <c r="B198" s="23" t="s">
        <v>30</v>
      </c>
      <c r="C198" s="19">
        <f t="shared" si="6"/>
        <v>9399</v>
      </c>
      <c r="D198" s="16"/>
      <c r="E198" s="16"/>
      <c r="F198" s="16"/>
      <c r="G198" s="16"/>
      <c r="H198" s="43"/>
      <c r="I198" s="43"/>
      <c r="J198" s="16"/>
      <c r="K198" s="16"/>
      <c r="L198" s="16"/>
      <c r="M198" s="16"/>
      <c r="N198" s="16"/>
    </row>
    <row r="199" spans="1:14" ht="16.149999999999999" customHeight="1" x14ac:dyDescent="0.25">
      <c r="A199" s="25">
        <v>45811</v>
      </c>
      <c r="B199" s="23" t="s">
        <v>30</v>
      </c>
      <c r="C199" s="19">
        <f t="shared" si="6"/>
        <v>9423</v>
      </c>
      <c r="D199" s="16"/>
      <c r="E199" s="16"/>
      <c r="F199" s="16"/>
      <c r="G199" s="16"/>
      <c r="H199" s="43"/>
      <c r="I199" s="43"/>
      <c r="J199" s="16"/>
      <c r="K199" s="16"/>
      <c r="L199" s="16"/>
      <c r="M199" s="16"/>
      <c r="N199" s="16"/>
    </row>
    <row r="200" spans="1:14" ht="16.149999999999999" customHeight="1" x14ac:dyDescent="0.25">
      <c r="A200" s="25">
        <v>45812</v>
      </c>
      <c r="B200" s="23" t="s">
        <v>30</v>
      </c>
      <c r="C200" s="19">
        <f t="shared" si="6"/>
        <v>9447</v>
      </c>
      <c r="D200" s="16"/>
      <c r="E200" s="16"/>
      <c r="F200" s="16"/>
      <c r="G200" s="16"/>
      <c r="H200" s="43"/>
      <c r="I200" s="43"/>
      <c r="J200" s="16"/>
      <c r="K200" s="16"/>
      <c r="L200" s="16"/>
      <c r="M200" s="16"/>
      <c r="N200" s="16"/>
    </row>
    <row r="201" spans="1:14" ht="16.149999999999999" customHeight="1" x14ac:dyDescent="0.25">
      <c r="A201" s="25">
        <v>45813</v>
      </c>
      <c r="B201" s="23" t="s">
        <v>30</v>
      </c>
      <c r="C201" s="19">
        <f t="shared" si="6"/>
        <v>9471</v>
      </c>
      <c r="D201" s="16"/>
      <c r="E201" s="16"/>
      <c r="F201" s="16"/>
      <c r="G201" s="16"/>
      <c r="H201" s="43"/>
      <c r="I201" s="43"/>
      <c r="J201" s="16"/>
      <c r="K201" s="16"/>
      <c r="L201" s="16"/>
      <c r="M201" s="16"/>
      <c r="N201" s="16"/>
    </row>
    <row r="202" spans="1:14" ht="60" x14ac:dyDescent="0.25">
      <c r="A202" s="25">
        <v>45814</v>
      </c>
      <c r="B202" s="23" t="s">
        <v>30</v>
      </c>
      <c r="C202" s="19">
        <v>9500</v>
      </c>
      <c r="D202" s="16"/>
      <c r="E202" s="28" t="s">
        <v>1116</v>
      </c>
      <c r="F202" s="16"/>
      <c r="G202" s="16"/>
      <c r="H202" s="61">
        <v>45814.767361111109</v>
      </c>
      <c r="I202" s="61">
        <v>45814.958333333336</v>
      </c>
      <c r="J202" s="46">
        <f>I202-H202</f>
        <v>0.19097222222626442</v>
      </c>
      <c r="K202" s="16"/>
      <c r="L202" s="16"/>
      <c r="M202" s="16"/>
      <c r="N202" s="16"/>
    </row>
    <row r="203" spans="1:14" ht="16.149999999999999" customHeight="1" x14ac:dyDescent="0.25">
      <c r="A203" s="25">
        <v>45815</v>
      </c>
      <c r="B203" s="23" t="s">
        <v>30</v>
      </c>
      <c r="C203" s="19">
        <f>C202+24</f>
        <v>9524</v>
      </c>
      <c r="D203" s="16"/>
      <c r="E203" s="17"/>
      <c r="F203" s="17"/>
      <c r="G203" s="16"/>
      <c r="H203" s="43"/>
      <c r="I203" s="43"/>
      <c r="J203" s="16"/>
      <c r="K203" s="16"/>
      <c r="L203" s="16"/>
      <c r="M203" s="16"/>
      <c r="N203" s="16"/>
    </row>
    <row r="204" spans="1:14" ht="45" x14ac:dyDescent="0.25">
      <c r="A204" s="25">
        <v>45816</v>
      </c>
      <c r="B204" s="23" t="s">
        <v>30</v>
      </c>
      <c r="C204" s="19">
        <v>9533</v>
      </c>
      <c r="D204" s="16"/>
      <c r="E204" s="9" t="s">
        <v>1127</v>
      </c>
      <c r="F204" s="17"/>
      <c r="G204" s="16"/>
      <c r="H204" s="60">
        <v>45816.345833333333</v>
      </c>
      <c r="I204" s="60">
        <v>45816.474999999999</v>
      </c>
      <c r="J204" s="46">
        <f>I204-H204</f>
        <v>0.12916666666569654</v>
      </c>
      <c r="K204" s="16"/>
      <c r="L204" s="16"/>
      <c r="M204" s="16"/>
      <c r="N204" s="16"/>
    </row>
    <row r="205" spans="1:14" x14ac:dyDescent="0.25">
      <c r="A205" s="25">
        <v>45817</v>
      </c>
      <c r="B205" s="23" t="s">
        <v>30</v>
      </c>
      <c r="C205" s="19">
        <v>9560</v>
      </c>
      <c r="D205" s="16"/>
      <c r="E205" s="16" t="s">
        <v>1136</v>
      </c>
      <c r="F205" s="16"/>
      <c r="G205" s="16"/>
      <c r="H205" s="61">
        <v>45817.680555555555</v>
      </c>
      <c r="I205" s="61">
        <v>45817.685416666667</v>
      </c>
      <c r="J205" s="46">
        <f>I205-H205</f>
        <v>4.8611111124046147E-3</v>
      </c>
      <c r="K205" s="16"/>
      <c r="L205" s="16"/>
      <c r="M205" s="16"/>
      <c r="N205" s="16"/>
    </row>
    <row r="206" spans="1:14" ht="30" x14ac:dyDescent="0.25">
      <c r="A206" s="25">
        <v>45817</v>
      </c>
      <c r="B206" s="23" t="s">
        <v>30</v>
      </c>
      <c r="C206" s="19">
        <v>9571</v>
      </c>
      <c r="D206" s="16"/>
      <c r="E206" s="28" t="s">
        <v>1139</v>
      </c>
      <c r="F206" s="16"/>
      <c r="G206" s="16"/>
      <c r="H206" s="61">
        <v>45818.118055555555</v>
      </c>
      <c r="I206" s="61">
        <v>45818.129166666666</v>
      </c>
      <c r="J206" s="46">
        <f>I206-H206</f>
        <v>1.1111111110949423E-2</v>
      </c>
      <c r="K206" s="16"/>
      <c r="L206" s="16"/>
      <c r="M206" s="16"/>
      <c r="N206" s="16"/>
    </row>
    <row r="207" spans="1:14" x14ac:dyDescent="0.25">
      <c r="A207" s="25">
        <v>45818</v>
      </c>
      <c r="B207" s="23" t="s">
        <v>30</v>
      </c>
      <c r="C207" s="19">
        <f>C206+24</f>
        <v>9595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ht="60" x14ac:dyDescent="0.25">
      <c r="A208" s="25">
        <v>45819</v>
      </c>
      <c r="B208" s="23" t="s">
        <v>30</v>
      </c>
      <c r="C208" s="17">
        <v>9616</v>
      </c>
      <c r="D208" s="16"/>
      <c r="E208" s="28" t="s">
        <v>1153</v>
      </c>
      <c r="F208" s="16"/>
      <c r="G208" s="16"/>
      <c r="H208" s="78">
        <v>45820.061805555553</v>
      </c>
      <c r="I208" s="78">
        <v>45820.081250000003</v>
      </c>
      <c r="J208" s="46">
        <f>I208-H208</f>
        <v>1.9444444449618459E-2</v>
      </c>
      <c r="K208" s="16"/>
      <c r="L208" s="16"/>
      <c r="M208" s="16"/>
      <c r="N208" s="16"/>
    </row>
    <row r="209" spans="1:14" ht="30" x14ac:dyDescent="0.25">
      <c r="A209" s="25">
        <v>45820</v>
      </c>
      <c r="B209" s="23" t="s">
        <v>30</v>
      </c>
      <c r="C209" s="19">
        <v>9623</v>
      </c>
      <c r="D209" s="16"/>
      <c r="E209" s="28" t="s">
        <v>1155</v>
      </c>
      <c r="F209" s="16"/>
      <c r="G209" s="16"/>
      <c r="H209" s="80">
        <v>45820.347222222219</v>
      </c>
      <c r="I209" s="80">
        <v>45820.352083333331</v>
      </c>
      <c r="J209" s="46">
        <f>I209-H209</f>
        <v>4.8611111124046147E-3</v>
      </c>
      <c r="K209" s="16"/>
      <c r="L209" s="16"/>
      <c r="M209" s="16"/>
      <c r="N209" s="16"/>
    </row>
    <row r="210" spans="1:14" x14ac:dyDescent="0.25">
      <c r="A210" s="25">
        <v>45821</v>
      </c>
      <c r="B210" s="23" t="s">
        <v>30</v>
      </c>
      <c r="C210" s="19">
        <f>C209+24</f>
        <v>9647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45822</v>
      </c>
      <c r="B211" s="23" t="s">
        <v>30</v>
      </c>
      <c r="C211" s="19">
        <v>9670</v>
      </c>
      <c r="D211" s="16"/>
      <c r="E211" s="28"/>
      <c r="F211" s="16"/>
      <c r="G211" s="49"/>
      <c r="H211" s="84"/>
      <c r="I211" s="84"/>
      <c r="J211" s="51"/>
      <c r="K211" s="16"/>
      <c r="L211" s="16"/>
      <c r="M211" s="16"/>
      <c r="N211" s="16"/>
    </row>
    <row r="212" spans="1:14" ht="30" x14ac:dyDescent="0.25">
      <c r="A212" s="25">
        <v>45823</v>
      </c>
      <c r="B212" s="23" t="s">
        <v>30</v>
      </c>
      <c r="C212" s="19">
        <v>9695</v>
      </c>
      <c r="D212" s="28" t="s">
        <v>1185</v>
      </c>
      <c r="E212" s="28" t="s">
        <v>1186</v>
      </c>
      <c r="F212" s="16"/>
      <c r="G212" s="16"/>
      <c r="H212" s="86">
        <v>45824.156944444447</v>
      </c>
      <c r="I212" s="86">
        <v>45824.177777777775</v>
      </c>
      <c r="J212" s="87">
        <f t="shared" ref="J212" si="7">I212-H212</f>
        <v>2.0833333328482695E-2</v>
      </c>
      <c r="K212" s="16"/>
      <c r="L212" s="16"/>
      <c r="M212" s="16"/>
      <c r="N212" s="16"/>
    </row>
    <row r="213" spans="1:14" x14ac:dyDescent="0.25">
      <c r="A213" s="25">
        <v>45824</v>
      </c>
      <c r="B213" s="23" t="s">
        <v>30</v>
      </c>
      <c r="C213" s="19">
        <v>9707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45825</v>
      </c>
      <c r="B214" s="23" t="s">
        <v>30</v>
      </c>
      <c r="C214" s="19">
        <v>9742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ht="30" x14ac:dyDescent="0.25">
      <c r="A215" s="25">
        <v>45826</v>
      </c>
      <c r="B215" s="23" t="s">
        <v>30</v>
      </c>
      <c r="C215" s="19">
        <v>9766</v>
      </c>
      <c r="D215" s="16"/>
      <c r="E215" s="28" t="s">
        <v>1201</v>
      </c>
      <c r="F215" s="16"/>
      <c r="G215" s="16"/>
      <c r="H215" s="92">
        <v>45826.350694444445</v>
      </c>
      <c r="I215" s="92">
        <v>45826.703472222223</v>
      </c>
      <c r="J215" s="93">
        <f t="shared" ref="J215" si="8">I215-H215</f>
        <v>0.35277777777810115</v>
      </c>
      <c r="K215" s="16"/>
      <c r="L215" s="16"/>
      <c r="M215" s="16"/>
      <c r="N215" s="16"/>
    </row>
    <row r="216" spans="1:14" x14ac:dyDescent="0.25">
      <c r="A216" s="25">
        <v>45827</v>
      </c>
      <c r="B216" s="23" t="s">
        <v>30</v>
      </c>
      <c r="C216" s="19">
        <v>9790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45828</v>
      </c>
      <c r="B217" s="23" t="s">
        <v>30</v>
      </c>
      <c r="C217" s="19">
        <v>9814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5">
        <v>45829</v>
      </c>
      <c r="B218" s="23" t="s">
        <v>30</v>
      </c>
      <c r="C218" s="19">
        <v>9838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45830</v>
      </c>
      <c r="B219" s="23" t="s">
        <v>30</v>
      </c>
      <c r="C219" s="19">
        <v>9851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</row>
    <row r="220" spans="1:14" x14ac:dyDescent="0.25">
      <c r="A220" s="25">
        <v>45831</v>
      </c>
      <c r="B220" s="23" t="s">
        <v>30</v>
      </c>
      <c r="C220" s="19">
        <v>9875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 spans="1:14" x14ac:dyDescent="0.25">
      <c r="A221" s="25">
        <v>45832</v>
      </c>
      <c r="B221" s="23" t="s">
        <v>30</v>
      </c>
      <c r="C221" s="19">
        <v>9899</v>
      </c>
      <c r="D221" s="16" t="s">
        <v>1218</v>
      </c>
      <c r="E221" s="16" t="s">
        <v>1188</v>
      </c>
      <c r="F221" s="16"/>
      <c r="G221" s="16"/>
      <c r="H221" s="115">
        <v>45833.177083333336</v>
      </c>
      <c r="I221" s="115">
        <v>45833.195833333331</v>
      </c>
      <c r="J221" s="116">
        <f t="shared" ref="J221" si="9">I221-H221</f>
        <v>1.8749999995634425E-2</v>
      </c>
      <c r="K221" s="16"/>
      <c r="L221" s="16"/>
      <c r="M221" s="16"/>
    </row>
    <row r="222" spans="1:14" x14ac:dyDescent="0.25">
      <c r="A222" s="25">
        <v>45833</v>
      </c>
      <c r="B222" s="23" t="s">
        <v>30</v>
      </c>
      <c r="C222" s="19">
        <v>9923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1:14" x14ac:dyDescent="0.25">
      <c r="A223" s="25">
        <v>45834</v>
      </c>
      <c r="B223" s="23" t="s">
        <v>30</v>
      </c>
      <c r="C223" s="19">
        <v>9947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</row>
    <row r="224" spans="1:14" x14ac:dyDescent="0.25">
      <c r="A224" s="25">
        <v>45835</v>
      </c>
      <c r="B224" s="23" t="s">
        <v>30</v>
      </c>
      <c r="C224" s="19">
        <v>9966</v>
      </c>
      <c r="D224" s="16"/>
      <c r="E224" s="16" t="s">
        <v>658</v>
      </c>
      <c r="F224" s="16"/>
      <c r="G224" s="16"/>
      <c r="H224" s="121">
        <v>45835.988194444442</v>
      </c>
      <c r="I224" s="121">
        <v>45835.993750000001</v>
      </c>
      <c r="J224" s="122">
        <f t="shared" ref="J224" si="10">I224-H224</f>
        <v>5.5555555591126904E-3</v>
      </c>
      <c r="K224" s="16"/>
      <c r="L224" s="16"/>
      <c r="M224" s="16"/>
    </row>
    <row r="225" spans="1:13" ht="27.6" customHeight="1" x14ac:dyDescent="0.25">
      <c r="A225" s="25">
        <v>45836</v>
      </c>
      <c r="B225" s="23" t="s">
        <v>30</v>
      </c>
      <c r="C225" s="19">
        <v>9990</v>
      </c>
      <c r="D225" s="17" t="s">
        <v>681</v>
      </c>
      <c r="E225" s="28" t="s">
        <v>1270</v>
      </c>
      <c r="F225" s="16"/>
      <c r="G225" s="16"/>
      <c r="H225" s="133">
        <v>45836.517361111109</v>
      </c>
      <c r="I225" s="16"/>
      <c r="J225" s="16"/>
      <c r="K225" s="16"/>
      <c r="L225" s="16"/>
      <c r="M225" s="16"/>
    </row>
    <row r="226" spans="1:13" x14ac:dyDescent="0.25">
      <c r="A226" s="25">
        <v>45837</v>
      </c>
      <c r="B226" s="23" t="s">
        <v>30</v>
      </c>
      <c r="C226" s="19">
        <v>10014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 spans="1:13" x14ac:dyDescent="0.25">
      <c r="A227" s="25">
        <v>45838</v>
      </c>
      <c r="B227" s="23" t="s">
        <v>30</v>
      </c>
      <c r="C227" s="19">
        <v>10038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</row>
    <row r="228" spans="1:13" x14ac:dyDescent="0.25">
      <c r="A228" s="25">
        <v>45839</v>
      </c>
      <c r="B228" s="23" t="s">
        <v>30</v>
      </c>
      <c r="C228" s="19">
        <v>10062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 spans="1:13" x14ac:dyDescent="0.25">
      <c r="A229" s="25">
        <v>45840</v>
      </c>
      <c r="B229" s="23" t="s">
        <v>30</v>
      </c>
      <c r="C229" s="19">
        <v>10086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</row>
    <row r="230" spans="1:13" x14ac:dyDescent="0.25">
      <c r="A230" s="25">
        <v>45841</v>
      </c>
      <c r="B230" s="23" t="s">
        <v>30</v>
      </c>
      <c r="C230" s="19">
        <f>C229+24</f>
        <v>10110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 spans="1:13" x14ac:dyDescent="0.25">
      <c r="A231" s="25">
        <v>45842</v>
      </c>
      <c r="B231" s="23" t="s">
        <v>30</v>
      </c>
      <c r="C231" s="19">
        <f>C230+24</f>
        <v>10134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</row>
    <row r="232" spans="1:13" x14ac:dyDescent="0.25">
      <c r="A232" s="25">
        <v>45843</v>
      </c>
      <c r="B232" s="23" t="s">
        <v>30</v>
      </c>
      <c r="C232" s="19">
        <f>C231+24</f>
        <v>10158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x14ac:dyDescent="0.25">
      <c r="A233" s="25">
        <v>45844</v>
      </c>
      <c r="B233" s="23" t="s">
        <v>30</v>
      </c>
      <c r="C233" s="19">
        <v>10182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 spans="1:13" x14ac:dyDescent="0.25">
      <c r="A234" s="25">
        <v>45845</v>
      </c>
      <c r="B234" s="23" t="s">
        <v>30</v>
      </c>
      <c r="C234" s="19">
        <v>10206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 spans="1:13" x14ac:dyDescent="0.25">
      <c r="A235" s="25">
        <v>45846</v>
      </c>
      <c r="B235" s="23" t="s">
        <v>30</v>
      </c>
      <c r="C235" s="19">
        <v>10208</v>
      </c>
      <c r="D235" s="16"/>
      <c r="E235" s="16" t="s">
        <v>1312</v>
      </c>
      <c r="F235" s="16"/>
      <c r="G235" s="16"/>
      <c r="H235" s="136">
        <v>45846.840277777781</v>
      </c>
      <c r="I235" s="136">
        <v>45846.854166666664</v>
      </c>
      <c r="J235" s="122">
        <f t="shared" ref="J235:J238" si="11">I235-H235</f>
        <v>1.3888888883229811E-2</v>
      </c>
      <c r="K235" s="16"/>
      <c r="L235" s="16"/>
      <c r="M235" s="16"/>
    </row>
    <row r="236" spans="1:13" x14ac:dyDescent="0.25">
      <c r="A236" s="25">
        <v>45847</v>
      </c>
      <c r="B236" s="23" t="s">
        <v>30</v>
      </c>
      <c r="C236" s="19">
        <v>10225</v>
      </c>
      <c r="D236" s="16"/>
      <c r="E236" s="16" t="s">
        <v>1312</v>
      </c>
      <c r="F236" s="16"/>
      <c r="G236" s="16"/>
      <c r="H236" s="134">
        <v>45847.59375</v>
      </c>
      <c r="I236" s="134">
        <v>45847.652777777781</v>
      </c>
      <c r="J236" s="122">
        <f t="shared" si="11"/>
        <v>5.9027777781011537E-2</v>
      </c>
      <c r="K236" s="16"/>
      <c r="L236" s="16"/>
      <c r="M236" s="16"/>
    </row>
    <row r="237" spans="1:13" ht="30" x14ac:dyDescent="0.25">
      <c r="A237" s="25">
        <v>45847</v>
      </c>
      <c r="B237" s="23" t="s">
        <v>30</v>
      </c>
      <c r="C237" s="19">
        <v>10227</v>
      </c>
      <c r="D237" s="16"/>
      <c r="E237" s="28" t="s">
        <v>1316</v>
      </c>
      <c r="F237" s="16"/>
      <c r="G237" s="16"/>
      <c r="H237" s="134">
        <v>45847.708333333336</v>
      </c>
      <c r="I237" s="134">
        <v>45847.863888888889</v>
      </c>
      <c r="J237" s="122">
        <f t="shared" si="11"/>
        <v>0.15555555555329192</v>
      </c>
      <c r="K237" s="16"/>
      <c r="L237" s="16"/>
      <c r="M237" s="16"/>
    </row>
    <row r="238" spans="1:13" x14ac:dyDescent="0.25">
      <c r="A238" s="25">
        <v>45848</v>
      </c>
      <c r="B238" s="23" t="s">
        <v>30</v>
      </c>
      <c r="C238" s="19">
        <v>10252</v>
      </c>
      <c r="D238" s="16"/>
      <c r="E238" s="16" t="s">
        <v>48</v>
      </c>
      <c r="F238" s="16"/>
      <c r="G238" s="16"/>
      <c r="H238" s="138">
        <v>45848.868055555555</v>
      </c>
      <c r="I238" s="138">
        <v>45848.958333333336</v>
      </c>
      <c r="J238" s="139">
        <f t="shared" si="11"/>
        <v>9.0277777781011537E-2</v>
      </c>
      <c r="K238" s="16"/>
      <c r="L238" s="16"/>
      <c r="M238" s="16"/>
    </row>
    <row r="239" spans="1:13" x14ac:dyDescent="0.25">
      <c r="A239" s="25">
        <v>45849</v>
      </c>
      <c r="B239" s="23" t="s">
        <v>30</v>
      </c>
      <c r="C239" s="19">
        <f t="shared" ref="C239:C248" si="12">C238+24</f>
        <v>10276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</row>
    <row r="240" spans="1:13" x14ac:dyDescent="0.25">
      <c r="A240" s="25">
        <v>45850</v>
      </c>
      <c r="B240" s="23" t="s">
        <v>30</v>
      </c>
      <c r="C240" s="19">
        <f t="shared" si="12"/>
        <v>10300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 spans="1:13" x14ac:dyDescent="0.25">
      <c r="A241" s="25">
        <v>45851</v>
      </c>
      <c r="B241" s="23" t="s">
        <v>30</v>
      </c>
      <c r="C241" s="19">
        <f t="shared" si="12"/>
        <v>10324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</row>
    <row r="242" spans="1:13" x14ac:dyDescent="0.25">
      <c r="A242" s="25">
        <v>45852</v>
      </c>
      <c r="B242" s="23" t="s">
        <v>30</v>
      </c>
      <c r="C242" s="19">
        <f t="shared" si="12"/>
        <v>10348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1:13" x14ac:dyDescent="0.25">
      <c r="A243" s="25">
        <v>45853</v>
      </c>
      <c r="B243" s="23" t="s">
        <v>30</v>
      </c>
      <c r="C243" s="19">
        <f t="shared" si="12"/>
        <v>10372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</row>
    <row r="244" spans="1:13" x14ac:dyDescent="0.25">
      <c r="A244" s="25">
        <v>45854</v>
      </c>
      <c r="B244" s="23" t="s">
        <v>30</v>
      </c>
      <c r="C244" s="19">
        <f t="shared" si="12"/>
        <v>10396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1:13" x14ac:dyDescent="0.25">
      <c r="A245" s="25">
        <v>45855</v>
      </c>
      <c r="B245" s="23" t="s">
        <v>30</v>
      </c>
      <c r="C245" s="19">
        <f t="shared" si="12"/>
        <v>10420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</row>
    <row r="246" spans="1:13" x14ac:dyDescent="0.25">
      <c r="A246" s="25">
        <v>45856</v>
      </c>
      <c r="B246" s="23" t="s">
        <v>30</v>
      </c>
      <c r="C246" s="19">
        <f t="shared" si="12"/>
        <v>10444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 spans="1:13" x14ac:dyDescent="0.25">
      <c r="A247" s="25">
        <v>45857</v>
      </c>
      <c r="B247" s="23" t="s">
        <v>30</v>
      </c>
      <c r="C247" s="19">
        <f t="shared" si="12"/>
        <v>10468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</row>
    <row r="248" spans="1:13" x14ac:dyDescent="0.25">
      <c r="A248" s="25">
        <v>45858</v>
      </c>
      <c r="B248" s="23" t="s">
        <v>30</v>
      </c>
      <c r="C248" s="19">
        <f t="shared" si="12"/>
        <v>10492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 spans="1:13" x14ac:dyDescent="0.25">
      <c r="A249" s="25">
        <v>45859</v>
      </c>
      <c r="B249" s="23" t="s">
        <v>30</v>
      </c>
      <c r="C249" s="19">
        <v>10498</v>
      </c>
      <c r="D249" s="16"/>
      <c r="E249" s="16" t="s">
        <v>40</v>
      </c>
      <c r="F249" s="16"/>
      <c r="G249" s="16"/>
      <c r="H249" s="138">
        <v>45859.378472222219</v>
      </c>
      <c r="I249" s="138">
        <v>45859.470833333333</v>
      </c>
      <c r="J249" s="139">
        <f t="shared" ref="J249" si="13">I249-H249</f>
        <v>9.2361111113859806E-2</v>
      </c>
      <c r="K249" s="16"/>
      <c r="L249" s="16"/>
      <c r="M249" s="16"/>
    </row>
    <row r="250" spans="1:13" x14ac:dyDescent="0.25">
      <c r="A250" s="25">
        <v>45860</v>
      </c>
      <c r="B250" s="23" t="s">
        <v>30</v>
      </c>
      <c r="C250" s="19">
        <f>C249+24</f>
        <v>10522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 spans="1:13" x14ac:dyDescent="0.25">
      <c r="A251" s="25">
        <v>45861</v>
      </c>
      <c r="B251" s="23" t="s">
        <v>30</v>
      </c>
      <c r="C251" s="19">
        <f>C250+24</f>
        <v>10546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 x14ac:dyDescent="0.25">
      <c r="A252" s="25">
        <v>45862</v>
      </c>
      <c r="B252" s="23" t="s">
        <v>30</v>
      </c>
      <c r="C252" s="19">
        <f>C251+24</f>
        <v>10570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 x14ac:dyDescent="0.25">
      <c r="A253" s="25">
        <v>45863</v>
      </c>
      <c r="B253" s="23" t="s">
        <v>30</v>
      </c>
      <c r="C253" s="19">
        <f>C252+24</f>
        <v>10594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</row>
    <row r="254" spans="1:13" ht="45" x14ac:dyDescent="0.25">
      <c r="A254" s="25">
        <v>45864</v>
      </c>
      <c r="B254" s="23" t="s">
        <v>30</v>
      </c>
      <c r="C254" s="17">
        <v>10616</v>
      </c>
      <c r="D254" s="16"/>
      <c r="E254" s="28" t="s">
        <v>1425</v>
      </c>
      <c r="F254" s="16"/>
      <c r="G254" s="16"/>
      <c r="H254" s="113">
        <v>45864.420138888891</v>
      </c>
      <c r="I254" s="113">
        <v>45864.447916666664</v>
      </c>
      <c r="J254" s="114">
        <f t="shared" ref="J254" si="14">I254-H254</f>
        <v>2.7777777773735579E-2</v>
      </c>
      <c r="K254" s="16"/>
      <c r="L254" s="16"/>
      <c r="M254" s="16"/>
    </row>
    <row r="255" spans="1:13" x14ac:dyDescent="0.25">
      <c r="A255" s="25">
        <v>45865</v>
      </c>
      <c r="B255" s="23" t="s">
        <v>30</v>
      </c>
      <c r="C255" s="19">
        <f>C254+24</f>
        <v>10640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</row>
    <row r="256" spans="1:13" x14ac:dyDescent="0.25">
      <c r="A256" s="25">
        <v>45866</v>
      </c>
      <c r="B256" s="23" t="s">
        <v>30</v>
      </c>
      <c r="C256" s="19">
        <f>C255+24</f>
        <v>10664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 spans="1:13" x14ac:dyDescent="0.25">
      <c r="A257" s="25">
        <v>45867</v>
      </c>
      <c r="B257" s="23" t="s">
        <v>30</v>
      </c>
      <c r="C257" s="19">
        <f>C256+24</f>
        <v>10688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</row>
    <row r="258" spans="1:13" x14ac:dyDescent="0.25">
      <c r="A258" s="25">
        <v>45868</v>
      </c>
      <c r="B258" s="23" t="s">
        <v>30</v>
      </c>
      <c r="C258" s="19">
        <f>C257+24</f>
        <v>10712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 spans="1:13" ht="30" x14ac:dyDescent="0.25">
      <c r="A259" s="25">
        <v>45869</v>
      </c>
      <c r="B259" s="23" t="s">
        <v>30</v>
      </c>
      <c r="C259" s="19">
        <v>10749</v>
      </c>
      <c r="D259" s="16"/>
      <c r="E259" s="28" t="s">
        <v>1459</v>
      </c>
      <c r="F259" s="16"/>
      <c r="G259" s="16"/>
      <c r="H259" s="164">
        <v>45870.147916666669</v>
      </c>
      <c r="I259" s="164">
        <v>45870.245833333334</v>
      </c>
      <c r="J259" s="165">
        <f t="shared" ref="J259:J260" si="15">I259-H259</f>
        <v>9.7916666665696539E-2</v>
      </c>
      <c r="K259" s="16"/>
      <c r="L259" s="16"/>
      <c r="M259" s="16"/>
    </row>
    <row r="260" spans="1:13" x14ac:dyDescent="0.25">
      <c r="A260" s="25">
        <v>45870</v>
      </c>
      <c r="B260" s="23" t="s">
        <v>30</v>
      </c>
      <c r="C260" s="19">
        <v>10754</v>
      </c>
      <c r="D260" s="16"/>
      <c r="E260" s="16" t="s">
        <v>1461</v>
      </c>
      <c r="F260" s="16"/>
      <c r="G260" s="16"/>
      <c r="H260" s="150">
        <v>45870.451388888891</v>
      </c>
      <c r="I260" s="150">
        <v>45870.472222222219</v>
      </c>
      <c r="J260" s="151">
        <f t="shared" si="15"/>
        <v>2.0833333328482695E-2</v>
      </c>
      <c r="K260" s="16"/>
      <c r="L260" s="16"/>
      <c r="M260" s="16"/>
    </row>
    <row r="261" spans="1:13" x14ac:dyDescent="0.25">
      <c r="A261" s="25">
        <v>45871</v>
      </c>
      <c r="B261" s="23" t="s">
        <v>30</v>
      </c>
      <c r="C261" s="19">
        <f>C260+24</f>
        <v>10778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 spans="1:13" x14ac:dyDescent="0.25">
      <c r="A262" s="25">
        <v>45872</v>
      </c>
      <c r="B262" s="23" t="s">
        <v>30</v>
      </c>
      <c r="C262" s="19">
        <f>C261+24</f>
        <v>10802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1:13" ht="45" x14ac:dyDescent="0.25">
      <c r="A263" s="25">
        <v>45873</v>
      </c>
      <c r="B263" s="23" t="s">
        <v>30</v>
      </c>
      <c r="C263" s="19">
        <v>10842</v>
      </c>
      <c r="D263" s="16"/>
      <c r="E263" s="9" t="s">
        <v>1494</v>
      </c>
      <c r="F263" s="16"/>
      <c r="G263" s="16"/>
      <c r="H263" s="150">
        <v>45874.191666666666</v>
      </c>
      <c r="I263" s="150">
        <v>45874.218055555553</v>
      </c>
      <c r="J263" s="151">
        <f t="shared" ref="J263" si="16">I263-H263</f>
        <v>2.6388888887595385E-2</v>
      </c>
      <c r="K263" s="16"/>
      <c r="L263" s="16"/>
      <c r="M263" s="16"/>
    </row>
    <row r="264" spans="1:13" x14ac:dyDescent="0.25">
      <c r="A264" s="25">
        <v>45874</v>
      </c>
      <c r="B264" s="23" t="s">
        <v>30</v>
      </c>
      <c r="C264" s="19">
        <f>C263+24</f>
        <v>10866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</row>
    <row r="265" spans="1:13" x14ac:dyDescent="0.25">
      <c r="A265" s="25">
        <v>45875</v>
      </c>
      <c r="B265" s="23" t="s">
        <v>30</v>
      </c>
      <c r="C265" s="19">
        <f>C264+24</f>
        <v>10890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</row>
    <row r="266" spans="1:13" x14ac:dyDescent="0.25">
      <c r="A266" s="25">
        <v>45876</v>
      </c>
      <c r="B266" s="23" t="s">
        <v>30</v>
      </c>
      <c r="C266" s="19">
        <f t="shared" ref="C266:C268" si="17">C265+24</f>
        <v>10914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1:13" x14ac:dyDescent="0.25">
      <c r="A267" s="25">
        <v>45877</v>
      </c>
      <c r="B267" s="23" t="s">
        <v>30</v>
      </c>
      <c r="C267" s="19">
        <f t="shared" si="17"/>
        <v>10938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</row>
    <row r="268" spans="1:13" x14ac:dyDescent="0.25">
      <c r="A268" s="25">
        <v>45878</v>
      </c>
      <c r="B268" s="23" t="s">
        <v>30</v>
      </c>
      <c r="C268" s="19">
        <f t="shared" si="17"/>
        <v>10962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1:13" x14ac:dyDescent="0.25">
      <c r="A269" s="25">
        <v>45879</v>
      </c>
      <c r="B269" s="23" t="s">
        <v>30</v>
      </c>
      <c r="C269" s="19">
        <v>10970</v>
      </c>
      <c r="D269" s="16"/>
      <c r="E269" s="16" t="s">
        <v>449</v>
      </c>
      <c r="F269" s="16"/>
      <c r="G269" s="16"/>
      <c r="H269" s="150">
        <v>45879.586805555555</v>
      </c>
      <c r="I269" s="150">
        <v>45879.599305555559</v>
      </c>
      <c r="J269" s="151">
        <f t="shared" ref="J269:J270" si="18">I269-H269</f>
        <v>1.2500000004365575E-2</v>
      </c>
      <c r="K269" s="16"/>
      <c r="L269" s="16"/>
      <c r="M269" s="16"/>
    </row>
    <row r="270" spans="1:13" x14ac:dyDescent="0.25">
      <c r="A270" s="25">
        <v>45880</v>
      </c>
      <c r="B270" s="23" t="s">
        <v>30</v>
      </c>
      <c r="C270" s="19">
        <v>10996</v>
      </c>
      <c r="D270" s="16"/>
      <c r="E270" s="19" t="s">
        <v>65</v>
      </c>
      <c r="F270" s="16"/>
      <c r="G270" s="16"/>
      <c r="H270" s="150">
        <v>45880.734027777777</v>
      </c>
      <c r="I270" s="150">
        <v>45880.944444444445</v>
      </c>
      <c r="J270" s="151">
        <f t="shared" si="18"/>
        <v>0.21041666666860692</v>
      </c>
      <c r="K270" s="16"/>
      <c r="L270" s="16"/>
      <c r="M270" s="16"/>
    </row>
    <row r="271" spans="1:13" x14ac:dyDescent="0.25">
      <c r="A271" s="25">
        <v>45881</v>
      </c>
      <c r="B271" s="23" t="s">
        <v>30</v>
      </c>
      <c r="C271" s="19">
        <f>C270+24</f>
        <v>11020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1:13" x14ac:dyDescent="0.25">
      <c r="A272" s="25">
        <v>45882</v>
      </c>
      <c r="B272" s="23" t="s">
        <v>30</v>
      </c>
      <c r="C272" s="19">
        <f t="shared" ref="C272:C273" si="19">C271+24</f>
        <v>11044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1:13" x14ac:dyDescent="0.25">
      <c r="A273" s="25">
        <v>45883</v>
      </c>
      <c r="B273" s="23" t="s">
        <v>30</v>
      </c>
      <c r="C273" s="19">
        <f t="shared" si="19"/>
        <v>11068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 spans="1:13" x14ac:dyDescent="0.25">
      <c r="A274" s="25">
        <v>45884</v>
      </c>
      <c r="B274" s="23" t="s">
        <v>30</v>
      </c>
      <c r="C274" s="19">
        <v>11078</v>
      </c>
      <c r="D274" s="16" t="s">
        <v>1549</v>
      </c>
      <c r="E274" s="16" t="s">
        <v>1550</v>
      </c>
      <c r="F274" s="16"/>
      <c r="G274" s="16"/>
      <c r="H274" s="150">
        <v>45884.946527777778</v>
      </c>
      <c r="I274" s="150">
        <v>45885.009722222225</v>
      </c>
      <c r="J274" s="151">
        <f t="shared" ref="J274" si="20">I274-H274</f>
        <v>6.3194444446708076E-2</v>
      </c>
      <c r="K274" s="16"/>
      <c r="L274" s="16"/>
      <c r="M274" s="16"/>
    </row>
    <row r="275" spans="1:13" x14ac:dyDescent="0.25">
      <c r="A275" s="25">
        <v>45885</v>
      </c>
      <c r="B275" s="23" t="s">
        <v>30</v>
      </c>
      <c r="C275" s="19">
        <v>11099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</row>
    <row r="276" spans="1:13" x14ac:dyDescent="0.25">
      <c r="A276" s="25">
        <v>45886</v>
      </c>
      <c r="B276" s="23" t="s">
        <v>30</v>
      </c>
      <c r="C276" s="19">
        <v>11123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3" x14ac:dyDescent="0.25">
      <c r="A277" s="25">
        <v>45887</v>
      </c>
      <c r="B277" s="23" t="s">
        <v>30</v>
      </c>
      <c r="C277" s="19">
        <v>11147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</row>
    <row r="278" spans="1:13" x14ac:dyDescent="0.25">
      <c r="A278" s="25">
        <v>45888</v>
      </c>
      <c r="B278" s="23" t="s">
        <v>30</v>
      </c>
      <c r="C278" s="19">
        <v>11171</v>
      </c>
      <c r="D278" s="16"/>
      <c r="E278" s="16" t="s">
        <v>1569</v>
      </c>
      <c r="F278" s="16"/>
      <c r="G278" s="16"/>
      <c r="H278" s="150">
        <v>45889.1</v>
      </c>
      <c r="I278" s="150">
        <v>45889.115972222222</v>
      </c>
      <c r="J278" s="151">
        <f t="shared" ref="J278" si="21">I278-H278</f>
        <v>1.5972222223354038E-2</v>
      </c>
      <c r="K278" s="16"/>
      <c r="L278" s="16"/>
      <c r="M278" s="16"/>
    </row>
    <row r="279" spans="1:13" x14ac:dyDescent="0.25">
      <c r="A279" s="25">
        <v>45889</v>
      </c>
      <c r="B279" s="23" t="s">
        <v>30</v>
      </c>
      <c r="C279" s="19">
        <v>11195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</row>
    <row r="280" spans="1:13" x14ac:dyDescent="0.25">
      <c r="A280" s="25">
        <v>45890</v>
      </c>
      <c r="B280" s="23" t="s">
        <v>30</v>
      </c>
      <c r="C280" s="19">
        <v>11219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 spans="1:13" x14ac:dyDescent="0.25">
      <c r="A281" s="25">
        <v>45891</v>
      </c>
      <c r="B281" s="23" t="s">
        <v>30</v>
      </c>
      <c r="C281" s="19">
        <v>11243</v>
      </c>
      <c r="D281" s="16"/>
      <c r="E281" s="16" t="s">
        <v>48</v>
      </c>
      <c r="F281" s="16"/>
      <c r="G281" s="16"/>
      <c r="H281" s="150">
        <v>45891.988888888889</v>
      </c>
      <c r="I281" s="150">
        <v>45892.333333333336</v>
      </c>
      <c r="J281" s="151">
        <f t="shared" ref="J281" si="22">I281-H281</f>
        <v>0.34444444444670808</v>
      </c>
      <c r="K281" s="16"/>
      <c r="L281" s="16"/>
      <c r="M281" s="16"/>
    </row>
    <row r="282" spans="1:13" x14ac:dyDescent="0.25">
      <c r="A282" s="25">
        <v>45892</v>
      </c>
      <c r="B282" s="23" t="s">
        <v>30</v>
      </c>
      <c r="C282" s="19">
        <v>11267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 spans="1:13" ht="45" x14ac:dyDescent="0.25">
      <c r="A283" s="25">
        <v>45893</v>
      </c>
      <c r="B283" s="23" t="s">
        <v>30</v>
      </c>
      <c r="C283" s="19">
        <v>11291</v>
      </c>
      <c r="D283" s="16"/>
      <c r="E283" s="63" t="s">
        <v>1582</v>
      </c>
      <c r="F283" s="16"/>
      <c r="G283" s="16"/>
      <c r="H283" s="150">
        <v>45893.703472222223</v>
      </c>
      <c r="I283" s="150">
        <v>45893.73541666667</v>
      </c>
      <c r="J283" s="151">
        <f t="shared" ref="J283:J284" si="23">I283-H283</f>
        <v>3.1944444446708076E-2</v>
      </c>
      <c r="K283" s="16"/>
      <c r="L283" s="16"/>
      <c r="M283" s="16"/>
    </row>
    <row r="284" spans="1:13" x14ac:dyDescent="0.25">
      <c r="A284" s="25">
        <v>45894</v>
      </c>
      <c r="B284" s="23" t="s">
        <v>30</v>
      </c>
      <c r="C284" s="19">
        <v>11315</v>
      </c>
      <c r="D284" s="16"/>
      <c r="E284" s="16" t="s">
        <v>1581</v>
      </c>
      <c r="F284" s="16"/>
      <c r="G284" s="16"/>
      <c r="H284" s="150">
        <v>45894.598611111112</v>
      </c>
      <c r="I284" s="150">
        <v>45894.64166666667</v>
      </c>
      <c r="J284" s="151">
        <f t="shared" si="23"/>
        <v>4.3055555557657499E-2</v>
      </c>
      <c r="K284" s="16"/>
      <c r="L284" s="16"/>
      <c r="M284" s="16"/>
    </row>
    <row r="285" spans="1:13" x14ac:dyDescent="0.25">
      <c r="A285" s="25">
        <v>45895</v>
      </c>
      <c r="B285" s="23" t="s">
        <v>30</v>
      </c>
      <c r="C285" s="19">
        <v>11339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</row>
    <row r="286" spans="1:13" x14ac:dyDescent="0.25">
      <c r="A286" s="25">
        <v>45896</v>
      </c>
      <c r="B286" s="23" t="s">
        <v>30</v>
      </c>
      <c r="C286" s="19">
        <v>11363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 spans="1:13" x14ac:dyDescent="0.25">
      <c r="A287" s="25">
        <v>45897</v>
      </c>
      <c r="B287" s="23" t="s">
        <v>30</v>
      </c>
      <c r="C287" s="19">
        <v>11387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</row>
    <row r="288" spans="1:13" x14ac:dyDescent="0.25">
      <c r="A288" s="25">
        <v>45898</v>
      </c>
      <c r="B288" s="23" t="s">
        <v>30</v>
      </c>
      <c r="C288" s="19">
        <v>11411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 spans="1:13" x14ac:dyDescent="0.25">
      <c r="A289" s="25">
        <v>45899</v>
      </c>
      <c r="B289" s="23" t="s">
        <v>30</v>
      </c>
      <c r="C289" s="19">
        <v>11435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 x14ac:dyDescent="0.25">
      <c r="A290" s="25">
        <v>45900</v>
      </c>
      <c r="B290" s="23" t="s">
        <v>30</v>
      </c>
      <c r="C290" s="19">
        <v>11441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 x14ac:dyDescent="0.25">
      <c r="A291" s="25">
        <v>45901</v>
      </c>
      <c r="B291" s="23" t="s">
        <v>30</v>
      </c>
      <c r="C291" s="19">
        <v>11465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</row>
    <row r="292" spans="1:13" x14ac:dyDescent="0.25">
      <c r="A292" s="25">
        <v>45902</v>
      </c>
      <c r="B292" s="23" t="s">
        <v>30</v>
      </c>
      <c r="C292" s="19">
        <v>11489</v>
      </c>
      <c r="D292" s="16"/>
      <c r="E292" s="16" t="s">
        <v>40</v>
      </c>
      <c r="F292" s="16"/>
      <c r="G292" s="16"/>
      <c r="H292" s="150">
        <v>45902.868055555555</v>
      </c>
      <c r="I292" s="150">
        <v>45903.041666666664</v>
      </c>
      <c r="J292" s="151">
        <f t="shared" ref="J292" si="24">I292-H292</f>
        <v>0.17361111110949423</v>
      </c>
      <c r="K292" s="16"/>
      <c r="L292" s="16"/>
      <c r="M292" s="16"/>
    </row>
    <row r="293" spans="1:13" x14ac:dyDescent="0.25">
      <c r="A293" s="25">
        <v>45903</v>
      </c>
      <c r="B293" s="23" t="s">
        <v>30</v>
      </c>
      <c r="C293" s="19">
        <v>11513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</row>
    <row r="294" spans="1:13" x14ac:dyDescent="0.25">
      <c r="A294" s="25">
        <v>45904</v>
      </c>
      <c r="B294" s="23" t="s">
        <v>30</v>
      </c>
      <c r="C294" s="19">
        <v>11537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1:13" x14ac:dyDescent="0.25">
      <c r="A295" s="25">
        <v>45905</v>
      </c>
      <c r="B295" s="23" t="s">
        <v>30</v>
      </c>
      <c r="C295" s="19">
        <v>11561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</row>
    <row r="296" spans="1:13" x14ac:dyDescent="0.25">
      <c r="A296" s="25">
        <v>45906</v>
      </c>
      <c r="B296" s="23" t="s">
        <v>30</v>
      </c>
      <c r="C296" s="19">
        <v>11585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1:13" x14ac:dyDescent="0.25">
      <c r="A297" s="25">
        <v>45907</v>
      </c>
      <c r="B297" s="23" t="s">
        <v>30</v>
      </c>
      <c r="C297" s="19">
        <v>11599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</row>
    <row r="298" spans="1:13" x14ac:dyDescent="0.25">
      <c r="A298" s="25">
        <v>45908</v>
      </c>
      <c r="B298" s="23" t="s">
        <v>30</v>
      </c>
      <c r="C298" s="19">
        <v>11623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 spans="1:13" x14ac:dyDescent="0.25">
      <c r="A299" s="25">
        <v>45909</v>
      </c>
      <c r="B299" s="23" t="s">
        <v>30</v>
      </c>
      <c r="C299" s="19">
        <v>11647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</row>
    <row r="300" spans="1:13" x14ac:dyDescent="0.25">
      <c r="A300" s="25">
        <v>45910</v>
      </c>
      <c r="B300" s="23" t="s">
        <v>30</v>
      </c>
      <c r="C300" s="19">
        <v>11671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1:13" x14ac:dyDescent="0.25">
      <c r="A301" s="25">
        <v>45911</v>
      </c>
      <c r="B301" s="23" t="s">
        <v>30</v>
      </c>
      <c r="C301" s="19">
        <v>11695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</row>
    <row r="302" spans="1:13" x14ac:dyDescent="0.25">
      <c r="A302" s="25">
        <v>45912</v>
      </c>
      <c r="B302" s="23" t="s">
        <v>30</v>
      </c>
      <c r="C302" s="19">
        <v>11715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1:13" x14ac:dyDescent="0.25">
      <c r="A303" s="25">
        <v>45913</v>
      </c>
      <c r="B303" s="23" t="s">
        <v>30</v>
      </c>
      <c r="C303" s="19">
        <v>11739</v>
      </c>
      <c r="D303" s="16"/>
      <c r="E303" s="16" t="s">
        <v>48</v>
      </c>
      <c r="F303" s="16"/>
      <c r="G303" s="16"/>
      <c r="H303" s="150">
        <v>45913.859722222223</v>
      </c>
      <c r="I303" s="150">
        <v>45913.967361111114</v>
      </c>
      <c r="J303" s="151">
        <f t="shared" ref="J303" si="25">I303-H303</f>
        <v>0.10763888889050577</v>
      </c>
      <c r="K303" s="16"/>
      <c r="L303" s="16"/>
      <c r="M303" s="16"/>
    </row>
    <row r="304" spans="1:13" x14ac:dyDescent="0.25">
      <c r="A304" s="25">
        <v>45914</v>
      </c>
      <c r="B304" s="23" t="s">
        <v>30</v>
      </c>
      <c r="C304" s="19">
        <v>11755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 spans="1:13" x14ac:dyDescent="0.25">
      <c r="A305" s="25">
        <v>45915</v>
      </c>
      <c r="B305" s="23" t="s">
        <v>30</v>
      </c>
      <c r="C305" s="19">
        <v>11779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</row>
    <row r="306" spans="1:13" x14ac:dyDescent="0.25">
      <c r="A306" s="25">
        <v>45916</v>
      </c>
      <c r="B306" s="23" t="s">
        <v>30</v>
      </c>
      <c r="C306" s="19">
        <f t="shared" ref="C306:C313" si="26">C305+24</f>
        <v>11803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 spans="1:13" x14ac:dyDescent="0.25">
      <c r="A307" s="25">
        <v>45917</v>
      </c>
      <c r="B307" s="23" t="s">
        <v>30</v>
      </c>
      <c r="C307" s="19">
        <f t="shared" si="26"/>
        <v>11827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</row>
    <row r="308" spans="1:13" x14ac:dyDescent="0.25">
      <c r="A308" s="25">
        <v>45918</v>
      </c>
      <c r="B308" s="23" t="s">
        <v>30</v>
      </c>
      <c r="C308" s="19">
        <f t="shared" si="26"/>
        <v>11851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x14ac:dyDescent="0.25">
      <c r="A309" s="25">
        <v>45919</v>
      </c>
      <c r="B309" s="23" t="s">
        <v>30</v>
      </c>
      <c r="C309" s="19">
        <f t="shared" si="26"/>
        <v>11875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1:13" x14ac:dyDescent="0.25">
      <c r="A310" s="25">
        <v>45920</v>
      </c>
      <c r="B310" s="23" t="s">
        <v>30</v>
      </c>
      <c r="C310" s="19">
        <f t="shared" si="26"/>
        <v>11899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1:13" x14ac:dyDescent="0.25">
      <c r="A311" s="25">
        <v>45921</v>
      </c>
      <c r="B311" s="23" t="s">
        <v>30</v>
      </c>
      <c r="C311" s="19">
        <f t="shared" si="26"/>
        <v>11923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</row>
    <row r="312" spans="1:13" x14ac:dyDescent="0.25">
      <c r="A312" s="25">
        <v>45922</v>
      </c>
      <c r="B312" s="23" t="s">
        <v>30</v>
      </c>
      <c r="C312" s="19">
        <f t="shared" si="26"/>
        <v>11947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 spans="1:13" x14ac:dyDescent="0.25">
      <c r="A313" s="25">
        <v>45923</v>
      </c>
      <c r="B313" s="23" t="s">
        <v>30</v>
      </c>
      <c r="C313" s="19">
        <f t="shared" si="26"/>
        <v>11971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</row>
    <row r="314" spans="1:13" x14ac:dyDescent="0.25">
      <c r="A314" s="25">
        <v>45924</v>
      </c>
      <c r="B314" s="23" t="s">
        <v>30</v>
      </c>
      <c r="C314" s="19">
        <v>12000</v>
      </c>
      <c r="D314" s="16"/>
      <c r="E314" s="16" t="s">
        <v>63</v>
      </c>
      <c r="F314" s="16"/>
      <c r="G314" s="16"/>
      <c r="H314" s="150">
        <v>45924.640277777777</v>
      </c>
      <c r="I314" s="150">
        <v>45924.847222222219</v>
      </c>
      <c r="J314" s="151">
        <f t="shared" ref="J314" si="27">I314-H314</f>
        <v>0.2069444444423425</v>
      </c>
      <c r="K314" s="16"/>
      <c r="L314" s="16"/>
      <c r="M314" s="16"/>
    </row>
    <row r="315" spans="1:13" x14ac:dyDescent="0.25">
      <c r="A315" s="25">
        <v>45925</v>
      </c>
      <c r="B315" s="23" t="s">
        <v>30</v>
      </c>
      <c r="C315" s="19">
        <f>C314+24</f>
        <v>12024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</row>
    <row r="316" spans="1:13" ht="30" x14ac:dyDescent="0.25">
      <c r="A316" s="25">
        <v>45926</v>
      </c>
      <c r="B316" s="23" t="s">
        <v>30</v>
      </c>
      <c r="C316" s="19">
        <v>12052</v>
      </c>
      <c r="D316" s="16"/>
      <c r="E316" s="28" t="s">
        <v>1671</v>
      </c>
      <c r="F316" s="16"/>
      <c r="G316" s="16"/>
      <c r="H316" s="246">
        <v>45926.984027777777</v>
      </c>
      <c r="I316" s="246">
        <v>45927.003472222219</v>
      </c>
      <c r="J316" s="247">
        <v>1.9444444442342501E-2</v>
      </c>
      <c r="K316" s="16"/>
      <c r="L316" s="16"/>
      <c r="M316" s="16"/>
    </row>
    <row r="317" spans="1:13" x14ac:dyDescent="0.25">
      <c r="A317" s="25">
        <v>45927</v>
      </c>
      <c r="B317" s="23" t="s">
        <v>30</v>
      </c>
      <c r="C317" s="19">
        <v>12066</v>
      </c>
      <c r="D317" s="16"/>
      <c r="E317" s="16" t="s">
        <v>1674</v>
      </c>
      <c r="F317" s="16"/>
      <c r="G317" s="16"/>
      <c r="H317" s="150">
        <v>45927.59652777778</v>
      </c>
      <c r="I317" s="150">
        <v>45927.640972222223</v>
      </c>
      <c r="J317" s="151">
        <f t="shared" ref="J317" si="28">I317-H317</f>
        <v>4.4444444443797693E-2</v>
      </c>
      <c r="K317" s="16"/>
      <c r="L317" s="16"/>
      <c r="M317" s="16"/>
    </row>
    <row r="318" spans="1:13" x14ac:dyDescent="0.25">
      <c r="A318" s="25">
        <v>45928</v>
      </c>
      <c r="B318" s="23" t="s">
        <v>30</v>
      </c>
      <c r="C318" s="19">
        <f t="shared" ref="C318:C325" si="29">C317+24</f>
        <v>12090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</row>
    <row r="319" spans="1:13" x14ac:dyDescent="0.25">
      <c r="A319" s="25">
        <v>45929</v>
      </c>
      <c r="B319" s="23" t="s">
        <v>30</v>
      </c>
      <c r="C319" s="19">
        <f t="shared" si="29"/>
        <v>12114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</row>
    <row r="320" spans="1:13" x14ac:dyDescent="0.25">
      <c r="A320" s="25">
        <v>45930</v>
      </c>
      <c r="B320" s="23" t="s">
        <v>30</v>
      </c>
      <c r="C320" s="19">
        <f t="shared" si="29"/>
        <v>12138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 spans="1:13" x14ac:dyDescent="0.25">
      <c r="A321" s="25">
        <v>45931</v>
      </c>
      <c r="B321" s="23" t="s">
        <v>30</v>
      </c>
      <c r="C321" s="19">
        <f t="shared" si="29"/>
        <v>12162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</row>
    <row r="322" spans="1:13" x14ac:dyDescent="0.25">
      <c r="A322" s="25">
        <v>45932</v>
      </c>
      <c r="B322" s="23" t="s">
        <v>30</v>
      </c>
      <c r="C322" s="19">
        <f t="shared" si="29"/>
        <v>12186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1:13" x14ac:dyDescent="0.25">
      <c r="A323" s="25">
        <v>45933</v>
      </c>
      <c r="B323" s="23" t="s">
        <v>30</v>
      </c>
      <c r="C323" s="19">
        <f t="shared" si="29"/>
        <v>12210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</row>
    <row r="324" spans="1:13" x14ac:dyDescent="0.25">
      <c r="A324" s="25">
        <v>45934</v>
      </c>
      <c r="B324" s="23" t="s">
        <v>30</v>
      </c>
      <c r="C324" s="19">
        <f t="shared" si="29"/>
        <v>12234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 spans="1:13" x14ac:dyDescent="0.25">
      <c r="A325" s="25">
        <v>45935</v>
      </c>
      <c r="B325" s="23" t="s">
        <v>30</v>
      </c>
      <c r="C325" s="19">
        <f t="shared" si="29"/>
        <v>12258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</row>
    <row r="326" spans="1:13" x14ac:dyDescent="0.25">
      <c r="A326" s="25">
        <v>45936</v>
      </c>
      <c r="B326" s="23" t="s">
        <v>30</v>
      </c>
      <c r="C326" s="306">
        <v>12250</v>
      </c>
      <c r="D326" s="16"/>
      <c r="E326" s="16" t="s">
        <v>48</v>
      </c>
      <c r="F326" s="16"/>
      <c r="G326" s="16"/>
      <c r="H326" s="309">
        <v>45936.587500000001</v>
      </c>
      <c r="I326" s="309">
        <v>45936.788888888892</v>
      </c>
      <c r="J326" s="225">
        <v>0.20138888889050577</v>
      </c>
      <c r="K326" s="16"/>
      <c r="L326" s="16"/>
      <c r="M326" s="16"/>
    </row>
    <row r="327" spans="1:13" x14ac:dyDescent="0.25">
      <c r="A327" s="25">
        <v>45937</v>
      </c>
      <c r="B327" s="23" t="s">
        <v>30</v>
      </c>
      <c r="C327" s="306">
        <f>C326+24</f>
        <v>12274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1:13" x14ac:dyDescent="0.25">
      <c r="A328" s="25">
        <v>45938</v>
      </c>
      <c r="B328" s="23" t="s">
        <v>30</v>
      </c>
      <c r="C328" s="306">
        <f>C327+24</f>
        <v>12298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1:13" x14ac:dyDescent="0.25">
      <c r="A329" s="25">
        <v>45939</v>
      </c>
      <c r="B329" s="23" t="s">
        <v>30</v>
      </c>
      <c r="C329" s="306">
        <f>C328+24</f>
        <v>12322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</row>
    <row r="330" spans="1:13" ht="30" x14ac:dyDescent="0.25">
      <c r="A330" s="25">
        <v>45940</v>
      </c>
      <c r="B330" s="23" t="s">
        <v>30</v>
      </c>
      <c r="C330" s="306">
        <v>12343</v>
      </c>
      <c r="D330" s="16"/>
      <c r="E330" s="307" t="s">
        <v>1716</v>
      </c>
      <c r="F330" s="16"/>
      <c r="G330" s="16"/>
      <c r="H330" s="309">
        <v>45940.623611111114</v>
      </c>
      <c r="I330" s="309">
        <v>45940.628472222219</v>
      </c>
      <c r="J330" s="225">
        <v>4.8611111051286571E-3</v>
      </c>
      <c r="K330" s="16"/>
      <c r="L330" s="16"/>
      <c r="M330" s="16"/>
    </row>
    <row r="331" spans="1:13" x14ac:dyDescent="0.25">
      <c r="A331" s="25">
        <v>45941</v>
      </c>
      <c r="B331" s="23" t="s">
        <v>30</v>
      </c>
      <c r="C331" s="306">
        <f>C330+24</f>
        <v>12367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</row>
    <row r="332" spans="1:13" x14ac:dyDescent="0.25">
      <c r="A332" s="25">
        <v>45942</v>
      </c>
      <c r="B332" s="23" t="s">
        <v>30</v>
      </c>
      <c r="C332" s="306">
        <f>C331+24</f>
        <v>12391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spans="1:13" x14ac:dyDescent="0.25">
      <c r="A333" s="25">
        <v>45943</v>
      </c>
      <c r="B333" s="23" t="s">
        <v>30</v>
      </c>
      <c r="C333" s="19">
        <v>12408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</row>
    <row r="334" spans="1:13" x14ac:dyDescent="0.25">
      <c r="A334" s="25">
        <v>45944</v>
      </c>
      <c r="B334" s="23" t="s">
        <v>30</v>
      </c>
      <c r="C334" s="19">
        <v>12432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 spans="1:13" x14ac:dyDescent="0.25">
      <c r="A335" s="25">
        <v>45945</v>
      </c>
      <c r="B335" s="23" t="s">
        <v>30</v>
      </c>
      <c r="C335" s="19">
        <v>12456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</row>
    <row r="336" spans="1:13" x14ac:dyDescent="0.25">
      <c r="A336" s="25">
        <v>45946</v>
      </c>
      <c r="B336" s="23" t="s">
        <v>30</v>
      </c>
      <c r="C336" s="19">
        <v>12480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 spans="1:13" x14ac:dyDescent="0.25">
      <c r="A337" s="25">
        <v>45947</v>
      </c>
      <c r="B337" s="23" t="s">
        <v>30</v>
      </c>
      <c r="C337" s="19">
        <v>12504</v>
      </c>
      <c r="D337" s="16"/>
      <c r="E337" s="16" t="s">
        <v>1735</v>
      </c>
      <c r="F337" s="16"/>
      <c r="G337" s="16"/>
      <c r="H337" s="370">
        <v>45947.353472222225</v>
      </c>
      <c r="I337" s="370">
        <v>45947.474999999999</v>
      </c>
      <c r="J337" s="103">
        <f t="shared" ref="J337" si="30">I337-H337</f>
        <v>0.12152777777373558</v>
      </c>
      <c r="K337" s="16"/>
      <c r="L337" s="16"/>
      <c r="M337" s="16"/>
    </row>
    <row r="338" spans="1:13" x14ac:dyDescent="0.25">
      <c r="A338" s="25">
        <v>45948</v>
      </c>
      <c r="B338" s="23" t="s">
        <v>30</v>
      </c>
      <c r="C338" s="19">
        <v>12528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1:13" x14ac:dyDescent="0.25">
      <c r="A339" s="25">
        <v>45949</v>
      </c>
      <c r="B339" s="23" t="s">
        <v>30</v>
      </c>
      <c r="C339" s="19">
        <v>12549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</row>
    <row r="340" spans="1:13" x14ac:dyDescent="0.25">
      <c r="A340" s="25">
        <v>45950</v>
      </c>
      <c r="B340" s="23" t="s">
        <v>30</v>
      </c>
      <c r="C340" s="19">
        <v>12573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</row>
    <row r="341" spans="1:13" x14ac:dyDescent="0.25">
      <c r="A341" s="25">
        <v>45951</v>
      </c>
      <c r="B341" s="23" t="s">
        <v>30</v>
      </c>
      <c r="C341" s="19">
        <v>12597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</row>
    <row r="342" spans="1:13" x14ac:dyDescent="0.25">
      <c r="A342" s="25">
        <v>45952</v>
      </c>
      <c r="B342" s="23" t="s">
        <v>30</v>
      </c>
      <c r="C342" s="19">
        <v>12624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1:13" x14ac:dyDescent="0.25">
      <c r="A343" s="25">
        <v>45953</v>
      </c>
      <c r="B343" s="23" t="s">
        <v>30</v>
      </c>
      <c r="C343" s="19">
        <v>12645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</row>
    <row r="344" spans="1:13" x14ac:dyDescent="0.25">
      <c r="A344" s="25">
        <v>45954</v>
      </c>
      <c r="B344" s="23" t="s">
        <v>30</v>
      </c>
      <c r="C344" s="19">
        <v>12669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 spans="1:13" x14ac:dyDescent="0.25">
      <c r="A345" s="25">
        <v>45955</v>
      </c>
      <c r="B345" s="23" t="s">
        <v>30</v>
      </c>
      <c r="C345" s="19">
        <v>12693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</row>
    <row r="346" spans="1:13" x14ac:dyDescent="0.25">
      <c r="A346" s="25">
        <v>45956</v>
      </c>
      <c r="B346" s="23" t="s">
        <v>30</v>
      </c>
      <c r="C346" s="19">
        <v>12717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x14ac:dyDescent="0.25">
      <c r="A347" s="25">
        <v>45957</v>
      </c>
      <c r="B347" s="24" t="s">
        <v>705</v>
      </c>
      <c r="C347" s="19">
        <v>12744</v>
      </c>
      <c r="D347" s="16"/>
      <c r="E347" s="16" t="s">
        <v>1773</v>
      </c>
      <c r="F347" s="16"/>
      <c r="G347" s="16"/>
      <c r="H347" s="368">
        <v>45958.086805555555</v>
      </c>
      <c r="I347" s="16"/>
      <c r="J347" s="16"/>
      <c r="K347" s="16"/>
      <c r="L347" s="16"/>
      <c r="M347" s="16"/>
    </row>
    <row r="348" spans="1:13" x14ac:dyDescent="0.25">
      <c r="A348" s="25">
        <v>45958</v>
      </c>
      <c r="B348" s="23" t="s">
        <v>30</v>
      </c>
      <c r="C348" s="19">
        <v>12765</v>
      </c>
      <c r="D348" s="16"/>
      <c r="E348" s="16" t="s">
        <v>1780</v>
      </c>
      <c r="F348" s="16"/>
      <c r="G348" s="16"/>
      <c r="H348" s="368">
        <v>45958.086805555555</v>
      </c>
      <c r="I348" s="368">
        <v>45958.445138888892</v>
      </c>
      <c r="J348" s="151">
        <f t="shared" ref="J348" si="31">I348-H348</f>
        <v>0.35833333333721384</v>
      </c>
      <c r="K348" s="16"/>
      <c r="L348" s="16"/>
      <c r="M348" s="16"/>
    </row>
    <row r="349" spans="1:13" x14ac:dyDescent="0.25">
      <c r="A349" s="25">
        <v>45959</v>
      </c>
      <c r="B349" s="23" t="s">
        <v>30</v>
      </c>
      <c r="C349" s="19">
        <v>12789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</row>
    <row r="350" spans="1:13" x14ac:dyDescent="0.25">
      <c r="A350" s="25">
        <v>45960</v>
      </c>
      <c r="B350" s="23" t="s">
        <v>30</v>
      </c>
      <c r="C350" s="19">
        <v>12813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</row>
    <row r="351" spans="1:13" x14ac:dyDescent="0.25">
      <c r="A351" s="25">
        <v>45961</v>
      </c>
      <c r="B351" s="23" t="s">
        <v>30</v>
      </c>
      <c r="C351" s="19">
        <v>12837</v>
      </c>
      <c r="D351" s="16"/>
      <c r="E351" s="16" t="s">
        <v>1790</v>
      </c>
      <c r="F351" s="16"/>
      <c r="G351" s="16"/>
      <c r="H351" s="368">
        <v>45961.430555555555</v>
      </c>
      <c r="I351" s="368">
        <v>45961.463194444441</v>
      </c>
      <c r="J351" s="151">
        <f t="shared" ref="J351:J352" si="32">I351-H351</f>
        <v>3.2638888886140194E-2</v>
      </c>
      <c r="K351" s="16"/>
      <c r="L351" s="16"/>
      <c r="M351" s="16"/>
    </row>
    <row r="352" spans="1:13" x14ac:dyDescent="0.25">
      <c r="A352" s="25">
        <v>45962</v>
      </c>
      <c r="B352" s="23" t="s">
        <v>30</v>
      </c>
      <c r="C352" s="19">
        <v>12861</v>
      </c>
      <c r="D352" s="16"/>
      <c r="E352" s="16" t="s">
        <v>1793</v>
      </c>
      <c r="F352" s="16"/>
      <c r="G352" s="16"/>
      <c r="H352" s="368">
        <v>45963.155555555553</v>
      </c>
      <c r="I352" s="368">
        <v>45963.180555555555</v>
      </c>
      <c r="J352" s="151">
        <f t="shared" si="32"/>
        <v>2.5000000001455192E-2</v>
      </c>
      <c r="K352" s="16"/>
      <c r="L352" s="16"/>
      <c r="M352" s="16"/>
    </row>
    <row r="353" spans="1:13" x14ac:dyDescent="0.25">
      <c r="A353" s="25">
        <v>45963</v>
      </c>
      <c r="B353" s="23" t="s">
        <v>30</v>
      </c>
      <c r="C353" s="19">
        <v>12874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</row>
    <row r="354" spans="1:13" x14ac:dyDescent="0.25">
      <c r="A354" s="25">
        <v>45964</v>
      </c>
      <c r="B354" s="23" t="s">
        <v>30</v>
      </c>
      <c r="C354" s="19">
        <v>12898</v>
      </c>
      <c r="D354" s="16"/>
      <c r="E354" s="16" t="s">
        <v>642</v>
      </c>
      <c r="F354" s="16"/>
      <c r="G354" s="16"/>
      <c r="H354" s="368">
        <v>45964.381944444445</v>
      </c>
      <c r="I354" s="368">
        <v>45964.402777777781</v>
      </c>
      <c r="J354" s="151">
        <f t="shared" ref="J354:J355" si="33">I354-H354</f>
        <v>2.0833333335758653E-2</v>
      </c>
      <c r="K354" s="16"/>
      <c r="L354" s="16"/>
      <c r="M354" s="16"/>
    </row>
    <row r="355" spans="1:13" x14ac:dyDescent="0.25">
      <c r="A355" s="25">
        <v>45964</v>
      </c>
      <c r="B355" s="23" t="s">
        <v>30</v>
      </c>
      <c r="C355" s="19">
        <v>12916</v>
      </c>
      <c r="D355" s="16"/>
      <c r="E355" s="16" t="s">
        <v>1798</v>
      </c>
      <c r="F355" s="16"/>
      <c r="G355" s="16"/>
      <c r="H355" s="368">
        <v>45965.111111111109</v>
      </c>
      <c r="I355" s="368">
        <v>45965.148611111108</v>
      </c>
      <c r="J355" s="151">
        <f t="shared" si="33"/>
        <v>3.7499999998544808E-2</v>
      </c>
      <c r="K355" s="16"/>
      <c r="L355" s="16"/>
      <c r="M355" s="16"/>
    </row>
    <row r="356" spans="1:13" x14ac:dyDescent="0.25">
      <c r="A356" s="25">
        <v>45965</v>
      </c>
      <c r="B356" s="23" t="s">
        <v>30</v>
      </c>
      <c r="C356" s="19">
        <v>12922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 spans="1:13" x14ac:dyDescent="0.25">
      <c r="A357" s="25">
        <v>45966</v>
      </c>
      <c r="B357" s="23" t="s">
        <v>30</v>
      </c>
      <c r="C357" s="19">
        <v>12946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</row>
    <row r="358" spans="1:13" x14ac:dyDescent="0.25">
      <c r="A358" s="25">
        <v>45967</v>
      </c>
      <c r="B358" s="23" t="s">
        <v>30</v>
      </c>
      <c r="C358" s="19">
        <v>12969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</row>
    <row r="359" spans="1:13" x14ac:dyDescent="0.25">
      <c r="A359" s="25">
        <v>45968</v>
      </c>
      <c r="B359" s="23" t="s">
        <v>30</v>
      </c>
      <c r="C359" s="19">
        <v>12993</v>
      </c>
      <c r="D359" s="16"/>
      <c r="E359" s="16" t="s">
        <v>48</v>
      </c>
      <c r="F359" s="16"/>
      <c r="G359" s="16"/>
      <c r="H359" s="368">
        <v>45968.874305555553</v>
      </c>
      <c r="I359" s="368">
        <v>45969.038888888892</v>
      </c>
      <c r="J359" s="151">
        <f t="shared" ref="J359" si="34">I359-H359</f>
        <v>0.16458333333866904</v>
      </c>
      <c r="K359" s="16"/>
      <c r="L359" s="16"/>
      <c r="M359" s="16"/>
    </row>
    <row r="360" spans="1:13" x14ac:dyDescent="0.25">
      <c r="A360" s="25">
        <v>45969</v>
      </c>
      <c r="B360" s="23" t="s">
        <v>30</v>
      </c>
      <c r="C360" s="19">
        <v>13017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 spans="1:13" x14ac:dyDescent="0.25">
      <c r="A361" s="25">
        <v>45970</v>
      </c>
      <c r="B361" s="23" t="s">
        <v>30</v>
      </c>
      <c r="C361" s="19">
        <v>13037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</row>
    <row r="362" spans="1:13" x14ac:dyDescent="0.25">
      <c r="A362" s="25">
        <v>45971</v>
      </c>
      <c r="B362" s="23" t="s">
        <v>30</v>
      </c>
      <c r="C362" s="19">
        <v>13061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 spans="1:13" x14ac:dyDescent="0.25">
      <c r="A363" s="25">
        <v>45972</v>
      </c>
      <c r="B363" s="23" t="s">
        <v>30</v>
      </c>
      <c r="C363" s="19">
        <v>13085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</row>
    <row r="364" spans="1:13" x14ac:dyDescent="0.25">
      <c r="A364" s="25">
        <v>45973</v>
      </c>
      <c r="B364" s="23" t="s">
        <v>30</v>
      </c>
      <c r="C364" s="19">
        <v>13109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 spans="1:13" x14ac:dyDescent="0.25">
      <c r="A365" s="25">
        <v>45974</v>
      </c>
      <c r="B365" s="23" t="s">
        <v>30</v>
      </c>
      <c r="C365" s="19">
        <v>13133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 x14ac:dyDescent="0.25">
      <c r="A366" s="25">
        <v>45975</v>
      </c>
      <c r="B366" s="23" t="s">
        <v>30</v>
      </c>
      <c r="C366" s="19">
        <v>13157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 x14ac:dyDescent="0.25">
      <c r="A367" s="25">
        <v>45976</v>
      </c>
      <c r="B367" s="23" t="s">
        <v>30</v>
      </c>
      <c r="C367" s="19">
        <v>13181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</row>
    <row r="368" spans="1:13" x14ac:dyDescent="0.25">
      <c r="A368" s="25">
        <v>45977</v>
      </c>
      <c r="B368" s="23" t="s">
        <v>30</v>
      </c>
      <c r="C368" s="19">
        <v>13205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x14ac:dyDescent="0.25">
      <c r="A369" s="25">
        <v>45978</v>
      </c>
      <c r="B369" s="23" t="s">
        <v>30</v>
      </c>
      <c r="C369" s="19">
        <v>13249</v>
      </c>
      <c r="D369" s="16"/>
      <c r="E369" s="16" t="s">
        <v>48</v>
      </c>
      <c r="F369" s="16"/>
      <c r="G369" s="16"/>
      <c r="H369" s="378">
        <v>45979.236111111109</v>
      </c>
      <c r="I369" s="378">
        <v>45979.387499999997</v>
      </c>
      <c r="J369" s="225">
        <v>0.15138888888759539</v>
      </c>
      <c r="K369" s="16"/>
      <c r="L369" s="16"/>
      <c r="M369" s="16"/>
    </row>
    <row r="370" spans="1:13" x14ac:dyDescent="0.25">
      <c r="A370" s="25">
        <v>45979</v>
      </c>
      <c r="B370" s="23" t="s">
        <v>30</v>
      </c>
      <c r="C370" s="19">
        <v>13249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</row>
    <row r="371" spans="1:13" x14ac:dyDescent="0.25">
      <c r="A371" s="25">
        <v>45980</v>
      </c>
      <c r="B371" s="23" t="s">
        <v>30</v>
      </c>
      <c r="C371" s="19">
        <v>13273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</row>
    <row r="372" spans="1:13" x14ac:dyDescent="0.25">
      <c r="A372" s="25">
        <v>45981</v>
      </c>
      <c r="B372" s="23" t="s">
        <v>30</v>
      </c>
      <c r="C372" s="19">
        <v>13297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 spans="1:13" x14ac:dyDescent="0.25">
      <c r="A373" s="25">
        <v>45982</v>
      </c>
      <c r="B373" s="23" t="s">
        <v>30</v>
      </c>
      <c r="C373" s="19">
        <v>13321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</row>
    <row r="374" spans="1:13" x14ac:dyDescent="0.25">
      <c r="A374" s="25">
        <v>45983</v>
      </c>
      <c r="B374" s="23" t="s">
        <v>30</v>
      </c>
      <c r="C374" s="19">
        <v>13345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 spans="1:13" x14ac:dyDescent="0.25">
      <c r="A375" s="25">
        <v>45984</v>
      </c>
      <c r="B375" s="23" t="s">
        <v>30</v>
      </c>
      <c r="C375" s="19">
        <v>13369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</row>
    <row r="376" spans="1:13" x14ac:dyDescent="0.25">
      <c r="A376" s="25">
        <v>45985</v>
      </c>
      <c r="B376" s="23" t="s">
        <v>30</v>
      </c>
      <c r="C376" s="19">
        <v>13393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 spans="1:13" ht="30" x14ac:dyDescent="0.25">
      <c r="A377" s="25">
        <v>45986</v>
      </c>
      <c r="B377" s="23" t="s">
        <v>30</v>
      </c>
      <c r="C377" s="19">
        <v>13417</v>
      </c>
      <c r="D377" s="16"/>
      <c r="E377" s="307" t="s">
        <v>1874</v>
      </c>
      <c r="F377" s="16"/>
      <c r="G377" s="16"/>
      <c r="H377" s="378">
        <v>45986.476388888892</v>
      </c>
      <c r="I377" s="378">
        <v>45986.489583333336</v>
      </c>
      <c r="J377" s="225">
        <v>1.3194444443797693E-2</v>
      </c>
      <c r="K377" s="16"/>
      <c r="L377" s="16"/>
      <c r="M377" s="16"/>
    </row>
    <row r="378" spans="1:13" x14ac:dyDescent="0.25">
      <c r="A378" s="25">
        <v>45987</v>
      </c>
      <c r="B378" s="23" t="s">
        <v>30</v>
      </c>
      <c r="C378" s="19">
        <v>13441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 spans="1:13" x14ac:dyDescent="0.25">
      <c r="A379" s="25">
        <v>45988</v>
      </c>
      <c r="B379" s="23" t="s">
        <v>30</v>
      </c>
      <c r="C379" s="19">
        <v>13465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</row>
    <row r="380" spans="1:13" x14ac:dyDescent="0.25">
      <c r="A380" s="25">
        <v>45989</v>
      </c>
      <c r="B380" s="23" t="s">
        <v>30</v>
      </c>
      <c r="C380" s="19">
        <v>13489</v>
      </c>
      <c r="D380" s="16"/>
      <c r="E380" s="16" t="s">
        <v>40</v>
      </c>
      <c r="F380" s="16"/>
      <c r="G380" s="16"/>
      <c r="H380" s="378">
        <v>45990.09097222222</v>
      </c>
      <c r="I380" s="378">
        <v>45990.172222222223</v>
      </c>
      <c r="J380" s="225">
        <v>8.1250000002910383E-2</v>
      </c>
      <c r="K380" s="16"/>
      <c r="L380" s="16"/>
      <c r="M380" s="16"/>
    </row>
    <row r="381" spans="1:13" x14ac:dyDescent="0.25">
      <c r="A381" s="25">
        <v>45990</v>
      </c>
      <c r="B381" s="23" t="s">
        <v>30</v>
      </c>
      <c r="C381" s="19">
        <v>13501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</row>
    <row r="382" spans="1:13" x14ac:dyDescent="0.25">
      <c r="A382" s="25">
        <v>45991</v>
      </c>
      <c r="B382" s="23" t="s">
        <v>30</v>
      </c>
      <c r="C382" s="19">
        <v>13525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</row>
    <row r="383" spans="1:13" x14ac:dyDescent="0.25">
      <c r="A383" s="25">
        <v>45992</v>
      </c>
      <c r="B383" s="23" t="s">
        <v>30</v>
      </c>
      <c r="C383" s="19">
        <v>13549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</row>
    <row r="384" spans="1:13" x14ac:dyDescent="0.25">
      <c r="A384" s="25">
        <v>45993</v>
      </c>
      <c r="B384" s="23" t="s">
        <v>30</v>
      </c>
      <c r="C384" s="19">
        <v>13573</v>
      </c>
      <c r="D384" s="16" t="s">
        <v>823</v>
      </c>
      <c r="E384" s="16" t="s">
        <v>1913</v>
      </c>
      <c r="F384" s="16"/>
      <c r="G384" s="16"/>
      <c r="H384" s="368">
        <v>45994.017361111109</v>
      </c>
      <c r="I384" s="368">
        <v>45994.030555555553</v>
      </c>
      <c r="J384" s="151">
        <f t="shared" ref="J384" si="35">I384-H384</f>
        <v>1.3194444443797693E-2</v>
      </c>
      <c r="K384" s="16"/>
      <c r="L384" s="16"/>
      <c r="M384" s="16"/>
    </row>
    <row r="385" spans="1:13" x14ac:dyDescent="0.25">
      <c r="A385" s="25">
        <v>45994</v>
      </c>
      <c r="B385" s="23" t="s">
        <v>30</v>
      </c>
      <c r="C385" s="19">
        <v>13597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</row>
    <row r="386" spans="1:13" x14ac:dyDescent="0.25">
      <c r="A386" s="25">
        <v>45995</v>
      </c>
      <c r="B386" s="23" t="s">
        <v>30</v>
      </c>
      <c r="C386" s="19">
        <v>13621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 spans="1:13" x14ac:dyDescent="0.25">
      <c r="A387" s="25">
        <v>45996</v>
      </c>
      <c r="B387" s="23" t="s">
        <v>30</v>
      </c>
      <c r="C387" s="19">
        <v>13645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</row>
    <row r="388" spans="1:13" x14ac:dyDescent="0.25">
      <c r="A388" s="25">
        <v>45997</v>
      </c>
      <c r="B388" s="23" t="s">
        <v>30</v>
      </c>
      <c r="C388" s="19">
        <v>13667</v>
      </c>
      <c r="D388" s="16"/>
      <c r="E388" s="16" t="s">
        <v>881</v>
      </c>
      <c r="F388" s="16"/>
      <c r="G388" s="16"/>
      <c r="H388" s="401">
        <v>45997.900694444441</v>
      </c>
      <c r="I388" s="401">
        <v>45997.918749999997</v>
      </c>
      <c r="J388" s="478">
        <v>1.8055555556202307E-2</v>
      </c>
      <c r="K388" s="16"/>
      <c r="L388" s="16"/>
      <c r="M388" s="16"/>
    </row>
    <row r="389" spans="1:13" x14ac:dyDescent="0.25">
      <c r="A389" s="25">
        <v>45997</v>
      </c>
      <c r="B389" s="23" t="s">
        <v>30</v>
      </c>
      <c r="C389" s="19">
        <v>13688</v>
      </c>
      <c r="D389" s="16"/>
      <c r="E389" s="16" t="s">
        <v>606</v>
      </c>
      <c r="F389" s="16"/>
      <c r="G389" s="16"/>
      <c r="H389" s="401">
        <v>45998.2</v>
      </c>
      <c r="I389" s="401">
        <v>45998.211805555555</v>
      </c>
      <c r="J389" s="481">
        <v>1.1805555557657499E-2</v>
      </c>
      <c r="K389" s="16"/>
      <c r="L389" s="16"/>
      <c r="M389" s="16"/>
    </row>
    <row r="390" spans="1:13" x14ac:dyDescent="0.25">
      <c r="A390" s="25">
        <v>45998</v>
      </c>
      <c r="B390" s="23" t="s">
        <v>30</v>
      </c>
      <c r="C390" s="19">
        <v>13691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 spans="1:13" x14ac:dyDescent="0.25">
      <c r="A391" s="25">
        <v>45999</v>
      </c>
      <c r="B391" s="23" t="s">
        <v>30</v>
      </c>
      <c r="C391" s="19">
        <v>13715</v>
      </c>
      <c r="D391" s="16"/>
      <c r="E391" s="16"/>
      <c r="F391" s="16"/>
      <c r="G391" s="16"/>
      <c r="H391" s="49"/>
      <c r="I391" s="49"/>
      <c r="J391" s="49"/>
      <c r="K391" s="16"/>
      <c r="L391" s="16"/>
      <c r="M391" s="16"/>
    </row>
    <row r="392" spans="1:13" x14ac:dyDescent="0.25">
      <c r="A392" s="25">
        <v>46000</v>
      </c>
      <c r="B392" s="23" t="s">
        <v>30</v>
      </c>
      <c r="C392" s="19">
        <v>13739</v>
      </c>
      <c r="D392" s="16"/>
      <c r="E392" s="16" t="s">
        <v>48</v>
      </c>
      <c r="F392" s="16"/>
      <c r="G392" s="16"/>
      <c r="H392" s="401">
        <v>46000.659722222219</v>
      </c>
      <c r="I392" s="401">
        <v>46000.763888888891</v>
      </c>
      <c r="J392" s="506">
        <v>0.10416666667151731</v>
      </c>
      <c r="K392" s="16"/>
      <c r="L392" s="16"/>
      <c r="M392" s="16"/>
    </row>
    <row r="393" spans="1:13" x14ac:dyDescent="0.25">
      <c r="A393" s="25">
        <v>46001</v>
      </c>
      <c r="B393" s="23" t="s">
        <v>30</v>
      </c>
      <c r="C393" s="19">
        <v>13763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</row>
    <row r="394" spans="1:13" x14ac:dyDescent="0.25">
      <c r="A394" s="25">
        <v>46002</v>
      </c>
      <c r="B394" s="23" t="s">
        <v>30</v>
      </c>
      <c r="C394" s="19">
        <v>13787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</row>
    <row r="395" spans="1:13" x14ac:dyDescent="0.25">
      <c r="A395" s="25">
        <v>46003</v>
      </c>
      <c r="B395" s="23" t="s">
        <v>30</v>
      </c>
      <c r="C395" s="19">
        <v>13811</v>
      </c>
      <c r="D395" s="16" t="s">
        <v>1979</v>
      </c>
      <c r="E395" s="16" t="s">
        <v>1949</v>
      </c>
      <c r="F395" s="16"/>
      <c r="G395" s="16"/>
      <c r="H395" s="401">
        <v>46004.094444444447</v>
      </c>
      <c r="I395" s="401">
        <v>46004.111111111109</v>
      </c>
      <c r="J395" s="555">
        <v>1.6666666662786156E-2</v>
      </c>
      <c r="K395" s="16"/>
      <c r="L395" s="16"/>
      <c r="M395" s="16"/>
    </row>
    <row r="396" spans="1:13" x14ac:dyDescent="0.25">
      <c r="A396" s="25">
        <v>46004</v>
      </c>
      <c r="B396" s="23" t="s">
        <v>30</v>
      </c>
      <c r="C396" s="19">
        <v>13824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</row>
    <row r="397" spans="1:13" x14ac:dyDescent="0.25">
      <c r="A397" s="25">
        <v>46005</v>
      </c>
      <c r="B397" s="23" t="s">
        <v>30</v>
      </c>
      <c r="C397" s="19">
        <v>13848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</row>
    <row r="398" spans="1:13" x14ac:dyDescent="0.25">
      <c r="A398" s="25">
        <v>46006</v>
      </c>
      <c r="B398" s="23" t="s">
        <v>30</v>
      </c>
      <c r="C398" s="19">
        <v>13872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spans="1:13" x14ac:dyDescent="0.25">
      <c r="A399" s="25">
        <v>46007</v>
      </c>
      <c r="B399" s="23" t="s">
        <v>30</v>
      </c>
      <c r="C399" s="19">
        <v>13896</v>
      </c>
      <c r="D399" s="16" t="s">
        <v>1998</v>
      </c>
      <c r="E399" s="16" t="s">
        <v>1999</v>
      </c>
      <c r="F399" s="16"/>
      <c r="G399" s="16"/>
      <c r="H399" s="401">
        <v>46008.090277777781</v>
      </c>
      <c r="I399" s="401">
        <v>46008.104166666664</v>
      </c>
      <c r="J399" s="596">
        <v>1.3888888883229811E-2</v>
      </c>
      <c r="K399" s="16"/>
      <c r="L399" s="16"/>
      <c r="M399" s="16"/>
    </row>
    <row r="400" spans="1:13" x14ac:dyDescent="0.25">
      <c r="A400" s="25">
        <v>46008</v>
      </c>
      <c r="B400" s="23" t="s">
        <v>30</v>
      </c>
      <c r="C400" s="19">
        <v>13920</v>
      </c>
      <c r="D400" s="16"/>
      <c r="E400" s="16" t="s">
        <v>2005</v>
      </c>
      <c r="F400" s="16"/>
      <c r="G400" s="16"/>
      <c r="H400" s="401">
        <v>46009.07708333333</v>
      </c>
      <c r="I400" s="401">
        <v>46009.130555555559</v>
      </c>
      <c r="J400" s="612">
        <v>5.3472222229174804E-2</v>
      </c>
      <c r="K400" s="16"/>
      <c r="L400" s="16"/>
      <c r="M400" s="16"/>
    </row>
    <row r="401" spans="1:13" x14ac:dyDescent="0.25">
      <c r="A401" s="25">
        <v>46009</v>
      </c>
      <c r="B401" s="23" t="s">
        <v>30</v>
      </c>
      <c r="C401" s="19">
        <v>13944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</row>
    <row r="402" spans="1:13" x14ac:dyDescent="0.25">
      <c r="A402" s="25">
        <v>46010</v>
      </c>
      <c r="B402" s="23" t="s">
        <v>30</v>
      </c>
      <c r="C402" s="19">
        <v>13965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</row>
    <row r="403" spans="1:13" x14ac:dyDescent="0.25">
      <c r="A403" s="25">
        <v>46011</v>
      </c>
      <c r="B403" s="23" t="s">
        <v>30</v>
      </c>
      <c r="C403" s="19">
        <v>13989</v>
      </c>
      <c r="D403" s="16"/>
      <c r="E403" s="16" t="s">
        <v>65</v>
      </c>
      <c r="F403" s="16"/>
      <c r="G403" s="16"/>
      <c r="H403" s="368">
        <v>46012.104166666664</v>
      </c>
      <c r="I403" s="368">
        <v>46012.23541666667</v>
      </c>
      <c r="J403" s="151">
        <f t="shared" ref="J403" si="36">I403-H403</f>
        <v>0.13125000000582077</v>
      </c>
      <c r="K403" s="16"/>
      <c r="L403" s="16"/>
      <c r="M403" s="16"/>
    </row>
    <row r="404" spans="1:13" x14ac:dyDescent="0.25">
      <c r="A404" s="25">
        <v>46012</v>
      </c>
      <c r="B404" s="23" t="s">
        <v>30</v>
      </c>
      <c r="C404" s="19">
        <v>14011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</row>
    <row r="405" spans="1:13" x14ac:dyDescent="0.25">
      <c r="A405" s="25">
        <v>46013</v>
      </c>
      <c r="B405" s="23" t="s">
        <v>30</v>
      </c>
      <c r="C405" s="19">
        <v>14035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</row>
    <row r="406" spans="1:13" x14ac:dyDescent="0.25">
      <c r="A406" s="25">
        <v>46014</v>
      </c>
      <c r="B406" s="23" t="s">
        <v>30</v>
      </c>
      <c r="C406" s="19">
        <v>14059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</row>
    <row r="407" spans="1:13" x14ac:dyDescent="0.25">
      <c r="A407" s="25">
        <v>46015</v>
      </c>
      <c r="B407" s="23" t="s">
        <v>30</v>
      </c>
      <c r="C407" s="19">
        <v>14083</v>
      </c>
      <c r="D407" s="16"/>
      <c r="E407" s="16" t="s">
        <v>606</v>
      </c>
      <c r="F407" s="16"/>
      <c r="G407" s="16"/>
      <c r="H407" s="368">
        <v>46015.729166666664</v>
      </c>
      <c r="I407" s="368">
        <v>46015.743055555555</v>
      </c>
      <c r="J407" s="151">
        <f t="shared" ref="J407:J408" si="37">I407-H407</f>
        <v>1.3888888890505768E-2</v>
      </c>
      <c r="K407" s="16"/>
      <c r="L407" s="16"/>
      <c r="M407" s="16"/>
    </row>
    <row r="408" spans="1:13" x14ac:dyDescent="0.25">
      <c r="A408" s="25">
        <v>46016</v>
      </c>
      <c r="B408" s="23" t="s">
        <v>30</v>
      </c>
      <c r="C408" s="19">
        <v>14107</v>
      </c>
      <c r="D408" s="16"/>
      <c r="E408" s="16" t="s">
        <v>1925</v>
      </c>
      <c r="F408" s="16"/>
      <c r="G408" s="16"/>
      <c r="H408" s="368">
        <v>46016.642361111109</v>
      </c>
      <c r="I408" s="368">
        <v>46016.649305555555</v>
      </c>
      <c r="J408" s="151">
        <f t="shared" si="37"/>
        <v>6.9444444452528842E-3</v>
      </c>
      <c r="K408" s="16"/>
      <c r="L408" s="16"/>
      <c r="M408" s="16"/>
    </row>
    <row r="409" spans="1:13" x14ac:dyDescent="0.25">
      <c r="A409" s="25">
        <v>46017</v>
      </c>
      <c r="B409" s="23" t="s">
        <v>30</v>
      </c>
      <c r="C409" s="19">
        <v>14131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</row>
    <row r="410" spans="1:13" x14ac:dyDescent="0.25">
      <c r="A410" s="25">
        <v>46018</v>
      </c>
      <c r="B410" s="24" t="s">
        <v>705</v>
      </c>
      <c r="C410" s="19">
        <v>14155</v>
      </c>
      <c r="D410" s="16"/>
      <c r="E410" s="16" t="s">
        <v>1763</v>
      </c>
      <c r="F410" s="16"/>
      <c r="G410" s="16"/>
      <c r="H410" s="368">
        <v>46018.905555555553</v>
      </c>
      <c r="I410" s="16"/>
      <c r="J410" s="16"/>
      <c r="K410" s="16"/>
      <c r="L410" s="16"/>
      <c r="M410" s="16"/>
    </row>
    <row r="411" spans="1:13" x14ac:dyDescent="0.25">
      <c r="A411" s="25">
        <v>46019</v>
      </c>
      <c r="B411" s="23" t="s">
        <v>30</v>
      </c>
      <c r="C411" s="19">
        <v>14170</v>
      </c>
      <c r="D411" s="16"/>
      <c r="E411" s="16" t="s">
        <v>1763</v>
      </c>
      <c r="F411" s="16"/>
      <c r="G411" s="16"/>
      <c r="H411" s="368">
        <v>46018.905555555553</v>
      </c>
      <c r="I411" s="368">
        <v>46019.718055555553</v>
      </c>
      <c r="J411" s="151">
        <f t="shared" ref="J411:J412" si="38">I411-H411</f>
        <v>0.8125</v>
      </c>
      <c r="K411" s="16"/>
      <c r="L411" s="16"/>
      <c r="M411" s="16"/>
    </row>
    <row r="412" spans="1:13" x14ac:dyDescent="0.25">
      <c r="A412" s="25">
        <v>46020</v>
      </c>
      <c r="B412" s="23" t="s">
        <v>30</v>
      </c>
      <c r="C412" s="19">
        <v>14164</v>
      </c>
      <c r="D412" s="16"/>
      <c r="E412" s="16" t="s">
        <v>2076</v>
      </c>
      <c r="F412" s="16"/>
      <c r="G412" s="16"/>
      <c r="H412" s="368">
        <v>46020.372916666667</v>
      </c>
      <c r="I412" s="368">
        <v>46020.432638888888</v>
      </c>
      <c r="J412" s="151">
        <f t="shared" si="38"/>
        <v>5.9722222220443655E-2</v>
      </c>
      <c r="K412" s="16"/>
      <c r="L412" s="16"/>
      <c r="M412" s="16"/>
    </row>
    <row r="413" spans="1:13" x14ac:dyDescent="0.25">
      <c r="A413" s="25">
        <v>46021</v>
      </c>
      <c r="B413" s="23" t="s">
        <v>30</v>
      </c>
      <c r="C413" s="19">
        <v>14188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</row>
    <row r="414" spans="1:13" x14ac:dyDescent="0.25">
      <c r="A414" s="25">
        <v>46022</v>
      </c>
      <c r="B414" s="23" t="s">
        <v>30</v>
      </c>
      <c r="C414" s="19">
        <v>14212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</row>
    <row r="415" spans="1:13" x14ac:dyDescent="0.25">
      <c r="A415" s="25">
        <v>46023</v>
      </c>
      <c r="B415" s="23" t="s">
        <v>30</v>
      </c>
      <c r="C415" s="19">
        <v>14275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</row>
    <row r="416" spans="1:13" x14ac:dyDescent="0.25">
      <c r="A416" s="25">
        <v>46024</v>
      </c>
      <c r="B416" s="23" t="s">
        <v>30</v>
      </c>
      <c r="C416" s="19">
        <v>14299</v>
      </c>
      <c r="D416" s="16"/>
      <c r="E416" s="16" t="s">
        <v>48</v>
      </c>
      <c r="F416" s="16"/>
      <c r="G416" s="16"/>
      <c r="H416" s="368">
        <v>46024.675694444442</v>
      </c>
      <c r="I416" s="368">
        <v>46024.751388888886</v>
      </c>
      <c r="J416" s="151">
        <f t="shared" ref="J416" si="39">I416-H416</f>
        <v>7.5694444443797693E-2</v>
      </c>
      <c r="K416" s="16"/>
      <c r="L416" s="16"/>
      <c r="M416" s="16"/>
    </row>
    <row r="417" spans="1:13" x14ac:dyDescent="0.25">
      <c r="A417" s="25">
        <v>46025</v>
      </c>
      <c r="B417" s="23" t="s">
        <v>30</v>
      </c>
      <c r="C417" s="19">
        <v>14279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</row>
    <row r="418" spans="1:13" x14ac:dyDescent="0.25">
      <c r="A418" s="25">
        <v>46026</v>
      </c>
      <c r="B418" s="23" t="s">
        <v>30</v>
      </c>
      <c r="C418" s="19">
        <v>14303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</row>
    <row r="419" spans="1:13" ht="30" x14ac:dyDescent="0.25">
      <c r="A419" s="25">
        <v>46027</v>
      </c>
      <c r="B419" s="23" t="s">
        <v>30</v>
      </c>
      <c r="C419" s="19">
        <v>14327</v>
      </c>
      <c r="D419" s="16"/>
      <c r="E419" s="28" t="s">
        <v>2113</v>
      </c>
      <c r="F419" s="16"/>
      <c r="G419" s="16"/>
      <c r="H419" s="368">
        <v>46028.003472222219</v>
      </c>
      <c r="I419" s="368">
        <v>46028.011805555558</v>
      </c>
      <c r="J419" s="151">
        <f t="shared" ref="J419" si="40">I419-H419</f>
        <v>8.3333333386690356E-3</v>
      </c>
      <c r="K419" s="16"/>
      <c r="L419" s="16"/>
      <c r="M419" s="16"/>
    </row>
    <row r="420" spans="1:13" x14ac:dyDescent="0.25">
      <c r="A420" s="25">
        <v>46028</v>
      </c>
      <c r="B420" s="23" t="s">
        <v>30</v>
      </c>
      <c r="C420" s="19">
        <v>14351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</row>
    <row r="421" spans="1:13" x14ac:dyDescent="0.25">
      <c r="A421" s="25">
        <v>46029</v>
      </c>
      <c r="B421" s="23" t="s">
        <v>30</v>
      </c>
      <c r="C421" s="19">
        <v>14375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</row>
    <row r="422" spans="1:13" x14ac:dyDescent="0.25">
      <c r="A422" s="25">
        <v>46030</v>
      </c>
      <c r="B422" s="23" t="s">
        <v>30</v>
      </c>
      <c r="C422" s="19">
        <v>14399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</row>
    <row r="423" spans="1:13" x14ac:dyDescent="0.25">
      <c r="A423" s="25">
        <v>46031</v>
      </c>
      <c r="B423" s="23" t="s">
        <v>30</v>
      </c>
      <c r="C423" s="19">
        <v>14423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</row>
    <row r="424" spans="1:13" ht="30" x14ac:dyDescent="0.25">
      <c r="A424" s="25">
        <v>46032</v>
      </c>
      <c r="B424" s="23" t="s">
        <v>30</v>
      </c>
      <c r="C424" s="19">
        <v>14447</v>
      </c>
      <c r="D424" s="16"/>
      <c r="E424" s="28" t="s">
        <v>2132</v>
      </c>
      <c r="F424" s="16"/>
      <c r="G424" s="16"/>
      <c r="H424" s="368">
        <v>46032.621527777781</v>
      </c>
      <c r="I424" s="368">
        <v>46032.65625</v>
      </c>
      <c r="J424" s="151">
        <f t="shared" ref="J424" si="41">I424-H424</f>
        <v>3.4722222218988463E-2</v>
      </c>
      <c r="K424" s="16"/>
      <c r="L424" s="16"/>
      <c r="M424" s="16"/>
    </row>
    <row r="425" spans="1:13" x14ac:dyDescent="0.25">
      <c r="A425" s="25">
        <v>46033</v>
      </c>
      <c r="B425" s="23" t="s">
        <v>30</v>
      </c>
      <c r="C425" s="19">
        <v>14468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</row>
    <row r="426" spans="1:13" x14ac:dyDescent="0.25">
      <c r="A426" s="25">
        <v>46034</v>
      </c>
      <c r="B426" s="23" t="s">
        <v>30</v>
      </c>
      <c r="C426" s="19">
        <v>14492</v>
      </c>
      <c r="D426" s="16"/>
      <c r="E426" s="16" t="s">
        <v>40</v>
      </c>
      <c r="F426" s="16"/>
      <c r="G426" s="16"/>
      <c r="H426" s="368">
        <v>46034.461805555555</v>
      </c>
      <c r="I426" s="368">
        <v>46034.722222222219</v>
      </c>
      <c r="J426" s="151">
        <f t="shared" ref="J426" si="42">I426-H426</f>
        <v>0.26041666666424135</v>
      </c>
      <c r="K426" s="16"/>
      <c r="L426" s="16"/>
      <c r="M426" s="16"/>
    </row>
    <row r="427" spans="1:13" x14ac:dyDescent="0.25">
      <c r="A427" s="25">
        <v>46035</v>
      </c>
      <c r="B427" s="23" t="s">
        <v>30</v>
      </c>
      <c r="C427" s="19">
        <v>14516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</row>
    <row r="428" spans="1:13" x14ac:dyDescent="0.25">
      <c r="A428" s="25">
        <v>46036</v>
      </c>
      <c r="B428" s="23" t="s">
        <v>30</v>
      </c>
      <c r="C428" s="19">
        <v>14540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</row>
    <row r="429" spans="1:13" x14ac:dyDescent="0.25">
      <c r="A429" s="25">
        <v>46037</v>
      </c>
      <c r="B429" s="23" t="s">
        <v>30</v>
      </c>
      <c r="C429" s="19">
        <v>14564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</row>
    <row r="430" spans="1:13" x14ac:dyDescent="0.25">
      <c r="A430" s="25">
        <v>46038</v>
      </c>
      <c r="B430" s="23" t="s">
        <v>30</v>
      </c>
      <c r="C430" s="19">
        <v>14588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</row>
    <row r="431" spans="1:13" x14ac:dyDescent="0.25">
      <c r="A431" s="25">
        <v>46039</v>
      </c>
      <c r="B431" s="23" t="s">
        <v>30</v>
      </c>
      <c r="C431" s="19">
        <v>14611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</row>
    <row r="432" spans="1:13" x14ac:dyDescent="0.25">
      <c r="A432" s="25">
        <v>46040</v>
      </c>
      <c r="B432" s="23" t="s">
        <v>30</v>
      </c>
      <c r="C432" s="19">
        <v>14635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</row>
    <row r="433" spans="1:13" x14ac:dyDescent="0.25">
      <c r="A433" s="25">
        <v>46041</v>
      </c>
      <c r="B433" s="23" t="s">
        <v>30</v>
      </c>
      <c r="C433" s="19">
        <v>14659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</row>
    <row r="434" spans="1:13" x14ac:dyDescent="0.25">
      <c r="A434" s="25">
        <v>46042</v>
      </c>
      <c r="B434" s="23" t="s">
        <v>30</v>
      </c>
      <c r="C434" s="19">
        <v>14682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</row>
    <row r="435" spans="1:13" x14ac:dyDescent="0.25">
      <c r="A435" s="25">
        <v>46043</v>
      </c>
      <c r="B435" s="23" t="s">
        <v>30</v>
      </c>
      <c r="C435" s="19">
        <v>14706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</row>
    <row r="436" spans="1:13" x14ac:dyDescent="0.25">
      <c r="A436" s="25">
        <v>46044</v>
      </c>
      <c r="B436" s="23" t="s">
        <v>30</v>
      </c>
      <c r="C436" s="19">
        <v>14730</v>
      </c>
      <c r="D436" s="16"/>
      <c r="E436" s="16" t="s">
        <v>48</v>
      </c>
      <c r="F436" s="16"/>
      <c r="G436" s="16"/>
      <c r="H436" s="368">
        <v>46045.177083333336</v>
      </c>
      <c r="I436" s="368">
        <v>46045.26666666667</v>
      </c>
      <c r="J436" s="151">
        <f t="shared" ref="J436" si="43">I436-H436</f>
        <v>8.9583333334303461E-2</v>
      </c>
      <c r="K436" s="16"/>
      <c r="L436" s="16"/>
      <c r="M436" s="16"/>
    </row>
    <row r="437" spans="1:13" x14ac:dyDescent="0.25">
      <c r="A437" s="25">
        <v>46045</v>
      </c>
      <c r="B437" s="23" t="s">
        <v>30</v>
      </c>
      <c r="C437" s="19">
        <v>14754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</row>
    <row r="438" spans="1:13" x14ac:dyDescent="0.25">
      <c r="A438" s="25">
        <v>46046</v>
      </c>
      <c r="B438" s="23" t="s">
        <v>30</v>
      </c>
      <c r="C438" s="19">
        <v>14776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</row>
    <row r="439" spans="1:13" x14ac:dyDescent="0.25">
      <c r="A439" s="25">
        <v>46047</v>
      </c>
      <c r="B439" s="23" t="s">
        <v>30</v>
      </c>
      <c r="C439" s="19">
        <v>14800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</row>
    <row r="440" spans="1:13" x14ac:dyDescent="0.25">
      <c r="A440" s="25">
        <v>46048</v>
      </c>
      <c r="B440" s="23" t="s">
        <v>30</v>
      </c>
      <c r="C440" s="19">
        <v>14824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</row>
    <row r="441" spans="1:13" x14ac:dyDescent="0.25">
      <c r="A441" s="25">
        <v>46049</v>
      </c>
      <c r="B441" s="23" t="s">
        <v>30</v>
      </c>
      <c r="C441" s="19">
        <v>14847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</row>
    <row r="442" spans="1:13" x14ac:dyDescent="0.25">
      <c r="A442" s="25">
        <v>46050</v>
      </c>
      <c r="B442" s="23" t="s">
        <v>30</v>
      </c>
      <c r="C442" s="19">
        <v>14871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</row>
    <row r="443" spans="1:13" x14ac:dyDescent="0.25">
      <c r="A443" s="25">
        <v>46051</v>
      </c>
      <c r="B443" s="23" t="s">
        <v>30</v>
      </c>
      <c r="C443" s="19">
        <v>14895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</row>
    <row r="444" spans="1:13" x14ac:dyDescent="0.25">
      <c r="A444" s="25">
        <v>46052</v>
      </c>
      <c r="B444" s="23" t="s">
        <v>30</v>
      </c>
      <c r="C444" s="19">
        <v>14919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</row>
    <row r="445" spans="1:13" x14ac:dyDescent="0.25">
      <c r="A445" s="25">
        <v>46053</v>
      </c>
      <c r="B445" s="23" t="s">
        <v>30</v>
      </c>
      <c r="C445" s="19">
        <v>14942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</row>
    <row r="446" spans="1:13" x14ac:dyDescent="0.25">
      <c r="A446" s="25">
        <v>46054</v>
      </c>
      <c r="B446" s="23" t="s">
        <v>30</v>
      </c>
      <c r="C446" s="19">
        <v>14966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</row>
    <row r="447" spans="1:13" x14ac:dyDescent="0.25">
      <c r="A447" s="25">
        <v>46055</v>
      </c>
      <c r="B447" s="23" t="s">
        <v>30</v>
      </c>
      <c r="C447" s="19">
        <v>14990</v>
      </c>
      <c r="D447" s="16"/>
      <c r="E447" s="16" t="s">
        <v>63</v>
      </c>
      <c r="F447" s="16"/>
      <c r="G447" s="16"/>
      <c r="H447" s="368">
        <v>46055.880555555559</v>
      </c>
      <c r="I447" s="690">
        <v>46056.666666666664</v>
      </c>
      <c r="J447" s="151">
        <f t="shared" ref="J447:J448" si="44">I447-H447</f>
        <v>0.78611111110512866</v>
      </c>
      <c r="K447" s="16"/>
      <c r="L447" s="16"/>
      <c r="M447" s="16"/>
    </row>
    <row r="448" spans="1:13" ht="30" x14ac:dyDescent="0.25">
      <c r="A448" s="25">
        <v>46056</v>
      </c>
      <c r="B448" s="23" t="s">
        <v>30</v>
      </c>
      <c r="C448" s="19">
        <v>15003</v>
      </c>
      <c r="D448" s="16"/>
      <c r="E448" s="28" t="s">
        <v>2242</v>
      </c>
      <c r="F448" s="16"/>
      <c r="G448" s="16"/>
      <c r="H448" s="368">
        <v>46056.666666666664</v>
      </c>
      <c r="I448" s="368">
        <v>46056.999305555553</v>
      </c>
      <c r="J448" s="151">
        <f t="shared" si="44"/>
        <v>0.33263888888905058</v>
      </c>
      <c r="K448" s="16"/>
      <c r="L448" s="16"/>
      <c r="M448" s="16"/>
    </row>
    <row r="449" spans="1:13" x14ac:dyDescent="0.25">
      <c r="A449" s="25">
        <v>46057</v>
      </c>
      <c r="B449" s="23" t="s">
        <v>30</v>
      </c>
      <c r="C449" s="19">
        <v>15027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</row>
    <row r="450" spans="1:13" ht="45" x14ac:dyDescent="0.25">
      <c r="A450" s="25">
        <v>46058</v>
      </c>
      <c r="B450" s="23" t="s">
        <v>30</v>
      </c>
      <c r="C450" s="19">
        <v>15051</v>
      </c>
      <c r="D450" s="16"/>
      <c r="E450" s="28" t="s">
        <v>2250</v>
      </c>
      <c r="F450" s="16"/>
      <c r="G450" s="16"/>
      <c r="H450" s="368">
        <v>46059.103472222225</v>
      </c>
      <c r="I450" s="368">
        <v>46059.112500000003</v>
      </c>
      <c r="J450" s="151">
        <f t="shared" ref="J450" si="45">I450-H450</f>
        <v>9.0277777781011537E-3</v>
      </c>
      <c r="K450" s="16"/>
      <c r="L450" s="16"/>
      <c r="M450" s="16"/>
    </row>
    <row r="451" spans="1:13" x14ac:dyDescent="0.25">
      <c r="A451" s="25">
        <v>46059</v>
      </c>
      <c r="B451" s="23" t="s">
        <v>30</v>
      </c>
      <c r="C451" s="19">
        <v>15075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</row>
    <row r="452" spans="1:13" x14ac:dyDescent="0.25">
      <c r="A452" s="25">
        <v>46060</v>
      </c>
      <c r="B452" s="23" t="s">
        <v>30</v>
      </c>
      <c r="C452" s="19">
        <v>15085</v>
      </c>
      <c r="D452" s="16"/>
      <c r="E452" s="16" t="s">
        <v>2257</v>
      </c>
      <c r="F452" s="16"/>
      <c r="G452" s="16"/>
      <c r="H452" s="368">
        <v>46060.854166666664</v>
      </c>
      <c r="I452" s="368">
        <v>46061.145833333336</v>
      </c>
      <c r="J452" s="151">
        <f t="shared" ref="J452" si="46">I452-H452</f>
        <v>0.29166666667151731</v>
      </c>
      <c r="K452" s="16"/>
      <c r="L452" s="16"/>
      <c r="M452" s="16"/>
    </row>
    <row r="453" spans="1:13" x14ac:dyDescent="0.25">
      <c r="A453" s="25">
        <v>46061</v>
      </c>
      <c r="B453" s="23" t="s">
        <v>30</v>
      </c>
      <c r="C453" s="19">
        <v>15109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</row>
    <row r="454" spans="1:13" x14ac:dyDescent="0.25">
      <c r="A454" s="25">
        <v>46062</v>
      </c>
      <c r="B454" s="23" t="s">
        <v>30</v>
      </c>
      <c r="C454" s="19">
        <v>15133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</row>
    <row r="455" spans="1:13" x14ac:dyDescent="0.25">
      <c r="A455" s="25">
        <v>46063</v>
      </c>
      <c r="B455" s="23" t="s">
        <v>30</v>
      </c>
      <c r="C455" s="19">
        <v>15149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</row>
    <row r="456" spans="1:13" x14ac:dyDescent="0.25">
      <c r="A456" s="25">
        <v>46064</v>
      </c>
      <c r="B456" s="23" t="s">
        <v>30</v>
      </c>
      <c r="C456" s="19">
        <v>15173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</row>
    <row r="457" spans="1:13" x14ac:dyDescent="0.25">
      <c r="A457" s="25">
        <v>46065</v>
      </c>
      <c r="B457" s="23" t="s">
        <v>30</v>
      </c>
      <c r="C457" s="19">
        <v>15197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</row>
    <row r="458" spans="1:13" x14ac:dyDescent="0.25">
      <c r="A458" s="25">
        <v>46066</v>
      </c>
      <c r="B458" s="23" t="s">
        <v>30</v>
      </c>
      <c r="C458" s="19">
        <v>15221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</row>
    <row r="459" spans="1:13" x14ac:dyDescent="0.25">
      <c r="A459" s="25">
        <v>46067</v>
      </c>
      <c r="B459" s="23" t="s">
        <v>30</v>
      </c>
      <c r="C459" s="19">
        <v>15245</v>
      </c>
      <c r="D459" s="16"/>
      <c r="E459" s="16" t="s">
        <v>48</v>
      </c>
      <c r="F459" s="16"/>
      <c r="G459" s="16"/>
      <c r="H459" s="368">
        <v>46067.439583333333</v>
      </c>
      <c r="I459" s="368">
        <v>46067.638888888891</v>
      </c>
      <c r="J459" s="151">
        <f t="shared" ref="J459" si="47">I459-H459</f>
        <v>0.1993055555576575</v>
      </c>
      <c r="K459" s="16"/>
      <c r="L459" s="16"/>
      <c r="M459" s="16"/>
    </row>
    <row r="460" spans="1:13" x14ac:dyDescent="0.25">
      <c r="A460" s="25">
        <v>46068</v>
      </c>
      <c r="B460" s="23" t="s">
        <v>30</v>
      </c>
      <c r="C460" s="19">
        <v>15269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</row>
    <row r="461" spans="1:13" x14ac:dyDescent="0.25">
      <c r="A461" s="25">
        <v>46069</v>
      </c>
      <c r="B461" s="23" t="s">
        <v>30</v>
      </c>
      <c r="C461" s="19">
        <v>15293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</row>
    <row r="462" spans="1:13" x14ac:dyDescent="0.25">
      <c r="A462" s="25">
        <v>46070</v>
      </c>
      <c r="B462" s="23" t="s">
        <v>30</v>
      </c>
      <c r="C462" s="19">
        <v>15317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</row>
    <row r="463" spans="1:13" x14ac:dyDescent="0.25">
      <c r="A463" s="25">
        <v>46071</v>
      </c>
      <c r="B463" s="23" t="s">
        <v>30</v>
      </c>
      <c r="C463" s="19">
        <v>15341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</row>
    <row r="464" spans="1:13" x14ac:dyDescent="0.25">
      <c r="A464" s="25">
        <v>46072</v>
      </c>
      <c r="B464" s="23" t="s">
        <v>30</v>
      </c>
      <c r="C464" s="19">
        <v>15365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spans="1:13" x14ac:dyDescent="0.25">
      <c r="A465" s="25">
        <v>46073</v>
      </c>
      <c r="B465" s="23" t="s">
        <v>30</v>
      </c>
      <c r="C465" s="19">
        <v>15389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</row>
    <row r="466" spans="1:13" x14ac:dyDescent="0.25">
      <c r="A466" s="25">
        <v>46074</v>
      </c>
      <c r="B466" s="23" t="s">
        <v>30</v>
      </c>
      <c r="C466" s="19">
        <v>15413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</row>
    <row r="467" spans="1:13" x14ac:dyDescent="0.25">
      <c r="A467" s="25">
        <v>46075</v>
      </c>
      <c r="B467" s="23" t="s">
        <v>30</v>
      </c>
      <c r="C467" s="19">
        <v>15430</v>
      </c>
      <c r="D467" s="16"/>
      <c r="E467" s="16" t="s">
        <v>606</v>
      </c>
      <c r="F467" s="16"/>
      <c r="G467" s="16"/>
      <c r="H467" s="368">
        <v>46075.681944444441</v>
      </c>
      <c r="I467" s="368">
        <v>46075.695138888892</v>
      </c>
      <c r="J467" s="151">
        <f t="shared" ref="J467:J468" si="48">I467-H467</f>
        <v>1.319444445107365E-2</v>
      </c>
      <c r="K467" s="16"/>
      <c r="L467" s="16"/>
      <c r="M467" s="16"/>
    </row>
    <row r="468" spans="1:13" x14ac:dyDescent="0.25">
      <c r="A468" s="25">
        <v>46076</v>
      </c>
      <c r="B468" s="23" t="s">
        <v>30</v>
      </c>
      <c r="C468" s="19">
        <v>15454</v>
      </c>
      <c r="D468" s="16" t="s">
        <v>823</v>
      </c>
      <c r="E468" s="16" t="s">
        <v>2334</v>
      </c>
      <c r="F468" s="16"/>
      <c r="G468" s="16"/>
      <c r="H468" s="368">
        <v>46076.502083333333</v>
      </c>
      <c r="I468" s="368">
        <v>46076.513888888891</v>
      </c>
      <c r="J468" s="151">
        <f t="shared" si="48"/>
        <v>1.1805555557657499E-2</v>
      </c>
      <c r="K468" s="16"/>
      <c r="L468" s="16"/>
      <c r="M468" s="16"/>
    </row>
    <row r="469" spans="1:13" x14ac:dyDescent="0.25">
      <c r="A469" s="25">
        <v>46077</v>
      </c>
      <c r="B469" s="23" t="s">
        <v>30</v>
      </c>
      <c r="C469" s="19">
        <v>15478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</row>
    <row r="470" spans="1:13" x14ac:dyDescent="0.25">
      <c r="A470" s="25">
        <v>46078</v>
      </c>
      <c r="B470" s="23" t="s">
        <v>30</v>
      </c>
      <c r="C470" s="19">
        <v>15506</v>
      </c>
      <c r="D470" s="16"/>
      <c r="E470" s="16" t="s">
        <v>40</v>
      </c>
      <c r="F470" s="16"/>
      <c r="G470" s="16"/>
      <c r="H470" s="368">
        <v>46078.532638888886</v>
      </c>
      <c r="I470" s="368">
        <v>46078.865277777775</v>
      </c>
      <c r="J470" s="151">
        <f t="shared" ref="J470" si="49">I470-H470</f>
        <v>0.33263888888905058</v>
      </c>
      <c r="K470" s="16"/>
      <c r="L470" s="16"/>
      <c r="M470" s="16"/>
    </row>
    <row r="471" spans="1:13" x14ac:dyDescent="0.25">
      <c r="A471" s="25">
        <v>46079</v>
      </c>
      <c r="B471" s="23" t="s">
        <v>30</v>
      </c>
      <c r="C471" s="19">
        <v>15526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</row>
    <row r="472" spans="1:13" x14ac:dyDescent="0.25">
      <c r="A472" s="25">
        <v>46080</v>
      </c>
      <c r="B472" s="23" t="s">
        <v>30</v>
      </c>
      <c r="C472" s="19">
        <v>15550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</row>
    <row r="473" spans="1:13" x14ac:dyDescent="0.25">
      <c r="A473" s="25">
        <v>46081</v>
      </c>
      <c r="B473" s="23" t="s">
        <v>30</v>
      </c>
      <c r="C473" s="19">
        <v>15574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</row>
    <row r="474" spans="1:13" x14ac:dyDescent="0.25">
      <c r="A474" s="16"/>
      <c r="B474" s="16"/>
      <c r="C474" s="19"/>
      <c r="D474" s="16"/>
      <c r="E474" s="16"/>
      <c r="F474" s="16"/>
      <c r="G474" s="16"/>
      <c r="H474" s="16"/>
      <c r="I474" s="16"/>
      <c r="J474" s="16"/>
      <c r="K474" s="16"/>
      <c r="L474" s="16"/>
      <c r="M474" s="16"/>
    </row>
    <row r="475" spans="1:13" x14ac:dyDescent="0.25">
      <c r="A475" s="16"/>
      <c r="B475" s="16"/>
      <c r="C475" s="19"/>
      <c r="D475" s="16"/>
      <c r="E475" s="16"/>
      <c r="F475" s="16"/>
      <c r="G475" s="16"/>
      <c r="H475" s="16"/>
      <c r="I475" s="16"/>
      <c r="J475" s="16"/>
      <c r="K475" s="16"/>
      <c r="L475" s="16"/>
      <c r="M475" s="16"/>
    </row>
    <row r="476" spans="1:13" x14ac:dyDescent="0.25">
      <c r="A476" s="16"/>
      <c r="B476" s="16"/>
      <c r="C476" s="19"/>
      <c r="D476" s="16"/>
      <c r="E476" s="16"/>
      <c r="F476" s="16"/>
      <c r="G476" s="16"/>
      <c r="H476" s="16"/>
      <c r="I476" s="16"/>
      <c r="J476" s="16"/>
      <c r="K476" s="16"/>
      <c r="L476" s="16"/>
      <c r="M476" s="16"/>
    </row>
    <row r="477" spans="1:13" x14ac:dyDescent="0.25">
      <c r="A477" s="16"/>
      <c r="B477" s="16"/>
      <c r="C477" s="19"/>
      <c r="D477" s="16"/>
      <c r="E477" s="16"/>
      <c r="F477" s="16"/>
      <c r="G477" s="16"/>
      <c r="H477" s="16"/>
      <c r="I477" s="16"/>
      <c r="J477" s="16"/>
      <c r="K477" s="16"/>
      <c r="L477" s="16"/>
      <c r="M477" s="16"/>
    </row>
    <row r="478" spans="1:13" x14ac:dyDescent="0.25">
      <c r="A478" s="16"/>
      <c r="B478" s="16"/>
      <c r="C478" s="19"/>
      <c r="D478" s="16"/>
      <c r="E478" s="16"/>
      <c r="F478" s="16"/>
      <c r="G478" s="16"/>
      <c r="H478" s="16"/>
      <c r="I478" s="16"/>
      <c r="J478" s="16"/>
      <c r="K478" s="16"/>
      <c r="L478" s="16"/>
      <c r="M478" s="16"/>
    </row>
    <row r="479" spans="1:13" x14ac:dyDescent="0.25">
      <c r="A479" s="16"/>
      <c r="B479" s="16"/>
      <c r="C479" s="19"/>
      <c r="D479" s="16"/>
      <c r="E479" s="16"/>
      <c r="F479" s="16"/>
      <c r="G479" s="16"/>
      <c r="H479" s="16"/>
      <c r="I479" s="16"/>
      <c r="J479" s="16"/>
      <c r="K479" s="16"/>
      <c r="L479" s="16"/>
      <c r="M479" s="16"/>
    </row>
    <row r="480" spans="1:13" x14ac:dyDescent="0.25">
      <c r="A480" s="16"/>
      <c r="B480" s="16"/>
      <c r="C480" s="19"/>
      <c r="D480" s="16"/>
      <c r="E480" s="16"/>
      <c r="F480" s="16"/>
      <c r="G480" s="16"/>
      <c r="H480" s="16"/>
      <c r="I480" s="16"/>
      <c r="J480" s="16"/>
      <c r="K480" s="16"/>
      <c r="L480" s="16"/>
      <c r="M480" s="16"/>
    </row>
    <row r="481" spans="1:13" x14ac:dyDescent="0.25">
      <c r="A481" s="16"/>
      <c r="B481" s="16"/>
      <c r="C481" s="19"/>
      <c r="D481" s="16"/>
      <c r="E481" s="16"/>
      <c r="F481" s="16"/>
      <c r="G481" s="16"/>
      <c r="H481" s="16"/>
      <c r="I481" s="16"/>
      <c r="J481" s="16"/>
      <c r="K481" s="16"/>
      <c r="L481" s="16"/>
      <c r="M481" s="16"/>
    </row>
    <row r="482" spans="1:13" x14ac:dyDescent="0.25">
      <c r="A482" s="16"/>
      <c r="B482" s="16"/>
      <c r="C482" s="19"/>
      <c r="D482" s="16"/>
      <c r="E482" s="16"/>
      <c r="F482" s="16"/>
      <c r="G482" s="16"/>
      <c r="H482" s="16"/>
      <c r="I482" s="16"/>
      <c r="J482" s="16"/>
      <c r="K482" s="16"/>
      <c r="L482" s="16"/>
      <c r="M482" s="16"/>
    </row>
    <row r="483" spans="1:13" x14ac:dyDescent="0.25">
      <c r="A483" s="16"/>
      <c r="B483" s="16"/>
      <c r="C483" s="19"/>
      <c r="D483" s="16"/>
      <c r="E483" s="16"/>
      <c r="F483" s="16"/>
      <c r="G483" s="16"/>
      <c r="H483" s="16"/>
      <c r="I483" s="16"/>
      <c r="J483" s="16"/>
      <c r="K483" s="16"/>
      <c r="L483" s="16"/>
      <c r="M483" s="16"/>
    </row>
    <row r="484" spans="1:13" x14ac:dyDescent="0.25">
      <c r="A484" s="16"/>
      <c r="B484" s="16"/>
      <c r="C484" s="19"/>
      <c r="D484" s="16"/>
      <c r="E484" s="16"/>
      <c r="F484" s="16"/>
      <c r="G484" s="16"/>
      <c r="H484" s="16"/>
      <c r="I484" s="16"/>
      <c r="J484" s="16"/>
      <c r="K484" s="16"/>
      <c r="L484" s="16"/>
      <c r="M484" s="16"/>
    </row>
    <row r="485" spans="1:13" x14ac:dyDescent="0.25">
      <c r="A485" s="16"/>
      <c r="B485" s="16"/>
      <c r="C485" s="19"/>
      <c r="D485" s="16"/>
      <c r="E485" s="16"/>
      <c r="F485" s="16"/>
      <c r="G485" s="16"/>
      <c r="H485" s="16"/>
      <c r="I485" s="16"/>
      <c r="J485" s="16"/>
      <c r="K485" s="16"/>
      <c r="L485" s="16"/>
      <c r="M485" s="16"/>
    </row>
    <row r="486" spans="1:13" x14ac:dyDescent="0.25">
      <c r="A486" s="16"/>
      <c r="B486" s="16"/>
      <c r="C486" s="19"/>
      <c r="D486" s="16"/>
      <c r="E486" s="16"/>
      <c r="F486" s="16"/>
      <c r="G486" s="16"/>
      <c r="H486" s="16"/>
      <c r="I486" s="16"/>
      <c r="J486" s="16"/>
      <c r="K486" s="16"/>
      <c r="L486" s="16"/>
      <c r="M486" s="16"/>
    </row>
    <row r="487" spans="1:13" x14ac:dyDescent="0.25">
      <c r="A487" s="16"/>
      <c r="B487" s="16"/>
      <c r="C487" s="19"/>
      <c r="D487" s="16"/>
      <c r="E487" s="16"/>
      <c r="F487" s="16"/>
      <c r="G487" s="16"/>
      <c r="H487" s="16"/>
      <c r="I487" s="16"/>
      <c r="J487" s="16"/>
      <c r="K487" s="16"/>
      <c r="L487" s="16"/>
      <c r="M487" s="16"/>
    </row>
    <row r="488" spans="1:13" x14ac:dyDescent="0.25">
      <c r="A488" s="16"/>
      <c r="B488" s="16"/>
      <c r="C488" s="19"/>
      <c r="D488" s="16"/>
      <c r="E488" s="16"/>
      <c r="F488" s="16"/>
      <c r="G488" s="16"/>
      <c r="H488" s="16"/>
      <c r="I488" s="16"/>
      <c r="J488" s="16"/>
      <c r="K488" s="16"/>
      <c r="L488" s="16"/>
      <c r="M488" s="16"/>
    </row>
    <row r="489" spans="1:13" x14ac:dyDescent="0.25">
      <c r="A489" s="16"/>
      <c r="B489" s="16"/>
      <c r="C489" s="19"/>
      <c r="D489" s="16"/>
      <c r="E489" s="16"/>
      <c r="F489" s="16"/>
      <c r="G489" s="16"/>
      <c r="H489" s="16"/>
      <c r="I489" s="16"/>
      <c r="J489" s="16"/>
      <c r="K489" s="16"/>
      <c r="L489" s="16"/>
      <c r="M489" s="16"/>
    </row>
    <row r="490" spans="1:13" x14ac:dyDescent="0.25">
      <c r="A490" s="16"/>
      <c r="B490" s="16"/>
      <c r="C490" s="19"/>
      <c r="D490" s="16"/>
      <c r="E490" s="16"/>
      <c r="F490" s="16"/>
      <c r="G490" s="16"/>
      <c r="H490" s="16"/>
      <c r="I490" s="16"/>
      <c r="J490" s="16"/>
      <c r="K490" s="16"/>
      <c r="L490" s="16"/>
      <c r="M490" s="16"/>
    </row>
    <row r="491" spans="1:13" x14ac:dyDescent="0.25">
      <c r="A491" s="16"/>
      <c r="B491" s="16"/>
      <c r="C491" s="19"/>
      <c r="D491" s="16"/>
      <c r="E491" s="16"/>
      <c r="F491" s="16"/>
      <c r="G491" s="16"/>
      <c r="H491" s="16"/>
      <c r="I491" s="16"/>
      <c r="J491" s="16"/>
      <c r="K491" s="16"/>
      <c r="L491" s="16"/>
      <c r="M491" s="16"/>
    </row>
    <row r="492" spans="1:13" x14ac:dyDescent="0.25">
      <c r="A492" s="16"/>
      <c r="B492" s="16"/>
      <c r="C492" s="19"/>
      <c r="D492" s="16"/>
      <c r="E492" s="16"/>
      <c r="F492" s="16"/>
      <c r="G492" s="16"/>
      <c r="H492" s="16"/>
      <c r="I492" s="16"/>
      <c r="J492" s="16"/>
      <c r="K492" s="16"/>
      <c r="L492" s="16"/>
      <c r="M492" s="16"/>
    </row>
    <row r="493" spans="1:13" x14ac:dyDescent="0.25">
      <c r="A493" s="16"/>
      <c r="B493" s="16"/>
      <c r="C493" s="19"/>
      <c r="D493" s="16"/>
      <c r="E493" s="16"/>
      <c r="F493" s="16"/>
      <c r="G493" s="16"/>
      <c r="H493" s="16"/>
      <c r="I493" s="16"/>
      <c r="J493" s="16"/>
      <c r="K493" s="16"/>
      <c r="L493" s="16"/>
      <c r="M493" s="16"/>
    </row>
    <row r="494" spans="1:13" x14ac:dyDescent="0.25">
      <c r="A494" s="16"/>
      <c r="B494" s="16"/>
      <c r="C494" s="19"/>
      <c r="D494" s="16"/>
      <c r="E494" s="16"/>
      <c r="F494" s="16"/>
      <c r="G494" s="16"/>
      <c r="H494" s="16"/>
      <c r="I494" s="16"/>
      <c r="J494" s="16"/>
      <c r="K494" s="16"/>
      <c r="L494" s="16"/>
      <c r="M494" s="16"/>
    </row>
    <row r="495" spans="1:13" x14ac:dyDescent="0.25">
      <c r="A495" s="16"/>
      <c r="B495" s="16"/>
      <c r="C495" s="19"/>
      <c r="D495" s="16"/>
      <c r="E495" s="16"/>
      <c r="F495" s="16"/>
      <c r="G495" s="16"/>
      <c r="H495" s="16"/>
      <c r="I495" s="16"/>
      <c r="J495" s="16"/>
      <c r="K495" s="16"/>
      <c r="L495" s="16"/>
      <c r="M495" s="16"/>
    </row>
    <row r="496" spans="1:13" x14ac:dyDescent="0.25">
      <c r="A496" s="16"/>
      <c r="B496" s="16"/>
      <c r="C496" s="19"/>
      <c r="D496" s="16"/>
      <c r="E496" s="16"/>
      <c r="F496" s="16"/>
      <c r="G496" s="16"/>
      <c r="H496" s="16"/>
      <c r="I496" s="16"/>
      <c r="J496" s="16"/>
      <c r="K496" s="16"/>
      <c r="L496" s="16"/>
      <c r="M496" s="16"/>
    </row>
    <row r="497" spans="1:13" x14ac:dyDescent="0.25">
      <c r="A497" s="16"/>
      <c r="B497" s="16"/>
      <c r="C497" s="19"/>
      <c r="D497" s="16"/>
      <c r="E497" s="16"/>
      <c r="F497" s="16"/>
      <c r="G497" s="16"/>
      <c r="H497" s="16"/>
      <c r="I497" s="16"/>
      <c r="J497" s="16"/>
      <c r="K497" s="16"/>
      <c r="L497" s="16"/>
      <c r="M497" s="16"/>
    </row>
    <row r="498" spans="1:13" x14ac:dyDescent="0.25">
      <c r="A498" s="16"/>
      <c r="B498" s="16"/>
      <c r="C498" s="19"/>
      <c r="D498" s="16"/>
      <c r="E498" s="16"/>
      <c r="F498" s="16"/>
      <c r="G498" s="16"/>
      <c r="H498" s="16"/>
      <c r="I498" s="16"/>
      <c r="J498" s="16"/>
      <c r="K498" s="16"/>
      <c r="L498" s="16"/>
      <c r="M498" s="16"/>
    </row>
    <row r="499" spans="1:13" x14ac:dyDescent="0.25">
      <c r="A499" s="16"/>
      <c r="B499" s="16"/>
      <c r="C499" s="19"/>
      <c r="D499" s="16"/>
      <c r="E499" s="16"/>
      <c r="F499" s="16"/>
      <c r="G499" s="16"/>
      <c r="H499" s="16"/>
      <c r="I499" s="16"/>
      <c r="J499" s="16"/>
      <c r="K499" s="16"/>
      <c r="L499" s="16"/>
      <c r="M499" s="16"/>
    </row>
    <row r="500" spans="1:13" x14ac:dyDescent="0.25">
      <c r="A500" s="16"/>
      <c r="B500" s="16"/>
      <c r="C500" s="19"/>
      <c r="D500" s="16"/>
      <c r="E500" s="16"/>
      <c r="F500" s="16"/>
      <c r="G500" s="16"/>
      <c r="H500" s="16"/>
      <c r="I500" s="16"/>
      <c r="J500" s="16"/>
      <c r="K500" s="16"/>
      <c r="L500" s="16"/>
      <c r="M500" s="16"/>
    </row>
    <row r="501" spans="1:13" x14ac:dyDescent="0.25">
      <c r="A501" s="16"/>
      <c r="B501" s="16"/>
      <c r="C501" s="19"/>
      <c r="D501" s="16"/>
      <c r="E501" s="16"/>
      <c r="F501" s="16"/>
      <c r="G501" s="16"/>
      <c r="H501" s="16"/>
      <c r="I501" s="16"/>
      <c r="J501" s="16"/>
      <c r="K501" s="16"/>
      <c r="L501" s="16"/>
      <c r="M501" s="16"/>
    </row>
    <row r="502" spans="1:13" x14ac:dyDescent="0.25">
      <c r="A502" s="16"/>
      <c r="B502" s="16"/>
      <c r="C502" s="19"/>
      <c r="D502" s="16"/>
      <c r="E502" s="16"/>
      <c r="F502" s="16"/>
      <c r="G502" s="16"/>
      <c r="H502" s="16"/>
      <c r="I502" s="16"/>
      <c r="J502" s="16"/>
      <c r="K502" s="16"/>
      <c r="L502" s="16"/>
      <c r="M502" s="16"/>
    </row>
    <row r="503" spans="1:13" x14ac:dyDescent="0.25">
      <c r="A503" s="16"/>
      <c r="B503" s="16"/>
      <c r="C503" s="19"/>
      <c r="D503" s="16"/>
      <c r="E503" s="16"/>
      <c r="F503" s="16"/>
      <c r="G503" s="16"/>
      <c r="H503" s="16"/>
      <c r="I503" s="16"/>
      <c r="J503" s="16"/>
      <c r="K503" s="16"/>
      <c r="L503" s="16"/>
      <c r="M503" s="16"/>
    </row>
    <row r="504" spans="1:13" x14ac:dyDescent="0.25">
      <c r="A504" s="16"/>
      <c r="B504" s="16"/>
      <c r="C504" s="19"/>
      <c r="D504" s="16"/>
      <c r="E504" s="16"/>
      <c r="F504" s="16"/>
      <c r="G504" s="16"/>
      <c r="H504" s="16"/>
      <c r="I504" s="16"/>
      <c r="J504" s="16"/>
      <c r="K504" s="16"/>
      <c r="L504" s="16"/>
      <c r="M504" s="16"/>
    </row>
    <row r="505" spans="1:13" x14ac:dyDescent="0.25">
      <c r="A505" s="16"/>
      <c r="B505" s="16"/>
      <c r="C505" s="19"/>
      <c r="D505" s="16"/>
      <c r="E505" s="16"/>
      <c r="F505" s="16"/>
      <c r="G505" s="16"/>
      <c r="H505" s="16"/>
      <c r="I505" s="16"/>
      <c r="J505" s="16"/>
      <c r="K505" s="16"/>
      <c r="L505" s="16"/>
      <c r="M505" s="16"/>
    </row>
    <row r="506" spans="1:13" x14ac:dyDescent="0.25">
      <c r="A506" s="16"/>
      <c r="B506" s="16"/>
      <c r="C506" s="19"/>
      <c r="D506" s="16"/>
      <c r="E506" s="16"/>
      <c r="F506" s="16"/>
      <c r="G506" s="16"/>
      <c r="H506" s="16"/>
      <c r="I506" s="16"/>
      <c r="J506" s="16"/>
      <c r="K506" s="16"/>
      <c r="L506" s="16"/>
      <c r="M506" s="16"/>
    </row>
    <row r="507" spans="1:13" x14ac:dyDescent="0.25">
      <c r="A507" s="16"/>
      <c r="B507" s="16"/>
      <c r="C507" s="19"/>
      <c r="D507" s="16"/>
      <c r="E507" s="16"/>
      <c r="F507" s="16"/>
      <c r="G507" s="16"/>
      <c r="H507" s="16"/>
      <c r="I507" s="16"/>
      <c r="J507" s="16"/>
      <c r="K507" s="16"/>
      <c r="L507" s="16"/>
      <c r="M507" s="16"/>
    </row>
    <row r="508" spans="1:13" x14ac:dyDescent="0.25">
      <c r="A508" s="16"/>
      <c r="B508" s="16"/>
      <c r="C508" s="19"/>
      <c r="D508" s="16"/>
      <c r="E508" s="16"/>
      <c r="F508" s="16"/>
      <c r="G508" s="16"/>
      <c r="H508" s="16"/>
      <c r="I508" s="16"/>
      <c r="J508" s="16"/>
      <c r="K508" s="16"/>
      <c r="L508" s="16"/>
      <c r="M508" s="16"/>
    </row>
    <row r="509" spans="1:13" x14ac:dyDescent="0.25">
      <c r="A509" s="16"/>
      <c r="B509" s="16"/>
      <c r="C509" s="19"/>
      <c r="D509" s="16"/>
      <c r="E509" s="16"/>
      <c r="F509" s="16"/>
      <c r="G509" s="16"/>
      <c r="H509" s="16"/>
      <c r="I509" s="16"/>
      <c r="J509" s="16"/>
      <c r="K509" s="16"/>
      <c r="L509" s="16"/>
      <c r="M509" s="16"/>
    </row>
    <row r="510" spans="1:13" x14ac:dyDescent="0.25">
      <c r="A510" s="16"/>
      <c r="B510" s="16"/>
      <c r="C510" s="19"/>
      <c r="D510" s="16"/>
      <c r="E510" s="16"/>
      <c r="F510" s="16"/>
      <c r="G510" s="16"/>
      <c r="H510" s="16"/>
      <c r="I510" s="16"/>
      <c r="J510" s="16"/>
      <c r="K510" s="16"/>
      <c r="L510" s="16"/>
      <c r="M510" s="16"/>
    </row>
    <row r="511" spans="1:13" x14ac:dyDescent="0.25">
      <c r="A511" s="16"/>
      <c r="B511" s="16"/>
      <c r="C511" s="19"/>
      <c r="D511" s="16"/>
      <c r="E511" s="16"/>
      <c r="F511" s="16"/>
      <c r="G511" s="16"/>
      <c r="H511" s="16"/>
      <c r="I511" s="16"/>
      <c r="J511" s="16"/>
      <c r="K511" s="16"/>
      <c r="L511" s="16"/>
      <c r="M511" s="16"/>
    </row>
    <row r="512" spans="1:13" x14ac:dyDescent="0.25">
      <c r="A512" s="16"/>
      <c r="B512" s="16"/>
      <c r="C512" s="19"/>
      <c r="D512" s="16"/>
      <c r="E512" s="16"/>
      <c r="F512" s="16"/>
      <c r="G512" s="16"/>
      <c r="H512" s="16"/>
      <c r="I512" s="16"/>
      <c r="J512" s="16"/>
      <c r="K512" s="16"/>
      <c r="L512" s="16"/>
      <c r="M512" s="16"/>
    </row>
    <row r="513" spans="1:13" x14ac:dyDescent="0.25">
      <c r="A513" s="16"/>
      <c r="B513" s="16"/>
      <c r="C513" s="19"/>
      <c r="D513" s="16"/>
      <c r="E513" s="16"/>
      <c r="F513" s="16"/>
      <c r="G513" s="16"/>
      <c r="H513" s="16"/>
      <c r="I513" s="16"/>
      <c r="J513" s="16"/>
      <c r="K513" s="16"/>
      <c r="L513" s="16"/>
      <c r="M513" s="16"/>
    </row>
    <row r="514" spans="1:13" x14ac:dyDescent="0.25">
      <c r="A514" s="16"/>
      <c r="B514" s="16"/>
      <c r="C514" s="19"/>
      <c r="D514" s="16"/>
      <c r="E514" s="16"/>
      <c r="F514" s="16"/>
      <c r="G514" s="16"/>
      <c r="H514" s="16"/>
      <c r="I514" s="16"/>
      <c r="J514" s="16"/>
      <c r="K514" s="16"/>
      <c r="L514" s="16"/>
      <c r="M514" s="16"/>
    </row>
    <row r="515" spans="1:13" x14ac:dyDescent="0.25">
      <c r="A515" s="16"/>
      <c r="B515" s="16"/>
      <c r="C515" s="19"/>
      <c r="D515" s="16"/>
      <c r="E515" s="16"/>
      <c r="F515" s="16"/>
      <c r="G515" s="16"/>
      <c r="H515" s="16"/>
      <c r="I515" s="16"/>
      <c r="J515" s="16"/>
      <c r="K515" s="16"/>
      <c r="L515" s="16"/>
      <c r="M515" s="16"/>
    </row>
    <row r="516" spans="1:13" x14ac:dyDescent="0.25">
      <c r="A516" s="16"/>
      <c r="B516" s="16"/>
      <c r="C516" s="19"/>
      <c r="D516" s="16"/>
      <c r="E516" s="16"/>
      <c r="F516" s="16"/>
      <c r="G516" s="16"/>
      <c r="H516" s="16"/>
      <c r="I516" s="16"/>
      <c r="J516" s="16"/>
      <c r="K516" s="16"/>
      <c r="L516" s="16"/>
      <c r="M516" s="16"/>
    </row>
    <row r="517" spans="1:13" x14ac:dyDescent="0.25">
      <c r="A517" s="16"/>
      <c r="B517" s="16"/>
      <c r="C517" s="19"/>
      <c r="D517" s="16"/>
      <c r="E517" s="16"/>
      <c r="F517" s="16"/>
      <c r="G517" s="16"/>
      <c r="H517" s="16"/>
      <c r="I517" s="16"/>
      <c r="J517" s="16"/>
      <c r="K517" s="16"/>
      <c r="L517" s="16"/>
      <c r="M517" s="16"/>
    </row>
    <row r="518" spans="1:13" x14ac:dyDescent="0.25">
      <c r="A518" s="16"/>
      <c r="B518" s="16"/>
      <c r="C518" s="19"/>
      <c r="D518" s="16"/>
      <c r="E518" s="16"/>
      <c r="F518" s="16"/>
      <c r="G518" s="16"/>
      <c r="H518" s="16"/>
      <c r="I518" s="16"/>
      <c r="J518" s="16"/>
      <c r="K518" s="16"/>
      <c r="L518" s="16"/>
      <c r="M518" s="16"/>
    </row>
    <row r="519" spans="1:13" x14ac:dyDescent="0.25">
      <c r="A519" s="16"/>
      <c r="B519" s="16"/>
      <c r="C519" s="19"/>
      <c r="D519" s="16"/>
      <c r="E519" s="16"/>
      <c r="F519" s="16"/>
      <c r="G519" s="16"/>
      <c r="H519" s="16"/>
      <c r="I519" s="16"/>
      <c r="J519" s="16"/>
      <c r="K519" s="16"/>
      <c r="L519" s="16"/>
      <c r="M519" s="16"/>
    </row>
    <row r="520" spans="1:13" x14ac:dyDescent="0.25">
      <c r="A520" s="16"/>
      <c r="B520" s="16"/>
      <c r="C520" s="19"/>
      <c r="D520" s="16"/>
      <c r="E520" s="16"/>
      <c r="F520" s="16"/>
      <c r="G520" s="16"/>
      <c r="H520" s="16"/>
      <c r="I520" s="16"/>
      <c r="J520" s="16"/>
      <c r="K520" s="16"/>
      <c r="L520" s="16"/>
      <c r="M520" s="16"/>
    </row>
    <row r="521" spans="1:13" x14ac:dyDescent="0.25">
      <c r="A521" s="16"/>
      <c r="B521" s="16"/>
      <c r="C521" s="19"/>
      <c r="D521" s="16"/>
      <c r="E521" s="16"/>
      <c r="F521" s="16"/>
      <c r="G521" s="16"/>
      <c r="H521" s="16"/>
      <c r="I521" s="16"/>
      <c r="J521" s="16"/>
      <c r="K521" s="16"/>
      <c r="L521" s="16"/>
      <c r="M521" s="16"/>
    </row>
    <row r="522" spans="1:13" x14ac:dyDescent="0.25">
      <c r="A522" s="16"/>
      <c r="B522" s="16"/>
      <c r="C522" s="19"/>
      <c r="D522" s="16"/>
      <c r="E522" s="16"/>
      <c r="F522" s="16"/>
      <c r="G522" s="16"/>
      <c r="H522" s="16"/>
      <c r="I522" s="16"/>
      <c r="J522" s="16"/>
      <c r="K522" s="16"/>
      <c r="L522" s="16"/>
      <c r="M522" s="16"/>
    </row>
    <row r="523" spans="1:13" x14ac:dyDescent="0.25">
      <c r="A523" s="16"/>
      <c r="B523" s="16"/>
      <c r="C523" s="19"/>
      <c r="D523" s="16"/>
      <c r="E523" s="16"/>
      <c r="F523" s="16"/>
      <c r="G523" s="16"/>
      <c r="H523" s="16"/>
      <c r="I523" s="16"/>
      <c r="J523" s="16"/>
      <c r="K523" s="16"/>
      <c r="L523" s="16"/>
      <c r="M523" s="16"/>
    </row>
    <row r="524" spans="1:13" x14ac:dyDescent="0.25">
      <c r="A524" s="16"/>
      <c r="B524" s="16"/>
      <c r="C524" s="19"/>
      <c r="D524" s="16"/>
      <c r="E524" s="16"/>
      <c r="F524" s="16"/>
      <c r="G524" s="16"/>
      <c r="H524" s="16"/>
      <c r="I524" s="16"/>
      <c r="J524" s="16"/>
      <c r="K524" s="16"/>
      <c r="L524" s="16"/>
      <c r="M524" s="16"/>
    </row>
    <row r="525" spans="1:13" x14ac:dyDescent="0.25">
      <c r="A525" s="16"/>
      <c r="B525" s="16"/>
      <c r="C525" s="19"/>
      <c r="D525" s="16"/>
      <c r="E525" s="16"/>
      <c r="F525" s="16"/>
      <c r="G525" s="16"/>
      <c r="H525" s="16"/>
      <c r="I525" s="16"/>
      <c r="J525" s="16"/>
      <c r="K525" s="16"/>
      <c r="L525" s="16"/>
      <c r="M525" s="16"/>
    </row>
    <row r="526" spans="1:13" x14ac:dyDescent="0.25">
      <c r="A526" s="16"/>
      <c r="B526" s="16"/>
      <c r="C526" s="19"/>
      <c r="D526" s="16"/>
      <c r="E526" s="16"/>
      <c r="F526" s="16"/>
      <c r="G526" s="16"/>
      <c r="H526" s="16"/>
      <c r="I526" s="16"/>
      <c r="J526" s="16"/>
      <c r="K526" s="16"/>
      <c r="L526" s="16"/>
      <c r="M526" s="16"/>
    </row>
    <row r="527" spans="1:13" x14ac:dyDescent="0.25">
      <c r="A527" s="16"/>
      <c r="B527" s="16"/>
      <c r="C527" s="19"/>
      <c r="D527" s="16"/>
      <c r="E527" s="16"/>
      <c r="F527" s="16"/>
      <c r="G527" s="16"/>
      <c r="H527" s="16"/>
      <c r="I527" s="16"/>
      <c r="J527" s="16"/>
      <c r="K527" s="16"/>
      <c r="L527" s="16"/>
      <c r="M527" s="16"/>
    </row>
    <row r="528" spans="1:13" x14ac:dyDescent="0.25">
      <c r="A528" s="16"/>
      <c r="B528" s="16"/>
      <c r="C528" s="19"/>
      <c r="D528" s="16"/>
      <c r="E528" s="16"/>
      <c r="F528" s="16"/>
      <c r="G528" s="16"/>
      <c r="H528" s="16"/>
      <c r="I528" s="16"/>
      <c r="J528" s="16"/>
      <c r="K528" s="16"/>
      <c r="L528" s="16"/>
      <c r="M528" s="16"/>
    </row>
    <row r="529" spans="1:13" x14ac:dyDescent="0.25">
      <c r="A529" s="16"/>
      <c r="B529" s="16"/>
      <c r="C529" s="19"/>
      <c r="D529" s="16"/>
      <c r="E529" s="16"/>
      <c r="F529" s="16"/>
      <c r="G529" s="16"/>
      <c r="H529" s="16"/>
      <c r="I529" s="16"/>
      <c r="J529" s="16"/>
      <c r="K529" s="16"/>
      <c r="L529" s="16"/>
      <c r="M529" s="16"/>
    </row>
    <row r="530" spans="1:13" x14ac:dyDescent="0.25">
      <c r="A530" s="16"/>
      <c r="B530" s="16"/>
      <c r="C530" s="19"/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spans="1:13" x14ac:dyDescent="0.25">
      <c r="A531" s="16"/>
      <c r="B531" s="16"/>
      <c r="C531" s="19"/>
      <c r="D531" s="16"/>
      <c r="E531" s="16"/>
      <c r="F531" s="16"/>
      <c r="G531" s="16"/>
      <c r="H531" s="16"/>
      <c r="I531" s="16"/>
      <c r="J531" s="16"/>
      <c r="K531" s="16"/>
      <c r="L531" s="16"/>
      <c r="M531" s="16"/>
    </row>
    <row r="532" spans="1:13" x14ac:dyDescent="0.25">
      <c r="A532" s="16"/>
      <c r="B532" s="16"/>
      <c r="C532" s="19"/>
      <c r="D532" s="16"/>
      <c r="E532" s="16"/>
      <c r="F532" s="16"/>
      <c r="G532" s="16"/>
      <c r="H532" s="16"/>
      <c r="I532" s="16"/>
      <c r="J532" s="16"/>
      <c r="K532" s="16"/>
      <c r="L532" s="16"/>
      <c r="M532" s="16"/>
    </row>
    <row r="533" spans="1:13" x14ac:dyDescent="0.25">
      <c r="A533" s="16"/>
      <c r="B533" s="16"/>
      <c r="C533" s="19"/>
      <c r="D533" s="16"/>
      <c r="E533" s="16"/>
      <c r="F533" s="16"/>
      <c r="G533" s="16"/>
      <c r="H533" s="16"/>
      <c r="I533" s="16"/>
      <c r="J533" s="16"/>
      <c r="K533" s="16"/>
      <c r="L533" s="16"/>
      <c r="M533" s="16"/>
    </row>
    <row r="534" spans="1:13" x14ac:dyDescent="0.25">
      <c r="A534" s="16"/>
      <c r="B534" s="16"/>
      <c r="C534" s="19"/>
      <c r="D534" s="16"/>
      <c r="E534" s="16"/>
      <c r="F534" s="16"/>
      <c r="G534" s="16"/>
      <c r="H534" s="16"/>
      <c r="I534" s="16"/>
      <c r="J534" s="16"/>
      <c r="K534" s="16"/>
      <c r="L534" s="16"/>
      <c r="M534" s="16"/>
    </row>
    <row r="535" spans="1:13" x14ac:dyDescent="0.25">
      <c r="A535" s="16"/>
      <c r="B535" s="16"/>
      <c r="C535" s="19"/>
      <c r="D535" s="16"/>
      <c r="E535" s="16"/>
      <c r="F535" s="16"/>
      <c r="G535" s="16"/>
      <c r="H535" s="16"/>
      <c r="I535" s="16"/>
      <c r="J535" s="16"/>
      <c r="K535" s="16"/>
      <c r="L535" s="16"/>
      <c r="M535" s="16"/>
    </row>
    <row r="536" spans="1:13" x14ac:dyDescent="0.25">
      <c r="A536" s="16"/>
      <c r="B536" s="16"/>
      <c r="C536" s="19"/>
      <c r="D536" s="16"/>
      <c r="E536" s="16"/>
      <c r="F536" s="16"/>
      <c r="G536" s="16"/>
      <c r="H536" s="16"/>
      <c r="I536" s="16"/>
      <c r="J536" s="16"/>
      <c r="K536" s="16"/>
      <c r="L536" s="16"/>
      <c r="M536" s="16"/>
    </row>
    <row r="537" spans="1:13" x14ac:dyDescent="0.25">
      <c r="A537" s="16"/>
      <c r="B537" s="16"/>
      <c r="C537" s="19"/>
      <c r="D537" s="16"/>
      <c r="E537" s="16"/>
      <c r="F537" s="16"/>
      <c r="G537" s="16"/>
      <c r="H537" s="16"/>
      <c r="I537" s="16"/>
      <c r="J537" s="16"/>
      <c r="K537" s="16"/>
      <c r="L537" s="16"/>
      <c r="M537" s="16"/>
    </row>
    <row r="538" spans="1:13" x14ac:dyDescent="0.25">
      <c r="A538" s="16"/>
      <c r="B538" s="16"/>
      <c r="C538" s="19"/>
      <c r="D538" s="16"/>
      <c r="E538" s="16"/>
      <c r="F538" s="16"/>
      <c r="G538" s="16"/>
      <c r="H538" s="16"/>
      <c r="I538" s="16"/>
      <c r="J538" s="16"/>
      <c r="K538" s="16"/>
      <c r="L538" s="16"/>
      <c r="M538" s="16"/>
    </row>
    <row r="539" spans="1:13" x14ac:dyDescent="0.25">
      <c r="A539" s="16"/>
      <c r="B539" s="16"/>
      <c r="C539" s="19"/>
      <c r="D539" s="16"/>
      <c r="E539" s="16"/>
      <c r="F539" s="16"/>
      <c r="G539" s="16"/>
      <c r="H539" s="16"/>
      <c r="I539" s="16"/>
      <c r="J539" s="16"/>
      <c r="K539" s="16"/>
      <c r="L539" s="16"/>
      <c r="M539" s="16"/>
    </row>
    <row r="540" spans="1:13" x14ac:dyDescent="0.25">
      <c r="A540" s="16"/>
      <c r="B540" s="16"/>
      <c r="C540" s="19"/>
      <c r="D540" s="16"/>
      <c r="E540" s="16"/>
      <c r="F540" s="16"/>
      <c r="G540" s="16"/>
      <c r="H540" s="16"/>
      <c r="I540" s="16"/>
      <c r="J540" s="16"/>
      <c r="K540" s="16"/>
      <c r="L540" s="16"/>
      <c r="M540" s="16"/>
    </row>
    <row r="541" spans="1:13" x14ac:dyDescent="0.25">
      <c r="A541" s="16"/>
      <c r="B541" s="16"/>
      <c r="C541" s="19"/>
      <c r="D541" s="16"/>
      <c r="E541" s="16"/>
      <c r="F541" s="16"/>
      <c r="G541" s="16"/>
      <c r="H541" s="16"/>
      <c r="I541" s="16"/>
      <c r="J541" s="16"/>
      <c r="K541" s="16"/>
      <c r="L541" s="16"/>
      <c r="M541" s="16"/>
    </row>
    <row r="542" spans="1:13" x14ac:dyDescent="0.25">
      <c r="A542" s="16"/>
      <c r="B542" s="16"/>
      <c r="C542" s="19"/>
      <c r="D542" s="16"/>
      <c r="E542" s="16"/>
      <c r="F542" s="16"/>
      <c r="G542" s="16"/>
      <c r="H542" s="16"/>
      <c r="I542" s="16"/>
      <c r="J542" s="16"/>
      <c r="K542" s="16"/>
      <c r="L542" s="16"/>
      <c r="M542" s="16"/>
    </row>
    <row r="543" spans="1:13" x14ac:dyDescent="0.25">
      <c r="A543" s="16"/>
      <c r="B543" s="16"/>
      <c r="C543" s="19"/>
      <c r="D543" s="16"/>
      <c r="E543" s="16"/>
      <c r="F543" s="16"/>
      <c r="G543" s="16"/>
      <c r="H543" s="16"/>
      <c r="I543" s="16"/>
      <c r="J543" s="16"/>
      <c r="K543" s="16"/>
      <c r="L543" s="16"/>
      <c r="M543" s="16"/>
    </row>
    <row r="544" spans="1:13" x14ac:dyDescent="0.25">
      <c r="A544" s="16"/>
      <c r="B544" s="16"/>
      <c r="C544" s="19"/>
      <c r="D544" s="16"/>
      <c r="E544" s="16"/>
      <c r="F544" s="16"/>
      <c r="G544" s="16"/>
      <c r="H544" s="16"/>
      <c r="I544" s="16"/>
      <c r="J544" s="16"/>
      <c r="K544" s="16"/>
      <c r="L544" s="16"/>
      <c r="M544" s="16"/>
    </row>
    <row r="545" spans="1:13" x14ac:dyDescent="0.25">
      <c r="A545" s="16"/>
      <c r="B545" s="16"/>
      <c r="C545" s="19"/>
      <c r="D545" s="16"/>
      <c r="E545" s="16"/>
      <c r="F545" s="16"/>
      <c r="G545" s="16"/>
      <c r="H545" s="16"/>
      <c r="I545" s="16"/>
      <c r="J545" s="16"/>
      <c r="K545" s="16"/>
      <c r="L545" s="16"/>
      <c r="M545" s="16"/>
    </row>
    <row r="546" spans="1:13" x14ac:dyDescent="0.25">
      <c r="A546" s="16"/>
      <c r="B546" s="16"/>
      <c r="C546" s="19"/>
      <c r="D546" s="16"/>
      <c r="E546" s="16"/>
      <c r="F546" s="16"/>
      <c r="G546" s="16"/>
      <c r="H546" s="16"/>
      <c r="I546" s="16"/>
      <c r="J546" s="16"/>
      <c r="K546" s="16"/>
      <c r="L546" s="16"/>
      <c r="M546" s="16"/>
    </row>
    <row r="547" spans="1:13" x14ac:dyDescent="0.25">
      <c r="A547" s="16"/>
      <c r="B547" s="16"/>
      <c r="C547" s="19"/>
      <c r="D547" s="16"/>
      <c r="E547" s="16"/>
      <c r="F547" s="16"/>
      <c r="G547" s="16"/>
      <c r="H547" s="16"/>
      <c r="I547" s="16"/>
      <c r="J547" s="16"/>
      <c r="K547" s="16"/>
      <c r="L547" s="16"/>
      <c r="M547" s="16"/>
    </row>
    <row r="548" spans="1:13" x14ac:dyDescent="0.25">
      <c r="A548" s="16"/>
      <c r="B548" s="16"/>
      <c r="C548" s="19"/>
      <c r="D548" s="16"/>
      <c r="E548" s="16"/>
      <c r="F548" s="16"/>
      <c r="G548" s="16"/>
      <c r="H548" s="16"/>
      <c r="I548" s="16"/>
      <c r="J548" s="16"/>
      <c r="K548" s="16"/>
      <c r="L548" s="16"/>
      <c r="M548" s="16"/>
    </row>
    <row r="549" spans="1:13" x14ac:dyDescent="0.25">
      <c r="A549" s="16"/>
      <c r="B549" s="16"/>
      <c r="C549" s="19"/>
      <c r="D549" s="16"/>
      <c r="E549" s="16"/>
      <c r="F549" s="16"/>
      <c r="G549" s="16"/>
      <c r="H549" s="16"/>
      <c r="I549" s="16"/>
      <c r="J549" s="16"/>
      <c r="K549" s="16"/>
      <c r="L549" s="16"/>
      <c r="M549" s="16"/>
    </row>
    <row r="550" spans="1:13" x14ac:dyDescent="0.25">
      <c r="A550" s="16"/>
      <c r="B550" s="16"/>
      <c r="C550" s="19"/>
      <c r="D550" s="16"/>
      <c r="E550" s="16"/>
      <c r="F550" s="16"/>
      <c r="G550" s="16"/>
      <c r="H550" s="16"/>
      <c r="I550" s="16"/>
      <c r="J550" s="16"/>
      <c r="K550" s="16"/>
      <c r="L550" s="16"/>
      <c r="M550" s="16"/>
    </row>
    <row r="551" spans="1:13" x14ac:dyDescent="0.25">
      <c r="A551" s="16"/>
      <c r="B551" s="16"/>
      <c r="C551" s="19"/>
      <c r="D551" s="16"/>
      <c r="E551" s="16"/>
      <c r="F551" s="16"/>
      <c r="G551" s="16"/>
      <c r="H551" s="16"/>
      <c r="I551" s="16"/>
      <c r="J551" s="16"/>
      <c r="K551" s="16"/>
      <c r="L551" s="16"/>
      <c r="M551" s="16"/>
    </row>
    <row r="552" spans="1:13" x14ac:dyDescent="0.25">
      <c r="A552" s="16"/>
      <c r="B552" s="16"/>
      <c r="C552" s="19"/>
      <c r="D552" s="16"/>
      <c r="E552" s="16"/>
      <c r="F552" s="16"/>
      <c r="G552" s="16"/>
      <c r="H552" s="16"/>
      <c r="I552" s="16"/>
      <c r="J552" s="16"/>
      <c r="K552" s="16"/>
      <c r="L552" s="16"/>
      <c r="M552" s="16"/>
    </row>
    <row r="553" spans="1:13" x14ac:dyDescent="0.25">
      <c r="A553" s="16"/>
      <c r="B553" s="16"/>
      <c r="C553" s="19"/>
      <c r="D553" s="16"/>
      <c r="E553" s="16"/>
      <c r="F553" s="16"/>
      <c r="G553" s="16"/>
      <c r="H553" s="16"/>
      <c r="I553" s="16"/>
      <c r="J553" s="16"/>
      <c r="K553" s="16"/>
      <c r="L553" s="16"/>
      <c r="M553" s="16"/>
    </row>
    <row r="554" spans="1:13" x14ac:dyDescent="0.25">
      <c r="A554" s="16"/>
      <c r="B554" s="16"/>
      <c r="C554" s="19"/>
      <c r="D554" s="16"/>
      <c r="E554" s="16"/>
      <c r="F554" s="16"/>
      <c r="G554" s="16"/>
      <c r="H554" s="16"/>
      <c r="I554" s="16"/>
      <c r="J554" s="16"/>
      <c r="K554" s="16"/>
      <c r="L554" s="16"/>
      <c r="M554" s="16"/>
    </row>
    <row r="555" spans="1:13" x14ac:dyDescent="0.25">
      <c r="A555" s="16"/>
      <c r="B555" s="16"/>
      <c r="C555" s="19"/>
      <c r="D555" s="16"/>
      <c r="E555" s="16"/>
      <c r="F555" s="16"/>
      <c r="G555" s="16"/>
      <c r="H555" s="16"/>
      <c r="I555" s="16"/>
      <c r="J555" s="16"/>
      <c r="K555" s="16"/>
      <c r="L555" s="16"/>
      <c r="M555" s="16"/>
    </row>
    <row r="556" spans="1:13" x14ac:dyDescent="0.25">
      <c r="A556" s="16"/>
      <c r="B556" s="16"/>
      <c r="C556" s="19"/>
      <c r="D556" s="16"/>
      <c r="E556" s="16"/>
      <c r="F556" s="16"/>
      <c r="G556" s="16"/>
      <c r="H556" s="16"/>
      <c r="I556" s="16"/>
      <c r="J556" s="16"/>
      <c r="K556" s="16"/>
      <c r="L556" s="16"/>
      <c r="M556" s="16"/>
    </row>
    <row r="557" spans="1:13" x14ac:dyDescent="0.25">
      <c r="A557" s="16"/>
      <c r="B557" s="16"/>
      <c r="C557" s="19"/>
      <c r="D557" s="16"/>
      <c r="E557" s="16"/>
      <c r="F557" s="16"/>
      <c r="G557" s="16"/>
      <c r="H557" s="16"/>
      <c r="I557" s="16"/>
      <c r="J557" s="16"/>
      <c r="K557" s="16"/>
      <c r="L557" s="16"/>
      <c r="M557" s="16"/>
    </row>
    <row r="558" spans="1:13" x14ac:dyDescent="0.25">
      <c r="A558" s="16"/>
      <c r="B558" s="16"/>
      <c r="C558" s="19"/>
      <c r="D558" s="16"/>
      <c r="E558" s="16"/>
      <c r="F558" s="16"/>
      <c r="G558" s="16"/>
      <c r="H558" s="16"/>
      <c r="I558" s="16"/>
      <c r="J558" s="16"/>
      <c r="K558" s="16"/>
      <c r="L558" s="16"/>
      <c r="M558" s="16"/>
    </row>
    <row r="559" spans="1:13" x14ac:dyDescent="0.25">
      <c r="A559" s="16"/>
      <c r="B559" s="16"/>
      <c r="C559" s="19"/>
      <c r="D559" s="16"/>
      <c r="E559" s="16"/>
      <c r="F559" s="16"/>
      <c r="G559" s="16"/>
      <c r="H559" s="16"/>
      <c r="I559" s="16"/>
      <c r="J559" s="16"/>
      <c r="K559" s="16"/>
      <c r="L559" s="16"/>
      <c r="M559" s="16"/>
    </row>
    <row r="560" spans="1:13" x14ac:dyDescent="0.25">
      <c r="A560" s="16"/>
      <c r="B560" s="16"/>
      <c r="C560" s="19"/>
      <c r="D560" s="16"/>
      <c r="E560" s="16"/>
      <c r="F560" s="16"/>
      <c r="G560" s="16"/>
      <c r="H560" s="16"/>
      <c r="I560" s="16"/>
      <c r="J560" s="16"/>
      <c r="K560" s="16"/>
      <c r="L560" s="16"/>
      <c r="M560" s="16"/>
    </row>
    <row r="561" spans="1:13" x14ac:dyDescent="0.25">
      <c r="A561" s="16"/>
      <c r="B561" s="16"/>
      <c r="C561" s="19"/>
      <c r="D561" s="16"/>
      <c r="E561" s="16"/>
      <c r="F561" s="16"/>
      <c r="G561" s="16"/>
      <c r="H561" s="16"/>
      <c r="I561" s="16"/>
      <c r="J561" s="16"/>
      <c r="K561" s="16"/>
      <c r="L561" s="16"/>
      <c r="M561" s="16"/>
    </row>
    <row r="562" spans="1:13" x14ac:dyDescent="0.25">
      <c r="A562" s="16"/>
      <c r="B562" s="16"/>
      <c r="C562" s="19"/>
      <c r="D562" s="16"/>
      <c r="E562" s="16"/>
      <c r="F562" s="16"/>
      <c r="G562" s="16"/>
      <c r="H562" s="16"/>
      <c r="I562" s="16"/>
      <c r="J562" s="16"/>
      <c r="K562" s="16"/>
      <c r="L562" s="16"/>
      <c r="M562" s="16"/>
    </row>
    <row r="563" spans="1:13" x14ac:dyDescent="0.25">
      <c r="A563" s="16"/>
      <c r="B563" s="16"/>
      <c r="C563" s="19"/>
      <c r="D563" s="16"/>
      <c r="E563" s="16"/>
      <c r="F563" s="16"/>
      <c r="G563" s="16"/>
      <c r="H563" s="16"/>
      <c r="I563" s="16"/>
      <c r="J563" s="16"/>
      <c r="K563" s="16"/>
      <c r="L563" s="16"/>
      <c r="M563" s="16"/>
    </row>
    <row r="564" spans="1:13" x14ac:dyDescent="0.25">
      <c r="A564" s="16"/>
      <c r="B564" s="16"/>
      <c r="C564" s="19"/>
      <c r="D564" s="16"/>
      <c r="E564" s="16"/>
      <c r="F564" s="16"/>
      <c r="G564" s="16"/>
      <c r="H564" s="16"/>
      <c r="I564" s="16"/>
      <c r="J564" s="16"/>
      <c r="K564" s="16"/>
      <c r="L564" s="16"/>
      <c r="M564" s="16"/>
    </row>
    <row r="565" spans="1:13" x14ac:dyDescent="0.25">
      <c r="A565" s="16"/>
      <c r="B565" s="16"/>
      <c r="C565" s="19"/>
      <c r="D565" s="16"/>
      <c r="E565" s="16"/>
      <c r="F565" s="16"/>
      <c r="G565" s="16"/>
      <c r="H565" s="16"/>
      <c r="I565" s="16"/>
      <c r="J565" s="16"/>
      <c r="K565" s="16"/>
      <c r="L565" s="16"/>
      <c r="M565" s="16"/>
    </row>
    <row r="566" spans="1:13" x14ac:dyDescent="0.25">
      <c r="A566" s="16"/>
      <c r="B566" s="16"/>
      <c r="C566" s="19"/>
      <c r="D566" s="16"/>
      <c r="E566" s="16"/>
      <c r="F566" s="16"/>
      <c r="G566" s="16"/>
      <c r="H566" s="16"/>
      <c r="I566" s="16"/>
      <c r="J566" s="16"/>
      <c r="K566" s="16"/>
      <c r="L566" s="16"/>
      <c r="M566" s="16"/>
    </row>
    <row r="567" spans="1:13" x14ac:dyDescent="0.25">
      <c r="A567" s="16"/>
      <c r="B567" s="16"/>
      <c r="C567" s="19"/>
      <c r="D567" s="16"/>
      <c r="E567" s="16"/>
      <c r="F567" s="16"/>
      <c r="G567" s="16"/>
      <c r="H567" s="16"/>
      <c r="I567" s="16"/>
      <c r="J567" s="16"/>
      <c r="K567" s="16"/>
      <c r="L567" s="16"/>
      <c r="M567" s="16"/>
    </row>
    <row r="568" spans="1:13" x14ac:dyDescent="0.25">
      <c r="A568" s="16"/>
      <c r="B568" s="16"/>
      <c r="C568" s="19"/>
      <c r="D568" s="16"/>
      <c r="E568" s="16"/>
      <c r="F568" s="16"/>
      <c r="G568" s="16"/>
      <c r="H568" s="16"/>
      <c r="I568" s="16"/>
      <c r="J568" s="16"/>
      <c r="K568" s="16"/>
      <c r="L568" s="16"/>
      <c r="M568" s="16"/>
    </row>
    <row r="569" spans="1:13" x14ac:dyDescent="0.25">
      <c r="A569" s="16"/>
      <c r="B569" s="16"/>
      <c r="C569" s="19"/>
      <c r="D569" s="16"/>
      <c r="E569" s="16"/>
      <c r="F569" s="16"/>
      <c r="G569" s="16"/>
      <c r="H569" s="16"/>
      <c r="I569" s="16"/>
      <c r="J569" s="16"/>
      <c r="K569" s="16"/>
      <c r="L569" s="16"/>
      <c r="M569" s="16"/>
    </row>
    <row r="570" spans="1:13" x14ac:dyDescent="0.25">
      <c r="A570" s="16"/>
      <c r="B570" s="16"/>
      <c r="C570" s="19"/>
      <c r="D570" s="16"/>
      <c r="E570" s="16"/>
      <c r="F570" s="16"/>
      <c r="G570" s="16"/>
      <c r="H570" s="16"/>
      <c r="I570" s="16"/>
      <c r="J570" s="16"/>
      <c r="K570" s="16"/>
      <c r="L570" s="16"/>
      <c r="M570" s="16"/>
    </row>
    <row r="571" spans="1:13" x14ac:dyDescent="0.25">
      <c r="A571" s="16"/>
      <c r="B571" s="16"/>
      <c r="C571" s="19"/>
      <c r="D571" s="16"/>
      <c r="E571" s="16"/>
      <c r="F571" s="16"/>
      <c r="G571" s="16"/>
      <c r="H571" s="16"/>
      <c r="I571" s="16"/>
      <c r="J571" s="16"/>
      <c r="K571" s="16"/>
      <c r="L571" s="16"/>
      <c r="M571" s="16"/>
    </row>
    <row r="572" spans="1:13" x14ac:dyDescent="0.25">
      <c r="A572" s="16"/>
      <c r="B572" s="16"/>
      <c r="C572" s="19"/>
      <c r="D572" s="16"/>
      <c r="E572" s="16"/>
      <c r="F572" s="16"/>
      <c r="G572" s="16"/>
      <c r="H572" s="16"/>
      <c r="I572" s="16"/>
      <c r="J572" s="16"/>
      <c r="K572" s="16"/>
      <c r="L572" s="16"/>
      <c r="M572" s="16"/>
    </row>
    <row r="573" spans="1:13" x14ac:dyDescent="0.25">
      <c r="A573" s="16"/>
      <c r="B573" s="16"/>
      <c r="C573" s="19"/>
      <c r="D573" s="16"/>
      <c r="E573" s="16"/>
      <c r="F573" s="16"/>
      <c r="G573" s="16"/>
      <c r="H573" s="16"/>
      <c r="I573" s="16"/>
      <c r="J573" s="16"/>
      <c r="K573" s="16"/>
      <c r="L573" s="16"/>
      <c r="M573" s="16"/>
    </row>
    <row r="574" spans="1:13" x14ac:dyDescent="0.25">
      <c r="A574" s="16"/>
      <c r="B574" s="16"/>
      <c r="C574" s="19"/>
      <c r="D574" s="16"/>
      <c r="E574" s="16"/>
      <c r="F574" s="16"/>
      <c r="G574" s="16"/>
      <c r="H574" s="16"/>
      <c r="I574" s="16"/>
      <c r="J574" s="16"/>
      <c r="K574" s="16"/>
      <c r="L574" s="16"/>
      <c r="M574" s="16"/>
    </row>
    <row r="575" spans="1:13" x14ac:dyDescent="0.25">
      <c r="A575" s="16"/>
      <c r="B575" s="16"/>
      <c r="C575" s="19"/>
      <c r="D575" s="16"/>
      <c r="E575" s="16"/>
      <c r="F575" s="16"/>
      <c r="G575" s="16"/>
      <c r="H575" s="16"/>
      <c r="I575" s="16"/>
      <c r="J575" s="16"/>
      <c r="K575" s="16"/>
      <c r="L575" s="16"/>
      <c r="M575" s="16"/>
    </row>
    <row r="576" spans="1:13" x14ac:dyDescent="0.25">
      <c r="A576" s="16"/>
      <c r="B576" s="16"/>
      <c r="C576" s="19"/>
      <c r="D576" s="16"/>
      <c r="E576" s="16"/>
      <c r="F576" s="16"/>
      <c r="G576" s="16"/>
      <c r="H576" s="16"/>
      <c r="I576" s="16"/>
      <c r="J576" s="16"/>
      <c r="K576" s="16"/>
      <c r="L576" s="16"/>
      <c r="M576" s="16"/>
    </row>
    <row r="577" spans="1:13" x14ac:dyDescent="0.25">
      <c r="A577" s="16"/>
      <c r="B577" s="16"/>
      <c r="C577" s="19"/>
      <c r="D577" s="16"/>
      <c r="E577" s="16"/>
      <c r="F577" s="16"/>
      <c r="G577" s="16"/>
      <c r="H577" s="16"/>
      <c r="I577" s="16"/>
      <c r="J577" s="16"/>
      <c r="K577" s="16"/>
      <c r="L577" s="16"/>
      <c r="M577" s="16"/>
    </row>
    <row r="578" spans="1:13" x14ac:dyDescent="0.25">
      <c r="A578" s="16"/>
      <c r="B578" s="16"/>
      <c r="C578" s="19"/>
      <c r="D578" s="16"/>
      <c r="E578" s="16"/>
      <c r="F578" s="16"/>
      <c r="G578" s="16"/>
      <c r="H578" s="16"/>
      <c r="I578" s="16"/>
      <c r="J578" s="16"/>
      <c r="K578" s="16"/>
      <c r="L578" s="16"/>
      <c r="M578" s="16"/>
    </row>
    <row r="579" spans="1:13" x14ac:dyDescent="0.25">
      <c r="A579" s="16"/>
      <c r="B579" s="16"/>
      <c r="C579" s="19"/>
      <c r="D579" s="16"/>
      <c r="E579" s="16"/>
      <c r="F579" s="16"/>
      <c r="G579" s="16"/>
      <c r="H579" s="16"/>
      <c r="I579" s="16"/>
      <c r="J579" s="16"/>
      <c r="K579" s="16"/>
      <c r="L579" s="16"/>
      <c r="M579" s="16"/>
    </row>
    <row r="580" spans="1:13" x14ac:dyDescent="0.25">
      <c r="A580" s="16"/>
      <c r="B580" s="16"/>
      <c r="C580" s="19"/>
      <c r="D580" s="16"/>
      <c r="E580" s="16"/>
      <c r="F580" s="16"/>
      <c r="G580" s="16"/>
      <c r="H580" s="16"/>
      <c r="I580" s="16"/>
      <c r="J580" s="16"/>
      <c r="K580" s="16"/>
      <c r="L580" s="16"/>
      <c r="M580" s="16"/>
    </row>
    <row r="581" spans="1:13" x14ac:dyDescent="0.25">
      <c r="A581" s="16"/>
      <c r="B581" s="16"/>
      <c r="C581" s="19"/>
      <c r="D581" s="16"/>
      <c r="E581" s="16"/>
      <c r="F581" s="16"/>
      <c r="G581" s="16"/>
      <c r="H581" s="16"/>
      <c r="I581" s="16"/>
      <c r="J581" s="16"/>
      <c r="K581" s="16"/>
      <c r="L581" s="16"/>
      <c r="M581" s="16"/>
    </row>
    <row r="582" spans="1:13" x14ac:dyDescent="0.25">
      <c r="A582" s="16"/>
      <c r="B582" s="16"/>
      <c r="C582" s="19"/>
      <c r="D582" s="16"/>
      <c r="E582" s="16"/>
      <c r="F582" s="16"/>
      <c r="G582" s="16"/>
      <c r="H582" s="16"/>
      <c r="I582" s="16"/>
      <c r="J582" s="16"/>
      <c r="K582" s="16"/>
      <c r="L582" s="16"/>
      <c r="M582" s="16"/>
    </row>
    <row r="583" spans="1:13" x14ac:dyDescent="0.25">
      <c r="A583" s="16"/>
      <c r="B583" s="16"/>
      <c r="C583" s="19"/>
      <c r="D583" s="16"/>
      <c r="E583" s="16"/>
      <c r="F583" s="16"/>
      <c r="G583" s="16"/>
      <c r="H583" s="16"/>
      <c r="I583" s="16"/>
      <c r="J583" s="16"/>
      <c r="K583" s="16"/>
      <c r="L583" s="16"/>
      <c r="M583" s="16"/>
    </row>
    <row r="584" spans="1:13" x14ac:dyDescent="0.25">
      <c r="A584" s="16"/>
      <c r="B584" s="16"/>
      <c r="C584" s="19"/>
      <c r="D584" s="16"/>
      <c r="E584" s="16"/>
      <c r="F584" s="16"/>
      <c r="G584" s="16"/>
      <c r="H584" s="16"/>
      <c r="I584" s="16"/>
      <c r="J584" s="16"/>
      <c r="K584" s="16"/>
      <c r="L584" s="16"/>
      <c r="M584" s="16"/>
    </row>
    <row r="585" spans="1:13" x14ac:dyDescent="0.25">
      <c r="A585" s="16"/>
      <c r="B585" s="16"/>
      <c r="C585" s="19"/>
      <c r="D585" s="16"/>
      <c r="E585" s="16"/>
      <c r="F585" s="16"/>
      <c r="G585" s="16"/>
      <c r="H585" s="16"/>
      <c r="I585" s="16"/>
      <c r="J585" s="16"/>
      <c r="K585" s="16"/>
      <c r="L585" s="16"/>
      <c r="M585" s="16"/>
    </row>
    <row r="586" spans="1:13" x14ac:dyDescent="0.25">
      <c r="A586" s="16"/>
      <c r="B586" s="16"/>
      <c r="C586" s="19"/>
      <c r="D586" s="16"/>
      <c r="E586" s="16"/>
      <c r="F586" s="16"/>
      <c r="G586" s="16"/>
      <c r="H586" s="16"/>
      <c r="I586" s="16"/>
      <c r="J586" s="16"/>
      <c r="K586" s="16"/>
      <c r="L586" s="16"/>
      <c r="M586" s="16"/>
    </row>
    <row r="587" spans="1:13" x14ac:dyDescent="0.25">
      <c r="A587" s="16"/>
      <c r="B587" s="16"/>
      <c r="C587" s="19"/>
      <c r="D587" s="16"/>
      <c r="E587" s="16"/>
      <c r="F587" s="16"/>
      <c r="G587" s="16"/>
      <c r="H587" s="16"/>
      <c r="I587" s="16"/>
      <c r="J587" s="16"/>
      <c r="K587" s="16"/>
      <c r="L587" s="16"/>
      <c r="M587" s="16"/>
    </row>
    <row r="588" spans="1:13" x14ac:dyDescent="0.25">
      <c r="A588" s="16"/>
      <c r="B588" s="16"/>
      <c r="C588" s="19"/>
      <c r="D588" s="16"/>
      <c r="E588" s="16"/>
      <c r="F588" s="16"/>
      <c r="G588" s="16"/>
      <c r="H588" s="16"/>
      <c r="I588" s="16"/>
      <c r="J588" s="16"/>
      <c r="K588" s="16"/>
      <c r="L588" s="16"/>
      <c r="M588" s="16"/>
    </row>
    <row r="589" spans="1:13" x14ac:dyDescent="0.25">
      <c r="A589" s="16"/>
      <c r="B589" s="16"/>
      <c r="C589" s="19"/>
      <c r="D589" s="16"/>
      <c r="E589" s="16"/>
      <c r="F589" s="16"/>
      <c r="G589" s="16"/>
      <c r="H589" s="16"/>
      <c r="I589" s="16"/>
      <c r="J589" s="16"/>
      <c r="K589" s="16"/>
      <c r="L589" s="16"/>
      <c r="M589" s="16"/>
    </row>
    <row r="590" spans="1:13" x14ac:dyDescent="0.25">
      <c r="A590" s="16"/>
      <c r="B590" s="16"/>
      <c r="C590" s="19"/>
      <c r="D590" s="16"/>
      <c r="E590" s="16"/>
      <c r="F590" s="16"/>
      <c r="G590" s="16"/>
      <c r="H590" s="16"/>
      <c r="I590" s="16"/>
      <c r="J590" s="16"/>
      <c r="K590" s="16"/>
      <c r="L590" s="16"/>
      <c r="M590" s="16"/>
    </row>
    <row r="591" spans="1:13" x14ac:dyDescent="0.25">
      <c r="A591" s="16"/>
      <c r="B591" s="16"/>
      <c r="C591" s="19"/>
      <c r="D591" s="16"/>
      <c r="E591" s="16"/>
      <c r="F591" s="16"/>
      <c r="G591" s="16"/>
      <c r="H591" s="16"/>
      <c r="I591" s="16"/>
      <c r="J591" s="16"/>
      <c r="K591" s="16"/>
      <c r="L591" s="16"/>
      <c r="M591" s="16"/>
    </row>
    <row r="592" spans="1:13" x14ac:dyDescent="0.25">
      <c r="A592" s="16"/>
      <c r="B592" s="16"/>
      <c r="C592" s="19"/>
      <c r="D592" s="16"/>
      <c r="E592" s="16"/>
      <c r="F592" s="16"/>
      <c r="G592" s="16"/>
      <c r="H592" s="16"/>
      <c r="I592" s="16"/>
      <c r="J592" s="16"/>
      <c r="K592" s="16"/>
      <c r="L592" s="16"/>
      <c r="M592" s="16"/>
    </row>
    <row r="593" spans="1:13" x14ac:dyDescent="0.25">
      <c r="A593" s="16"/>
      <c r="B593" s="16"/>
      <c r="C593" s="19"/>
      <c r="D593" s="16"/>
      <c r="E593" s="16"/>
      <c r="F593" s="16"/>
      <c r="G593" s="16"/>
      <c r="H593" s="16"/>
      <c r="I593" s="16"/>
      <c r="J593" s="16"/>
      <c r="K593" s="16"/>
      <c r="L593" s="16"/>
      <c r="M593" s="16"/>
    </row>
    <row r="594" spans="1:13" x14ac:dyDescent="0.25">
      <c r="A594" s="16"/>
      <c r="B594" s="16"/>
      <c r="C594" s="19"/>
      <c r="D594" s="16"/>
      <c r="E594" s="16"/>
      <c r="F594" s="16"/>
      <c r="G594" s="16"/>
      <c r="H594" s="16"/>
      <c r="I594" s="16"/>
      <c r="J594" s="16"/>
      <c r="K594" s="16"/>
      <c r="L594" s="16"/>
      <c r="M594" s="16"/>
    </row>
    <row r="595" spans="1:13" x14ac:dyDescent="0.25">
      <c r="A595" s="16"/>
      <c r="B595" s="16"/>
      <c r="C595" s="19"/>
      <c r="D595" s="16"/>
      <c r="E595" s="16"/>
      <c r="F595" s="16"/>
      <c r="G595" s="16"/>
      <c r="H595" s="16"/>
      <c r="I595" s="16"/>
      <c r="J595" s="16"/>
      <c r="K595" s="16"/>
      <c r="L595" s="16"/>
      <c r="M595" s="16"/>
    </row>
    <row r="596" spans="1:13" x14ac:dyDescent="0.25">
      <c r="A596" s="16"/>
      <c r="B596" s="16"/>
      <c r="C596" s="19"/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spans="1:13" x14ac:dyDescent="0.25">
      <c r="A597" s="16"/>
      <c r="B597" s="16"/>
      <c r="C597" s="19"/>
      <c r="D597" s="16"/>
      <c r="E597" s="16"/>
      <c r="F597" s="16"/>
      <c r="G597" s="16"/>
      <c r="H597" s="16"/>
      <c r="I597" s="16"/>
      <c r="J597" s="16"/>
      <c r="K597" s="16"/>
      <c r="L597" s="16"/>
      <c r="M597" s="16"/>
    </row>
    <row r="598" spans="1:13" x14ac:dyDescent="0.25">
      <c r="A598" s="16"/>
      <c r="B598" s="16"/>
      <c r="C598" s="19"/>
      <c r="D598" s="16"/>
      <c r="E598" s="16"/>
      <c r="F598" s="16"/>
      <c r="G598" s="16"/>
      <c r="H598" s="16"/>
      <c r="I598" s="16"/>
      <c r="J598" s="16"/>
      <c r="K598" s="16"/>
      <c r="L598" s="16"/>
      <c r="M598" s="16"/>
    </row>
    <row r="599" spans="1:13" x14ac:dyDescent="0.25">
      <c r="A599" s="16"/>
      <c r="B599" s="16"/>
      <c r="C599" s="19"/>
      <c r="D599" s="16"/>
      <c r="E599" s="16"/>
      <c r="F599" s="16"/>
      <c r="G599" s="16"/>
      <c r="H599" s="16"/>
      <c r="I599" s="16"/>
      <c r="J599" s="16"/>
      <c r="K599" s="16"/>
      <c r="L599" s="16"/>
      <c r="M599" s="16"/>
    </row>
    <row r="600" spans="1:13" x14ac:dyDescent="0.25">
      <c r="A600" s="16"/>
      <c r="B600" s="16"/>
      <c r="C600" s="19"/>
      <c r="D600" s="16"/>
      <c r="E600" s="16"/>
      <c r="F600" s="16"/>
      <c r="G600" s="16"/>
      <c r="H600" s="16"/>
      <c r="I600" s="16"/>
      <c r="J600" s="16"/>
      <c r="K600" s="16"/>
      <c r="L600" s="16"/>
      <c r="M600" s="16"/>
    </row>
    <row r="601" spans="1:13" x14ac:dyDescent="0.25">
      <c r="A601" s="16"/>
      <c r="B601" s="16"/>
      <c r="C601" s="19"/>
      <c r="D601" s="16"/>
      <c r="E601" s="16"/>
      <c r="F601" s="16"/>
      <c r="G601" s="16"/>
      <c r="H601" s="16"/>
      <c r="I601" s="16"/>
      <c r="J601" s="16"/>
      <c r="K601" s="16"/>
      <c r="L601" s="16"/>
      <c r="M601" s="16"/>
    </row>
    <row r="602" spans="1:13" x14ac:dyDescent="0.25">
      <c r="A602" s="16"/>
      <c r="B602" s="16"/>
      <c r="C602" s="19"/>
      <c r="D602" s="16"/>
      <c r="E602" s="16"/>
      <c r="F602" s="16"/>
      <c r="G602" s="16"/>
      <c r="H602" s="16"/>
      <c r="I602" s="16"/>
      <c r="J602" s="16"/>
      <c r="K602" s="16"/>
      <c r="L602" s="16"/>
      <c r="M602" s="16"/>
    </row>
    <row r="603" spans="1:13" x14ac:dyDescent="0.25">
      <c r="A603" s="16"/>
      <c r="B603" s="16"/>
      <c r="C603" s="19"/>
      <c r="D603" s="16"/>
      <c r="E603" s="16"/>
      <c r="F603" s="16"/>
      <c r="G603" s="16"/>
      <c r="H603" s="16"/>
      <c r="I603" s="16"/>
      <c r="J603" s="16"/>
      <c r="K603" s="16"/>
      <c r="L603" s="16"/>
      <c r="M603" s="16"/>
    </row>
    <row r="604" spans="1:13" x14ac:dyDescent="0.25">
      <c r="A604" s="16"/>
      <c r="B604" s="16"/>
      <c r="C604" s="19"/>
      <c r="D604" s="16"/>
      <c r="E604" s="16"/>
      <c r="F604" s="16"/>
      <c r="G604" s="16"/>
      <c r="H604" s="16"/>
      <c r="I604" s="16"/>
      <c r="J604" s="16"/>
      <c r="K604" s="16"/>
      <c r="L604" s="16"/>
      <c r="M604" s="16"/>
    </row>
    <row r="605" spans="1:13" x14ac:dyDescent="0.25">
      <c r="A605" s="16"/>
      <c r="B605" s="16"/>
      <c r="C605" s="19"/>
      <c r="D605" s="16"/>
      <c r="E605" s="16"/>
      <c r="F605" s="16"/>
      <c r="G605" s="16"/>
      <c r="H605" s="16"/>
      <c r="I605" s="16"/>
      <c r="J605" s="16"/>
      <c r="K605" s="16"/>
      <c r="L605" s="16"/>
      <c r="M605" s="16"/>
    </row>
    <row r="606" spans="1:13" x14ac:dyDescent="0.25">
      <c r="A606" s="16"/>
      <c r="B606" s="16"/>
      <c r="C606" s="19"/>
      <c r="D606" s="16"/>
      <c r="E606" s="16"/>
      <c r="F606" s="16"/>
      <c r="G606" s="16"/>
      <c r="H606" s="16"/>
      <c r="I606" s="16"/>
      <c r="J606" s="16"/>
      <c r="K606" s="16"/>
      <c r="L606" s="16"/>
      <c r="M606" s="16"/>
    </row>
    <row r="607" spans="1:13" x14ac:dyDescent="0.25">
      <c r="A607" s="16"/>
      <c r="B607" s="16"/>
      <c r="C607" s="19"/>
      <c r="D607" s="16"/>
      <c r="E607" s="16"/>
      <c r="F607" s="16"/>
      <c r="G607" s="16"/>
      <c r="H607" s="16"/>
      <c r="I607" s="16"/>
      <c r="J607" s="16"/>
      <c r="K607" s="16"/>
      <c r="L607" s="16"/>
      <c r="M607" s="16"/>
    </row>
    <row r="608" spans="1:13" x14ac:dyDescent="0.25">
      <c r="A608" s="16"/>
      <c r="B608" s="16"/>
      <c r="C608" s="19"/>
      <c r="D608" s="16"/>
      <c r="E608" s="16"/>
      <c r="F608" s="16"/>
      <c r="G608" s="16"/>
      <c r="H608" s="16"/>
      <c r="I608" s="16"/>
      <c r="J608" s="16"/>
      <c r="K608" s="16"/>
      <c r="L608" s="16"/>
      <c r="M608" s="16"/>
    </row>
    <row r="609" spans="1:13" x14ac:dyDescent="0.25">
      <c r="A609" s="16"/>
      <c r="B609" s="16"/>
      <c r="C609" s="19"/>
      <c r="D609" s="16"/>
      <c r="E609" s="16"/>
      <c r="F609" s="16"/>
      <c r="G609" s="16"/>
      <c r="H609" s="16"/>
      <c r="I609" s="16"/>
      <c r="J609" s="16"/>
      <c r="K609" s="16"/>
      <c r="L609" s="16"/>
      <c r="M609" s="16"/>
    </row>
    <row r="610" spans="1:13" x14ac:dyDescent="0.25">
      <c r="A610" s="16"/>
      <c r="B610" s="16"/>
      <c r="C610" s="19"/>
      <c r="D610" s="16"/>
      <c r="E610" s="16"/>
      <c r="F610" s="16"/>
      <c r="G610" s="16"/>
      <c r="H610" s="16"/>
      <c r="I610" s="16"/>
      <c r="J610" s="16"/>
      <c r="K610" s="16"/>
      <c r="L610" s="16"/>
      <c r="M610" s="16"/>
    </row>
    <row r="611" spans="1:13" x14ac:dyDescent="0.25">
      <c r="A611" s="16"/>
      <c r="B611" s="16"/>
      <c r="C611" s="19"/>
      <c r="D611" s="16"/>
      <c r="E611" s="16"/>
      <c r="F611" s="16"/>
      <c r="G611" s="16"/>
      <c r="H611" s="16"/>
      <c r="I611" s="16"/>
      <c r="J611" s="16"/>
      <c r="K611" s="16"/>
      <c r="L611" s="16"/>
      <c r="M611" s="16"/>
    </row>
    <row r="612" spans="1:13" x14ac:dyDescent="0.25">
      <c r="A612" s="16"/>
      <c r="B612" s="16"/>
      <c r="C612" s="19"/>
      <c r="D612" s="16"/>
      <c r="E612" s="16"/>
      <c r="F612" s="16"/>
      <c r="G612" s="16"/>
      <c r="H612" s="16"/>
      <c r="I612" s="16"/>
      <c r="J612" s="16"/>
      <c r="K612" s="16"/>
      <c r="L612" s="16"/>
      <c r="M612" s="16"/>
    </row>
    <row r="613" spans="1:13" x14ac:dyDescent="0.25">
      <c r="A613" s="16"/>
      <c r="B613" s="16"/>
      <c r="C613" s="19"/>
      <c r="D613" s="16"/>
      <c r="E613" s="16"/>
      <c r="F613" s="16"/>
      <c r="G613" s="16"/>
      <c r="H613" s="16"/>
      <c r="I613" s="16"/>
      <c r="J613" s="16"/>
      <c r="K613" s="16"/>
      <c r="L613" s="16"/>
      <c r="M613" s="16"/>
    </row>
    <row r="614" spans="1:13" x14ac:dyDescent="0.25">
      <c r="A614" s="16"/>
      <c r="B614" s="16"/>
      <c r="C614" s="19"/>
      <c r="D614" s="16"/>
      <c r="E614" s="16"/>
      <c r="F614" s="16"/>
      <c r="G614" s="16"/>
      <c r="H614" s="16"/>
      <c r="I614" s="16"/>
      <c r="J614" s="16"/>
      <c r="K614" s="16"/>
      <c r="L614" s="16"/>
      <c r="M614" s="16"/>
    </row>
    <row r="615" spans="1:13" x14ac:dyDescent="0.25">
      <c r="A615" s="16"/>
      <c r="B615" s="16"/>
      <c r="C615" s="19"/>
      <c r="D615" s="16"/>
      <c r="E615" s="16"/>
      <c r="F615" s="16"/>
      <c r="G615" s="16"/>
      <c r="H615" s="16"/>
      <c r="I615" s="16"/>
      <c r="J615" s="16"/>
      <c r="K615" s="16"/>
      <c r="L615" s="16"/>
      <c r="M615" s="16"/>
    </row>
    <row r="616" spans="1:13" x14ac:dyDescent="0.25">
      <c r="A616" s="16"/>
      <c r="B616" s="16"/>
      <c r="C616" s="19"/>
      <c r="D616" s="16"/>
      <c r="E616" s="16"/>
      <c r="F616" s="16"/>
      <c r="G616" s="16"/>
      <c r="H616" s="16"/>
      <c r="I616" s="16"/>
      <c r="J616" s="16"/>
      <c r="K616" s="16"/>
      <c r="L616" s="16"/>
      <c r="M616" s="16"/>
    </row>
    <row r="617" spans="1:13" x14ac:dyDescent="0.25">
      <c r="A617" s="16"/>
      <c r="B617" s="16"/>
      <c r="C617" s="19"/>
      <c r="D617" s="16"/>
      <c r="E617" s="16"/>
      <c r="F617" s="16"/>
      <c r="G617" s="16"/>
      <c r="H617" s="16"/>
      <c r="I617" s="16"/>
      <c r="J617" s="16"/>
      <c r="K617" s="16"/>
      <c r="L617" s="16"/>
      <c r="M617" s="16"/>
    </row>
    <row r="618" spans="1:13" x14ac:dyDescent="0.25">
      <c r="A618" s="16"/>
      <c r="B618" s="16"/>
      <c r="C618" s="19"/>
      <c r="D618" s="16"/>
      <c r="E618" s="16"/>
      <c r="F618" s="16"/>
      <c r="G618" s="16"/>
      <c r="H618" s="16"/>
      <c r="I618" s="16"/>
      <c r="J618" s="16"/>
      <c r="K618" s="16"/>
      <c r="L618" s="16"/>
      <c r="M618" s="16"/>
    </row>
    <row r="619" spans="1:13" x14ac:dyDescent="0.25">
      <c r="A619" s="16"/>
      <c r="B619" s="16"/>
      <c r="C619" s="19"/>
      <c r="D619" s="16"/>
      <c r="E619" s="16"/>
      <c r="F619" s="16"/>
      <c r="G619" s="16"/>
      <c r="H619" s="16"/>
      <c r="I619" s="16"/>
      <c r="J619" s="16"/>
      <c r="K619" s="16"/>
      <c r="L619" s="16"/>
      <c r="M619" s="16"/>
    </row>
    <row r="620" spans="1:13" x14ac:dyDescent="0.25">
      <c r="A620" s="16"/>
      <c r="B620" s="16"/>
      <c r="C620" s="19"/>
      <c r="D620" s="16"/>
      <c r="E620" s="16"/>
      <c r="F620" s="16"/>
      <c r="G620" s="16"/>
      <c r="H620" s="16"/>
      <c r="I620" s="16"/>
      <c r="J620" s="16"/>
      <c r="K620" s="16"/>
      <c r="L620" s="16"/>
      <c r="M620" s="16"/>
    </row>
    <row r="621" spans="1:13" x14ac:dyDescent="0.25">
      <c r="A621" s="16"/>
      <c r="B621" s="16"/>
      <c r="C621" s="19"/>
      <c r="D621" s="16"/>
      <c r="E621" s="16"/>
      <c r="F621" s="16"/>
      <c r="G621" s="16"/>
      <c r="H621" s="16"/>
      <c r="I621" s="16"/>
      <c r="J621" s="16"/>
      <c r="K621" s="16"/>
      <c r="L621" s="16"/>
      <c r="M621" s="16"/>
    </row>
    <row r="622" spans="1:13" x14ac:dyDescent="0.25">
      <c r="A622" s="16"/>
      <c r="B622" s="16"/>
      <c r="C622" s="19"/>
      <c r="D622" s="16"/>
      <c r="E622" s="16"/>
      <c r="F622" s="16"/>
      <c r="G622" s="16"/>
      <c r="H622" s="16"/>
      <c r="I622" s="16"/>
      <c r="J622" s="16"/>
      <c r="K622" s="16"/>
      <c r="L622" s="16"/>
      <c r="M622" s="16"/>
    </row>
    <row r="623" spans="1:13" x14ac:dyDescent="0.25">
      <c r="A623" s="16"/>
      <c r="B623" s="16"/>
      <c r="C623" s="19"/>
      <c r="D623" s="16"/>
      <c r="E623" s="16"/>
      <c r="F623" s="16"/>
      <c r="G623" s="16"/>
      <c r="H623" s="16"/>
      <c r="I623" s="16"/>
      <c r="J623" s="16"/>
      <c r="K623" s="16"/>
      <c r="L623" s="16"/>
      <c r="M623" s="16"/>
    </row>
    <row r="624" spans="1:13" x14ac:dyDescent="0.25">
      <c r="A624" s="16"/>
      <c r="B624" s="16"/>
      <c r="C624" s="19"/>
      <c r="D624" s="16"/>
      <c r="E624" s="16"/>
      <c r="F624" s="16"/>
      <c r="G624" s="16"/>
      <c r="H624" s="16"/>
      <c r="I624" s="16"/>
      <c r="J624" s="16"/>
      <c r="K624" s="16"/>
      <c r="L624" s="16"/>
      <c r="M624" s="16"/>
    </row>
    <row r="625" spans="1:13" x14ac:dyDescent="0.25">
      <c r="A625" s="16"/>
      <c r="B625" s="16"/>
      <c r="C625" s="19"/>
      <c r="D625" s="16"/>
      <c r="E625" s="16"/>
      <c r="F625" s="16"/>
      <c r="G625" s="16"/>
      <c r="H625" s="16"/>
      <c r="I625" s="16"/>
      <c r="J625" s="16"/>
      <c r="K625" s="16"/>
      <c r="L625" s="16"/>
      <c r="M625" s="16"/>
    </row>
    <row r="626" spans="1:13" x14ac:dyDescent="0.25">
      <c r="A626" s="16"/>
      <c r="B626" s="16"/>
      <c r="C626" s="19"/>
      <c r="D626" s="16"/>
      <c r="E626" s="16"/>
      <c r="F626" s="16"/>
      <c r="G626" s="16"/>
      <c r="H626" s="16"/>
      <c r="I626" s="16"/>
      <c r="J626" s="16"/>
      <c r="K626" s="16"/>
      <c r="L626" s="16"/>
      <c r="M626" s="16"/>
    </row>
    <row r="627" spans="1:13" x14ac:dyDescent="0.25">
      <c r="A627" s="16"/>
      <c r="B627" s="16"/>
      <c r="C627" s="19"/>
      <c r="D627" s="16"/>
      <c r="E627" s="16"/>
      <c r="F627" s="16"/>
      <c r="G627" s="16"/>
      <c r="H627" s="16"/>
      <c r="I627" s="16"/>
      <c r="J627" s="16"/>
      <c r="K627" s="16"/>
      <c r="L627" s="16"/>
      <c r="M627" s="16"/>
    </row>
    <row r="628" spans="1:13" x14ac:dyDescent="0.25">
      <c r="A628" s="16"/>
      <c r="B628" s="16"/>
      <c r="C628" s="19"/>
      <c r="D628" s="16"/>
      <c r="E628" s="16"/>
      <c r="F628" s="16"/>
      <c r="G628" s="16"/>
      <c r="H628" s="16"/>
      <c r="I628" s="16"/>
      <c r="J628" s="16"/>
      <c r="K628" s="16"/>
      <c r="L628" s="16"/>
      <c r="M628" s="16"/>
    </row>
    <row r="629" spans="1:13" x14ac:dyDescent="0.25">
      <c r="A629" s="16"/>
      <c r="B629" s="16"/>
      <c r="C629" s="19"/>
      <c r="D629" s="16"/>
      <c r="E629" s="16"/>
      <c r="F629" s="16"/>
      <c r="G629" s="16"/>
      <c r="H629" s="16"/>
      <c r="I629" s="16"/>
      <c r="J629" s="16"/>
      <c r="K629" s="16"/>
      <c r="L629" s="16"/>
      <c r="M629" s="16"/>
    </row>
    <row r="630" spans="1:13" x14ac:dyDescent="0.25">
      <c r="A630" s="16"/>
      <c r="B630" s="16"/>
      <c r="C630" s="19"/>
      <c r="D630" s="16"/>
      <c r="E630" s="16"/>
      <c r="F630" s="16"/>
      <c r="G630" s="16"/>
      <c r="H630" s="16"/>
      <c r="I630" s="16"/>
      <c r="J630" s="16"/>
      <c r="K630" s="16"/>
      <c r="L630" s="16"/>
      <c r="M630" s="16"/>
    </row>
    <row r="631" spans="1:13" x14ac:dyDescent="0.25">
      <c r="A631" s="16"/>
      <c r="B631" s="16"/>
      <c r="C631" s="19"/>
      <c r="D631" s="16"/>
      <c r="E631" s="16"/>
      <c r="F631" s="16"/>
      <c r="G631" s="16"/>
      <c r="H631" s="16"/>
      <c r="I631" s="16"/>
      <c r="J631" s="16"/>
      <c r="K631" s="16"/>
      <c r="L631" s="16"/>
      <c r="M631" s="16"/>
    </row>
    <row r="632" spans="1:13" x14ac:dyDescent="0.25">
      <c r="A632" s="16"/>
      <c r="B632" s="16"/>
      <c r="C632" s="19"/>
      <c r="D632" s="16"/>
      <c r="E632" s="16"/>
      <c r="F632" s="16"/>
      <c r="G632" s="16"/>
      <c r="H632" s="16"/>
      <c r="I632" s="16"/>
      <c r="J632" s="16"/>
      <c r="K632" s="16"/>
      <c r="L632" s="16"/>
      <c r="M632" s="16"/>
    </row>
    <row r="633" spans="1:13" x14ac:dyDescent="0.25">
      <c r="A633" s="16"/>
      <c r="B633" s="16"/>
      <c r="C633" s="19"/>
      <c r="D633" s="16"/>
      <c r="E633" s="16"/>
      <c r="F633" s="16"/>
      <c r="G633" s="16"/>
      <c r="H633" s="16"/>
      <c r="I633" s="16"/>
      <c r="J633" s="16"/>
      <c r="K633" s="16"/>
      <c r="L633" s="16"/>
      <c r="M633" s="16"/>
    </row>
    <row r="634" spans="1:13" x14ac:dyDescent="0.25">
      <c r="A634" s="16"/>
      <c r="B634" s="16"/>
      <c r="C634" s="19"/>
      <c r="D634" s="16"/>
      <c r="E634" s="16"/>
      <c r="F634" s="16"/>
      <c r="G634" s="16"/>
      <c r="H634" s="16"/>
      <c r="I634" s="16"/>
      <c r="J634" s="16"/>
      <c r="K634" s="16"/>
      <c r="L634" s="16"/>
      <c r="M634" s="16"/>
    </row>
    <row r="635" spans="1:13" x14ac:dyDescent="0.25">
      <c r="A635" s="16"/>
      <c r="B635" s="16"/>
      <c r="C635" s="19"/>
      <c r="D635" s="16"/>
      <c r="E635" s="16"/>
      <c r="F635" s="16"/>
      <c r="G635" s="16"/>
      <c r="H635" s="16"/>
      <c r="I635" s="16"/>
      <c r="J635" s="16"/>
      <c r="K635" s="16"/>
      <c r="L635" s="16"/>
      <c r="M635" s="16"/>
    </row>
    <row r="636" spans="1:13" x14ac:dyDescent="0.25">
      <c r="A636" s="16"/>
      <c r="B636" s="16"/>
      <c r="C636" s="19"/>
      <c r="D636" s="16"/>
      <c r="E636" s="16"/>
      <c r="F636" s="16"/>
      <c r="G636" s="16"/>
      <c r="H636" s="16"/>
      <c r="I636" s="16"/>
      <c r="J636" s="16"/>
      <c r="K636" s="16"/>
      <c r="L636" s="16"/>
      <c r="M636" s="16"/>
    </row>
    <row r="637" spans="1:13" x14ac:dyDescent="0.25">
      <c r="A637" s="16"/>
      <c r="B637" s="16"/>
      <c r="C637" s="19"/>
      <c r="D637" s="16"/>
      <c r="E637" s="16"/>
      <c r="F637" s="16"/>
      <c r="G637" s="16"/>
      <c r="H637" s="16"/>
      <c r="I637" s="16"/>
      <c r="J637" s="16"/>
      <c r="K637" s="16"/>
      <c r="L637" s="16"/>
      <c r="M637" s="16"/>
    </row>
    <row r="638" spans="1:13" x14ac:dyDescent="0.25">
      <c r="A638" s="16"/>
      <c r="B638" s="16"/>
      <c r="C638" s="19"/>
      <c r="D638" s="16"/>
      <c r="E638" s="16"/>
      <c r="F638" s="16"/>
      <c r="G638" s="16"/>
      <c r="H638" s="16"/>
      <c r="I638" s="16"/>
      <c r="J638" s="16"/>
      <c r="K638" s="16"/>
      <c r="L638" s="16"/>
      <c r="M638" s="16"/>
    </row>
    <row r="639" spans="1:13" x14ac:dyDescent="0.25">
      <c r="A639" s="16"/>
      <c r="B639" s="16"/>
      <c r="C639" s="19"/>
      <c r="D639" s="16"/>
      <c r="E639" s="16"/>
      <c r="F639" s="16"/>
      <c r="G639" s="16"/>
      <c r="H639" s="16"/>
      <c r="I639" s="16"/>
      <c r="J639" s="16"/>
      <c r="K639" s="16"/>
      <c r="L639" s="16"/>
      <c r="M639" s="16"/>
    </row>
    <row r="640" spans="1:13" x14ac:dyDescent="0.25">
      <c r="A640" s="16"/>
      <c r="B640" s="16"/>
      <c r="C640" s="19"/>
      <c r="D640" s="16"/>
      <c r="E640" s="16"/>
      <c r="F640" s="16"/>
      <c r="G640" s="16"/>
      <c r="H640" s="16"/>
      <c r="I640" s="16"/>
      <c r="J640" s="16"/>
      <c r="K640" s="16"/>
      <c r="L640" s="16"/>
      <c r="M640" s="16"/>
    </row>
    <row r="641" spans="1:13" x14ac:dyDescent="0.25">
      <c r="A641" s="16"/>
      <c r="B641" s="16"/>
      <c r="C641" s="19"/>
      <c r="D641" s="16"/>
      <c r="E641" s="16"/>
      <c r="F641" s="16"/>
      <c r="G641" s="16"/>
      <c r="H641" s="16"/>
      <c r="I641" s="16"/>
      <c r="J641" s="16"/>
      <c r="K641" s="16"/>
      <c r="L641" s="16"/>
      <c r="M641" s="16"/>
    </row>
    <row r="642" spans="1:13" x14ac:dyDescent="0.25">
      <c r="A642" s="16"/>
      <c r="B642" s="16"/>
      <c r="C642" s="19"/>
      <c r="D642" s="16"/>
      <c r="E642" s="16"/>
      <c r="F642" s="16"/>
      <c r="G642" s="16"/>
      <c r="H642" s="16"/>
      <c r="I642" s="16"/>
      <c r="J642" s="16"/>
      <c r="K642" s="16"/>
      <c r="L642" s="16"/>
      <c r="M642" s="16"/>
    </row>
    <row r="643" spans="1:13" x14ac:dyDescent="0.25">
      <c r="A643" s="16"/>
      <c r="B643" s="16"/>
      <c r="C643" s="19"/>
      <c r="D643" s="16"/>
      <c r="E643" s="16"/>
      <c r="F643" s="16"/>
      <c r="G643" s="16"/>
      <c r="H643" s="16"/>
      <c r="I643" s="16"/>
      <c r="J643" s="16"/>
      <c r="K643" s="16"/>
      <c r="L643" s="16"/>
      <c r="M643" s="16"/>
    </row>
    <row r="644" spans="1:13" x14ac:dyDescent="0.25">
      <c r="A644" s="16"/>
      <c r="B644" s="16"/>
      <c r="C644" s="19"/>
      <c r="D644" s="16"/>
      <c r="E644" s="16"/>
      <c r="F644" s="16"/>
      <c r="G644" s="16"/>
      <c r="H644" s="16"/>
      <c r="I644" s="16"/>
      <c r="J644" s="16"/>
      <c r="K644" s="16"/>
      <c r="L644" s="16"/>
      <c r="M644" s="16"/>
    </row>
    <row r="645" spans="1:13" x14ac:dyDescent="0.25">
      <c r="A645" s="16"/>
      <c r="B645" s="16"/>
      <c r="C645" s="19"/>
      <c r="D645" s="16"/>
      <c r="E645" s="16"/>
      <c r="F645" s="16"/>
      <c r="G645" s="16"/>
      <c r="H645" s="16"/>
      <c r="I645" s="16"/>
      <c r="J645" s="16"/>
      <c r="K645" s="16"/>
      <c r="L645" s="16"/>
      <c r="M645" s="16"/>
    </row>
    <row r="646" spans="1:13" x14ac:dyDescent="0.25">
      <c r="A646" s="16"/>
      <c r="B646" s="16"/>
      <c r="C646" s="19"/>
      <c r="D646" s="16"/>
      <c r="E646" s="16"/>
      <c r="F646" s="16"/>
      <c r="G646" s="16"/>
      <c r="H646" s="16"/>
      <c r="I646" s="16"/>
      <c r="J646" s="16"/>
      <c r="K646" s="16"/>
      <c r="L646" s="16"/>
      <c r="M646" s="16"/>
    </row>
    <row r="647" spans="1:13" x14ac:dyDescent="0.25">
      <c r="A647" s="16"/>
      <c r="B647" s="16"/>
      <c r="C647" s="19"/>
      <c r="D647" s="16"/>
      <c r="E647" s="16"/>
      <c r="F647" s="16"/>
      <c r="G647" s="16"/>
      <c r="H647" s="16"/>
      <c r="I647" s="16"/>
      <c r="J647" s="16"/>
      <c r="K647" s="16"/>
      <c r="L647" s="16"/>
      <c r="M647" s="16"/>
    </row>
    <row r="648" spans="1:13" x14ac:dyDescent="0.25">
      <c r="A648" s="16"/>
      <c r="B648" s="16"/>
      <c r="C648" s="19"/>
      <c r="D648" s="16"/>
      <c r="E648" s="16"/>
      <c r="F648" s="16"/>
      <c r="G648" s="16"/>
      <c r="H648" s="16"/>
      <c r="I648" s="16"/>
      <c r="J648" s="16"/>
      <c r="K648" s="16"/>
      <c r="L648" s="16"/>
      <c r="M648" s="16"/>
    </row>
    <row r="649" spans="1:13" x14ac:dyDescent="0.25">
      <c r="A649" s="16"/>
      <c r="B649" s="16"/>
      <c r="C649" s="19"/>
      <c r="D649" s="16"/>
      <c r="E649" s="16"/>
      <c r="F649" s="16"/>
      <c r="G649" s="16"/>
      <c r="H649" s="16"/>
      <c r="I649" s="16"/>
      <c r="J649" s="16"/>
      <c r="K649" s="16"/>
      <c r="L649" s="16"/>
      <c r="M649" s="16"/>
    </row>
    <row r="650" spans="1:13" x14ac:dyDescent="0.25">
      <c r="A650" s="16"/>
      <c r="B650" s="16"/>
      <c r="C650" s="19"/>
      <c r="D650" s="16"/>
      <c r="E650" s="16"/>
      <c r="F650" s="16"/>
      <c r="G650" s="16"/>
      <c r="H650" s="16"/>
      <c r="I650" s="16"/>
      <c r="J650" s="16"/>
      <c r="K650" s="16"/>
      <c r="L650" s="16"/>
      <c r="M650" s="16"/>
    </row>
    <row r="651" spans="1:13" x14ac:dyDescent="0.25">
      <c r="A651" s="16"/>
      <c r="B651" s="16"/>
      <c r="C651" s="19"/>
      <c r="D651" s="16"/>
      <c r="E651" s="16"/>
      <c r="F651" s="16"/>
      <c r="G651" s="16"/>
      <c r="H651" s="16"/>
      <c r="I651" s="16"/>
      <c r="J651" s="16"/>
      <c r="K651" s="16"/>
      <c r="L651" s="16"/>
      <c r="M651" s="16"/>
    </row>
    <row r="652" spans="1:13" x14ac:dyDescent="0.25">
      <c r="A652" s="16"/>
      <c r="B652" s="16"/>
      <c r="C652" s="19"/>
      <c r="D652" s="16"/>
      <c r="E652" s="16"/>
      <c r="F652" s="16"/>
      <c r="G652" s="16"/>
      <c r="H652" s="16"/>
      <c r="I652" s="16"/>
      <c r="J652" s="16"/>
      <c r="K652" s="16"/>
      <c r="L652" s="16"/>
      <c r="M652" s="16"/>
    </row>
    <row r="653" spans="1:13" x14ac:dyDescent="0.25">
      <c r="A653" s="16"/>
      <c r="B653" s="16"/>
      <c r="C653" s="19"/>
      <c r="D653" s="16"/>
      <c r="E653" s="16"/>
      <c r="F653" s="16"/>
      <c r="G653" s="16"/>
      <c r="H653" s="16"/>
      <c r="I653" s="16"/>
      <c r="J653" s="16"/>
      <c r="K653" s="16"/>
      <c r="L653" s="16"/>
      <c r="M653" s="16"/>
    </row>
    <row r="654" spans="1:13" x14ac:dyDescent="0.25">
      <c r="A654" s="16"/>
      <c r="B654" s="16"/>
      <c r="C654" s="19"/>
      <c r="D654" s="16"/>
      <c r="E654" s="16"/>
      <c r="F654" s="16"/>
      <c r="G654" s="16"/>
      <c r="H654" s="16"/>
      <c r="I654" s="16"/>
      <c r="J654" s="16"/>
      <c r="K654" s="16"/>
      <c r="L654" s="16"/>
      <c r="M654" s="16"/>
    </row>
    <row r="655" spans="1:13" x14ac:dyDescent="0.25">
      <c r="A655" s="16"/>
      <c r="B655" s="16"/>
      <c r="C655" s="19"/>
      <c r="D655" s="16"/>
      <c r="E655" s="16"/>
      <c r="F655" s="16"/>
      <c r="G655" s="16"/>
      <c r="H655" s="16"/>
      <c r="I655" s="16"/>
      <c r="J655" s="16"/>
      <c r="K655" s="16"/>
      <c r="L655" s="16"/>
      <c r="M655" s="16"/>
    </row>
    <row r="656" spans="1:13" x14ac:dyDescent="0.25">
      <c r="A656" s="16"/>
      <c r="B656" s="16"/>
      <c r="C656" s="19"/>
      <c r="D656" s="16"/>
      <c r="E656" s="16"/>
      <c r="F656" s="16"/>
      <c r="G656" s="16"/>
      <c r="H656" s="16"/>
      <c r="I656" s="16"/>
      <c r="J656" s="16"/>
      <c r="K656" s="16"/>
      <c r="L656" s="16"/>
      <c r="M656" s="16"/>
    </row>
    <row r="657" spans="1:13" x14ac:dyDescent="0.25">
      <c r="A657" s="16"/>
      <c r="B657" s="16"/>
      <c r="C657" s="19"/>
      <c r="D657" s="16"/>
      <c r="E657" s="16"/>
      <c r="F657" s="16"/>
      <c r="G657" s="16"/>
      <c r="H657" s="16"/>
      <c r="I657" s="16"/>
      <c r="J657" s="16"/>
      <c r="K657" s="16"/>
      <c r="L657" s="16"/>
      <c r="M657" s="16"/>
    </row>
    <row r="658" spans="1:13" x14ac:dyDescent="0.25">
      <c r="A658" s="16"/>
      <c r="B658" s="16"/>
      <c r="C658" s="19"/>
      <c r="D658" s="16"/>
      <c r="E658" s="16"/>
      <c r="F658" s="16"/>
      <c r="G658" s="16"/>
      <c r="H658" s="16"/>
      <c r="I658" s="16"/>
      <c r="J658" s="16"/>
      <c r="K658" s="16"/>
      <c r="L658" s="16"/>
      <c r="M658" s="16"/>
    </row>
    <row r="659" spans="1:13" x14ac:dyDescent="0.25">
      <c r="A659" s="16"/>
      <c r="B659" s="16"/>
      <c r="C659" s="19"/>
      <c r="D659" s="16"/>
      <c r="E659" s="16"/>
      <c r="F659" s="16"/>
      <c r="G659" s="16"/>
      <c r="H659" s="16"/>
      <c r="I659" s="16"/>
      <c r="J659" s="16"/>
      <c r="K659" s="16"/>
      <c r="L659" s="16"/>
      <c r="M659" s="16"/>
    </row>
    <row r="660" spans="1:13" x14ac:dyDescent="0.25">
      <c r="A660" s="16"/>
      <c r="B660" s="16"/>
      <c r="C660" s="19"/>
      <c r="D660" s="16"/>
      <c r="E660" s="16"/>
      <c r="F660" s="16"/>
      <c r="G660" s="16"/>
      <c r="H660" s="16"/>
      <c r="I660" s="16"/>
      <c r="J660" s="16"/>
      <c r="K660" s="16"/>
      <c r="L660" s="16"/>
      <c r="M660" s="16"/>
    </row>
    <row r="661" spans="1:13" x14ac:dyDescent="0.25">
      <c r="A661" s="16"/>
      <c r="B661" s="16"/>
      <c r="C661" s="19"/>
      <c r="D661" s="16"/>
      <c r="E661" s="16"/>
      <c r="F661" s="16"/>
      <c r="G661" s="16"/>
      <c r="H661" s="16"/>
      <c r="I661" s="16"/>
      <c r="J661" s="16"/>
      <c r="K661" s="16"/>
      <c r="L661" s="16"/>
      <c r="M661" s="16"/>
    </row>
    <row r="662" spans="1:13" x14ac:dyDescent="0.25">
      <c r="A662" s="16"/>
      <c r="B662" s="16"/>
      <c r="C662" s="19"/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 spans="1:13" x14ac:dyDescent="0.25">
      <c r="A663" s="16"/>
      <c r="B663" s="16"/>
      <c r="C663" s="19"/>
      <c r="D663" s="16"/>
      <c r="E663" s="16"/>
      <c r="F663" s="16"/>
      <c r="G663" s="16"/>
      <c r="H663" s="16"/>
      <c r="I663" s="16"/>
      <c r="J663" s="16"/>
      <c r="K663" s="16"/>
      <c r="L663" s="16"/>
      <c r="M663" s="16"/>
    </row>
    <row r="664" spans="1:13" x14ac:dyDescent="0.25">
      <c r="A664" s="16"/>
      <c r="B664" s="16"/>
      <c r="C664" s="19"/>
      <c r="D664" s="16"/>
      <c r="E664" s="16"/>
      <c r="F664" s="16"/>
      <c r="G664" s="16"/>
      <c r="H664" s="16"/>
      <c r="I664" s="16"/>
      <c r="J664" s="16"/>
      <c r="K664" s="16"/>
      <c r="L664" s="16"/>
      <c r="M664" s="16"/>
    </row>
    <row r="665" spans="1:13" x14ac:dyDescent="0.25">
      <c r="A665" s="16"/>
      <c r="B665" s="16"/>
      <c r="C665" s="19"/>
      <c r="D665" s="16"/>
      <c r="E665" s="16"/>
      <c r="F665" s="16"/>
      <c r="G665" s="16"/>
      <c r="H665" s="16"/>
      <c r="I665" s="16"/>
      <c r="J665" s="16"/>
      <c r="K665" s="16"/>
      <c r="L665" s="16"/>
      <c r="M665" s="16"/>
    </row>
    <row r="666" spans="1:13" x14ac:dyDescent="0.25">
      <c r="A666" s="16"/>
      <c r="B666" s="16"/>
      <c r="C666" s="19"/>
      <c r="D666" s="16"/>
      <c r="E666" s="16"/>
      <c r="F666" s="16"/>
      <c r="G666" s="16"/>
      <c r="H666" s="16"/>
      <c r="I666" s="16"/>
      <c r="J666" s="16"/>
      <c r="K666" s="16"/>
      <c r="L666" s="16"/>
      <c r="M666" s="16"/>
    </row>
    <row r="667" spans="1:13" x14ac:dyDescent="0.25">
      <c r="A667" s="16"/>
      <c r="B667" s="16"/>
      <c r="C667" s="19"/>
      <c r="D667" s="16"/>
      <c r="E667" s="16"/>
      <c r="F667" s="16"/>
      <c r="G667" s="16"/>
      <c r="H667" s="16"/>
      <c r="I667" s="16"/>
      <c r="J667" s="16"/>
      <c r="K667" s="16"/>
      <c r="L667" s="16"/>
      <c r="M667" s="16"/>
    </row>
    <row r="668" spans="1:13" x14ac:dyDescent="0.25">
      <c r="A668" s="16"/>
      <c r="B668" s="16"/>
      <c r="C668" s="19"/>
      <c r="D668" s="16"/>
      <c r="E668" s="16"/>
      <c r="F668" s="16"/>
      <c r="G668" s="16"/>
      <c r="H668" s="16"/>
      <c r="I668" s="16"/>
      <c r="J668" s="16"/>
      <c r="K668" s="16"/>
      <c r="L668" s="16"/>
      <c r="M668" s="16"/>
    </row>
    <row r="669" spans="1:13" x14ac:dyDescent="0.25">
      <c r="A669" s="16"/>
      <c r="B669" s="16"/>
      <c r="C669" s="19"/>
      <c r="D669" s="16"/>
      <c r="E669" s="16"/>
      <c r="F669" s="16"/>
      <c r="G669" s="16"/>
      <c r="H669" s="16"/>
      <c r="I669" s="16"/>
      <c r="J669" s="16"/>
      <c r="K669" s="16"/>
      <c r="L669" s="16"/>
      <c r="M669" s="16"/>
    </row>
    <row r="670" spans="1:13" x14ac:dyDescent="0.25">
      <c r="A670" s="16"/>
      <c r="B670" s="16"/>
      <c r="C670" s="19"/>
      <c r="D670" s="16"/>
      <c r="E670" s="16"/>
      <c r="F670" s="16"/>
      <c r="G670" s="16"/>
      <c r="H670" s="16"/>
      <c r="I670" s="16"/>
      <c r="J670" s="16"/>
      <c r="K670" s="16"/>
      <c r="L670" s="16"/>
      <c r="M670" s="16"/>
    </row>
    <row r="671" spans="1:13" x14ac:dyDescent="0.25">
      <c r="A671" s="16"/>
      <c r="B671" s="16"/>
      <c r="C671" s="19"/>
      <c r="D671" s="16"/>
      <c r="E671" s="16"/>
      <c r="F671" s="16"/>
      <c r="G671" s="16"/>
      <c r="H671" s="16"/>
      <c r="I671" s="16"/>
      <c r="J671" s="16"/>
      <c r="K671" s="16"/>
      <c r="L671" s="16"/>
      <c r="M671" s="16"/>
    </row>
    <row r="672" spans="1:13" x14ac:dyDescent="0.25">
      <c r="A672" s="16"/>
      <c r="B672" s="16"/>
      <c r="C672" s="19"/>
      <c r="D672" s="16"/>
      <c r="E672" s="16"/>
      <c r="F672" s="16"/>
      <c r="G672" s="16"/>
      <c r="H672" s="16"/>
      <c r="I672" s="16"/>
      <c r="J672" s="16"/>
      <c r="K672" s="16"/>
      <c r="L672" s="16"/>
      <c r="M672" s="16"/>
    </row>
    <row r="673" spans="1:13" x14ac:dyDescent="0.25">
      <c r="A673" s="16"/>
      <c r="B673" s="16"/>
      <c r="C673" s="19"/>
      <c r="D673" s="16"/>
      <c r="E673" s="16"/>
      <c r="F673" s="16"/>
      <c r="G673" s="16"/>
      <c r="H673" s="16"/>
      <c r="I673" s="16"/>
      <c r="J673" s="16"/>
      <c r="K673" s="16"/>
      <c r="L673" s="16"/>
      <c r="M673" s="16"/>
    </row>
    <row r="674" spans="1:13" x14ac:dyDescent="0.25">
      <c r="A674" s="16"/>
      <c r="B674" s="16"/>
      <c r="C674" s="19"/>
      <c r="D674" s="16"/>
      <c r="E674" s="16"/>
      <c r="F674" s="16"/>
      <c r="G674" s="16"/>
      <c r="H674" s="16"/>
      <c r="I674" s="16"/>
      <c r="J674" s="16"/>
      <c r="K674" s="16"/>
      <c r="L674" s="16"/>
      <c r="M674" s="16"/>
    </row>
    <row r="675" spans="1:13" x14ac:dyDescent="0.25">
      <c r="A675" s="16"/>
      <c r="B675" s="16"/>
      <c r="C675" s="19"/>
      <c r="D675" s="16"/>
      <c r="E675" s="16"/>
      <c r="F675" s="16"/>
      <c r="G675" s="16"/>
      <c r="H675" s="16"/>
      <c r="I675" s="16"/>
      <c r="J675" s="16"/>
      <c r="K675" s="16"/>
      <c r="L675" s="16"/>
      <c r="M675" s="16"/>
    </row>
    <row r="676" spans="1:13" x14ac:dyDescent="0.25">
      <c r="A676" s="16"/>
      <c r="B676" s="16"/>
      <c r="C676" s="19"/>
      <c r="D676" s="16"/>
      <c r="E676" s="16"/>
      <c r="F676" s="16"/>
      <c r="G676" s="16"/>
      <c r="H676" s="16"/>
      <c r="I676" s="16"/>
      <c r="J676" s="16"/>
      <c r="K676" s="16"/>
      <c r="L676" s="16"/>
      <c r="M676" s="16"/>
    </row>
    <row r="677" spans="1:13" x14ac:dyDescent="0.25">
      <c r="A677" s="16"/>
      <c r="B677" s="16"/>
      <c r="C677" s="19"/>
      <c r="D677" s="16"/>
      <c r="E677" s="16"/>
      <c r="F677" s="16"/>
      <c r="G677" s="16"/>
      <c r="H677" s="16"/>
      <c r="I677" s="16"/>
      <c r="J677" s="16"/>
      <c r="K677" s="16"/>
      <c r="L677" s="16"/>
      <c r="M677" s="16"/>
    </row>
    <row r="678" spans="1:13" x14ac:dyDescent="0.25">
      <c r="A678" s="16"/>
      <c r="B678" s="16"/>
      <c r="C678" s="19"/>
      <c r="D678" s="16"/>
      <c r="E678" s="16"/>
      <c r="F678" s="16"/>
      <c r="G678" s="16"/>
      <c r="H678" s="16"/>
      <c r="I678" s="16"/>
      <c r="J678" s="16"/>
      <c r="K678" s="16"/>
      <c r="L678" s="16"/>
      <c r="M678" s="16"/>
    </row>
    <row r="679" spans="1:13" x14ac:dyDescent="0.25">
      <c r="A679" s="16"/>
      <c r="B679" s="16"/>
      <c r="C679" s="19"/>
      <c r="D679" s="16"/>
      <c r="E679" s="16"/>
      <c r="F679" s="16"/>
      <c r="G679" s="16"/>
      <c r="H679" s="16"/>
      <c r="I679" s="16"/>
      <c r="J679" s="16"/>
      <c r="K679" s="16"/>
      <c r="L679" s="16"/>
      <c r="M679" s="16"/>
    </row>
    <row r="680" spans="1:13" x14ac:dyDescent="0.25">
      <c r="A680" s="16"/>
      <c r="B680" s="16"/>
      <c r="C680" s="19"/>
      <c r="D680" s="16"/>
      <c r="E680" s="16"/>
      <c r="F680" s="16"/>
      <c r="G680" s="16"/>
      <c r="H680" s="16"/>
      <c r="I680" s="16"/>
      <c r="J680" s="16"/>
      <c r="K680" s="16"/>
      <c r="L680" s="16"/>
      <c r="M680" s="16"/>
    </row>
    <row r="681" spans="1:13" x14ac:dyDescent="0.25">
      <c r="A681" s="16"/>
      <c r="B681" s="16"/>
      <c r="C681" s="19"/>
      <c r="D681" s="16"/>
      <c r="E681" s="16"/>
      <c r="F681" s="16"/>
      <c r="G681" s="16"/>
      <c r="H681" s="16"/>
      <c r="I681" s="16"/>
      <c r="J681" s="16"/>
      <c r="K681" s="16"/>
      <c r="L681" s="16"/>
      <c r="M681" s="16"/>
    </row>
    <row r="682" spans="1:13" x14ac:dyDescent="0.25">
      <c r="A682" s="16"/>
      <c r="B682" s="16"/>
      <c r="C682" s="19"/>
      <c r="D682" s="16"/>
      <c r="E682" s="16"/>
      <c r="F682" s="16"/>
      <c r="G682" s="16"/>
      <c r="H682" s="16"/>
      <c r="I682" s="16"/>
      <c r="J682" s="16"/>
      <c r="K682" s="16"/>
      <c r="L682" s="16"/>
      <c r="M682" s="16"/>
    </row>
    <row r="683" spans="1:13" x14ac:dyDescent="0.25">
      <c r="A683" s="16"/>
      <c r="B683" s="16"/>
      <c r="C683" s="19"/>
      <c r="D683" s="16"/>
      <c r="E683" s="16"/>
      <c r="F683" s="16"/>
      <c r="G683" s="16"/>
      <c r="H683" s="16"/>
      <c r="I683" s="16"/>
      <c r="J683" s="16"/>
      <c r="K683" s="16"/>
      <c r="L683" s="16"/>
      <c r="M683" s="16"/>
    </row>
    <row r="684" spans="1:13" x14ac:dyDescent="0.25">
      <c r="A684" s="16"/>
      <c r="B684" s="16"/>
      <c r="C684" s="19"/>
      <c r="D684" s="16"/>
      <c r="E684" s="16"/>
      <c r="F684" s="16"/>
      <c r="G684" s="16"/>
      <c r="H684" s="16"/>
      <c r="I684" s="16"/>
      <c r="J684" s="16"/>
      <c r="K684" s="16"/>
      <c r="L684" s="16"/>
      <c r="M684" s="16"/>
    </row>
    <row r="685" spans="1:13" x14ac:dyDescent="0.25">
      <c r="A685" s="16"/>
      <c r="B685" s="16"/>
      <c r="C685" s="19"/>
      <c r="D685" s="16"/>
      <c r="E685" s="16"/>
      <c r="F685" s="16"/>
      <c r="G685" s="16"/>
      <c r="H685" s="16"/>
      <c r="I685" s="16"/>
      <c r="J685" s="16"/>
      <c r="K685" s="16"/>
      <c r="L685" s="16"/>
      <c r="M685" s="16"/>
    </row>
    <row r="686" spans="1:13" x14ac:dyDescent="0.25">
      <c r="A686" s="16"/>
      <c r="B686" s="16"/>
      <c r="C686" s="19"/>
      <c r="D686" s="16"/>
      <c r="E686" s="16"/>
      <c r="F686" s="16"/>
      <c r="G686" s="16"/>
      <c r="H686" s="16"/>
      <c r="I686" s="16"/>
      <c r="J686" s="16"/>
      <c r="K686" s="16"/>
      <c r="L686" s="16"/>
      <c r="M686" s="16"/>
    </row>
    <row r="687" spans="1:13" x14ac:dyDescent="0.25">
      <c r="A687" s="16"/>
      <c r="B687" s="16"/>
      <c r="C687" s="19"/>
      <c r="D687" s="16"/>
      <c r="E687" s="16"/>
      <c r="F687" s="16"/>
      <c r="G687" s="16"/>
      <c r="H687" s="16"/>
      <c r="I687" s="16"/>
      <c r="J687" s="16"/>
      <c r="K687" s="16"/>
      <c r="L687" s="16"/>
      <c r="M687" s="16"/>
    </row>
    <row r="688" spans="1:13" x14ac:dyDescent="0.25">
      <c r="A688" s="16"/>
      <c r="B688" s="16"/>
      <c r="C688" s="19"/>
      <c r="D688" s="16"/>
      <c r="E688" s="16"/>
      <c r="F688" s="16"/>
      <c r="G688" s="16"/>
      <c r="H688" s="16"/>
      <c r="I688" s="16"/>
      <c r="J688" s="16"/>
      <c r="K688" s="16"/>
      <c r="L688" s="16"/>
      <c r="M688" s="16"/>
    </row>
    <row r="689" spans="1:13" x14ac:dyDescent="0.25">
      <c r="A689" s="16"/>
      <c r="B689" s="16"/>
      <c r="C689" s="19"/>
      <c r="D689" s="16"/>
      <c r="E689" s="16"/>
      <c r="F689" s="16"/>
      <c r="G689" s="16"/>
      <c r="H689" s="16"/>
      <c r="I689" s="16"/>
      <c r="J689" s="16"/>
      <c r="K689" s="16"/>
      <c r="L689" s="16"/>
      <c r="M689" s="16"/>
    </row>
    <row r="690" spans="1:13" x14ac:dyDescent="0.25">
      <c r="A690" s="16"/>
      <c r="B690" s="16"/>
      <c r="C690" s="19"/>
      <c r="D690" s="16"/>
      <c r="E690" s="16"/>
      <c r="F690" s="16"/>
      <c r="G690" s="16"/>
      <c r="H690" s="16"/>
      <c r="I690" s="16"/>
      <c r="J690" s="16"/>
      <c r="K690" s="16"/>
      <c r="L690" s="16"/>
      <c r="M690" s="16"/>
    </row>
    <row r="691" spans="1:13" x14ac:dyDescent="0.25">
      <c r="A691" s="16"/>
      <c r="B691" s="16"/>
      <c r="C691" s="19"/>
      <c r="D691" s="16"/>
      <c r="E691" s="16"/>
      <c r="F691" s="16"/>
      <c r="G691" s="16"/>
      <c r="H691" s="16"/>
      <c r="I691" s="16"/>
      <c r="J691" s="16"/>
      <c r="K691" s="16"/>
      <c r="L691" s="16"/>
      <c r="M691" s="16"/>
    </row>
    <row r="692" spans="1:13" x14ac:dyDescent="0.25">
      <c r="A692" s="16"/>
      <c r="B692" s="16"/>
      <c r="C692" s="19"/>
      <c r="D692" s="16"/>
      <c r="E692" s="16"/>
      <c r="F692" s="16"/>
      <c r="G692" s="16"/>
      <c r="H692" s="16"/>
      <c r="I692" s="16"/>
      <c r="J692" s="16"/>
      <c r="K692" s="16"/>
      <c r="L692" s="16"/>
      <c r="M692" s="16"/>
    </row>
    <row r="693" spans="1:13" x14ac:dyDescent="0.25">
      <c r="A693" s="16"/>
      <c r="B693" s="16"/>
      <c r="C693" s="19"/>
      <c r="D693" s="16"/>
      <c r="E693" s="16"/>
      <c r="F693" s="16"/>
      <c r="G693" s="16"/>
      <c r="H693" s="16"/>
      <c r="I693" s="16"/>
      <c r="J693" s="16"/>
      <c r="K693" s="16"/>
      <c r="L693" s="16"/>
      <c r="M693" s="16"/>
    </row>
    <row r="694" spans="1:13" x14ac:dyDescent="0.25">
      <c r="A694" s="16"/>
      <c r="B694" s="16"/>
      <c r="C694" s="19"/>
      <c r="D694" s="16"/>
      <c r="E694" s="16"/>
      <c r="F694" s="16"/>
      <c r="G694" s="16"/>
      <c r="H694" s="16"/>
      <c r="I694" s="16"/>
      <c r="J694" s="16"/>
      <c r="K694" s="16"/>
      <c r="L694" s="16"/>
      <c r="M694" s="16"/>
    </row>
    <row r="695" spans="1:13" x14ac:dyDescent="0.25">
      <c r="A695" s="16"/>
      <c r="B695" s="16"/>
      <c r="C695" s="19"/>
      <c r="D695" s="16"/>
      <c r="E695" s="16"/>
      <c r="F695" s="16"/>
      <c r="G695" s="16"/>
      <c r="H695" s="16"/>
      <c r="I695" s="16"/>
      <c r="J695" s="16"/>
      <c r="K695" s="16"/>
      <c r="L695" s="16"/>
      <c r="M695" s="16"/>
    </row>
    <row r="696" spans="1:13" x14ac:dyDescent="0.25">
      <c r="A696" s="16"/>
      <c r="B696" s="16"/>
      <c r="C696" s="19"/>
      <c r="D696" s="16"/>
      <c r="E696" s="16"/>
      <c r="F696" s="16"/>
      <c r="G696" s="16"/>
      <c r="H696" s="16"/>
      <c r="I696" s="16"/>
      <c r="J696" s="16"/>
      <c r="K696" s="16"/>
      <c r="L696" s="16"/>
      <c r="M696" s="16"/>
    </row>
    <row r="697" spans="1:13" x14ac:dyDescent="0.25">
      <c r="A697" s="16"/>
      <c r="B697" s="16"/>
      <c r="C697" s="19"/>
      <c r="D697" s="16"/>
      <c r="E697" s="16"/>
      <c r="F697" s="16"/>
      <c r="G697" s="16"/>
      <c r="H697" s="16"/>
      <c r="I697" s="16"/>
      <c r="J697" s="16"/>
      <c r="K697" s="16"/>
      <c r="L697" s="16"/>
      <c r="M697" s="16"/>
    </row>
    <row r="698" spans="1:13" x14ac:dyDescent="0.25">
      <c r="A698" s="16"/>
      <c r="B698" s="16"/>
      <c r="C698" s="19"/>
      <c r="D698" s="16"/>
      <c r="E698" s="16"/>
      <c r="F698" s="16"/>
      <c r="G698" s="16"/>
      <c r="H698" s="16"/>
      <c r="I698" s="16"/>
      <c r="J698" s="16"/>
      <c r="K698" s="16"/>
      <c r="L698" s="16"/>
      <c r="M698" s="16"/>
    </row>
    <row r="699" spans="1:13" x14ac:dyDescent="0.25">
      <c r="A699" s="16"/>
      <c r="B699" s="16"/>
      <c r="C699" s="19"/>
      <c r="D699" s="16"/>
      <c r="E699" s="16"/>
      <c r="F699" s="16"/>
      <c r="G699" s="16"/>
      <c r="H699" s="16"/>
      <c r="I699" s="16"/>
      <c r="J699" s="16"/>
      <c r="K699" s="16"/>
      <c r="L699" s="16"/>
      <c r="M699" s="16"/>
    </row>
    <row r="700" spans="1:13" x14ac:dyDescent="0.25">
      <c r="A700" s="16"/>
      <c r="B700" s="16"/>
      <c r="C700" s="19"/>
      <c r="D700" s="16"/>
      <c r="E700" s="16"/>
      <c r="F700" s="16"/>
      <c r="G700" s="16"/>
      <c r="H700" s="16"/>
      <c r="I700" s="16"/>
      <c r="J700" s="16"/>
      <c r="K700" s="16"/>
      <c r="L700" s="16"/>
      <c r="M700" s="16"/>
    </row>
    <row r="701" spans="1:13" x14ac:dyDescent="0.25">
      <c r="A701" s="16"/>
      <c r="B701" s="16"/>
      <c r="C701" s="19"/>
      <c r="D701" s="16"/>
      <c r="E701" s="16"/>
      <c r="F701" s="16"/>
      <c r="G701" s="16"/>
      <c r="H701" s="16"/>
      <c r="I701" s="16"/>
      <c r="J701" s="16"/>
      <c r="K701" s="16"/>
      <c r="L701" s="16"/>
      <c r="M701" s="16"/>
    </row>
    <row r="702" spans="1:13" x14ac:dyDescent="0.25">
      <c r="A702" s="16"/>
      <c r="B702" s="16"/>
      <c r="C702" s="19"/>
      <c r="D702" s="16"/>
      <c r="E702" s="16"/>
      <c r="F702" s="16"/>
      <c r="G702" s="16"/>
      <c r="H702" s="16"/>
      <c r="I702" s="16"/>
      <c r="J702" s="16"/>
      <c r="K702" s="16"/>
      <c r="L702" s="16"/>
      <c r="M702" s="16"/>
    </row>
    <row r="703" spans="1:13" x14ac:dyDescent="0.25">
      <c r="A703" s="16"/>
      <c r="B703" s="16"/>
      <c r="C703" s="19"/>
      <c r="D703" s="16"/>
      <c r="E703" s="16"/>
      <c r="F703" s="16"/>
      <c r="G703" s="16"/>
      <c r="H703" s="16"/>
      <c r="I703" s="16"/>
      <c r="J703" s="16"/>
      <c r="K703" s="16"/>
      <c r="L703" s="16"/>
      <c r="M703" s="16"/>
    </row>
    <row r="704" spans="1:13" x14ac:dyDescent="0.25">
      <c r="A704" s="16"/>
      <c r="B704" s="16"/>
      <c r="C704" s="19"/>
      <c r="D704" s="16"/>
      <c r="E704" s="16"/>
      <c r="F704" s="16"/>
      <c r="G704" s="16"/>
      <c r="H704" s="16"/>
      <c r="I704" s="16"/>
      <c r="J704" s="16"/>
      <c r="K704" s="16"/>
      <c r="L704" s="16"/>
      <c r="M704" s="16"/>
    </row>
    <row r="705" spans="1:13" x14ac:dyDescent="0.25">
      <c r="A705" s="16"/>
      <c r="B705" s="16"/>
      <c r="C705" s="19"/>
      <c r="D705" s="16"/>
      <c r="E705" s="16"/>
      <c r="F705" s="16"/>
      <c r="G705" s="16"/>
      <c r="H705" s="16"/>
      <c r="I705" s="16"/>
      <c r="J705" s="16"/>
      <c r="K705" s="16"/>
      <c r="L705" s="16"/>
      <c r="M705" s="16"/>
    </row>
    <row r="706" spans="1:13" x14ac:dyDescent="0.25">
      <c r="A706" s="16"/>
      <c r="B706" s="16"/>
      <c r="C706" s="19"/>
      <c r="D706" s="16"/>
      <c r="E706" s="16"/>
      <c r="F706" s="16"/>
      <c r="G706" s="16"/>
      <c r="H706" s="16"/>
      <c r="I706" s="16"/>
      <c r="J706" s="16"/>
      <c r="K706" s="16"/>
      <c r="L706" s="16"/>
      <c r="M706" s="16"/>
    </row>
    <row r="707" spans="1:13" x14ac:dyDescent="0.25">
      <c r="A707" s="16"/>
      <c r="B707" s="16"/>
      <c r="C707" s="19"/>
      <c r="D707" s="16"/>
      <c r="E707" s="16"/>
      <c r="F707" s="16"/>
      <c r="G707" s="16"/>
      <c r="H707" s="16"/>
      <c r="I707" s="16"/>
      <c r="J707" s="16"/>
      <c r="K707" s="16"/>
      <c r="L707" s="16"/>
      <c r="M707" s="16"/>
    </row>
    <row r="708" spans="1:13" x14ac:dyDescent="0.25">
      <c r="A708" s="16"/>
      <c r="B708" s="16"/>
      <c r="C708" s="19"/>
      <c r="D708" s="16"/>
      <c r="E708" s="16"/>
      <c r="F708" s="16"/>
      <c r="G708" s="16"/>
      <c r="H708" s="16"/>
      <c r="I708" s="16"/>
      <c r="J708" s="16"/>
      <c r="K708" s="16"/>
      <c r="L708" s="16"/>
      <c r="M708" s="16"/>
    </row>
    <row r="709" spans="1:13" x14ac:dyDescent="0.25">
      <c r="A709" s="16"/>
      <c r="B709" s="16"/>
      <c r="C709" s="19"/>
      <c r="D709" s="16"/>
      <c r="E709" s="16"/>
      <c r="F709" s="16"/>
      <c r="G709" s="16"/>
      <c r="H709" s="16"/>
      <c r="I709" s="16"/>
      <c r="J709" s="16"/>
      <c r="K709" s="16"/>
      <c r="L709" s="16"/>
      <c r="M709" s="16"/>
    </row>
    <row r="710" spans="1:13" x14ac:dyDescent="0.25">
      <c r="A710" s="16"/>
      <c r="B710" s="16"/>
      <c r="C710" s="19"/>
      <c r="D710" s="16"/>
      <c r="E710" s="16"/>
      <c r="F710" s="16"/>
      <c r="G710" s="16"/>
      <c r="H710" s="16"/>
      <c r="I710" s="16"/>
      <c r="J710" s="16"/>
      <c r="K710" s="16"/>
      <c r="L710" s="16"/>
      <c r="M710" s="16"/>
    </row>
    <row r="711" spans="1:13" x14ac:dyDescent="0.25">
      <c r="A711" s="16"/>
      <c r="B711" s="16"/>
      <c r="C711" s="19"/>
      <c r="D711" s="16"/>
      <c r="E711" s="16"/>
      <c r="F711" s="16"/>
      <c r="G711" s="16"/>
      <c r="H711" s="16"/>
      <c r="I711" s="16"/>
      <c r="J711" s="16"/>
      <c r="K711" s="16"/>
      <c r="L711" s="16"/>
      <c r="M711" s="16"/>
    </row>
    <row r="712" spans="1:13" x14ac:dyDescent="0.25">
      <c r="A712" s="16"/>
      <c r="B712" s="16"/>
      <c r="C712" s="19"/>
      <c r="D712" s="16"/>
      <c r="E712" s="16"/>
      <c r="F712" s="16"/>
      <c r="G712" s="16"/>
      <c r="H712" s="16"/>
      <c r="I712" s="16"/>
      <c r="J712" s="16"/>
      <c r="K712" s="16"/>
      <c r="L712" s="16"/>
      <c r="M712" s="16"/>
    </row>
    <row r="713" spans="1:13" x14ac:dyDescent="0.25">
      <c r="A713" s="16"/>
      <c r="B713" s="16"/>
      <c r="C713" s="19"/>
      <c r="D713" s="16"/>
      <c r="E713" s="16"/>
      <c r="F713" s="16"/>
      <c r="G713" s="16"/>
      <c r="H713" s="16"/>
      <c r="I713" s="16"/>
      <c r="J713" s="16"/>
      <c r="K713" s="16"/>
      <c r="L713" s="16"/>
      <c r="M713" s="16"/>
    </row>
    <row r="714" spans="1:13" x14ac:dyDescent="0.25">
      <c r="A714" s="16"/>
      <c r="B714" s="16"/>
      <c r="C714" s="19"/>
      <c r="D714" s="16"/>
      <c r="E714" s="16"/>
      <c r="F714" s="16"/>
      <c r="G714" s="16"/>
      <c r="H714" s="16"/>
      <c r="I714" s="16"/>
      <c r="J714" s="16"/>
      <c r="K714" s="16"/>
      <c r="L714" s="16"/>
      <c r="M714" s="16"/>
    </row>
    <row r="715" spans="1:13" x14ac:dyDescent="0.25">
      <c r="A715" s="16"/>
      <c r="B715" s="16"/>
      <c r="C715" s="19"/>
      <c r="D715" s="16"/>
      <c r="E715" s="16"/>
      <c r="F715" s="16"/>
      <c r="G715" s="16"/>
      <c r="H715" s="16"/>
      <c r="I715" s="16"/>
      <c r="J715" s="16"/>
      <c r="K715" s="16"/>
      <c r="L715" s="16"/>
      <c r="M715" s="16"/>
    </row>
    <row r="716" spans="1:13" x14ac:dyDescent="0.25">
      <c r="A716" s="16"/>
      <c r="B716" s="16"/>
      <c r="C716" s="19"/>
      <c r="D716" s="16"/>
      <c r="E716" s="16"/>
      <c r="F716" s="16"/>
      <c r="G716" s="16"/>
      <c r="H716" s="16"/>
      <c r="I716" s="16"/>
      <c r="J716" s="16"/>
      <c r="K716" s="16"/>
      <c r="L716" s="16"/>
      <c r="M716" s="16"/>
    </row>
    <row r="717" spans="1:13" x14ac:dyDescent="0.25">
      <c r="A717" s="16"/>
      <c r="B717" s="16"/>
      <c r="C717" s="19"/>
      <c r="D717" s="16"/>
      <c r="E717" s="16"/>
      <c r="F717" s="16"/>
      <c r="G717" s="16"/>
      <c r="H717" s="16"/>
      <c r="I717" s="16"/>
      <c r="J717" s="16"/>
      <c r="K717" s="16"/>
      <c r="L717" s="16"/>
      <c r="M717" s="16"/>
    </row>
    <row r="718" spans="1:13" x14ac:dyDescent="0.25">
      <c r="A718" s="16"/>
      <c r="B718" s="16"/>
      <c r="C718" s="19"/>
      <c r="D718" s="16"/>
      <c r="E718" s="16"/>
      <c r="F718" s="16"/>
      <c r="G718" s="16"/>
      <c r="H718" s="16"/>
      <c r="I718" s="16"/>
      <c r="J718" s="16"/>
      <c r="K718" s="16"/>
      <c r="L718" s="16"/>
      <c r="M718" s="16"/>
    </row>
    <row r="719" spans="1:13" x14ac:dyDescent="0.25">
      <c r="A719" s="16"/>
      <c r="B719" s="16"/>
      <c r="C719" s="19"/>
      <c r="D719" s="16"/>
      <c r="E719" s="16"/>
      <c r="F719" s="16"/>
      <c r="G719" s="16"/>
      <c r="H719" s="16"/>
      <c r="I719" s="16"/>
      <c r="J719" s="16"/>
      <c r="K719" s="16"/>
      <c r="L719" s="16"/>
      <c r="M719" s="16"/>
    </row>
    <row r="720" spans="1:13" x14ac:dyDescent="0.25">
      <c r="A720" s="16"/>
      <c r="B720" s="16"/>
      <c r="C720" s="19"/>
      <c r="D720" s="16"/>
      <c r="E720" s="16"/>
      <c r="F720" s="16"/>
      <c r="G720" s="16"/>
      <c r="H720" s="16"/>
      <c r="I720" s="16"/>
      <c r="J720" s="16"/>
      <c r="K720" s="16"/>
      <c r="L720" s="16"/>
      <c r="M720" s="16"/>
    </row>
    <row r="721" spans="1:13" x14ac:dyDescent="0.25">
      <c r="A721" s="16"/>
      <c r="B721" s="16"/>
      <c r="C721" s="19"/>
      <c r="D721" s="16"/>
      <c r="E721" s="16"/>
      <c r="F721" s="16"/>
      <c r="G721" s="16"/>
      <c r="H721" s="16"/>
      <c r="I721" s="16"/>
      <c r="J721" s="16"/>
      <c r="K721" s="16"/>
      <c r="L721" s="16"/>
      <c r="M721" s="16"/>
    </row>
    <row r="722" spans="1:13" x14ac:dyDescent="0.25">
      <c r="A722" s="16"/>
      <c r="B722" s="16"/>
      <c r="C722" s="19"/>
      <c r="D722" s="16"/>
      <c r="E722" s="16"/>
      <c r="F722" s="16"/>
      <c r="G722" s="16"/>
      <c r="H722" s="16"/>
      <c r="I722" s="16"/>
      <c r="J722" s="16"/>
      <c r="K722" s="16"/>
      <c r="L722" s="16"/>
      <c r="M722" s="16"/>
    </row>
    <row r="723" spans="1:13" x14ac:dyDescent="0.25">
      <c r="A723" s="16"/>
      <c r="B723" s="16"/>
      <c r="C723" s="19"/>
      <c r="D723" s="16"/>
      <c r="E723" s="16"/>
      <c r="F723" s="16"/>
      <c r="G723" s="16"/>
      <c r="H723" s="16"/>
      <c r="I723" s="16"/>
      <c r="J723" s="16"/>
      <c r="K723" s="16"/>
      <c r="L723" s="16"/>
      <c r="M723" s="16"/>
    </row>
    <row r="724" spans="1:13" x14ac:dyDescent="0.25">
      <c r="A724" s="16"/>
      <c r="B724" s="16"/>
      <c r="C724" s="19"/>
      <c r="D724" s="16"/>
      <c r="E724" s="16"/>
      <c r="F724" s="16"/>
      <c r="G724" s="16"/>
      <c r="H724" s="16"/>
      <c r="I724" s="16"/>
      <c r="J724" s="16"/>
      <c r="K724" s="16"/>
      <c r="L724" s="16"/>
      <c r="M724" s="16"/>
    </row>
    <row r="725" spans="1:13" x14ac:dyDescent="0.25">
      <c r="A725" s="16"/>
      <c r="B725" s="16"/>
      <c r="C725" s="19"/>
      <c r="D725" s="16"/>
      <c r="E725" s="16"/>
      <c r="F725" s="16"/>
      <c r="G725" s="16"/>
      <c r="H725" s="16"/>
      <c r="I725" s="16"/>
      <c r="J725" s="16"/>
      <c r="K725" s="16"/>
      <c r="L725" s="16"/>
      <c r="M725" s="16"/>
    </row>
    <row r="726" spans="1:13" x14ac:dyDescent="0.25">
      <c r="A726" s="16"/>
      <c r="B726" s="16"/>
      <c r="C726" s="19"/>
      <c r="D726" s="16"/>
      <c r="E726" s="16"/>
      <c r="F726" s="16"/>
      <c r="G726" s="16"/>
      <c r="H726" s="16"/>
      <c r="I726" s="16"/>
      <c r="J726" s="16"/>
      <c r="K726" s="16"/>
      <c r="L726" s="16"/>
      <c r="M726" s="16"/>
    </row>
    <row r="727" spans="1:13" x14ac:dyDescent="0.25">
      <c r="A727" s="16"/>
      <c r="B727" s="16"/>
      <c r="C727" s="19"/>
      <c r="D727" s="16"/>
      <c r="E727" s="16"/>
      <c r="F727" s="16"/>
      <c r="G727" s="16"/>
      <c r="H727" s="16"/>
      <c r="I727" s="16"/>
      <c r="J727" s="16"/>
      <c r="K727" s="16"/>
      <c r="L727" s="16"/>
      <c r="M727" s="16"/>
    </row>
    <row r="728" spans="1:13" x14ac:dyDescent="0.25">
      <c r="A728" s="16"/>
      <c r="B728" s="16"/>
      <c r="C728" s="19"/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spans="1:13" x14ac:dyDescent="0.25">
      <c r="A729" s="16"/>
      <c r="B729" s="16"/>
      <c r="C729" s="19"/>
      <c r="D729" s="16"/>
      <c r="E729" s="16"/>
      <c r="F729" s="16"/>
      <c r="G729" s="16"/>
      <c r="H729" s="16"/>
      <c r="I729" s="16"/>
      <c r="J729" s="16"/>
      <c r="K729" s="16"/>
      <c r="L729" s="16"/>
      <c r="M729" s="16"/>
    </row>
    <row r="730" spans="1:13" x14ac:dyDescent="0.25">
      <c r="A730" s="16"/>
      <c r="B730" s="16"/>
      <c r="C730" s="19"/>
      <c r="D730" s="16"/>
      <c r="E730" s="16"/>
      <c r="F730" s="16"/>
      <c r="G730" s="16"/>
      <c r="H730" s="16"/>
      <c r="I730" s="16"/>
      <c r="J730" s="16"/>
      <c r="K730" s="16"/>
      <c r="L730" s="16"/>
      <c r="M730" s="16"/>
    </row>
    <row r="731" spans="1:13" x14ac:dyDescent="0.25">
      <c r="A731" s="16"/>
      <c r="B731" s="16"/>
      <c r="C731" s="19"/>
      <c r="D731" s="16"/>
      <c r="E731" s="16"/>
      <c r="F731" s="16"/>
      <c r="G731" s="16"/>
      <c r="H731" s="16"/>
      <c r="I731" s="16"/>
      <c r="J731" s="16"/>
      <c r="K731" s="16"/>
      <c r="L731" s="16"/>
      <c r="M731" s="16"/>
    </row>
    <row r="732" spans="1:13" x14ac:dyDescent="0.25">
      <c r="A732" s="16"/>
      <c r="B732" s="16"/>
      <c r="C732" s="19"/>
      <c r="D732" s="16"/>
      <c r="E732" s="16"/>
      <c r="F732" s="16"/>
      <c r="G732" s="16"/>
      <c r="H732" s="16"/>
      <c r="I732" s="16"/>
      <c r="J732" s="16"/>
      <c r="K732" s="16"/>
      <c r="L732" s="16"/>
      <c r="M732" s="16"/>
    </row>
    <row r="733" spans="1:13" x14ac:dyDescent="0.25">
      <c r="A733" s="16"/>
      <c r="B733" s="16"/>
      <c r="C733" s="19"/>
      <c r="D733" s="16"/>
      <c r="E733" s="16"/>
      <c r="F733" s="16"/>
      <c r="G733" s="16"/>
      <c r="H733" s="16"/>
      <c r="I733" s="16"/>
      <c r="J733" s="16"/>
      <c r="K733" s="16"/>
      <c r="L733" s="16"/>
      <c r="M733" s="16"/>
    </row>
    <row r="734" spans="1:13" x14ac:dyDescent="0.25">
      <c r="A734" s="16"/>
      <c r="B734" s="16"/>
      <c r="C734" s="19"/>
      <c r="D734" s="16"/>
      <c r="E734" s="16"/>
      <c r="F734" s="16"/>
      <c r="G734" s="16"/>
      <c r="H734" s="16"/>
      <c r="I734" s="16"/>
      <c r="J734" s="16"/>
      <c r="K734" s="16"/>
      <c r="L734" s="16"/>
      <c r="M734" s="16"/>
    </row>
    <row r="735" spans="1:13" x14ac:dyDescent="0.25">
      <c r="A735" s="16"/>
      <c r="B735" s="16"/>
      <c r="C735" s="19"/>
      <c r="D735" s="16"/>
      <c r="E735" s="16"/>
      <c r="F735" s="16"/>
      <c r="G735" s="16"/>
      <c r="H735" s="16"/>
      <c r="I735" s="16"/>
      <c r="J735" s="16"/>
      <c r="K735" s="16"/>
      <c r="L735" s="16"/>
      <c r="M735" s="16"/>
    </row>
    <row r="736" spans="1:13" x14ac:dyDescent="0.25">
      <c r="A736" s="16"/>
      <c r="B736" s="16"/>
      <c r="C736" s="19"/>
      <c r="D736" s="16"/>
      <c r="E736" s="16"/>
      <c r="F736" s="16"/>
      <c r="G736" s="16"/>
      <c r="H736" s="16"/>
      <c r="I736" s="16"/>
      <c r="J736" s="16"/>
      <c r="K736" s="16"/>
      <c r="L736" s="16"/>
      <c r="M736" s="16"/>
    </row>
    <row r="737" spans="1:13" x14ac:dyDescent="0.25">
      <c r="A737" s="16"/>
      <c r="B737" s="16"/>
      <c r="C737" s="19"/>
      <c r="D737" s="16"/>
      <c r="E737" s="16"/>
      <c r="F737" s="16"/>
      <c r="G737" s="16"/>
      <c r="H737" s="16"/>
      <c r="I737" s="16"/>
      <c r="J737" s="16"/>
      <c r="K737" s="16"/>
      <c r="L737" s="16"/>
      <c r="M737" s="16"/>
    </row>
    <row r="738" spans="1:13" x14ac:dyDescent="0.25">
      <c r="A738" s="16"/>
      <c r="B738" s="16"/>
      <c r="C738" s="19"/>
      <c r="D738" s="16"/>
      <c r="E738" s="16"/>
      <c r="F738" s="16"/>
      <c r="G738" s="16"/>
      <c r="H738" s="16"/>
      <c r="I738" s="16"/>
      <c r="J738" s="16"/>
      <c r="K738" s="16"/>
      <c r="L738" s="16"/>
      <c r="M738" s="16"/>
    </row>
    <row r="739" spans="1:13" x14ac:dyDescent="0.25">
      <c r="A739" s="16"/>
      <c r="B739" s="16"/>
      <c r="C739" s="19"/>
      <c r="D739" s="16"/>
      <c r="E739" s="16"/>
      <c r="F739" s="16"/>
      <c r="G739" s="16"/>
      <c r="H739" s="16"/>
      <c r="I739" s="16"/>
      <c r="J739" s="16"/>
      <c r="K739" s="16"/>
      <c r="L739" s="16"/>
      <c r="M739" s="16"/>
    </row>
    <row r="740" spans="1:13" x14ac:dyDescent="0.25">
      <c r="A740" s="16"/>
      <c r="B740" s="16"/>
      <c r="C740" s="19"/>
      <c r="D740" s="16"/>
      <c r="E740" s="16"/>
      <c r="F740" s="16"/>
      <c r="G740" s="16"/>
      <c r="H740" s="16"/>
      <c r="I740" s="16"/>
      <c r="J740" s="16"/>
      <c r="K740" s="16"/>
      <c r="L740" s="16"/>
      <c r="M740" s="16"/>
    </row>
    <row r="741" spans="1:13" x14ac:dyDescent="0.25">
      <c r="A741" s="16"/>
      <c r="B741" s="16"/>
      <c r="C741" s="19"/>
      <c r="D741" s="16"/>
      <c r="E741" s="16"/>
      <c r="F741" s="16"/>
      <c r="G741" s="16"/>
      <c r="H741" s="16"/>
      <c r="I741" s="16"/>
      <c r="J741" s="16"/>
      <c r="K741" s="16"/>
      <c r="L741" s="16"/>
      <c r="M741" s="16"/>
    </row>
    <row r="742" spans="1:13" x14ac:dyDescent="0.25">
      <c r="A742" s="16"/>
      <c r="B742" s="16"/>
      <c r="C742" s="19"/>
      <c r="D742" s="16"/>
      <c r="E742" s="16"/>
      <c r="F742" s="16"/>
      <c r="G742" s="16"/>
      <c r="H742" s="16"/>
      <c r="I742" s="16"/>
      <c r="J742" s="16"/>
      <c r="K742" s="16"/>
      <c r="L742" s="16"/>
      <c r="M742" s="16"/>
    </row>
    <row r="743" spans="1:13" x14ac:dyDescent="0.25">
      <c r="A743" s="16"/>
      <c r="B743" s="16"/>
      <c r="C743" s="19"/>
      <c r="D743" s="16"/>
      <c r="E743" s="16"/>
      <c r="F743" s="16"/>
      <c r="G743" s="16"/>
      <c r="H743" s="16"/>
      <c r="I743" s="16"/>
      <c r="J743" s="16"/>
      <c r="K743" s="16"/>
      <c r="L743" s="16"/>
      <c r="M743" s="16"/>
    </row>
    <row r="744" spans="1:13" x14ac:dyDescent="0.25">
      <c r="A744" s="16"/>
      <c r="B744" s="16"/>
      <c r="C744" s="19"/>
      <c r="D744" s="16"/>
      <c r="E744" s="16"/>
      <c r="F744" s="16"/>
      <c r="G744" s="16"/>
      <c r="H744" s="16"/>
      <c r="I744" s="16"/>
      <c r="J744" s="16"/>
      <c r="K744" s="16"/>
      <c r="L744" s="16"/>
      <c r="M744" s="16"/>
    </row>
    <row r="745" spans="1:13" x14ac:dyDescent="0.25">
      <c r="A745" s="16"/>
      <c r="B745" s="16"/>
      <c r="C745" s="19"/>
      <c r="D745" s="16"/>
      <c r="E745" s="16"/>
      <c r="F745" s="16"/>
      <c r="G745" s="16"/>
      <c r="H745" s="16"/>
      <c r="I745" s="16"/>
      <c r="J745" s="16"/>
      <c r="K745" s="16"/>
      <c r="L745" s="16"/>
      <c r="M745" s="16"/>
    </row>
    <row r="746" spans="1:13" x14ac:dyDescent="0.25">
      <c r="A746" s="16"/>
      <c r="B746" s="16"/>
      <c r="C746" s="19"/>
      <c r="D746" s="16"/>
      <c r="E746" s="16"/>
      <c r="F746" s="16"/>
      <c r="G746" s="16"/>
      <c r="H746" s="16"/>
      <c r="I746" s="16"/>
      <c r="J746" s="16"/>
      <c r="K746" s="16"/>
      <c r="L746" s="16"/>
      <c r="M746" s="16"/>
    </row>
    <row r="747" spans="1:13" x14ac:dyDescent="0.25">
      <c r="A747" s="16"/>
      <c r="B747" s="16"/>
      <c r="C747" s="19"/>
      <c r="D747" s="16"/>
      <c r="E747" s="16"/>
      <c r="F747" s="16"/>
      <c r="G747" s="16"/>
      <c r="H747" s="16"/>
      <c r="I747" s="16"/>
      <c r="J747" s="16"/>
      <c r="K747" s="16"/>
      <c r="L747" s="16"/>
      <c r="M747" s="16"/>
    </row>
    <row r="748" spans="1:13" x14ac:dyDescent="0.25">
      <c r="A748" s="16"/>
      <c r="B748" s="16"/>
      <c r="C748" s="19"/>
      <c r="D748" s="16"/>
      <c r="E748" s="16"/>
      <c r="F748" s="16"/>
      <c r="G748" s="16"/>
      <c r="H748" s="16"/>
      <c r="I748" s="16"/>
      <c r="J748" s="16"/>
      <c r="K748" s="16"/>
      <c r="L748" s="16"/>
      <c r="M748" s="16"/>
    </row>
    <row r="749" spans="1:13" x14ac:dyDescent="0.25">
      <c r="A749" s="16"/>
      <c r="B749" s="16"/>
      <c r="C749" s="19"/>
      <c r="D749" s="16"/>
      <c r="E749" s="16"/>
      <c r="F749" s="16"/>
      <c r="G749" s="16"/>
      <c r="H749" s="16"/>
      <c r="I749" s="16"/>
      <c r="J749" s="16"/>
      <c r="K749" s="16"/>
      <c r="L749" s="16"/>
      <c r="M749" s="16"/>
    </row>
    <row r="750" spans="1:13" x14ac:dyDescent="0.25">
      <c r="A750" s="16"/>
      <c r="B750" s="16"/>
      <c r="C750" s="19"/>
      <c r="D750" s="16"/>
      <c r="E750" s="16"/>
      <c r="F750" s="16"/>
      <c r="G750" s="16"/>
      <c r="H750" s="16"/>
      <c r="I750" s="16"/>
      <c r="J750" s="16"/>
      <c r="K750" s="16"/>
      <c r="L750" s="16"/>
      <c r="M750" s="16"/>
    </row>
    <row r="751" spans="1:13" x14ac:dyDescent="0.25">
      <c r="A751" s="16"/>
      <c r="B751" s="16"/>
      <c r="C751" s="19"/>
      <c r="D751" s="16"/>
      <c r="E751" s="16"/>
      <c r="F751" s="16"/>
      <c r="G751" s="16"/>
      <c r="H751" s="16"/>
      <c r="I751" s="16"/>
      <c r="J751" s="16"/>
      <c r="K751" s="16"/>
      <c r="L751" s="16"/>
      <c r="M751" s="16"/>
    </row>
    <row r="752" spans="1:13" x14ac:dyDescent="0.25">
      <c r="A752" s="16"/>
      <c r="B752" s="16"/>
      <c r="C752" s="19"/>
      <c r="D752" s="16"/>
      <c r="E752" s="16"/>
      <c r="F752" s="16"/>
      <c r="G752" s="16"/>
      <c r="H752" s="16"/>
      <c r="I752" s="16"/>
      <c r="J752" s="16"/>
      <c r="K752" s="16"/>
      <c r="L752" s="16"/>
      <c r="M752" s="16"/>
    </row>
    <row r="753" spans="1:13" x14ac:dyDescent="0.25">
      <c r="A753" s="16"/>
      <c r="B753" s="16"/>
      <c r="C753" s="19"/>
      <c r="D753" s="16"/>
      <c r="E753" s="16"/>
      <c r="F753" s="16"/>
      <c r="G753" s="16"/>
      <c r="H753" s="16"/>
      <c r="I753" s="16"/>
      <c r="J753" s="16"/>
      <c r="K753" s="16"/>
      <c r="L753" s="16"/>
      <c r="M753" s="16"/>
    </row>
    <row r="754" spans="1:13" x14ac:dyDescent="0.25">
      <c r="A754" s="16"/>
      <c r="B754" s="16"/>
      <c r="C754" s="19"/>
      <c r="D754" s="16"/>
      <c r="E754" s="16"/>
      <c r="F754" s="16"/>
      <c r="G754" s="16"/>
      <c r="H754" s="16"/>
      <c r="I754" s="16"/>
      <c r="J754" s="16"/>
      <c r="K754" s="16"/>
      <c r="L754" s="16"/>
      <c r="M754" s="16"/>
    </row>
    <row r="755" spans="1:13" x14ac:dyDescent="0.25">
      <c r="A755" s="16"/>
      <c r="B755" s="16"/>
      <c r="C755" s="19"/>
      <c r="D755" s="16"/>
      <c r="E755" s="16"/>
      <c r="F755" s="16"/>
      <c r="G755" s="16"/>
      <c r="H755" s="16"/>
      <c r="I755" s="16"/>
      <c r="J755" s="16"/>
      <c r="K755" s="16"/>
      <c r="L755" s="16"/>
      <c r="M755" s="16"/>
    </row>
    <row r="756" spans="1:13" x14ac:dyDescent="0.25">
      <c r="A756" s="16"/>
      <c r="B756" s="16"/>
      <c r="C756" s="19"/>
      <c r="D756" s="16"/>
      <c r="E756" s="16"/>
      <c r="F756" s="16"/>
      <c r="G756" s="16"/>
      <c r="H756" s="16"/>
      <c r="I756" s="16"/>
      <c r="J756" s="16"/>
      <c r="K756" s="16"/>
      <c r="L756" s="16"/>
      <c r="M756" s="16"/>
    </row>
    <row r="757" spans="1:13" x14ac:dyDescent="0.25">
      <c r="A757" s="16"/>
      <c r="B757" s="16"/>
      <c r="C757" s="19"/>
      <c r="D757" s="16"/>
      <c r="E757" s="16"/>
      <c r="F757" s="16"/>
      <c r="G757" s="16"/>
      <c r="H757" s="16"/>
      <c r="I757" s="16"/>
      <c r="J757" s="16"/>
      <c r="K757" s="16"/>
      <c r="L757" s="16"/>
      <c r="M757" s="16"/>
    </row>
    <row r="758" spans="1:13" x14ac:dyDescent="0.25">
      <c r="A758" s="16"/>
      <c r="B758" s="16"/>
      <c r="C758" s="19"/>
      <c r="D758" s="16"/>
      <c r="E758" s="16"/>
      <c r="F758" s="16"/>
      <c r="G758" s="16"/>
      <c r="H758" s="16"/>
      <c r="I758" s="16"/>
      <c r="J758" s="16"/>
      <c r="K758" s="16"/>
      <c r="L758" s="16"/>
      <c r="M758" s="16"/>
    </row>
    <row r="759" spans="1:13" x14ac:dyDescent="0.25">
      <c r="A759" s="16"/>
      <c r="B759" s="16"/>
      <c r="C759" s="19"/>
      <c r="D759" s="16"/>
      <c r="E759" s="16"/>
      <c r="F759" s="16"/>
      <c r="G759" s="16"/>
      <c r="H759" s="16"/>
      <c r="I759" s="16"/>
      <c r="J759" s="16"/>
      <c r="K759" s="16"/>
      <c r="L759" s="16"/>
      <c r="M759" s="16"/>
    </row>
    <row r="760" spans="1:13" x14ac:dyDescent="0.25">
      <c r="A760" s="16"/>
      <c r="B760" s="16"/>
      <c r="C760" s="19"/>
      <c r="D760" s="16"/>
      <c r="E760" s="16"/>
      <c r="F760" s="16"/>
      <c r="G760" s="16"/>
      <c r="H760" s="16"/>
      <c r="I760" s="16"/>
      <c r="J760" s="16"/>
      <c r="K760" s="16"/>
      <c r="L760" s="16"/>
      <c r="M760" s="16"/>
    </row>
    <row r="761" spans="1:13" x14ac:dyDescent="0.25">
      <c r="A761" s="16"/>
      <c r="B761" s="16"/>
      <c r="C761" s="19"/>
      <c r="D761" s="16"/>
      <c r="E761" s="16"/>
      <c r="F761" s="16"/>
      <c r="G761" s="16"/>
      <c r="H761" s="16"/>
      <c r="I761" s="16"/>
      <c r="J761" s="16"/>
      <c r="K761" s="16"/>
      <c r="L761" s="16"/>
      <c r="M761" s="16"/>
    </row>
    <row r="762" spans="1:13" x14ac:dyDescent="0.25">
      <c r="A762" s="16"/>
      <c r="B762" s="16"/>
      <c r="C762" s="19"/>
      <c r="D762" s="16"/>
      <c r="E762" s="16"/>
      <c r="F762" s="16"/>
      <c r="G762" s="16"/>
      <c r="H762" s="16"/>
      <c r="I762" s="16"/>
      <c r="J762" s="16"/>
      <c r="K762" s="16"/>
      <c r="L762" s="16"/>
      <c r="M762" s="16"/>
    </row>
    <row r="763" spans="1:13" x14ac:dyDescent="0.25">
      <c r="A763" s="16"/>
      <c r="B763" s="16"/>
      <c r="C763" s="19"/>
      <c r="D763" s="16"/>
      <c r="E763" s="16"/>
      <c r="F763" s="16"/>
      <c r="G763" s="16"/>
      <c r="H763" s="16"/>
      <c r="I763" s="16"/>
      <c r="J763" s="16"/>
      <c r="K763" s="16"/>
      <c r="L763" s="16"/>
      <c r="M763" s="16"/>
    </row>
    <row r="764" spans="1:13" x14ac:dyDescent="0.25">
      <c r="A764" s="16"/>
      <c r="B764" s="16"/>
      <c r="C764" s="19"/>
      <c r="D764" s="16"/>
      <c r="E764" s="16"/>
      <c r="F764" s="16"/>
      <c r="G764" s="16"/>
      <c r="H764" s="16"/>
      <c r="I764" s="16"/>
      <c r="J764" s="16"/>
      <c r="K764" s="16"/>
      <c r="L764" s="16"/>
      <c r="M764" s="16"/>
    </row>
    <row r="765" spans="1:13" x14ac:dyDescent="0.25">
      <c r="A765" s="16"/>
      <c r="B765" s="16"/>
      <c r="C765" s="19"/>
      <c r="D765" s="16"/>
      <c r="E765" s="16"/>
      <c r="F765" s="16"/>
      <c r="G765" s="16"/>
      <c r="H765" s="16"/>
      <c r="I765" s="16"/>
      <c r="J765" s="16"/>
      <c r="K765" s="16"/>
      <c r="L765" s="16"/>
      <c r="M765" s="16"/>
    </row>
    <row r="766" spans="1:13" x14ac:dyDescent="0.25">
      <c r="A766" s="16"/>
      <c r="B766" s="16"/>
      <c r="C766" s="19"/>
      <c r="D766" s="16"/>
      <c r="E766" s="16"/>
      <c r="F766" s="16"/>
      <c r="G766" s="16"/>
      <c r="H766" s="16"/>
      <c r="I766" s="16"/>
      <c r="J766" s="16"/>
      <c r="K766" s="16"/>
      <c r="L766" s="16"/>
      <c r="M766" s="16"/>
    </row>
    <row r="767" spans="1:13" x14ac:dyDescent="0.25">
      <c r="A767" s="16"/>
      <c r="B767" s="16"/>
      <c r="C767" s="19"/>
      <c r="D767" s="16"/>
      <c r="E767" s="16"/>
      <c r="F767" s="16"/>
      <c r="G767" s="16"/>
      <c r="H767" s="16"/>
      <c r="I767" s="16"/>
      <c r="J767" s="16"/>
      <c r="K767" s="16"/>
      <c r="L767" s="16"/>
      <c r="M767" s="16"/>
    </row>
    <row r="768" spans="1:13" x14ac:dyDescent="0.25">
      <c r="A768" s="16"/>
      <c r="B768" s="16"/>
      <c r="C768" s="19"/>
      <c r="D768" s="16"/>
      <c r="E768" s="16"/>
      <c r="F768" s="16"/>
      <c r="G768" s="16"/>
      <c r="H768" s="16"/>
      <c r="I768" s="16"/>
      <c r="J768" s="16"/>
      <c r="K768" s="16"/>
      <c r="L768" s="16"/>
      <c r="M768" s="16"/>
    </row>
    <row r="769" spans="1:13" x14ac:dyDescent="0.25">
      <c r="A769" s="16"/>
      <c r="B769" s="16"/>
      <c r="C769" s="19"/>
      <c r="D769" s="16"/>
      <c r="E769" s="16"/>
      <c r="F769" s="16"/>
      <c r="G769" s="16"/>
      <c r="H769" s="16"/>
      <c r="I769" s="16"/>
      <c r="J769" s="16"/>
      <c r="K769" s="16"/>
      <c r="L769" s="16"/>
      <c r="M769" s="16"/>
    </row>
    <row r="770" spans="1:13" x14ac:dyDescent="0.25">
      <c r="A770" s="16"/>
      <c r="B770" s="16"/>
      <c r="C770" s="19"/>
      <c r="D770" s="16"/>
      <c r="E770" s="16"/>
      <c r="F770" s="16"/>
      <c r="G770" s="16"/>
      <c r="H770" s="16"/>
      <c r="I770" s="16"/>
      <c r="J770" s="16"/>
      <c r="K770" s="16"/>
      <c r="L770" s="16"/>
      <c r="M770" s="16"/>
    </row>
    <row r="771" spans="1:13" x14ac:dyDescent="0.25">
      <c r="A771" s="16"/>
      <c r="B771" s="16"/>
      <c r="C771" s="19"/>
      <c r="D771" s="16"/>
      <c r="E771" s="16"/>
      <c r="F771" s="16"/>
      <c r="G771" s="16"/>
      <c r="H771" s="16"/>
      <c r="I771" s="16"/>
      <c r="J771" s="16"/>
      <c r="K771" s="16"/>
      <c r="L771" s="16"/>
      <c r="M771" s="16"/>
    </row>
    <row r="772" spans="1:13" x14ac:dyDescent="0.25">
      <c r="A772" s="16"/>
      <c r="B772" s="16"/>
      <c r="C772" s="19"/>
      <c r="D772" s="16"/>
      <c r="E772" s="16"/>
      <c r="F772" s="16"/>
      <c r="G772" s="16"/>
      <c r="H772" s="16"/>
      <c r="I772" s="16"/>
      <c r="J772" s="16"/>
      <c r="K772" s="16"/>
      <c r="L772" s="16"/>
      <c r="M772" s="16"/>
    </row>
    <row r="773" spans="1:13" x14ac:dyDescent="0.25">
      <c r="A773" s="16"/>
      <c r="B773" s="16"/>
      <c r="C773" s="19"/>
      <c r="D773" s="16"/>
      <c r="E773" s="16"/>
      <c r="F773" s="16"/>
      <c r="G773" s="16"/>
      <c r="H773" s="16"/>
      <c r="I773" s="16"/>
      <c r="J773" s="16"/>
      <c r="K773" s="16"/>
      <c r="L773" s="16"/>
      <c r="M773" s="16"/>
    </row>
    <row r="774" spans="1:13" x14ac:dyDescent="0.25">
      <c r="A774" s="16"/>
      <c r="B774" s="16"/>
      <c r="C774" s="19"/>
      <c r="D774" s="16"/>
      <c r="E774" s="16"/>
      <c r="F774" s="16"/>
      <c r="G774" s="16"/>
      <c r="H774" s="16"/>
      <c r="I774" s="16"/>
      <c r="J774" s="16"/>
      <c r="K774" s="16"/>
      <c r="L774" s="16"/>
      <c r="M774" s="16"/>
    </row>
    <row r="775" spans="1:13" x14ac:dyDescent="0.25">
      <c r="A775" s="16"/>
      <c r="B775" s="16"/>
      <c r="C775" s="19"/>
      <c r="D775" s="16"/>
      <c r="E775" s="16"/>
      <c r="F775" s="16"/>
      <c r="G775" s="16"/>
      <c r="H775" s="16"/>
      <c r="I775" s="16"/>
      <c r="J775" s="16"/>
      <c r="K775" s="16"/>
      <c r="L775" s="16"/>
      <c r="M775" s="16"/>
    </row>
    <row r="776" spans="1:13" x14ac:dyDescent="0.25">
      <c r="A776" s="16"/>
      <c r="B776" s="16"/>
      <c r="C776" s="19"/>
      <c r="D776" s="16"/>
      <c r="E776" s="16"/>
      <c r="F776" s="16"/>
      <c r="G776" s="16"/>
      <c r="H776" s="16"/>
      <c r="I776" s="16"/>
      <c r="J776" s="16"/>
      <c r="K776" s="16"/>
      <c r="L776" s="16"/>
      <c r="M776" s="16"/>
    </row>
    <row r="777" spans="1:13" x14ac:dyDescent="0.25">
      <c r="A777" s="16"/>
      <c r="B777" s="16"/>
      <c r="C777" s="19"/>
      <c r="D777" s="16"/>
      <c r="E777" s="16"/>
      <c r="F777" s="16"/>
      <c r="G777" s="16"/>
      <c r="H777" s="16"/>
      <c r="I777" s="16"/>
      <c r="J777" s="16"/>
      <c r="K777" s="16"/>
      <c r="L777" s="16"/>
      <c r="M777" s="16"/>
    </row>
    <row r="778" spans="1:13" x14ac:dyDescent="0.25">
      <c r="A778" s="16"/>
      <c r="B778" s="16"/>
      <c r="C778" s="19"/>
      <c r="D778" s="16"/>
      <c r="E778" s="16"/>
      <c r="F778" s="16"/>
      <c r="G778" s="16"/>
      <c r="H778" s="16"/>
      <c r="I778" s="16"/>
      <c r="J778" s="16"/>
      <c r="K778" s="16"/>
      <c r="L778" s="16"/>
      <c r="M778" s="16"/>
    </row>
    <row r="779" spans="1:13" x14ac:dyDescent="0.25">
      <c r="A779" s="16"/>
      <c r="B779" s="16"/>
      <c r="C779" s="19"/>
      <c r="D779" s="16"/>
      <c r="E779" s="16"/>
      <c r="F779" s="16"/>
      <c r="G779" s="16"/>
      <c r="H779" s="16"/>
      <c r="I779" s="16"/>
      <c r="J779" s="16"/>
      <c r="K779" s="16"/>
      <c r="L779" s="16"/>
      <c r="M779" s="16"/>
    </row>
    <row r="780" spans="1:13" x14ac:dyDescent="0.25">
      <c r="A780" s="16"/>
      <c r="B780" s="16"/>
      <c r="C780" s="19"/>
      <c r="D780" s="16"/>
      <c r="E780" s="16"/>
      <c r="F780" s="16"/>
      <c r="G780" s="16"/>
      <c r="H780" s="16"/>
      <c r="I780" s="16"/>
      <c r="J780" s="16"/>
      <c r="K780" s="16"/>
      <c r="L780" s="16"/>
      <c r="M780" s="16"/>
    </row>
    <row r="781" spans="1:13" x14ac:dyDescent="0.25">
      <c r="A781" s="16"/>
      <c r="B781" s="16"/>
      <c r="C781" s="19"/>
      <c r="D781" s="16"/>
      <c r="E781" s="16"/>
      <c r="F781" s="16"/>
      <c r="G781" s="16"/>
      <c r="H781" s="16"/>
      <c r="I781" s="16"/>
      <c r="J781" s="16"/>
      <c r="K781" s="16"/>
      <c r="L781" s="16"/>
      <c r="M781" s="16"/>
    </row>
    <row r="782" spans="1:13" x14ac:dyDescent="0.25">
      <c r="A782" s="16"/>
      <c r="B782" s="16"/>
      <c r="C782" s="19"/>
      <c r="D782" s="16"/>
      <c r="E782" s="16"/>
      <c r="F782" s="16"/>
      <c r="G782" s="16"/>
      <c r="H782" s="16"/>
      <c r="I782" s="16"/>
      <c r="J782" s="16"/>
      <c r="K782" s="16"/>
      <c r="L782" s="16"/>
      <c r="M782" s="16"/>
    </row>
    <row r="783" spans="1:13" x14ac:dyDescent="0.25">
      <c r="A783" s="16"/>
      <c r="B783" s="16"/>
      <c r="C783" s="19"/>
      <c r="D783" s="16"/>
      <c r="E783" s="16"/>
      <c r="F783" s="16"/>
      <c r="G783" s="16"/>
      <c r="H783" s="16"/>
      <c r="I783" s="16"/>
      <c r="J783" s="16"/>
      <c r="K783" s="16"/>
      <c r="L783" s="16"/>
      <c r="M783" s="16"/>
    </row>
    <row r="784" spans="1:13" x14ac:dyDescent="0.25">
      <c r="A784" s="16"/>
      <c r="B784" s="16"/>
      <c r="C784" s="19"/>
      <c r="D784" s="16"/>
      <c r="E784" s="16"/>
      <c r="F784" s="16"/>
      <c r="G784" s="16"/>
      <c r="H784" s="16"/>
      <c r="I784" s="16"/>
      <c r="J784" s="16"/>
      <c r="K784" s="16"/>
      <c r="L784" s="16"/>
      <c r="M784" s="16"/>
    </row>
    <row r="785" spans="1:13" x14ac:dyDescent="0.25">
      <c r="A785" s="16"/>
      <c r="B785" s="16"/>
      <c r="C785" s="19"/>
      <c r="D785" s="16"/>
      <c r="E785" s="16"/>
      <c r="F785" s="16"/>
      <c r="G785" s="16"/>
      <c r="H785" s="16"/>
      <c r="I785" s="16"/>
      <c r="J785" s="16"/>
      <c r="K785" s="16"/>
      <c r="L785" s="16"/>
      <c r="M785" s="16"/>
    </row>
    <row r="786" spans="1:13" x14ac:dyDescent="0.25">
      <c r="A786" s="16"/>
      <c r="B786" s="16"/>
      <c r="C786" s="19"/>
      <c r="D786" s="16"/>
      <c r="E786" s="16"/>
      <c r="F786" s="16"/>
      <c r="G786" s="16"/>
      <c r="H786" s="16"/>
      <c r="I786" s="16"/>
      <c r="J786" s="16"/>
      <c r="K786" s="16"/>
      <c r="L786" s="16"/>
      <c r="M786" s="16"/>
    </row>
    <row r="787" spans="1:13" x14ac:dyDescent="0.25">
      <c r="A787" s="16"/>
      <c r="B787" s="16"/>
      <c r="C787" s="19"/>
      <c r="D787" s="16"/>
      <c r="E787" s="16"/>
      <c r="F787" s="16"/>
      <c r="G787" s="16"/>
      <c r="H787" s="16"/>
      <c r="I787" s="16"/>
      <c r="J787" s="16"/>
      <c r="K787" s="16"/>
      <c r="L787" s="16"/>
      <c r="M787" s="16"/>
    </row>
    <row r="788" spans="1:13" x14ac:dyDescent="0.25">
      <c r="A788" s="16"/>
      <c r="B788" s="16"/>
      <c r="C788" s="19"/>
      <c r="D788" s="16"/>
      <c r="E788" s="16"/>
      <c r="F788" s="16"/>
      <c r="G788" s="16"/>
      <c r="H788" s="16"/>
      <c r="I788" s="16"/>
      <c r="J788" s="16"/>
      <c r="K788" s="16"/>
      <c r="L788" s="16"/>
      <c r="M788" s="16"/>
    </row>
    <row r="789" spans="1:13" x14ac:dyDescent="0.25">
      <c r="A789" s="16"/>
      <c r="B789" s="16"/>
      <c r="C789" s="19"/>
      <c r="D789" s="16"/>
      <c r="E789" s="16"/>
      <c r="F789" s="16"/>
      <c r="G789" s="16"/>
      <c r="H789" s="16"/>
      <c r="I789" s="16"/>
      <c r="J789" s="16"/>
      <c r="K789" s="16"/>
      <c r="L789" s="16"/>
      <c r="M789" s="16"/>
    </row>
    <row r="790" spans="1:13" x14ac:dyDescent="0.25">
      <c r="A790" s="16"/>
      <c r="B790" s="16"/>
      <c r="C790" s="19"/>
      <c r="D790" s="16"/>
      <c r="E790" s="16"/>
      <c r="F790" s="16"/>
      <c r="G790" s="16"/>
      <c r="H790" s="16"/>
      <c r="I790" s="16"/>
      <c r="J790" s="16"/>
      <c r="K790" s="16"/>
      <c r="L790" s="16"/>
      <c r="M790" s="16"/>
    </row>
    <row r="791" spans="1:13" x14ac:dyDescent="0.25">
      <c r="A791" s="16"/>
      <c r="B791" s="16"/>
      <c r="C791" s="19"/>
      <c r="D791" s="16"/>
      <c r="E791" s="16"/>
      <c r="F791" s="16"/>
      <c r="G791" s="16"/>
      <c r="H791" s="16"/>
      <c r="I791" s="16"/>
      <c r="J791" s="16"/>
      <c r="K791" s="16"/>
      <c r="L791" s="16"/>
      <c r="M791" s="16"/>
    </row>
    <row r="792" spans="1:13" x14ac:dyDescent="0.25">
      <c r="A792" s="16"/>
      <c r="B792" s="16"/>
      <c r="C792" s="19"/>
      <c r="D792" s="16"/>
      <c r="E792" s="16"/>
      <c r="F792" s="16"/>
      <c r="G792" s="16"/>
      <c r="H792" s="16"/>
      <c r="I792" s="16"/>
      <c r="J792" s="16"/>
      <c r="K792" s="16"/>
      <c r="L792" s="16"/>
      <c r="M792" s="16"/>
    </row>
    <row r="793" spans="1:13" x14ac:dyDescent="0.25">
      <c r="A793" s="16"/>
      <c r="B793" s="16"/>
      <c r="C793" s="19"/>
      <c r="D793" s="16"/>
      <c r="E793" s="16"/>
      <c r="F793" s="16"/>
      <c r="G793" s="16"/>
      <c r="H793" s="16"/>
      <c r="I793" s="16"/>
      <c r="J793" s="16"/>
      <c r="K793" s="16"/>
      <c r="L793" s="16"/>
      <c r="M793" s="16"/>
    </row>
    <row r="794" spans="1:13" x14ac:dyDescent="0.25">
      <c r="A794" s="16"/>
      <c r="B794" s="16"/>
      <c r="C794" s="19"/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spans="1:13" x14ac:dyDescent="0.25">
      <c r="A795" s="16"/>
      <c r="B795" s="16"/>
      <c r="C795" s="19"/>
      <c r="D795" s="16"/>
      <c r="E795" s="16"/>
      <c r="F795" s="16"/>
      <c r="G795" s="16"/>
      <c r="H795" s="16"/>
      <c r="I795" s="16"/>
      <c r="J795" s="16"/>
      <c r="K795" s="16"/>
      <c r="L795" s="16"/>
      <c r="M795" s="16"/>
    </row>
    <row r="796" spans="1:13" x14ac:dyDescent="0.25">
      <c r="A796" s="16"/>
      <c r="B796" s="16"/>
      <c r="C796" s="19"/>
      <c r="D796" s="16"/>
      <c r="E796" s="16"/>
      <c r="F796" s="16"/>
      <c r="G796" s="16"/>
      <c r="H796" s="16"/>
      <c r="I796" s="16"/>
      <c r="J796" s="16"/>
      <c r="K796" s="16"/>
      <c r="L796" s="16"/>
      <c r="M796" s="16"/>
    </row>
    <row r="797" spans="1:13" x14ac:dyDescent="0.25">
      <c r="A797" s="16"/>
      <c r="B797" s="16"/>
      <c r="C797" s="19"/>
      <c r="D797" s="16"/>
      <c r="E797" s="16"/>
      <c r="F797" s="16"/>
      <c r="G797" s="16"/>
      <c r="H797" s="16"/>
      <c r="I797" s="16"/>
      <c r="J797" s="16"/>
      <c r="K797" s="16"/>
      <c r="L797" s="16"/>
      <c r="M797" s="16"/>
    </row>
    <row r="798" spans="1:13" x14ac:dyDescent="0.25">
      <c r="A798" s="16"/>
      <c r="B798" s="16"/>
      <c r="C798" s="19"/>
      <c r="D798" s="16"/>
      <c r="E798" s="16"/>
      <c r="F798" s="16"/>
      <c r="G798" s="16"/>
      <c r="H798" s="16"/>
      <c r="I798" s="16"/>
      <c r="J798" s="16"/>
      <c r="K798" s="16"/>
      <c r="L798" s="16"/>
      <c r="M798" s="16"/>
    </row>
    <row r="799" spans="1:13" x14ac:dyDescent="0.25">
      <c r="A799" s="16"/>
      <c r="B799" s="16"/>
      <c r="C799" s="19"/>
      <c r="D799" s="16"/>
      <c r="E799" s="16"/>
      <c r="F799" s="16"/>
      <c r="G799" s="16"/>
      <c r="H799" s="16"/>
      <c r="I799" s="16"/>
      <c r="J799" s="16"/>
      <c r="K799" s="16"/>
      <c r="L799" s="16"/>
      <c r="M799" s="16"/>
    </row>
    <row r="800" spans="1:13" x14ac:dyDescent="0.25">
      <c r="A800" s="16"/>
      <c r="B800" s="16"/>
      <c r="C800" s="19"/>
      <c r="D800" s="16"/>
      <c r="E800" s="16"/>
      <c r="F800" s="16"/>
      <c r="G800" s="16"/>
      <c r="H800" s="16"/>
      <c r="I800" s="16"/>
      <c r="J800" s="16"/>
      <c r="K800" s="16"/>
      <c r="L800" s="16"/>
      <c r="M800" s="16"/>
    </row>
    <row r="801" spans="1:13" x14ac:dyDescent="0.25">
      <c r="A801" s="16"/>
      <c r="B801" s="16"/>
      <c r="C801" s="19"/>
      <c r="D801" s="16"/>
      <c r="E801" s="16"/>
      <c r="F801" s="16"/>
      <c r="G801" s="16"/>
      <c r="H801" s="16"/>
      <c r="I801" s="16"/>
      <c r="J801" s="16"/>
      <c r="K801" s="16"/>
      <c r="L801" s="16"/>
      <c r="M801" s="16"/>
    </row>
    <row r="802" spans="1:13" x14ac:dyDescent="0.25">
      <c r="A802" s="16"/>
      <c r="B802" s="16"/>
      <c r="C802" s="19"/>
      <c r="D802" s="16"/>
      <c r="E802" s="16"/>
      <c r="F802" s="16"/>
      <c r="G802" s="16"/>
      <c r="H802" s="16"/>
      <c r="I802" s="16"/>
      <c r="J802" s="16"/>
      <c r="K802" s="16"/>
      <c r="L802" s="16"/>
      <c r="M802" s="16"/>
    </row>
    <row r="803" spans="1:13" x14ac:dyDescent="0.25">
      <c r="A803" s="16"/>
      <c r="B803" s="16"/>
      <c r="C803" s="19"/>
      <c r="D803" s="16"/>
      <c r="E803" s="16"/>
      <c r="F803" s="16"/>
      <c r="G803" s="16"/>
      <c r="H803" s="16"/>
      <c r="I803" s="16"/>
      <c r="J803" s="16"/>
      <c r="K803" s="16"/>
      <c r="L803" s="16"/>
      <c r="M803" s="16"/>
    </row>
    <row r="804" spans="1:13" x14ac:dyDescent="0.25">
      <c r="A804" s="16"/>
      <c r="B804" s="16"/>
      <c r="C804" s="19"/>
      <c r="D804" s="16"/>
      <c r="E804" s="16"/>
      <c r="F804" s="16"/>
      <c r="G804" s="16"/>
      <c r="H804" s="16"/>
      <c r="I804" s="16"/>
      <c r="J804" s="16"/>
      <c r="K804" s="16"/>
      <c r="L804" s="16"/>
      <c r="M804" s="16"/>
    </row>
    <row r="805" spans="1:13" x14ac:dyDescent="0.25">
      <c r="A805" s="16"/>
      <c r="B805" s="16"/>
      <c r="C805" s="19"/>
      <c r="D805" s="16"/>
      <c r="E805" s="16"/>
      <c r="F805" s="16"/>
      <c r="G805" s="16"/>
      <c r="H805" s="16"/>
      <c r="I805" s="16"/>
      <c r="J805" s="16"/>
      <c r="K805" s="16"/>
      <c r="L805" s="16"/>
      <c r="M805" s="16"/>
    </row>
    <row r="806" spans="1:13" x14ac:dyDescent="0.25">
      <c r="A806" s="16"/>
      <c r="B806" s="16"/>
      <c r="C806" s="19"/>
      <c r="D806" s="16"/>
      <c r="E806" s="16"/>
      <c r="F806" s="16"/>
      <c r="G806" s="16"/>
      <c r="H806" s="16"/>
      <c r="I806" s="16"/>
      <c r="J806" s="16"/>
      <c r="K806" s="16"/>
      <c r="L806" s="16"/>
      <c r="M806" s="16"/>
    </row>
    <row r="807" spans="1:13" x14ac:dyDescent="0.25">
      <c r="A807" s="16"/>
      <c r="B807" s="16"/>
      <c r="C807" s="19"/>
      <c r="D807" s="16"/>
      <c r="E807" s="16"/>
      <c r="F807" s="16"/>
      <c r="G807" s="16"/>
      <c r="H807" s="16"/>
      <c r="I807" s="16"/>
      <c r="J807" s="16"/>
      <c r="K807" s="16"/>
      <c r="L807" s="16"/>
      <c r="M807" s="16"/>
    </row>
    <row r="808" spans="1:13" x14ac:dyDescent="0.25">
      <c r="A808" s="16"/>
      <c r="B808" s="16"/>
      <c r="C808" s="19"/>
      <c r="D808" s="16"/>
      <c r="E808" s="16"/>
      <c r="F808" s="16"/>
      <c r="G808" s="16"/>
      <c r="H808" s="16"/>
      <c r="I808" s="16"/>
      <c r="J808" s="16"/>
      <c r="K808" s="16"/>
      <c r="L808" s="16"/>
      <c r="M808" s="16"/>
    </row>
    <row r="809" spans="1:13" x14ac:dyDescent="0.25">
      <c r="A809" s="16"/>
      <c r="B809" s="16"/>
      <c r="C809" s="19"/>
      <c r="D809" s="16"/>
      <c r="E809" s="16"/>
      <c r="F809" s="16"/>
      <c r="G809" s="16"/>
      <c r="H809" s="16"/>
      <c r="I809" s="16"/>
      <c r="J809" s="16"/>
      <c r="K809" s="16"/>
      <c r="L809" s="16"/>
      <c r="M809" s="16"/>
    </row>
    <row r="810" spans="1:13" x14ac:dyDescent="0.25">
      <c r="A810" s="16"/>
      <c r="B810" s="16"/>
      <c r="C810" s="19"/>
      <c r="D810" s="16"/>
      <c r="E810" s="16"/>
      <c r="F810" s="16"/>
      <c r="G810" s="16"/>
      <c r="H810" s="16"/>
      <c r="I810" s="16"/>
      <c r="J810" s="16"/>
      <c r="K810" s="16"/>
      <c r="L810" s="16"/>
      <c r="M810" s="16"/>
    </row>
    <row r="811" spans="1:13" x14ac:dyDescent="0.25">
      <c r="A811" s="16"/>
      <c r="B811" s="16"/>
      <c r="C811" s="19"/>
      <c r="D811" s="16"/>
      <c r="E811" s="16"/>
      <c r="F811" s="16"/>
      <c r="G811" s="16"/>
      <c r="H811" s="16"/>
      <c r="I811" s="16"/>
      <c r="J811" s="16"/>
      <c r="K811" s="16"/>
      <c r="L811" s="16"/>
      <c r="M811" s="16"/>
    </row>
    <row r="812" spans="1:13" x14ac:dyDescent="0.25">
      <c r="A812" s="16"/>
      <c r="B812" s="16"/>
      <c r="C812" s="19"/>
      <c r="D812" s="16"/>
      <c r="E812" s="16"/>
      <c r="F812" s="16"/>
      <c r="G812" s="16"/>
      <c r="H812" s="16"/>
      <c r="I812" s="16"/>
      <c r="J812" s="16"/>
      <c r="K812" s="16"/>
      <c r="L812" s="16"/>
      <c r="M812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5053-2875-4879-B382-BA827AD2010F}">
  <dimension ref="A2:N772"/>
  <sheetViews>
    <sheetView workbookViewId="0">
      <pane ySplit="4" topLeftCell="A454" activePane="bottomLeft" state="frozen"/>
      <selection pane="bottomLeft" activeCell="C477" sqref="C477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24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4799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4823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4843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4867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4891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7">
        <v>4915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v>4937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v>4962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4986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5010</v>
      </c>
      <c r="D14" s="16"/>
      <c r="E14" s="17" t="s">
        <v>70</v>
      </c>
      <c r="F14" s="16"/>
      <c r="G14" s="16"/>
      <c r="H14" s="16"/>
      <c r="I14" s="16"/>
      <c r="J14" s="16" t="s">
        <v>71</v>
      </c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7">
        <v>5028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7">
        <v>5052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7">
        <v>5076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7">
        <v>5099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7">
        <v>5123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7">
        <v>5147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7">
        <v>5171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7">
        <v>5195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7">
        <v>5219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7">
        <v>5243</v>
      </c>
      <c r="D24" s="16"/>
      <c r="E24" s="17" t="s">
        <v>48</v>
      </c>
      <c r="F24" s="16"/>
      <c r="G24" s="16"/>
      <c r="H24" s="16"/>
      <c r="I24" s="16"/>
      <c r="J24" s="16" t="s">
        <v>96</v>
      </c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7">
        <v>5267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7">
        <v>5291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7">
        <v>5315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7">
        <v>5339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7">
        <v>5363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7">
        <v>5387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7">
        <v>5411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7">
        <v>5435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7">
        <v>5454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7">
        <v>5478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7">
        <v>5503</v>
      </c>
      <c r="D35" s="17" t="s">
        <v>40</v>
      </c>
      <c r="E35" s="17"/>
      <c r="F35" s="16"/>
      <c r="G35" s="16"/>
      <c r="H35" s="16"/>
      <c r="I35" s="16"/>
      <c r="J35" s="16" t="s">
        <v>118</v>
      </c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7">
        <v>5527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7">
        <v>5551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7">
        <v>5575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7">
        <f>C38+24</f>
        <v>5599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7">
        <f t="shared" ref="C40:C59" si="0">C39+24</f>
        <v>5623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7">
        <f t="shared" si="0"/>
        <v>5647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7">
        <f t="shared" si="0"/>
        <v>5671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7">
        <f t="shared" si="0"/>
        <v>5695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7">
        <f t="shared" si="0"/>
        <v>5719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7">
        <f t="shared" si="0"/>
        <v>5743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7">
        <f t="shared" si="0"/>
        <v>5767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7">
        <f t="shared" si="0"/>
        <v>5791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7">
        <f t="shared" si="0"/>
        <v>5815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7">
        <f t="shared" si="0"/>
        <v>5839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7">
        <f t="shared" si="0"/>
        <v>5863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7">
        <f t="shared" si="0"/>
        <v>5887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7">
        <f t="shared" si="0"/>
        <v>5911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7">
        <f t="shared" si="0"/>
        <v>5935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7">
        <f t="shared" si="0"/>
        <v>5959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7">
        <f t="shared" si="0"/>
        <v>5983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7">
        <f t="shared" si="0"/>
        <v>6007</v>
      </c>
      <c r="D56" s="17" t="s">
        <v>63</v>
      </c>
      <c r="E56" s="16"/>
      <c r="F56" s="16"/>
      <c r="G56" s="16"/>
      <c r="H56" s="16"/>
      <c r="I56" s="16"/>
      <c r="J56" s="16" t="s">
        <v>162</v>
      </c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7">
        <f t="shared" si="0"/>
        <v>6031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7">
        <f t="shared" si="0"/>
        <v>6055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7">
        <f t="shared" si="0"/>
        <v>6079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7">
        <f>C59+24</f>
        <v>6103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7">
        <f>C60+24</f>
        <v>6127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7">
        <v>6120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7">
        <v>6144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7">
        <v>6168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7">
        <v>6191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7">
        <v>6215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7">
        <v>6239</v>
      </c>
      <c r="D67" s="17" t="s">
        <v>48</v>
      </c>
      <c r="E67" s="16"/>
      <c r="F67" s="16"/>
      <c r="G67" s="16"/>
      <c r="H67" s="16"/>
      <c r="I67" s="16"/>
      <c r="J67" s="16" t="s">
        <v>213</v>
      </c>
      <c r="K67" s="16"/>
      <c r="L67" s="16"/>
      <c r="M67" s="16"/>
      <c r="N67" s="16"/>
    </row>
    <row r="68" spans="1:14" ht="16.149999999999999" customHeight="1" x14ac:dyDescent="0.25">
      <c r="A68" s="22">
        <v>45680</v>
      </c>
      <c r="B68" s="23" t="s">
        <v>30</v>
      </c>
      <c r="C68" s="17">
        <v>6262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45681</v>
      </c>
      <c r="B69" s="23" t="s">
        <v>30</v>
      </c>
      <c r="C69" s="17">
        <v>6286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45682</v>
      </c>
      <c r="B70" s="23" t="s">
        <v>30</v>
      </c>
      <c r="C70" s="17">
        <v>6310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45683</v>
      </c>
      <c r="B71" s="23" t="s">
        <v>30</v>
      </c>
      <c r="C71" s="17">
        <v>6334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45684</v>
      </c>
      <c r="B72" s="23" t="s">
        <v>30</v>
      </c>
      <c r="C72" s="17">
        <v>6358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45685</v>
      </c>
      <c r="B73" s="23" t="s">
        <v>30</v>
      </c>
      <c r="C73" s="17">
        <v>6382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45686</v>
      </c>
      <c r="B74" s="23" t="s">
        <v>30</v>
      </c>
      <c r="C74" s="17">
        <v>6406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45687</v>
      </c>
      <c r="B75" s="23" t="s">
        <v>30</v>
      </c>
      <c r="C75" s="17">
        <v>6429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45688</v>
      </c>
      <c r="B76" s="23" t="s">
        <v>30</v>
      </c>
      <c r="C76" s="17">
        <v>6453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45689</v>
      </c>
      <c r="B77" s="23" t="s">
        <v>30</v>
      </c>
      <c r="C77" s="17">
        <v>6477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5">
        <v>45690</v>
      </c>
      <c r="B78" s="23" t="s">
        <v>30</v>
      </c>
      <c r="C78" s="17">
        <v>6501</v>
      </c>
      <c r="D78" s="17" t="s">
        <v>40</v>
      </c>
      <c r="E78" s="17"/>
      <c r="F78" s="17"/>
      <c r="G78" s="17"/>
      <c r="H78" s="17"/>
      <c r="I78" s="17"/>
      <c r="J78" s="17" t="s">
        <v>89</v>
      </c>
      <c r="K78" s="17"/>
      <c r="L78" s="17"/>
      <c r="M78" s="17"/>
      <c r="N78" s="17"/>
    </row>
    <row r="79" spans="1:14" ht="16.149999999999999" customHeight="1" x14ac:dyDescent="0.25">
      <c r="A79" s="25">
        <v>45691</v>
      </c>
      <c r="B79" s="23" t="s">
        <v>30</v>
      </c>
      <c r="C79" s="17">
        <v>6525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6.149999999999999" customHeight="1" x14ac:dyDescent="0.25">
      <c r="A80" s="25">
        <v>45692</v>
      </c>
      <c r="B80" s="23" t="s">
        <v>30</v>
      </c>
      <c r="C80" s="17">
        <v>6543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6.149999999999999" customHeight="1" x14ac:dyDescent="0.25">
      <c r="A81" s="25">
        <v>45693</v>
      </c>
      <c r="B81" s="23" t="s">
        <v>30</v>
      </c>
      <c r="C81" s="17">
        <v>6567</v>
      </c>
      <c r="D81" s="17" t="s">
        <v>290</v>
      </c>
      <c r="E81" s="17" t="s">
        <v>291</v>
      </c>
      <c r="F81" s="17"/>
      <c r="G81" s="17"/>
      <c r="H81" s="17"/>
      <c r="I81" s="17"/>
      <c r="J81" s="17" t="s">
        <v>292</v>
      </c>
      <c r="K81" s="17"/>
      <c r="L81" s="17"/>
      <c r="M81" s="17"/>
      <c r="N81" s="17"/>
    </row>
    <row r="82" spans="1:14" ht="16.149999999999999" customHeight="1" x14ac:dyDescent="0.25">
      <c r="A82" s="25">
        <v>45694</v>
      </c>
      <c r="B82" s="23" t="s">
        <v>30</v>
      </c>
      <c r="C82" s="17">
        <v>6591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6.149999999999999" customHeight="1" x14ac:dyDescent="0.25">
      <c r="A83" s="25">
        <v>45695</v>
      </c>
      <c r="B83" s="23" t="s">
        <v>30</v>
      </c>
      <c r="C83" s="17">
        <v>6615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2" customHeight="1" x14ac:dyDescent="0.25">
      <c r="A84" s="25">
        <v>45696</v>
      </c>
      <c r="B84" s="23" t="s">
        <v>30</v>
      </c>
      <c r="C84" s="17">
        <v>6637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6.149999999999999" customHeight="1" x14ac:dyDescent="0.25">
      <c r="A85" s="25">
        <v>45697</v>
      </c>
      <c r="B85" s="23" t="s">
        <v>30</v>
      </c>
      <c r="C85" s="17">
        <v>6661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3.15" customHeight="1" x14ac:dyDescent="0.25">
      <c r="A86" s="25">
        <v>45698</v>
      </c>
      <c r="B86" s="23" t="s">
        <v>30</v>
      </c>
      <c r="C86" s="17">
        <v>6685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3.9" customHeight="1" x14ac:dyDescent="0.25">
      <c r="A87" s="25">
        <v>45699</v>
      </c>
      <c r="B87" s="23" t="s">
        <v>30</v>
      </c>
      <c r="C87" s="17">
        <v>6709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6.149999999999999" customHeight="1" x14ac:dyDescent="0.25">
      <c r="A88" s="25">
        <v>45700</v>
      </c>
      <c r="B88" s="23" t="s">
        <v>30</v>
      </c>
      <c r="C88" s="17">
        <v>6733</v>
      </c>
      <c r="D88" s="17"/>
      <c r="E88" s="17"/>
      <c r="F88" s="17"/>
      <c r="G88" s="17"/>
      <c r="H88" s="17"/>
      <c r="I88" s="17"/>
      <c r="J88" s="17" t="s">
        <v>328</v>
      </c>
      <c r="K88" s="17"/>
      <c r="L88" s="17"/>
      <c r="M88" s="17"/>
      <c r="N88" s="17"/>
    </row>
    <row r="89" spans="1:14" ht="16.149999999999999" customHeight="1" x14ac:dyDescent="0.25">
      <c r="A89" s="25">
        <v>45701</v>
      </c>
      <c r="B89" s="23" t="s">
        <v>30</v>
      </c>
      <c r="C89" s="17">
        <v>6755</v>
      </c>
      <c r="D89" s="17" t="s">
        <v>48</v>
      </c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6.149999999999999" customHeight="1" x14ac:dyDescent="0.25">
      <c r="A90" s="25">
        <v>45702</v>
      </c>
      <c r="B90" s="23" t="s">
        <v>30</v>
      </c>
      <c r="C90" s="17">
        <v>6783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6.149999999999999" customHeight="1" x14ac:dyDescent="0.25">
      <c r="A91" s="25">
        <v>45703</v>
      </c>
      <c r="B91" s="23" t="s">
        <v>30</v>
      </c>
      <c r="C91" s="17">
        <f t="shared" ref="C91:C111" si="1">C90+24</f>
        <v>6807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6.149999999999999" customHeight="1" x14ac:dyDescent="0.25">
      <c r="A92" s="25">
        <v>45704</v>
      </c>
      <c r="B92" s="23" t="s">
        <v>30</v>
      </c>
      <c r="C92" s="17">
        <f t="shared" si="1"/>
        <v>6831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6.149999999999999" customHeight="1" x14ac:dyDescent="0.25">
      <c r="A93" s="25">
        <v>45705</v>
      </c>
      <c r="B93" s="23" t="s">
        <v>30</v>
      </c>
      <c r="C93" s="17">
        <f t="shared" si="1"/>
        <v>6855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7"/>
    </row>
    <row r="94" spans="1:14" ht="16.149999999999999" customHeight="1" x14ac:dyDescent="0.25">
      <c r="A94" s="25">
        <v>45706</v>
      </c>
      <c r="B94" s="23" t="s">
        <v>30</v>
      </c>
      <c r="C94" s="17">
        <f t="shared" si="1"/>
        <v>6879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6.149999999999999" customHeight="1" x14ac:dyDescent="0.25">
      <c r="A95" s="25">
        <v>45707</v>
      </c>
      <c r="B95" s="23" t="s">
        <v>30</v>
      </c>
      <c r="C95" s="17">
        <f t="shared" si="1"/>
        <v>6903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6.149999999999999" customHeight="1" x14ac:dyDescent="0.25">
      <c r="A96" s="25">
        <v>45708</v>
      </c>
      <c r="B96" s="23" t="s">
        <v>30</v>
      </c>
      <c r="C96" s="17">
        <f t="shared" si="1"/>
        <v>6927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6.149999999999999" customHeight="1" x14ac:dyDescent="0.25">
      <c r="A97" s="25">
        <v>45709</v>
      </c>
      <c r="B97" s="23" t="s">
        <v>30</v>
      </c>
      <c r="C97" s="17">
        <f t="shared" si="1"/>
        <v>6951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7"/>
    </row>
    <row r="98" spans="1:14" ht="16.149999999999999" customHeight="1" x14ac:dyDescent="0.25">
      <c r="A98" s="25">
        <v>45710</v>
      </c>
      <c r="B98" s="23" t="s">
        <v>30</v>
      </c>
      <c r="C98" s="17">
        <f t="shared" si="1"/>
        <v>6975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7"/>
    </row>
    <row r="99" spans="1:14" ht="16.149999999999999" customHeight="1" x14ac:dyDescent="0.25">
      <c r="A99" s="25">
        <v>45711</v>
      </c>
      <c r="B99" s="23" t="s">
        <v>30</v>
      </c>
      <c r="C99" s="17">
        <f t="shared" si="1"/>
        <v>6999</v>
      </c>
      <c r="D99" s="17" t="s">
        <v>65</v>
      </c>
      <c r="E99" s="17"/>
      <c r="F99" s="17"/>
      <c r="G99" s="17"/>
      <c r="H99" s="17"/>
      <c r="I99" s="17"/>
      <c r="J99" s="17" t="s">
        <v>300</v>
      </c>
      <c r="K99" s="17"/>
      <c r="L99" s="16"/>
      <c r="M99" s="16"/>
      <c r="N99" s="17"/>
    </row>
    <row r="100" spans="1:14" ht="16.149999999999999" customHeight="1" x14ac:dyDescent="0.25">
      <c r="A100" s="25">
        <v>45712</v>
      </c>
      <c r="B100" s="23" t="s">
        <v>30</v>
      </c>
      <c r="C100" s="17">
        <f t="shared" si="1"/>
        <v>7023</v>
      </c>
      <c r="D100" s="17"/>
      <c r="E100" s="17"/>
      <c r="F100" s="17"/>
      <c r="G100" s="17"/>
      <c r="H100" s="17"/>
      <c r="I100" s="17"/>
      <c r="J100" s="17"/>
      <c r="K100" s="17"/>
      <c r="L100" s="16"/>
      <c r="M100" s="16"/>
      <c r="N100" s="17"/>
    </row>
    <row r="101" spans="1:14" ht="16.149999999999999" customHeight="1" x14ac:dyDescent="0.25">
      <c r="A101" s="25">
        <v>45713</v>
      </c>
      <c r="B101" s="23" t="s">
        <v>30</v>
      </c>
      <c r="C101" s="17">
        <f t="shared" si="1"/>
        <v>7047</v>
      </c>
      <c r="D101" s="17"/>
      <c r="E101" s="17"/>
      <c r="F101" s="17"/>
      <c r="G101" s="17"/>
      <c r="H101" s="17"/>
      <c r="I101" s="17"/>
      <c r="J101" s="17"/>
      <c r="K101" s="17"/>
      <c r="L101" s="16"/>
      <c r="M101" s="16"/>
      <c r="N101" s="17"/>
    </row>
    <row r="102" spans="1:14" ht="16.149999999999999" customHeight="1" x14ac:dyDescent="0.25">
      <c r="A102" s="25">
        <v>45714</v>
      </c>
      <c r="B102" s="23" t="s">
        <v>30</v>
      </c>
      <c r="C102" s="17">
        <v>7071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7"/>
    </row>
    <row r="103" spans="1:14" ht="16.149999999999999" customHeight="1" x14ac:dyDescent="0.25">
      <c r="A103" s="25">
        <v>45715</v>
      </c>
      <c r="B103" s="23" t="s">
        <v>30</v>
      </c>
      <c r="C103" s="17">
        <v>7091</v>
      </c>
      <c r="D103" s="17"/>
      <c r="E103" s="17"/>
      <c r="F103" s="17"/>
      <c r="G103" s="17"/>
      <c r="H103" s="17"/>
      <c r="I103" s="17"/>
      <c r="J103" s="17"/>
      <c r="K103" s="17"/>
      <c r="L103" s="16"/>
      <c r="M103" s="16"/>
      <c r="N103" s="17"/>
    </row>
    <row r="104" spans="1:14" x14ac:dyDescent="0.25">
      <c r="A104" s="25">
        <v>45716</v>
      </c>
      <c r="B104" s="23" t="s">
        <v>30</v>
      </c>
      <c r="C104" s="17">
        <v>7115</v>
      </c>
      <c r="D104" s="17"/>
      <c r="E104" s="17"/>
      <c r="F104" s="17"/>
      <c r="G104" s="17"/>
      <c r="H104" s="17"/>
      <c r="I104" s="17"/>
      <c r="J104" s="17"/>
      <c r="K104" s="17"/>
      <c r="L104" s="16"/>
      <c r="M104" s="16"/>
      <c r="N104" s="17"/>
    </row>
    <row r="105" spans="1:14" ht="16.149999999999999" customHeight="1" x14ac:dyDescent="0.25">
      <c r="A105" s="25">
        <v>45717</v>
      </c>
      <c r="B105" s="23" t="s">
        <v>30</v>
      </c>
      <c r="C105" s="17">
        <v>7139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7"/>
    </row>
    <row r="106" spans="1:14" ht="16.149999999999999" customHeight="1" x14ac:dyDescent="0.25">
      <c r="A106" s="25">
        <v>45718</v>
      </c>
      <c r="B106" s="23" t="s">
        <v>30</v>
      </c>
      <c r="C106" s="17">
        <v>7149</v>
      </c>
      <c r="D106" s="17"/>
      <c r="E106" s="17"/>
      <c r="F106" s="17"/>
      <c r="G106" s="17"/>
      <c r="H106" s="17"/>
      <c r="I106" s="17"/>
      <c r="J106" s="17"/>
      <c r="K106" s="17"/>
      <c r="L106" s="16"/>
      <c r="M106" s="16"/>
      <c r="N106" s="17"/>
    </row>
    <row r="107" spans="1:14" ht="16.149999999999999" customHeight="1" x14ac:dyDescent="0.25">
      <c r="A107" s="25">
        <v>45719</v>
      </c>
      <c r="B107" s="23" t="s">
        <v>30</v>
      </c>
      <c r="C107" s="17">
        <v>7173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7"/>
    </row>
    <row r="108" spans="1:14" x14ac:dyDescent="0.25">
      <c r="A108" s="25">
        <v>45720</v>
      </c>
      <c r="B108" s="23" t="s">
        <v>30</v>
      </c>
      <c r="C108" s="17">
        <v>7197</v>
      </c>
      <c r="D108" s="17"/>
      <c r="E108" s="17"/>
      <c r="F108" s="17"/>
      <c r="G108" s="17"/>
      <c r="H108" s="17"/>
      <c r="I108" s="17"/>
      <c r="J108" s="17"/>
      <c r="K108" s="17"/>
      <c r="L108" s="16"/>
      <c r="M108" s="16"/>
      <c r="N108" s="17"/>
    </row>
    <row r="109" spans="1:14" ht="16.149999999999999" customHeight="1" x14ac:dyDescent="0.25">
      <c r="A109" s="25">
        <v>45721</v>
      </c>
      <c r="B109" s="23" t="s">
        <v>30</v>
      </c>
      <c r="C109" s="17">
        <v>7207</v>
      </c>
      <c r="D109" s="17"/>
      <c r="E109" s="17"/>
      <c r="F109" s="17"/>
      <c r="G109" s="17"/>
      <c r="H109" s="17"/>
      <c r="I109" s="17"/>
      <c r="J109" s="17"/>
      <c r="K109" s="17"/>
      <c r="L109" s="16"/>
      <c r="M109" s="16"/>
      <c r="N109" s="17"/>
    </row>
    <row r="110" spans="1:14" ht="16.149999999999999" customHeight="1" x14ac:dyDescent="0.25">
      <c r="A110" s="25">
        <v>45722</v>
      </c>
      <c r="B110" s="23" t="s">
        <v>30</v>
      </c>
      <c r="C110" s="17">
        <f t="shared" si="1"/>
        <v>7231</v>
      </c>
      <c r="D110" s="17"/>
      <c r="E110" s="17"/>
      <c r="F110" s="17"/>
      <c r="G110" s="17"/>
      <c r="H110" s="17"/>
      <c r="I110" s="17"/>
      <c r="J110" s="17"/>
      <c r="K110" s="17"/>
      <c r="L110" s="16"/>
      <c r="M110" s="16"/>
      <c r="N110" s="17"/>
    </row>
    <row r="111" spans="1:14" ht="16.149999999999999" customHeight="1" x14ac:dyDescent="0.25">
      <c r="A111" s="25">
        <v>45723</v>
      </c>
      <c r="B111" s="23" t="s">
        <v>30</v>
      </c>
      <c r="C111" s="17">
        <f t="shared" si="1"/>
        <v>7255</v>
      </c>
      <c r="D111" s="17" t="s">
        <v>48</v>
      </c>
      <c r="E111" s="17"/>
      <c r="F111" s="17"/>
      <c r="G111" s="17"/>
      <c r="H111" s="17"/>
      <c r="I111" s="17"/>
      <c r="J111" s="17" t="s">
        <v>392</v>
      </c>
      <c r="K111" s="17"/>
      <c r="L111" s="16"/>
      <c r="M111" s="16"/>
      <c r="N111" s="17"/>
    </row>
    <row r="112" spans="1:14" ht="16.149999999999999" customHeight="1" x14ac:dyDescent="0.25">
      <c r="A112" s="25">
        <v>45724</v>
      </c>
      <c r="B112" s="23" t="s">
        <v>30</v>
      </c>
      <c r="C112" s="17">
        <f>C111+24</f>
        <v>7279</v>
      </c>
      <c r="D112" s="17"/>
      <c r="E112" s="17"/>
      <c r="F112" s="17"/>
      <c r="G112" s="17"/>
      <c r="H112" s="17"/>
      <c r="I112" s="17"/>
      <c r="J112" s="17"/>
      <c r="K112" s="17"/>
      <c r="L112" s="16"/>
      <c r="M112" s="16"/>
      <c r="N112" s="17"/>
    </row>
    <row r="113" spans="1:14" ht="16.149999999999999" customHeight="1" x14ac:dyDescent="0.25">
      <c r="A113" s="25">
        <v>45725</v>
      </c>
      <c r="B113" s="23" t="s">
        <v>30</v>
      </c>
      <c r="C113" s="17">
        <f t="shared" ref="C113:C119" si="2">C112+24</f>
        <v>7303</v>
      </c>
      <c r="D113" s="17"/>
      <c r="E113" s="17"/>
      <c r="F113" s="17"/>
      <c r="G113" s="17"/>
      <c r="H113" s="17"/>
      <c r="I113" s="17"/>
      <c r="J113" s="17"/>
      <c r="K113" s="17"/>
      <c r="L113" s="16"/>
      <c r="M113" s="16"/>
      <c r="N113" s="17"/>
    </row>
    <row r="114" spans="1:14" ht="16.149999999999999" customHeight="1" x14ac:dyDescent="0.25">
      <c r="A114" s="25">
        <v>45726</v>
      </c>
      <c r="B114" s="23" t="s">
        <v>30</v>
      </c>
      <c r="C114" s="17">
        <f t="shared" si="2"/>
        <v>7327</v>
      </c>
      <c r="D114" s="17"/>
      <c r="E114" s="17"/>
      <c r="F114" s="17"/>
      <c r="G114" s="17"/>
      <c r="H114" s="17"/>
      <c r="I114" s="17"/>
      <c r="J114" s="17"/>
      <c r="K114" s="17"/>
      <c r="L114" s="16"/>
      <c r="M114" s="16"/>
      <c r="N114" s="17"/>
    </row>
    <row r="115" spans="1:14" ht="16.149999999999999" customHeight="1" x14ac:dyDescent="0.25">
      <c r="A115" s="25">
        <v>45727</v>
      </c>
      <c r="B115" s="23" t="s">
        <v>30</v>
      </c>
      <c r="C115" s="17">
        <f t="shared" si="2"/>
        <v>7351</v>
      </c>
      <c r="D115" s="17"/>
      <c r="E115" s="17"/>
      <c r="F115" s="17"/>
      <c r="G115" s="17"/>
      <c r="H115" s="17"/>
      <c r="I115" s="17"/>
      <c r="J115" s="17"/>
      <c r="K115" s="17"/>
      <c r="L115" s="16"/>
      <c r="M115" s="16"/>
      <c r="N115" s="17"/>
    </row>
    <row r="116" spans="1:14" ht="16.149999999999999" customHeight="1" x14ac:dyDescent="0.25">
      <c r="A116" s="25">
        <v>45728</v>
      </c>
      <c r="B116" s="23" t="s">
        <v>30</v>
      </c>
      <c r="C116" s="17">
        <f t="shared" si="2"/>
        <v>7375</v>
      </c>
      <c r="D116" s="17"/>
      <c r="E116" s="17"/>
      <c r="F116" s="17"/>
      <c r="G116" s="17"/>
      <c r="H116" s="17"/>
      <c r="I116" s="17"/>
      <c r="J116" s="17"/>
      <c r="K116" s="17"/>
      <c r="L116" s="16"/>
      <c r="M116" s="16"/>
      <c r="N116" s="17"/>
    </row>
    <row r="117" spans="1:14" ht="16.149999999999999" customHeight="1" x14ac:dyDescent="0.25">
      <c r="A117" s="25">
        <v>45729</v>
      </c>
      <c r="B117" s="23" t="s">
        <v>30</v>
      </c>
      <c r="C117" s="17">
        <f t="shared" si="2"/>
        <v>7399</v>
      </c>
      <c r="D117" s="17"/>
      <c r="E117" s="17"/>
      <c r="F117" s="17"/>
      <c r="G117" s="17"/>
      <c r="H117" s="17"/>
      <c r="I117" s="17"/>
      <c r="J117" s="17"/>
      <c r="K117" s="17"/>
      <c r="L117" s="16"/>
      <c r="M117" s="16"/>
      <c r="N117" s="17"/>
    </row>
    <row r="118" spans="1:14" ht="16.149999999999999" customHeight="1" x14ac:dyDescent="0.25">
      <c r="A118" s="25">
        <v>45730</v>
      </c>
      <c r="B118" s="23" t="s">
        <v>30</v>
      </c>
      <c r="C118" s="17">
        <f t="shared" si="2"/>
        <v>7423</v>
      </c>
      <c r="D118" s="17"/>
      <c r="E118" s="17"/>
      <c r="F118" s="17"/>
      <c r="G118" s="17"/>
      <c r="H118" s="17"/>
      <c r="I118" s="17"/>
      <c r="J118" s="17"/>
      <c r="K118" s="17"/>
      <c r="L118" s="16"/>
      <c r="M118" s="16"/>
      <c r="N118" s="17"/>
    </row>
    <row r="119" spans="1:14" ht="16.149999999999999" customHeight="1" x14ac:dyDescent="0.25">
      <c r="A119" s="25">
        <v>45731</v>
      </c>
      <c r="B119" s="23" t="s">
        <v>30</v>
      </c>
      <c r="C119" s="17">
        <f t="shared" si="2"/>
        <v>7447</v>
      </c>
      <c r="D119" s="17"/>
      <c r="E119" s="17"/>
      <c r="F119" s="17"/>
      <c r="G119" s="17"/>
      <c r="H119" s="17"/>
      <c r="I119" s="17"/>
      <c r="J119" s="17"/>
      <c r="K119" s="17"/>
      <c r="L119" s="16"/>
      <c r="M119" s="16"/>
      <c r="N119" s="17"/>
    </row>
    <row r="120" spans="1:14" ht="16.149999999999999" customHeight="1" x14ac:dyDescent="0.25">
      <c r="A120" s="25">
        <v>45732</v>
      </c>
      <c r="B120" s="23" t="s">
        <v>30</v>
      </c>
      <c r="C120" s="17">
        <v>7460</v>
      </c>
      <c r="D120" s="17" t="s">
        <v>444</v>
      </c>
      <c r="E120" s="17"/>
      <c r="F120" s="17"/>
      <c r="G120" s="17"/>
      <c r="H120" s="17"/>
      <c r="I120" s="17"/>
      <c r="J120" s="17" t="s">
        <v>192</v>
      </c>
      <c r="K120" s="17"/>
      <c r="L120" s="16"/>
      <c r="M120" s="16"/>
      <c r="N120" s="17"/>
    </row>
    <row r="121" spans="1:14" ht="16.149999999999999" customHeight="1" x14ac:dyDescent="0.25">
      <c r="A121" s="25">
        <v>45733</v>
      </c>
      <c r="B121" s="23" t="s">
        <v>30</v>
      </c>
      <c r="C121" s="17">
        <f>C120+24</f>
        <v>7484</v>
      </c>
      <c r="D121" s="17"/>
      <c r="E121" s="17"/>
      <c r="F121" s="17"/>
      <c r="G121" s="17"/>
      <c r="H121" s="17"/>
      <c r="I121" s="17"/>
      <c r="J121" s="17"/>
      <c r="K121" s="17"/>
      <c r="L121" s="16"/>
      <c r="M121" s="16"/>
      <c r="N121" s="17"/>
    </row>
    <row r="122" spans="1:14" ht="16.149999999999999" customHeight="1" x14ac:dyDescent="0.25">
      <c r="A122" s="25">
        <v>45734</v>
      </c>
      <c r="B122" s="23" t="s">
        <v>30</v>
      </c>
      <c r="C122" s="17">
        <v>7501</v>
      </c>
      <c r="D122" s="17" t="s">
        <v>163</v>
      </c>
      <c r="E122" s="17"/>
      <c r="F122" s="17"/>
      <c r="G122" s="17"/>
      <c r="H122" s="17"/>
      <c r="I122" s="17"/>
      <c r="J122" s="17" t="s">
        <v>86</v>
      </c>
      <c r="K122" s="17"/>
      <c r="L122" s="16"/>
      <c r="M122" s="16"/>
      <c r="N122" s="17"/>
    </row>
    <row r="123" spans="1:14" ht="16.149999999999999" customHeight="1" x14ac:dyDescent="0.25">
      <c r="A123" s="25">
        <v>45735</v>
      </c>
      <c r="B123" s="23" t="s">
        <v>30</v>
      </c>
      <c r="C123" s="17">
        <f>C122+24</f>
        <v>7525</v>
      </c>
      <c r="D123" s="17"/>
      <c r="E123" s="17"/>
      <c r="F123" s="17"/>
      <c r="G123" s="17"/>
      <c r="H123" s="17"/>
      <c r="I123" s="17"/>
      <c r="J123" s="17"/>
      <c r="K123" s="17"/>
      <c r="L123" s="16"/>
      <c r="M123" s="16"/>
      <c r="N123" s="17"/>
    </row>
    <row r="124" spans="1:14" ht="16.149999999999999" customHeight="1" x14ac:dyDescent="0.25">
      <c r="A124" s="25">
        <v>45736</v>
      </c>
      <c r="B124" s="23" t="s">
        <v>30</v>
      </c>
      <c r="C124" s="17">
        <f>C123+24</f>
        <v>7549</v>
      </c>
      <c r="D124" s="17"/>
      <c r="E124" s="17"/>
      <c r="F124" s="17"/>
      <c r="G124" s="17"/>
      <c r="H124" s="17"/>
      <c r="I124" s="17"/>
      <c r="J124" s="17"/>
      <c r="K124" s="17"/>
      <c r="L124" s="16"/>
      <c r="M124" s="16"/>
      <c r="N124" s="17"/>
    </row>
    <row r="125" spans="1:14" ht="16.149999999999999" customHeight="1" x14ac:dyDescent="0.25">
      <c r="A125" s="25">
        <v>45737</v>
      </c>
      <c r="B125" s="23" t="s">
        <v>30</v>
      </c>
      <c r="C125" s="17">
        <f>C124+24</f>
        <v>7573</v>
      </c>
      <c r="D125" s="17"/>
      <c r="E125" s="17"/>
      <c r="F125" s="17"/>
      <c r="G125" s="17"/>
      <c r="H125" s="17"/>
      <c r="I125" s="17"/>
      <c r="J125" s="17"/>
      <c r="K125" s="17"/>
      <c r="L125" s="16"/>
      <c r="M125" s="16"/>
      <c r="N125" s="17"/>
    </row>
    <row r="126" spans="1:14" ht="16.149999999999999" customHeight="1" x14ac:dyDescent="0.25">
      <c r="A126" s="25">
        <v>45738</v>
      </c>
      <c r="B126" s="23" t="s">
        <v>30</v>
      </c>
      <c r="C126" s="17">
        <f>C125+24</f>
        <v>7597</v>
      </c>
      <c r="D126" s="17"/>
      <c r="E126" s="17"/>
      <c r="F126" s="17"/>
      <c r="G126" s="17"/>
      <c r="H126" s="17"/>
      <c r="I126" s="17"/>
      <c r="J126" s="17"/>
      <c r="K126" s="17"/>
      <c r="L126" s="16"/>
      <c r="M126" s="16"/>
      <c r="N126" s="17"/>
    </row>
    <row r="127" spans="1:14" ht="16.149999999999999" customHeight="1" x14ac:dyDescent="0.25">
      <c r="A127" s="25">
        <v>45739</v>
      </c>
      <c r="B127" s="23" t="s">
        <v>30</v>
      </c>
      <c r="C127" s="17">
        <f>C126+24</f>
        <v>7621</v>
      </c>
      <c r="D127" s="17"/>
      <c r="E127" s="17"/>
      <c r="F127" s="17"/>
      <c r="G127" s="17"/>
      <c r="H127" s="17"/>
      <c r="I127" s="17"/>
      <c r="J127" s="17"/>
      <c r="K127" s="17"/>
      <c r="L127" s="16"/>
      <c r="M127" s="16"/>
      <c r="N127" s="17"/>
    </row>
    <row r="128" spans="1:14" ht="16.149999999999999" customHeight="1" x14ac:dyDescent="0.25">
      <c r="A128" s="25">
        <v>45740</v>
      </c>
      <c r="B128" s="23" t="s">
        <v>30</v>
      </c>
      <c r="C128" s="17">
        <v>7651</v>
      </c>
      <c r="D128" s="17" t="s">
        <v>518</v>
      </c>
      <c r="E128" s="17"/>
      <c r="F128" s="17"/>
      <c r="G128" s="17"/>
      <c r="H128" s="17"/>
      <c r="I128" s="17"/>
      <c r="J128" s="17" t="s">
        <v>519</v>
      </c>
      <c r="K128" s="17"/>
      <c r="L128" s="16"/>
      <c r="M128" s="16"/>
      <c r="N128" s="17"/>
    </row>
    <row r="129" spans="1:14" ht="16.149999999999999" customHeight="1" x14ac:dyDescent="0.25">
      <c r="A129" s="25">
        <v>45741</v>
      </c>
      <c r="B129" s="23" t="s">
        <v>30</v>
      </c>
      <c r="C129" s="17">
        <f>C128+24</f>
        <v>7675</v>
      </c>
      <c r="D129" s="17"/>
      <c r="E129" s="17"/>
      <c r="F129" s="17"/>
      <c r="G129" s="17"/>
      <c r="H129" s="17"/>
      <c r="I129" s="17"/>
      <c r="J129" s="17"/>
      <c r="K129" s="17"/>
      <c r="L129" s="16"/>
      <c r="M129" s="16"/>
      <c r="N129" s="17"/>
    </row>
    <row r="130" spans="1:14" ht="16.149999999999999" customHeight="1" x14ac:dyDescent="0.25">
      <c r="A130" s="25">
        <v>45742</v>
      </c>
      <c r="B130" s="23" t="s">
        <v>30</v>
      </c>
      <c r="C130" s="17">
        <f>C129+24</f>
        <v>7699</v>
      </c>
      <c r="D130" s="17"/>
      <c r="E130" s="17"/>
      <c r="F130" s="17"/>
      <c r="G130" s="17"/>
      <c r="H130" s="17"/>
      <c r="I130" s="17"/>
      <c r="J130" s="17"/>
      <c r="K130" s="17"/>
      <c r="L130" s="16"/>
      <c r="M130" s="16"/>
      <c r="N130" s="17"/>
    </row>
    <row r="131" spans="1:14" ht="16.149999999999999" customHeight="1" x14ac:dyDescent="0.25">
      <c r="A131" s="25">
        <v>45743</v>
      </c>
      <c r="B131" s="23" t="s">
        <v>30</v>
      </c>
      <c r="C131" s="17">
        <f>C130+24</f>
        <v>7723</v>
      </c>
      <c r="D131" s="17"/>
      <c r="E131" s="17"/>
      <c r="F131" s="17"/>
      <c r="G131" s="17"/>
      <c r="H131" s="17"/>
      <c r="I131" s="17"/>
      <c r="J131" s="17"/>
      <c r="K131" s="17"/>
      <c r="L131" s="16"/>
      <c r="M131" s="16"/>
      <c r="N131" s="17"/>
    </row>
    <row r="132" spans="1:14" ht="16.149999999999999" customHeight="1" x14ac:dyDescent="0.25">
      <c r="A132" s="25">
        <v>45744</v>
      </c>
      <c r="B132" s="23" t="s">
        <v>30</v>
      </c>
      <c r="C132" s="17">
        <v>7753</v>
      </c>
      <c r="D132" s="17" t="s">
        <v>48</v>
      </c>
      <c r="E132" s="17"/>
      <c r="F132" s="17"/>
      <c r="G132" s="17"/>
      <c r="H132" s="17"/>
      <c r="I132" s="17"/>
      <c r="J132" s="17" t="s">
        <v>407</v>
      </c>
      <c r="K132" s="17"/>
      <c r="L132" s="16"/>
      <c r="M132" s="16"/>
      <c r="N132" s="17"/>
    </row>
    <row r="133" spans="1:14" ht="16.149999999999999" customHeight="1" x14ac:dyDescent="0.25">
      <c r="A133" s="25">
        <v>45745</v>
      </c>
      <c r="B133" s="23" t="s">
        <v>30</v>
      </c>
      <c r="C133" s="17">
        <f>C132+24</f>
        <v>7777</v>
      </c>
      <c r="D133" s="17"/>
      <c r="E133" s="17"/>
      <c r="F133" s="17"/>
      <c r="G133" s="17"/>
      <c r="H133" s="17"/>
      <c r="I133" s="17"/>
      <c r="J133" s="17"/>
      <c r="K133" s="17"/>
      <c r="L133" s="16"/>
      <c r="M133" s="16"/>
      <c r="N133" s="17"/>
    </row>
    <row r="134" spans="1:14" ht="16.149999999999999" customHeight="1" x14ac:dyDescent="0.25">
      <c r="A134" s="25">
        <v>45746</v>
      </c>
      <c r="B134" s="23" t="s">
        <v>30</v>
      </c>
      <c r="C134" s="17">
        <f>C133+24</f>
        <v>7801</v>
      </c>
      <c r="D134" s="17"/>
      <c r="E134" s="17"/>
      <c r="F134" s="17"/>
      <c r="G134" s="17"/>
      <c r="H134" s="17"/>
      <c r="I134" s="17"/>
      <c r="J134" s="17"/>
      <c r="K134" s="17"/>
      <c r="L134" s="16"/>
      <c r="M134" s="16"/>
      <c r="N134" s="17"/>
    </row>
    <row r="135" spans="1:14" ht="16.149999999999999" customHeight="1" x14ac:dyDescent="0.25">
      <c r="A135" s="25">
        <v>45747</v>
      </c>
      <c r="B135" s="23" t="s">
        <v>30</v>
      </c>
      <c r="C135" s="17">
        <v>7807</v>
      </c>
      <c r="D135" s="17"/>
      <c r="E135" s="17"/>
      <c r="F135" s="17"/>
      <c r="G135" s="17"/>
      <c r="H135" s="17"/>
      <c r="I135" s="17"/>
      <c r="J135" s="17"/>
      <c r="K135" s="17"/>
      <c r="L135" s="16"/>
      <c r="M135" s="16"/>
      <c r="N135" s="17"/>
    </row>
    <row r="136" spans="1:14" ht="16.149999999999999" customHeight="1" x14ac:dyDescent="0.25">
      <c r="A136" s="25">
        <v>45748</v>
      </c>
      <c r="B136" s="23" t="s">
        <v>30</v>
      </c>
      <c r="C136" s="17">
        <v>7831</v>
      </c>
      <c r="D136" s="17"/>
      <c r="E136" s="17"/>
      <c r="F136" s="17"/>
      <c r="G136" s="17"/>
      <c r="H136" s="17"/>
      <c r="I136" s="17"/>
      <c r="J136" s="17"/>
      <c r="K136" s="17"/>
      <c r="L136" s="16"/>
      <c r="M136" s="16"/>
      <c r="N136" s="17"/>
    </row>
    <row r="137" spans="1:14" ht="16.149999999999999" customHeight="1" x14ac:dyDescent="0.25">
      <c r="A137" s="25">
        <v>45749</v>
      </c>
      <c r="B137" s="23" t="s">
        <v>30</v>
      </c>
      <c r="C137" s="17">
        <v>7855</v>
      </c>
      <c r="D137" s="17"/>
      <c r="E137" s="17"/>
      <c r="F137" s="17"/>
      <c r="G137" s="17"/>
      <c r="H137" s="17"/>
      <c r="I137" s="17"/>
      <c r="J137" s="17"/>
      <c r="K137" s="17"/>
      <c r="L137" s="16"/>
      <c r="M137" s="16"/>
      <c r="N137" s="17"/>
    </row>
    <row r="138" spans="1:14" ht="16.149999999999999" customHeight="1" x14ac:dyDescent="0.25">
      <c r="A138" s="25">
        <v>45750</v>
      </c>
      <c r="B138" s="23" t="s">
        <v>30</v>
      </c>
      <c r="C138" s="17">
        <v>7879</v>
      </c>
      <c r="D138" s="17"/>
      <c r="E138" s="17"/>
      <c r="F138" s="17"/>
      <c r="G138" s="17"/>
      <c r="H138" s="17"/>
      <c r="I138" s="17"/>
      <c r="J138" s="17"/>
      <c r="K138" s="17"/>
      <c r="L138" s="16"/>
      <c r="M138" s="16"/>
      <c r="N138" s="17"/>
    </row>
    <row r="139" spans="1:14" ht="16.149999999999999" customHeight="1" x14ac:dyDescent="0.25">
      <c r="A139" s="25">
        <v>45751</v>
      </c>
      <c r="B139" s="23" t="s">
        <v>30</v>
      </c>
      <c r="C139" s="17">
        <v>7903</v>
      </c>
      <c r="D139" s="17"/>
      <c r="E139" s="17"/>
      <c r="F139" s="17"/>
      <c r="G139" s="17"/>
      <c r="H139" s="17"/>
      <c r="I139" s="17"/>
      <c r="J139" s="17"/>
      <c r="K139" s="17"/>
      <c r="L139" s="16"/>
      <c r="M139" s="16"/>
      <c r="N139" s="17"/>
    </row>
    <row r="140" spans="1:14" ht="16.149999999999999" customHeight="1" x14ac:dyDescent="0.25">
      <c r="A140" s="25">
        <v>45752</v>
      </c>
      <c r="B140" s="23" t="s">
        <v>30</v>
      </c>
      <c r="C140" s="17">
        <v>7927</v>
      </c>
      <c r="D140" s="17"/>
      <c r="E140" s="17"/>
      <c r="F140" s="17"/>
      <c r="G140" s="17"/>
      <c r="H140" s="17"/>
      <c r="I140" s="17"/>
      <c r="J140" s="17"/>
      <c r="K140" s="17"/>
      <c r="L140" s="16"/>
      <c r="M140" s="16"/>
      <c r="N140" s="17"/>
    </row>
    <row r="141" spans="1:14" ht="16.149999999999999" customHeight="1" x14ac:dyDescent="0.25">
      <c r="A141" s="25">
        <v>45753</v>
      </c>
      <c r="B141" s="23" t="s">
        <v>30</v>
      </c>
      <c r="C141" s="17">
        <v>7951</v>
      </c>
      <c r="D141" s="17"/>
      <c r="E141" s="17"/>
      <c r="F141" s="17"/>
      <c r="G141" s="17"/>
      <c r="H141" s="17"/>
      <c r="I141" s="17"/>
      <c r="J141" s="17"/>
      <c r="K141" s="17"/>
      <c r="L141" s="16"/>
      <c r="M141" s="16"/>
      <c r="N141" s="17"/>
    </row>
    <row r="142" spans="1:14" ht="16.149999999999999" customHeight="1" x14ac:dyDescent="0.25">
      <c r="A142" s="25">
        <v>45754</v>
      </c>
      <c r="B142" s="23" t="s">
        <v>30</v>
      </c>
      <c r="C142" s="17">
        <v>7975</v>
      </c>
      <c r="D142" s="17"/>
      <c r="E142" s="17" t="s">
        <v>662</v>
      </c>
      <c r="F142" s="17"/>
      <c r="G142" s="17"/>
      <c r="H142" s="17"/>
      <c r="I142" s="17"/>
      <c r="J142" s="17" t="s">
        <v>650</v>
      </c>
      <c r="K142" s="17"/>
      <c r="L142" s="16"/>
      <c r="M142" s="16"/>
      <c r="N142" s="17"/>
    </row>
    <row r="143" spans="1:14" ht="16.149999999999999" customHeight="1" x14ac:dyDescent="0.25">
      <c r="A143" s="25">
        <v>45755</v>
      </c>
      <c r="B143" s="23" t="s">
        <v>30</v>
      </c>
      <c r="C143" s="17">
        <v>7999</v>
      </c>
      <c r="D143" s="17"/>
      <c r="E143" s="17" t="s">
        <v>65</v>
      </c>
      <c r="F143" s="17"/>
      <c r="G143" s="17"/>
      <c r="H143" s="17"/>
      <c r="I143" s="17"/>
      <c r="J143" s="17" t="s">
        <v>641</v>
      </c>
      <c r="K143" s="17"/>
      <c r="L143" s="16"/>
      <c r="M143" s="16"/>
      <c r="N143" s="17"/>
    </row>
    <row r="144" spans="1:14" ht="16.149999999999999" customHeight="1" x14ac:dyDescent="0.25">
      <c r="A144" s="25">
        <v>45756</v>
      </c>
      <c r="B144" s="23" t="s">
        <v>30</v>
      </c>
      <c r="C144" s="17">
        <v>8023</v>
      </c>
      <c r="D144" s="17"/>
      <c r="E144" s="17"/>
      <c r="F144" s="17"/>
      <c r="G144" s="17"/>
      <c r="H144" s="17"/>
      <c r="I144" s="17"/>
      <c r="J144" s="17"/>
      <c r="K144" s="17"/>
      <c r="L144" s="16"/>
      <c r="M144" s="16"/>
      <c r="N144" s="17"/>
    </row>
    <row r="145" spans="1:14" ht="16.149999999999999" customHeight="1" x14ac:dyDescent="0.25">
      <c r="A145" s="25">
        <v>45757</v>
      </c>
      <c r="B145" s="23" t="s">
        <v>30</v>
      </c>
      <c r="C145" s="17">
        <v>8047</v>
      </c>
      <c r="D145" s="17"/>
      <c r="E145" s="17"/>
      <c r="F145" s="17"/>
      <c r="G145" s="17"/>
      <c r="H145" s="17"/>
      <c r="I145" s="17"/>
      <c r="J145" s="17"/>
      <c r="K145" s="17"/>
      <c r="L145" s="16"/>
      <c r="M145" s="16"/>
      <c r="N145" s="17"/>
    </row>
    <row r="146" spans="1:14" ht="16.149999999999999" customHeight="1" x14ac:dyDescent="0.25">
      <c r="A146" s="25">
        <v>45758</v>
      </c>
      <c r="B146" s="23" t="s">
        <v>30</v>
      </c>
      <c r="C146" s="17">
        <v>8088</v>
      </c>
      <c r="D146" s="17"/>
      <c r="E146" s="17"/>
      <c r="F146" s="17"/>
      <c r="G146" s="17"/>
      <c r="H146" s="17"/>
      <c r="I146" s="17"/>
      <c r="J146" s="17"/>
      <c r="K146" s="17"/>
      <c r="L146" s="16"/>
      <c r="M146" s="16"/>
      <c r="N146" s="17"/>
    </row>
    <row r="147" spans="1:14" ht="16.149999999999999" customHeight="1" x14ac:dyDescent="0.25">
      <c r="A147" s="25">
        <v>45759</v>
      </c>
      <c r="B147" s="23" t="s">
        <v>30</v>
      </c>
      <c r="C147" s="17">
        <v>8112</v>
      </c>
      <c r="D147" s="17"/>
      <c r="E147" s="17"/>
      <c r="F147" s="17"/>
      <c r="G147" s="17"/>
      <c r="H147" s="17"/>
      <c r="I147" s="17"/>
      <c r="J147" s="17"/>
      <c r="K147" s="17"/>
      <c r="L147" s="16"/>
      <c r="M147" s="16"/>
      <c r="N147" s="17"/>
    </row>
    <row r="148" spans="1:14" ht="16.149999999999999" customHeight="1" x14ac:dyDescent="0.25">
      <c r="A148" s="25">
        <v>45760</v>
      </c>
      <c r="B148" s="23" t="s">
        <v>30</v>
      </c>
      <c r="C148" s="17">
        <v>8136</v>
      </c>
      <c r="D148" s="17"/>
      <c r="E148" s="17"/>
      <c r="F148" s="17"/>
      <c r="G148" s="17"/>
      <c r="H148" s="17"/>
      <c r="I148" s="17"/>
      <c r="J148" s="17"/>
      <c r="K148" s="17"/>
      <c r="L148" s="16"/>
      <c r="M148" s="16"/>
      <c r="N148" s="17"/>
    </row>
    <row r="149" spans="1:14" ht="16.149999999999999" customHeight="1" x14ac:dyDescent="0.25">
      <c r="A149" s="25">
        <v>45761</v>
      </c>
      <c r="B149" s="23" t="s">
        <v>30</v>
      </c>
      <c r="C149" s="17">
        <v>8160</v>
      </c>
      <c r="D149" s="17"/>
      <c r="E149" s="17"/>
      <c r="F149" s="17"/>
      <c r="G149" s="17"/>
      <c r="H149" s="17"/>
      <c r="I149" s="17"/>
      <c r="J149" s="17"/>
      <c r="K149" s="17"/>
      <c r="L149" s="16"/>
      <c r="M149" s="16"/>
      <c r="N149" s="17"/>
    </row>
    <row r="150" spans="1:14" ht="16.149999999999999" customHeight="1" x14ac:dyDescent="0.25">
      <c r="A150" s="25">
        <v>45762</v>
      </c>
      <c r="B150" s="23" t="s">
        <v>30</v>
      </c>
      <c r="C150" s="17">
        <v>8184</v>
      </c>
      <c r="D150" s="17"/>
      <c r="E150" s="17"/>
      <c r="F150" s="17"/>
      <c r="G150" s="17"/>
      <c r="H150" s="17"/>
      <c r="I150" s="17"/>
      <c r="J150" s="17"/>
      <c r="K150" s="17"/>
      <c r="L150" s="16"/>
      <c r="M150" s="16"/>
      <c r="N150" s="17"/>
    </row>
    <row r="151" spans="1:14" ht="16.149999999999999" customHeight="1" x14ac:dyDescent="0.25">
      <c r="A151" s="25">
        <v>45763</v>
      </c>
      <c r="B151" s="23" t="s">
        <v>30</v>
      </c>
      <c r="C151" s="17">
        <v>8208</v>
      </c>
      <c r="D151" s="17"/>
      <c r="E151" s="17"/>
      <c r="F151" s="17"/>
      <c r="G151" s="17"/>
      <c r="H151" s="17"/>
      <c r="I151" s="17"/>
      <c r="J151" s="17"/>
      <c r="K151" s="17"/>
      <c r="L151" s="16"/>
      <c r="M151" s="16"/>
      <c r="N151" s="17"/>
    </row>
    <row r="152" spans="1:14" ht="16.149999999999999" customHeight="1" x14ac:dyDescent="0.25">
      <c r="A152" s="25">
        <v>45764</v>
      </c>
      <c r="B152" s="23" t="s">
        <v>30</v>
      </c>
      <c r="C152" s="17">
        <v>8232</v>
      </c>
      <c r="D152" s="17"/>
      <c r="E152" s="17"/>
      <c r="F152" s="17"/>
      <c r="G152" s="17"/>
      <c r="H152" s="17"/>
      <c r="I152" s="17"/>
      <c r="J152" s="17"/>
      <c r="K152" s="17"/>
      <c r="L152" s="16"/>
      <c r="M152" s="16"/>
      <c r="N152" s="17"/>
    </row>
    <row r="153" spans="1:14" ht="16.149999999999999" customHeight="1" x14ac:dyDescent="0.25">
      <c r="A153" s="25">
        <v>45765</v>
      </c>
      <c r="B153" s="23" t="s">
        <v>30</v>
      </c>
      <c r="C153" s="17">
        <v>8240</v>
      </c>
      <c r="D153" s="17"/>
      <c r="E153" s="17" t="s">
        <v>744</v>
      </c>
      <c r="F153" s="17"/>
      <c r="G153" s="17"/>
      <c r="H153" s="17"/>
      <c r="I153" s="17"/>
      <c r="J153" s="17" t="s">
        <v>192</v>
      </c>
      <c r="K153" s="17"/>
      <c r="L153" s="16"/>
      <c r="M153" s="16"/>
      <c r="N153" s="17"/>
    </row>
    <row r="154" spans="1:14" ht="45.75" customHeight="1" x14ac:dyDescent="0.25">
      <c r="A154" s="25">
        <v>45766</v>
      </c>
      <c r="B154" s="23" t="s">
        <v>30</v>
      </c>
      <c r="C154" s="17">
        <v>8256</v>
      </c>
      <c r="D154" s="17"/>
      <c r="E154" s="9" t="s">
        <v>750</v>
      </c>
      <c r="F154" s="17"/>
      <c r="G154" s="17"/>
      <c r="H154" s="17"/>
      <c r="I154" s="17"/>
      <c r="J154" s="17" t="s">
        <v>761</v>
      </c>
      <c r="K154" s="17"/>
      <c r="L154" s="16"/>
      <c r="M154" s="16"/>
      <c r="N154" s="17"/>
    </row>
    <row r="155" spans="1:14" ht="16.149999999999999" customHeight="1" x14ac:dyDescent="0.25">
      <c r="A155" s="25">
        <v>45767</v>
      </c>
      <c r="B155" s="24" t="s">
        <v>705</v>
      </c>
      <c r="C155" s="17">
        <v>8275</v>
      </c>
      <c r="D155" s="17"/>
      <c r="E155" s="17" t="s">
        <v>762</v>
      </c>
      <c r="F155" s="17"/>
      <c r="G155" s="17"/>
      <c r="H155" s="17"/>
      <c r="I155" s="17"/>
      <c r="J155" s="17" t="s">
        <v>763</v>
      </c>
      <c r="K155" s="17"/>
      <c r="L155" s="16"/>
      <c r="M155" s="16"/>
      <c r="N155" s="17"/>
    </row>
    <row r="156" spans="1:14" ht="46.5" customHeight="1" x14ac:dyDescent="0.25">
      <c r="A156" s="25">
        <v>45768</v>
      </c>
      <c r="B156" s="23" t="s">
        <v>30</v>
      </c>
      <c r="C156" s="17">
        <v>8275</v>
      </c>
      <c r="D156" s="17"/>
      <c r="E156" s="17" t="s">
        <v>780</v>
      </c>
      <c r="F156" s="17"/>
      <c r="G156" s="17"/>
      <c r="H156" s="17"/>
      <c r="I156" s="17"/>
      <c r="J156" s="9" t="s">
        <v>801</v>
      </c>
      <c r="K156" s="17"/>
      <c r="L156" s="16"/>
      <c r="M156" s="16"/>
      <c r="N156" s="17"/>
    </row>
    <row r="157" spans="1:14" ht="16.149999999999999" customHeight="1" x14ac:dyDescent="0.25">
      <c r="A157" s="25">
        <v>45769</v>
      </c>
      <c r="B157" s="23" t="s">
        <v>30</v>
      </c>
      <c r="C157" s="17">
        <v>8275</v>
      </c>
      <c r="D157" s="17"/>
      <c r="E157" s="17"/>
      <c r="F157" s="17"/>
      <c r="G157" s="17"/>
      <c r="H157" s="17"/>
      <c r="I157" s="17"/>
      <c r="J157" s="17"/>
      <c r="K157" s="17"/>
      <c r="L157" s="16"/>
      <c r="M157" s="16"/>
      <c r="N157" s="17"/>
    </row>
    <row r="158" spans="1:14" ht="16.149999999999999" customHeight="1" x14ac:dyDescent="0.25">
      <c r="A158" s="25">
        <v>45770</v>
      </c>
      <c r="B158" s="23" t="s">
        <v>30</v>
      </c>
      <c r="C158" s="17">
        <v>8299</v>
      </c>
      <c r="D158" s="17"/>
      <c r="E158" s="17"/>
      <c r="F158" s="17"/>
      <c r="G158" s="17"/>
      <c r="H158" s="17"/>
      <c r="I158" s="17"/>
      <c r="J158" s="17"/>
      <c r="K158" s="17"/>
      <c r="L158" s="16"/>
      <c r="M158" s="16"/>
      <c r="N158" s="17"/>
    </row>
    <row r="159" spans="1:14" ht="16.149999999999999" customHeight="1" x14ac:dyDescent="0.25">
      <c r="A159" s="25">
        <v>45771</v>
      </c>
      <c r="B159" s="23" t="s">
        <v>30</v>
      </c>
      <c r="C159" s="17">
        <v>8323</v>
      </c>
      <c r="D159" s="17"/>
      <c r="E159" s="17"/>
      <c r="F159" s="17"/>
      <c r="G159" s="17"/>
      <c r="H159" s="17"/>
      <c r="I159" s="17"/>
      <c r="J159" s="17"/>
      <c r="K159" s="17"/>
      <c r="L159" s="16"/>
      <c r="M159" s="16"/>
      <c r="N159" s="17"/>
    </row>
    <row r="160" spans="1:14" ht="16.149999999999999" customHeight="1" x14ac:dyDescent="0.25">
      <c r="A160" s="25">
        <v>45772</v>
      </c>
      <c r="B160" s="23" t="s">
        <v>30</v>
      </c>
      <c r="C160" s="17">
        <v>8347</v>
      </c>
      <c r="D160" s="17"/>
      <c r="E160" s="17"/>
      <c r="F160" s="17"/>
      <c r="G160" s="17"/>
      <c r="H160" s="17"/>
      <c r="I160" s="17"/>
      <c r="J160" s="17"/>
      <c r="K160" s="17"/>
      <c r="L160" s="16"/>
      <c r="M160" s="16"/>
      <c r="N160" s="17"/>
    </row>
    <row r="161" spans="1:14" ht="16.149999999999999" customHeight="1" x14ac:dyDescent="0.25">
      <c r="A161" s="25">
        <v>45773</v>
      </c>
      <c r="B161" s="23" t="s">
        <v>30</v>
      </c>
      <c r="C161" s="17">
        <v>8370</v>
      </c>
      <c r="D161" s="17"/>
      <c r="E161" s="17"/>
      <c r="F161" s="17"/>
      <c r="G161" s="17"/>
      <c r="H161" s="17"/>
      <c r="I161" s="17"/>
      <c r="J161" s="17"/>
      <c r="K161" s="17"/>
      <c r="L161" s="16"/>
      <c r="M161" s="16"/>
      <c r="N161" s="17"/>
    </row>
    <row r="162" spans="1:14" ht="16.149999999999999" customHeight="1" x14ac:dyDescent="0.25">
      <c r="A162" s="25">
        <v>45774</v>
      </c>
      <c r="B162" s="23" t="s">
        <v>30</v>
      </c>
      <c r="C162" s="17">
        <v>8394</v>
      </c>
      <c r="D162" s="17"/>
      <c r="E162" s="17"/>
      <c r="F162" s="17"/>
      <c r="G162" s="17"/>
      <c r="H162" s="17"/>
      <c r="I162" s="17"/>
      <c r="J162" s="17"/>
      <c r="K162" s="17"/>
      <c r="L162" s="16"/>
      <c r="M162" s="16"/>
      <c r="N162" s="17"/>
    </row>
    <row r="163" spans="1:14" ht="16.149999999999999" customHeight="1" x14ac:dyDescent="0.25">
      <c r="A163" s="25">
        <v>45775</v>
      </c>
      <c r="B163" s="23" t="s">
        <v>30</v>
      </c>
      <c r="C163" s="17">
        <v>8418</v>
      </c>
      <c r="D163" s="17"/>
      <c r="E163" s="17"/>
      <c r="F163" s="17"/>
      <c r="G163" s="17"/>
      <c r="H163" s="17"/>
      <c r="I163" s="17"/>
      <c r="J163" s="17"/>
      <c r="K163" s="17"/>
      <c r="L163" s="16"/>
      <c r="M163" s="16"/>
      <c r="N163" s="17"/>
    </row>
    <row r="164" spans="1:14" ht="16.149999999999999" customHeight="1" x14ac:dyDescent="0.25">
      <c r="A164" s="25">
        <v>45776</v>
      </c>
      <c r="B164" s="23" t="s">
        <v>30</v>
      </c>
      <c r="C164" s="17">
        <v>8442</v>
      </c>
      <c r="D164" s="17"/>
      <c r="E164" s="17"/>
      <c r="F164" s="17"/>
      <c r="G164" s="17"/>
      <c r="H164" s="17"/>
      <c r="I164" s="17"/>
      <c r="J164" s="17"/>
      <c r="K164" s="17"/>
      <c r="L164" s="16"/>
      <c r="M164" s="16"/>
      <c r="N164" s="17"/>
    </row>
    <row r="165" spans="1:14" ht="16.149999999999999" customHeight="1" x14ac:dyDescent="0.25">
      <c r="A165" s="25">
        <v>45777</v>
      </c>
      <c r="B165" s="23" t="s">
        <v>30</v>
      </c>
      <c r="C165" s="17">
        <v>8463</v>
      </c>
      <c r="D165" s="17"/>
      <c r="E165" s="17"/>
      <c r="F165" s="17"/>
      <c r="G165" s="17"/>
      <c r="H165" s="17"/>
      <c r="I165" s="17"/>
      <c r="J165" s="17"/>
      <c r="K165" s="17"/>
      <c r="L165" s="16"/>
      <c r="M165" s="16"/>
      <c r="N165" s="17"/>
    </row>
    <row r="166" spans="1:14" ht="16.149999999999999" customHeight="1" x14ac:dyDescent="0.25">
      <c r="A166" s="25">
        <v>45778</v>
      </c>
      <c r="B166" s="23" t="s">
        <v>30</v>
      </c>
      <c r="C166" s="17">
        <v>8487</v>
      </c>
      <c r="D166" s="17"/>
      <c r="E166" s="17"/>
      <c r="F166" s="17"/>
      <c r="G166" s="17"/>
      <c r="H166" s="17"/>
      <c r="I166" s="17"/>
      <c r="J166" s="17"/>
      <c r="K166" s="17"/>
      <c r="L166" s="16"/>
      <c r="M166" s="16"/>
      <c r="N166" s="17"/>
    </row>
    <row r="167" spans="1:14" ht="16.149999999999999" customHeight="1" x14ac:dyDescent="0.25">
      <c r="A167" s="25">
        <v>45779</v>
      </c>
      <c r="B167" s="23" t="s">
        <v>30</v>
      </c>
      <c r="C167" s="17">
        <v>8511</v>
      </c>
      <c r="D167" s="17"/>
      <c r="E167" s="17" t="s">
        <v>40</v>
      </c>
      <c r="F167" s="17"/>
      <c r="G167" s="17"/>
      <c r="H167" s="17"/>
      <c r="I167" s="17"/>
      <c r="J167" s="17" t="s">
        <v>857</v>
      </c>
      <c r="K167" s="17"/>
      <c r="L167" s="16"/>
      <c r="M167" s="16"/>
      <c r="N167" s="17"/>
    </row>
    <row r="168" spans="1:14" ht="16.149999999999999" customHeight="1" x14ac:dyDescent="0.25">
      <c r="A168" s="25">
        <v>45780</v>
      </c>
      <c r="B168" s="23" t="s">
        <v>30</v>
      </c>
      <c r="C168" s="17">
        <v>8530</v>
      </c>
      <c r="D168" s="17"/>
      <c r="E168" s="17"/>
      <c r="F168" s="17"/>
      <c r="G168" s="17"/>
      <c r="H168" s="17"/>
      <c r="I168" s="17"/>
      <c r="J168" s="17"/>
      <c r="K168" s="17"/>
      <c r="L168" s="16"/>
      <c r="M168" s="16"/>
      <c r="N168" s="17"/>
    </row>
    <row r="169" spans="1:14" ht="16.149999999999999" customHeight="1" x14ac:dyDescent="0.25">
      <c r="A169" s="25">
        <v>45781</v>
      </c>
      <c r="B169" s="23" t="s">
        <v>30</v>
      </c>
      <c r="C169" s="17">
        <v>8554</v>
      </c>
      <c r="D169" s="17"/>
      <c r="E169" s="17"/>
      <c r="F169" s="17"/>
      <c r="G169" s="17"/>
      <c r="H169" s="17"/>
      <c r="I169" s="17"/>
      <c r="J169" s="17"/>
      <c r="K169" s="17"/>
      <c r="L169" s="16"/>
      <c r="M169" s="16"/>
      <c r="N169" s="17"/>
    </row>
    <row r="170" spans="1:14" ht="16.149999999999999" customHeight="1" x14ac:dyDescent="0.25">
      <c r="A170" s="25">
        <v>45782</v>
      </c>
      <c r="B170" s="23" t="s">
        <v>30</v>
      </c>
      <c r="C170" s="17">
        <v>8578</v>
      </c>
      <c r="D170" s="17"/>
      <c r="E170" s="17"/>
      <c r="F170" s="17"/>
      <c r="G170" s="17"/>
      <c r="H170" s="17"/>
      <c r="I170" s="17"/>
      <c r="J170" s="17"/>
      <c r="K170" s="17"/>
      <c r="L170" s="16"/>
      <c r="M170" s="16"/>
      <c r="N170" s="17"/>
    </row>
    <row r="171" spans="1:14" ht="16.149999999999999" customHeight="1" x14ac:dyDescent="0.25">
      <c r="A171" s="25">
        <v>45783</v>
      </c>
      <c r="B171" s="23" t="s">
        <v>30</v>
      </c>
      <c r="C171" s="17">
        <v>8602</v>
      </c>
      <c r="D171" s="17"/>
      <c r="E171" s="17"/>
      <c r="F171" s="17"/>
      <c r="G171" s="17"/>
      <c r="H171" s="17"/>
      <c r="I171" s="17"/>
      <c r="J171" s="17"/>
      <c r="K171" s="17"/>
      <c r="L171" s="16"/>
      <c r="M171" s="16"/>
      <c r="N171" s="17"/>
    </row>
    <row r="172" spans="1:14" ht="16.149999999999999" customHeight="1" x14ac:dyDescent="0.25">
      <c r="A172" s="25">
        <v>45784</v>
      </c>
      <c r="B172" s="23" t="s">
        <v>30</v>
      </c>
      <c r="C172" s="17">
        <v>8226</v>
      </c>
      <c r="D172" s="17"/>
      <c r="E172" s="17"/>
      <c r="F172" s="17"/>
      <c r="G172" s="17"/>
      <c r="H172" s="17"/>
      <c r="I172" s="17"/>
      <c r="J172" s="17"/>
      <c r="K172" s="17"/>
      <c r="L172" s="16"/>
      <c r="M172" s="16"/>
      <c r="N172" s="17"/>
    </row>
    <row r="173" spans="1:14" ht="16.149999999999999" customHeight="1" x14ac:dyDescent="0.25">
      <c r="A173" s="25">
        <v>45785</v>
      </c>
      <c r="B173" s="23" t="s">
        <v>30</v>
      </c>
      <c r="C173" s="17">
        <v>8650</v>
      </c>
      <c r="D173" s="17"/>
      <c r="E173" s="17"/>
      <c r="F173" s="17"/>
      <c r="G173" s="17"/>
      <c r="H173" s="17"/>
      <c r="I173" s="17"/>
      <c r="J173" s="17"/>
      <c r="K173" s="17"/>
      <c r="L173" s="16"/>
      <c r="M173" s="16"/>
      <c r="N173" s="17"/>
    </row>
    <row r="174" spans="1:14" ht="16.149999999999999" customHeight="1" x14ac:dyDescent="0.25">
      <c r="A174" s="25">
        <v>45786</v>
      </c>
      <c r="B174" s="23" t="s">
        <v>30</v>
      </c>
      <c r="C174" s="17">
        <v>8674</v>
      </c>
      <c r="D174" s="17"/>
      <c r="E174" s="17"/>
      <c r="F174" s="17"/>
      <c r="G174" s="17"/>
      <c r="H174" s="17"/>
      <c r="I174" s="17"/>
      <c r="J174" s="17"/>
      <c r="K174" s="17"/>
      <c r="L174" s="16"/>
      <c r="M174" s="16"/>
      <c r="N174" s="17"/>
    </row>
    <row r="175" spans="1:14" ht="16.149999999999999" customHeight="1" x14ac:dyDescent="0.25">
      <c r="A175" s="25">
        <v>45787</v>
      </c>
      <c r="B175" s="23" t="s">
        <v>30</v>
      </c>
      <c r="C175" s="17">
        <v>8696</v>
      </c>
      <c r="D175" s="17"/>
      <c r="E175" s="17"/>
      <c r="F175" s="17"/>
      <c r="G175" s="17"/>
      <c r="H175" s="17"/>
      <c r="I175" s="17"/>
      <c r="J175" s="17"/>
      <c r="K175" s="17"/>
      <c r="L175" s="16"/>
      <c r="M175" s="16"/>
      <c r="N175" s="17"/>
    </row>
    <row r="176" spans="1:14" ht="16.149999999999999" customHeight="1" x14ac:dyDescent="0.25">
      <c r="A176" s="25">
        <v>45788</v>
      </c>
      <c r="B176" s="23" t="s">
        <v>30</v>
      </c>
      <c r="C176" s="17">
        <v>8720</v>
      </c>
      <c r="D176" s="17"/>
      <c r="E176" s="17"/>
      <c r="F176" s="17"/>
      <c r="G176" s="17"/>
      <c r="H176" s="17"/>
      <c r="I176" s="17"/>
      <c r="J176" s="17"/>
      <c r="K176" s="17"/>
      <c r="L176" s="16"/>
      <c r="M176" s="16"/>
      <c r="N176" s="17"/>
    </row>
    <row r="177" spans="1:14" ht="33" customHeight="1" x14ac:dyDescent="0.25">
      <c r="A177" s="25">
        <v>45789</v>
      </c>
      <c r="B177" s="23" t="s">
        <v>30</v>
      </c>
      <c r="C177" s="17">
        <v>8744</v>
      </c>
      <c r="D177" s="17"/>
      <c r="E177" s="9" t="s">
        <v>913</v>
      </c>
      <c r="F177" s="17"/>
      <c r="G177" s="17"/>
      <c r="H177" s="17"/>
      <c r="I177" s="17"/>
      <c r="J177" s="17" t="s">
        <v>549</v>
      </c>
      <c r="K177" s="17"/>
      <c r="L177" s="16"/>
      <c r="M177" s="16"/>
      <c r="N177" s="17"/>
    </row>
    <row r="178" spans="1:14" ht="16.149999999999999" customHeight="1" x14ac:dyDescent="0.25">
      <c r="A178" s="25">
        <v>45790</v>
      </c>
      <c r="B178" s="23" t="s">
        <v>30</v>
      </c>
      <c r="C178" s="17">
        <v>8768</v>
      </c>
      <c r="D178" s="17"/>
      <c r="E178" s="17"/>
      <c r="F178" s="17"/>
      <c r="G178" s="17"/>
      <c r="H178" s="44"/>
      <c r="I178" s="44"/>
      <c r="J178" s="47">
        <f>I178-H178</f>
        <v>0</v>
      </c>
      <c r="K178" s="17"/>
      <c r="L178" s="16"/>
      <c r="M178" s="16"/>
      <c r="N178" s="17"/>
    </row>
    <row r="179" spans="1:14" ht="16.149999999999999" customHeight="1" x14ac:dyDescent="0.25">
      <c r="A179" s="25">
        <v>45791</v>
      </c>
      <c r="B179" s="23" t="s">
        <v>30</v>
      </c>
      <c r="C179" s="17">
        <f>C178+24</f>
        <v>8792</v>
      </c>
      <c r="D179" s="17"/>
      <c r="E179" s="17"/>
      <c r="F179" s="17"/>
      <c r="G179" s="17"/>
      <c r="H179" s="44"/>
      <c r="I179" s="44"/>
      <c r="J179" s="17"/>
      <c r="K179" s="17"/>
      <c r="L179" s="16"/>
      <c r="M179" s="16"/>
      <c r="N179" s="17"/>
    </row>
    <row r="180" spans="1:14" ht="16.149999999999999" customHeight="1" x14ac:dyDescent="0.25">
      <c r="A180" s="25">
        <v>45792</v>
      </c>
      <c r="B180" s="23" t="s">
        <v>30</v>
      </c>
      <c r="C180" s="17">
        <f>C179+24</f>
        <v>8816</v>
      </c>
      <c r="D180" s="17"/>
      <c r="E180" s="17"/>
      <c r="F180" s="17"/>
      <c r="G180" s="17"/>
      <c r="H180" s="44"/>
      <c r="I180" s="44"/>
      <c r="J180" s="17"/>
      <c r="K180" s="17"/>
      <c r="L180" s="16"/>
      <c r="M180" s="16"/>
      <c r="N180" s="17"/>
    </row>
    <row r="181" spans="1:14" ht="16.149999999999999" customHeight="1" x14ac:dyDescent="0.25">
      <c r="A181" s="25">
        <v>45793</v>
      </c>
      <c r="B181" s="23" t="s">
        <v>30</v>
      </c>
      <c r="C181" s="17">
        <f>C180+24</f>
        <v>8840</v>
      </c>
      <c r="D181" s="17"/>
      <c r="E181" s="17"/>
      <c r="F181" s="17"/>
      <c r="G181" s="17"/>
      <c r="H181" s="44"/>
      <c r="I181" s="44"/>
      <c r="J181" s="17"/>
      <c r="K181" s="17"/>
      <c r="L181" s="16"/>
      <c r="M181" s="16"/>
      <c r="N181" s="17"/>
    </row>
    <row r="182" spans="1:14" ht="16.149999999999999" customHeight="1" x14ac:dyDescent="0.25">
      <c r="A182" s="25">
        <v>45794</v>
      </c>
      <c r="B182" s="23" t="s">
        <v>30</v>
      </c>
      <c r="C182" s="17">
        <v>8861</v>
      </c>
      <c r="D182" s="17"/>
      <c r="E182" s="17"/>
      <c r="F182" s="17"/>
      <c r="G182" s="17"/>
      <c r="H182" s="44"/>
      <c r="I182" s="44"/>
      <c r="J182" s="17"/>
      <c r="K182" s="17"/>
      <c r="L182" s="16"/>
      <c r="M182" s="16"/>
      <c r="N182" s="17"/>
    </row>
    <row r="183" spans="1:14" ht="16.149999999999999" customHeight="1" x14ac:dyDescent="0.25">
      <c r="A183" s="25">
        <v>45795</v>
      </c>
      <c r="B183" s="23" t="s">
        <v>30</v>
      </c>
      <c r="C183" s="17">
        <f>C182+24</f>
        <v>8885</v>
      </c>
      <c r="D183" s="17"/>
      <c r="E183" s="17"/>
      <c r="F183" s="17"/>
      <c r="G183" s="17"/>
      <c r="H183" s="44"/>
      <c r="I183" s="44"/>
      <c r="J183" s="17"/>
      <c r="K183" s="17"/>
      <c r="L183" s="16"/>
      <c r="M183" s="16"/>
      <c r="N183" s="17"/>
    </row>
    <row r="184" spans="1:14" ht="16.149999999999999" customHeight="1" x14ac:dyDescent="0.25">
      <c r="A184" s="25">
        <v>45796</v>
      </c>
      <c r="B184" s="23" t="s">
        <v>30</v>
      </c>
      <c r="C184" s="17">
        <f>C183+24</f>
        <v>8909</v>
      </c>
      <c r="D184" s="17"/>
      <c r="E184" s="17"/>
      <c r="F184" s="17"/>
      <c r="G184" s="17"/>
      <c r="H184" s="44"/>
      <c r="I184" s="44"/>
      <c r="J184" s="17"/>
      <c r="K184" s="17"/>
      <c r="L184" s="16"/>
      <c r="M184" s="16"/>
      <c r="N184" s="17"/>
    </row>
    <row r="185" spans="1:14" ht="16.149999999999999" customHeight="1" x14ac:dyDescent="0.25">
      <c r="A185" s="25">
        <v>45797</v>
      </c>
      <c r="B185" s="23" t="s">
        <v>30</v>
      </c>
      <c r="C185" s="17">
        <f>C184+24</f>
        <v>8933</v>
      </c>
      <c r="D185" s="17"/>
      <c r="E185" s="17"/>
      <c r="F185" s="17"/>
      <c r="G185" s="17"/>
      <c r="H185" s="44"/>
      <c r="I185" s="44"/>
      <c r="J185" s="17"/>
      <c r="K185" s="17"/>
      <c r="L185" s="16"/>
      <c r="M185" s="16"/>
      <c r="N185" s="17"/>
    </row>
    <row r="186" spans="1:14" ht="16.149999999999999" customHeight="1" x14ac:dyDescent="0.25">
      <c r="A186" s="25">
        <v>45798</v>
      </c>
      <c r="B186" s="23" t="s">
        <v>30</v>
      </c>
      <c r="C186" s="17">
        <f>C185+24</f>
        <v>8957</v>
      </c>
      <c r="D186" s="17"/>
      <c r="E186" s="17"/>
      <c r="F186" s="17"/>
      <c r="G186" s="17"/>
      <c r="H186" s="44"/>
      <c r="I186" s="44"/>
      <c r="J186" s="17"/>
      <c r="K186" s="17"/>
      <c r="L186" s="16"/>
      <c r="M186" s="16"/>
      <c r="N186" s="17"/>
    </row>
    <row r="187" spans="1:14" ht="16.149999999999999" customHeight="1" x14ac:dyDescent="0.25">
      <c r="A187" s="25">
        <v>45799</v>
      </c>
      <c r="B187" s="23" t="s">
        <v>30</v>
      </c>
      <c r="C187" s="17">
        <f>C186+24</f>
        <v>8981</v>
      </c>
      <c r="D187" s="17"/>
      <c r="E187" s="17"/>
      <c r="F187" s="17"/>
      <c r="G187" s="17"/>
      <c r="H187" s="44"/>
      <c r="I187" s="44"/>
      <c r="J187" s="17"/>
      <c r="K187" s="17"/>
      <c r="L187" s="16"/>
      <c r="M187" s="16"/>
      <c r="N187" s="17"/>
    </row>
    <row r="188" spans="1:14" ht="16.149999999999999" customHeight="1" x14ac:dyDescent="0.25">
      <c r="A188" s="25">
        <v>45800</v>
      </c>
      <c r="B188" s="23" t="s">
        <v>30</v>
      </c>
      <c r="C188" s="17">
        <v>8998</v>
      </c>
      <c r="D188" s="17"/>
      <c r="E188" s="17" t="s">
        <v>63</v>
      </c>
      <c r="F188" s="17"/>
      <c r="G188" s="17"/>
      <c r="H188" s="52">
        <v>45800.302777777775</v>
      </c>
      <c r="I188" s="52">
        <v>45800.532638888886</v>
      </c>
      <c r="J188" s="47">
        <f>I188-H188</f>
        <v>0.22986111111094942</v>
      </c>
      <c r="K188" s="17"/>
      <c r="L188" s="16"/>
      <c r="M188" s="16"/>
      <c r="N188" s="17"/>
    </row>
    <row r="189" spans="1:14" ht="16.149999999999999" customHeight="1" x14ac:dyDescent="0.25">
      <c r="A189" s="25">
        <v>45801</v>
      </c>
      <c r="B189" s="23" t="s">
        <v>30</v>
      </c>
      <c r="C189" s="17">
        <f>C188+24</f>
        <v>9022</v>
      </c>
      <c r="D189" s="17"/>
      <c r="E189" s="17"/>
      <c r="F189" s="17"/>
      <c r="G189" s="17"/>
      <c r="H189" s="44"/>
      <c r="I189" s="44"/>
      <c r="J189" s="17"/>
      <c r="K189" s="17"/>
      <c r="L189" s="16"/>
      <c r="M189" s="16"/>
      <c r="N189" s="17"/>
    </row>
    <row r="190" spans="1:14" ht="16.149999999999999" customHeight="1" x14ac:dyDescent="0.25">
      <c r="A190" s="25">
        <v>45802</v>
      </c>
      <c r="B190" s="23" t="s">
        <v>30</v>
      </c>
      <c r="C190" s="17">
        <f>C189+24</f>
        <v>9046</v>
      </c>
      <c r="D190" s="17"/>
      <c r="E190" s="17"/>
      <c r="F190" s="17"/>
      <c r="G190" s="17"/>
      <c r="H190" s="44"/>
      <c r="I190" s="44"/>
      <c r="J190" s="17"/>
      <c r="K190" s="17"/>
      <c r="L190" s="16"/>
      <c r="M190" s="16"/>
      <c r="N190" s="17"/>
    </row>
    <row r="191" spans="1:14" ht="16.149999999999999" customHeight="1" x14ac:dyDescent="0.25">
      <c r="A191" s="25">
        <v>45803</v>
      </c>
      <c r="B191" s="23" t="s">
        <v>30</v>
      </c>
      <c r="C191" s="17">
        <f>C190+24</f>
        <v>9070</v>
      </c>
      <c r="D191" s="17"/>
      <c r="E191" s="17"/>
      <c r="F191" s="17"/>
      <c r="G191" s="17"/>
      <c r="H191" s="44"/>
      <c r="I191" s="44"/>
      <c r="J191" s="17"/>
      <c r="K191" s="17"/>
      <c r="L191" s="16"/>
      <c r="M191" s="16"/>
      <c r="N191" s="17"/>
    </row>
    <row r="192" spans="1:14" ht="16.149999999999999" customHeight="1" x14ac:dyDescent="0.25">
      <c r="A192" s="25">
        <v>45804</v>
      </c>
      <c r="B192" s="23" t="s">
        <v>30</v>
      </c>
      <c r="C192" s="17">
        <v>9108</v>
      </c>
      <c r="D192" s="17"/>
      <c r="E192" s="17" t="s">
        <v>1021</v>
      </c>
      <c r="F192" s="17"/>
      <c r="G192" s="17"/>
      <c r="H192" s="59">
        <v>45805.121527777781</v>
      </c>
      <c r="I192" s="59">
        <v>45805.124305555553</v>
      </c>
      <c r="J192" s="47">
        <f>I192-H192</f>
        <v>2.7777777722803876E-3</v>
      </c>
      <c r="K192" s="17"/>
      <c r="L192" s="16"/>
      <c r="M192" s="16"/>
      <c r="N192" s="17"/>
    </row>
    <row r="193" spans="1:14" ht="16.149999999999999" customHeight="1" x14ac:dyDescent="0.25">
      <c r="A193" s="25">
        <v>45805</v>
      </c>
      <c r="B193" s="23" t="s">
        <v>30</v>
      </c>
      <c r="C193" s="17">
        <f>C192+24</f>
        <v>9132</v>
      </c>
      <c r="D193" s="17"/>
      <c r="E193" s="17"/>
      <c r="F193" s="17"/>
      <c r="G193" s="17"/>
      <c r="H193" s="44"/>
      <c r="I193" s="44"/>
      <c r="J193" s="17"/>
      <c r="K193" s="17"/>
      <c r="L193" s="16"/>
      <c r="M193" s="16"/>
      <c r="N193" s="17"/>
    </row>
    <row r="194" spans="1:14" ht="60" x14ac:dyDescent="0.25">
      <c r="A194" s="25">
        <v>45806</v>
      </c>
      <c r="B194" s="23" t="s">
        <v>30</v>
      </c>
      <c r="C194" s="17">
        <v>9145</v>
      </c>
      <c r="D194" s="17"/>
      <c r="E194" s="9" t="s">
        <v>1033</v>
      </c>
      <c r="F194" s="17"/>
      <c r="G194" s="17"/>
      <c r="H194" s="58">
        <v>45806.690972222219</v>
      </c>
      <c r="I194" s="58">
        <v>45806.720138888886</v>
      </c>
      <c r="J194" s="47">
        <f t="shared" ref="J194:J203" si="3">I194-H194</f>
        <v>2.9166666667151731E-2</v>
      </c>
      <c r="K194" s="17"/>
      <c r="L194" s="16"/>
      <c r="M194" s="16"/>
      <c r="N194" s="17"/>
    </row>
    <row r="195" spans="1:14" ht="30" x14ac:dyDescent="0.25">
      <c r="A195" s="25">
        <v>45807</v>
      </c>
      <c r="B195" s="23" t="s">
        <v>30</v>
      </c>
      <c r="C195" s="17">
        <v>9166</v>
      </c>
      <c r="D195" s="16"/>
      <c r="E195" s="28" t="s">
        <v>1040</v>
      </c>
      <c r="F195" s="16"/>
      <c r="G195" s="16"/>
      <c r="H195" s="53">
        <v>45807.593055555553</v>
      </c>
      <c r="I195" s="53">
        <v>45807.613194444442</v>
      </c>
      <c r="J195" s="47">
        <f t="shared" si="3"/>
        <v>2.0138888889050577E-2</v>
      </c>
      <c r="K195" s="16"/>
      <c r="L195" s="16"/>
      <c r="M195" s="16"/>
      <c r="N195" s="16"/>
    </row>
    <row r="196" spans="1:14" ht="60" x14ac:dyDescent="0.25">
      <c r="A196" s="25">
        <v>45807</v>
      </c>
      <c r="B196" s="23" t="s">
        <v>30</v>
      </c>
      <c r="C196" s="17">
        <v>9169</v>
      </c>
      <c r="D196" s="16"/>
      <c r="E196" s="28" t="s">
        <v>1041</v>
      </c>
      <c r="F196" s="16"/>
      <c r="G196" s="16"/>
      <c r="H196" s="53">
        <v>45807.706250000003</v>
      </c>
      <c r="I196" s="53">
        <v>45807.752083333333</v>
      </c>
      <c r="J196" s="47">
        <f t="shared" si="3"/>
        <v>4.5833333329937886E-2</v>
      </c>
      <c r="K196" s="16"/>
      <c r="L196" s="16"/>
      <c r="M196" s="16"/>
      <c r="N196" s="16"/>
    </row>
    <row r="197" spans="1:14" ht="60" x14ac:dyDescent="0.25">
      <c r="A197" s="25">
        <v>45807</v>
      </c>
      <c r="B197" s="23" t="s">
        <v>30</v>
      </c>
      <c r="C197" s="17">
        <v>9172</v>
      </c>
      <c r="D197" s="16"/>
      <c r="E197" s="28" t="s">
        <v>1043</v>
      </c>
      <c r="F197" s="16"/>
      <c r="G197" s="16"/>
      <c r="H197" s="53">
        <v>45807.904166666667</v>
      </c>
      <c r="I197" s="53">
        <v>45808.027777777781</v>
      </c>
      <c r="J197" s="47">
        <f t="shared" si="3"/>
        <v>0.12361111111385981</v>
      </c>
      <c r="K197" s="16"/>
      <c r="L197" s="16"/>
      <c r="M197" s="16"/>
      <c r="N197" s="16"/>
    </row>
    <row r="198" spans="1:14" ht="16.149999999999999" customHeight="1" x14ac:dyDescent="0.25">
      <c r="A198" s="25">
        <v>45808</v>
      </c>
      <c r="B198" s="23" t="s">
        <v>30</v>
      </c>
      <c r="C198" s="17">
        <v>9179</v>
      </c>
      <c r="D198" s="16"/>
      <c r="E198" s="16" t="s">
        <v>539</v>
      </c>
      <c r="F198" s="16"/>
      <c r="G198" s="16"/>
      <c r="H198" s="57">
        <v>45808.595138888886</v>
      </c>
      <c r="I198" s="57">
        <v>45808.671527777777</v>
      </c>
      <c r="J198" s="47">
        <f t="shared" si="3"/>
        <v>7.6388888890505768E-2</v>
      </c>
      <c r="K198" s="16"/>
      <c r="L198" s="16"/>
      <c r="M198" s="16"/>
      <c r="N198" s="16"/>
    </row>
    <row r="199" spans="1:14" ht="16.149999999999999" customHeight="1" x14ac:dyDescent="0.25">
      <c r="A199" s="25">
        <v>45808</v>
      </c>
      <c r="B199" s="23" t="s">
        <v>30</v>
      </c>
      <c r="C199" s="17">
        <v>9182</v>
      </c>
      <c r="D199" s="16"/>
      <c r="E199" s="16" t="s">
        <v>539</v>
      </c>
      <c r="F199" s="16"/>
      <c r="G199" s="16"/>
      <c r="H199" s="57">
        <v>45808.725694444445</v>
      </c>
      <c r="I199" s="57">
        <v>45808.765277777777</v>
      </c>
      <c r="J199" s="47">
        <f t="shared" si="3"/>
        <v>3.9583333331393078E-2</v>
      </c>
      <c r="K199" s="16"/>
      <c r="L199" s="16"/>
      <c r="M199" s="16"/>
      <c r="N199" s="16"/>
    </row>
    <row r="200" spans="1:14" ht="30" x14ac:dyDescent="0.25">
      <c r="A200" s="25">
        <v>45809</v>
      </c>
      <c r="B200" s="23" t="s">
        <v>30</v>
      </c>
      <c r="C200" s="17">
        <v>9215</v>
      </c>
      <c r="D200" s="16"/>
      <c r="E200" s="28" t="s">
        <v>1064</v>
      </c>
      <c r="F200" s="16"/>
      <c r="G200" s="16"/>
      <c r="H200" s="58">
        <v>45810.168055555558</v>
      </c>
      <c r="I200" s="58">
        <v>45810.18472222222</v>
      </c>
      <c r="J200" s="47">
        <f t="shared" si="3"/>
        <v>1.6666666662786156E-2</v>
      </c>
      <c r="K200" s="16"/>
      <c r="L200" s="16"/>
      <c r="M200" s="16"/>
      <c r="N200" s="16"/>
    </row>
    <row r="201" spans="1:14" ht="16.149999999999999" customHeight="1" x14ac:dyDescent="0.25">
      <c r="A201" s="25">
        <v>45810</v>
      </c>
      <c r="B201" s="23" t="s">
        <v>30</v>
      </c>
      <c r="C201" s="17">
        <f>C200+24</f>
        <v>9239</v>
      </c>
      <c r="D201" s="16"/>
      <c r="E201" s="16"/>
      <c r="F201" s="16"/>
      <c r="G201" s="16"/>
      <c r="H201" s="16"/>
      <c r="I201" s="16"/>
      <c r="J201" s="47"/>
      <c r="K201" s="16"/>
      <c r="L201" s="16"/>
      <c r="M201" s="16"/>
      <c r="N201" s="16"/>
    </row>
    <row r="202" spans="1:14" ht="16.149999999999999" customHeight="1" x14ac:dyDescent="0.25">
      <c r="A202" s="25">
        <v>45811</v>
      </c>
      <c r="B202" s="23" t="s">
        <v>30</v>
      </c>
      <c r="C202" s="17">
        <v>9249</v>
      </c>
      <c r="D202" s="16"/>
      <c r="E202" s="16" t="s">
        <v>1078</v>
      </c>
      <c r="F202" s="16"/>
      <c r="G202" s="16"/>
      <c r="H202" s="60">
        <v>45811.603472222225</v>
      </c>
      <c r="I202" s="60">
        <v>45811.669444444444</v>
      </c>
      <c r="J202" s="47">
        <f t="shared" si="3"/>
        <v>6.5972222218988463E-2</v>
      </c>
      <c r="K202" s="16"/>
      <c r="L202" s="16"/>
      <c r="M202" s="16"/>
      <c r="N202" s="16"/>
    </row>
    <row r="203" spans="1:14" ht="16.149999999999999" customHeight="1" x14ac:dyDescent="0.25">
      <c r="A203" s="25">
        <v>45812</v>
      </c>
      <c r="B203" s="23" t="s">
        <v>30</v>
      </c>
      <c r="C203" s="17">
        <v>9268</v>
      </c>
      <c r="D203" s="16"/>
      <c r="E203" s="16" t="s">
        <v>1095</v>
      </c>
      <c r="F203" s="16"/>
      <c r="G203" s="16"/>
      <c r="H203" s="57">
        <v>45812.631944444445</v>
      </c>
      <c r="I203" s="57">
        <v>45812.659722222219</v>
      </c>
      <c r="J203" s="47">
        <f t="shared" si="3"/>
        <v>2.7777777773735579E-2</v>
      </c>
      <c r="K203" s="16"/>
      <c r="L203" s="16"/>
      <c r="M203" s="16"/>
      <c r="N203" s="16"/>
    </row>
    <row r="204" spans="1:14" ht="16.149999999999999" customHeight="1" x14ac:dyDescent="0.25">
      <c r="A204" s="25">
        <v>45813</v>
      </c>
      <c r="B204" s="23" t="s">
        <v>30</v>
      </c>
      <c r="C204" s="17">
        <f>C203+24</f>
        <v>9292</v>
      </c>
      <c r="D204" s="16"/>
      <c r="E204" s="17"/>
      <c r="F204" s="17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5">
        <v>45814</v>
      </c>
      <c r="B205" s="23" t="s">
        <v>30</v>
      </c>
      <c r="C205" s="17">
        <f>C204+24</f>
        <v>9316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45815</v>
      </c>
      <c r="B206" s="23" t="s">
        <v>30</v>
      </c>
      <c r="C206" s="17">
        <v>9332</v>
      </c>
      <c r="D206" s="16"/>
      <c r="E206" s="16" t="s">
        <v>1119</v>
      </c>
      <c r="F206" s="16"/>
      <c r="G206" s="16"/>
      <c r="H206" s="52">
        <v>45815.35</v>
      </c>
      <c r="I206" s="52">
        <v>45815.388888888891</v>
      </c>
      <c r="J206" s="47">
        <f t="shared" ref="J206" si="4">I206-H206</f>
        <v>3.888888889196096E-2</v>
      </c>
      <c r="K206" s="16"/>
      <c r="L206" s="16"/>
      <c r="M206" s="16"/>
      <c r="N206" s="16"/>
    </row>
    <row r="207" spans="1:14" x14ac:dyDescent="0.25">
      <c r="A207" s="25">
        <v>45816</v>
      </c>
      <c r="B207" s="23" t="s">
        <v>30</v>
      </c>
      <c r="C207" s="17">
        <f t="shared" ref="C207:C212" si="5">C206+24</f>
        <v>9356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5">
        <v>45817</v>
      </c>
      <c r="B208" s="23" t="s">
        <v>30</v>
      </c>
      <c r="C208" s="17">
        <f t="shared" si="5"/>
        <v>9380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5">
        <v>45818</v>
      </c>
      <c r="B209" s="23" t="s">
        <v>30</v>
      </c>
      <c r="C209" s="17">
        <f t="shared" si="5"/>
        <v>9404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5">
        <v>45819</v>
      </c>
      <c r="B210" s="23" t="s">
        <v>30</v>
      </c>
      <c r="C210" s="17">
        <f t="shared" si="5"/>
        <v>9428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45820</v>
      </c>
      <c r="B211" s="23" t="s">
        <v>30</v>
      </c>
      <c r="C211" s="17">
        <f t="shared" si="5"/>
        <v>9452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45821</v>
      </c>
      <c r="B212" s="23" t="s">
        <v>30</v>
      </c>
      <c r="C212" s="17">
        <f t="shared" si="5"/>
        <v>9476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ht="45" x14ac:dyDescent="0.25">
      <c r="A213" s="25">
        <v>45822</v>
      </c>
      <c r="B213" s="23" t="s">
        <v>30</v>
      </c>
      <c r="C213" s="17">
        <v>9499</v>
      </c>
      <c r="D213" s="16"/>
      <c r="E213" s="28" t="s">
        <v>1173</v>
      </c>
      <c r="F213" s="16"/>
      <c r="G213" s="16"/>
      <c r="H213" s="83">
        <v>45822.420138888891</v>
      </c>
      <c r="I213" s="83">
        <v>45822.694444444445</v>
      </c>
      <c r="J213" s="47">
        <f t="shared" ref="J213" si="6">I213-H213</f>
        <v>0.27430555555474712</v>
      </c>
      <c r="K213" s="16"/>
      <c r="L213" s="16"/>
      <c r="M213" s="16"/>
      <c r="N213" s="16"/>
    </row>
    <row r="214" spans="1:14" x14ac:dyDescent="0.25">
      <c r="A214" s="25">
        <v>45823</v>
      </c>
      <c r="B214" s="23" t="s">
        <v>30</v>
      </c>
      <c r="C214" s="17">
        <v>9521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45824</v>
      </c>
      <c r="B215" s="23" t="s">
        <v>30</v>
      </c>
      <c r="C215" s="17">
        <v>9545</v>
      </c>
      <c r="D215" s="16" t="s">
        <v>1192</v>
      </c>
      <c r="E215" s="16" t="s">
        <v>1193</v>
      </c>
      <c r="F215" s="16"/>
      <c r="G215" s="16"/>
      <c r="H215" s="88">
        <v>45825.173611111109</v>
      </c>
      <c r="I215" s="88">
        <v>45825.177777777775</v>
      </c>
      <c r="J215" s="89">
        <f t="shared" ref="J215" si="7">I215-H215</f>
        <v>4.166666665696539E-3</v>
      </c>
      <c r="K215" s="16"/>
      <c r="L215" s="16"/>
      <c r="M215" s="16"/>
      <c r="N215" s="16"/>
    </row>
    <row r="216" spans="1:14" x14ac:dyDescent="0.25">
      <c r="A216" s="25">
        <v>45825</v>
      </c>
      <c r="B216" s="23" t="s">
        <v>30</v>
      </c>
      <c r="C216" s="17">
        <v>9569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45826</v>
      </c>
      <c r="B217" s="23" t="s">
        <v>30</v>
      </c>
      <c r="C217" s="17">
        <v>9593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5">
        <v>45827</v>
      </c>
      <c r="B218" s="23" t="s">
        <v>30</v>
      </c>
      <c r="C218" s="17">
        <v>9617</v>
      </c>
      <c r="D218" s="16" t="s">
        <v>1203</v>
      </c>
      <c r="E218" s="16" t="s">
        <v>1210</v>
      </c>
      <c r="F218" s="16"/>
      <c r="G218" s="16"/>
      <c r="H218" s="94">
        <v>45827.875</v>
      </c>
      <c r="I218" s="94">
        <v>45827.897916666669</v>
      </c>
      <c r="J218" s="95">
        <f t="shared" ref="J218:J221" si="8">I218-H218</f>
        <v>2.2916666668606922E-2</v>
      </c>
      <c r="K218" s="16"/>
      <c r="L218" s="16"/>
      <c r="M218" s="16"/>
      <c r="N218" s="16"/>
    </row>
    <row r="219" spans="1:14" ht="30" x14ac:dyDescent="0.25">
      <c r="A219" s="25">
        <v>45828</v>
      </c>
      <c r="B219" s="23" t="s">
        <v>30</v>
      </c>
      <c r="C219" s="17">
        <v>9641</v>
      </c>
      <c r="D219" s="28" t="s">
        <v>1216</v>
      </c>
      <c r="E219" s="16" t="s">
        <v>1217</v>
      </c>
      <c r="F219" s="16"/>
      <c r="G219" s="16"/>
      <c r="H219" s="96">
        <v>45828.951388888891</v>
      </c>
      <c r="I219" s="96">
        <v>45828.958333333336</v>
      </c>
      <c r="J219" s="97">
        <f t="shared" si="8"/>
        <v>6.9444444452528842E-3</v>
      </c>
      <c r="K219" s="16"/>
      <c r="L219" s="16"/>
      <c r="M219" s="16"/>
      <c r="N219" s="16"/>
    </row>
    <row r="220" spans="1:14" x14ac:dyDescent="0.25">
      <c r="A220" s="25">
        <v>45829</v>
      </c>
      <c r="B220" s="23" t="s">
        <v>30</v>
      </c>
      <c r="C220" s="17">
        <v>9665</v>
      </c>
      <c r="D220" s="16" t="s">
        <v>1195</v>
      </c>
      <c r="E220" s="16" t="s">
        <v>1188</v>
      </c>
      <c r="F220" s="16"/>
      <c r="G220" s="16"/>
      <c r="H220" s="98">
        <v>45829.679861111108</v>
      </c>
      <c r="I220" s="98">
        <v>45829.702777777777</v>
      </c>
      <c r="J220" s="99">
        <f t="shared" si="8"/>
        <v>2.2916666668606922E-2</v>
      </c>
      <c r="K220" s="16"/>
      <c r="L220" s="16"/>
      <c r="M220" s="16"/>
      <c r="N220" s="16"/>
    </row>
    <row r="221" spans="1:14" x14ac:dyDescent="0.25">
      <c r="A221" s="25">
        <v>45829</v>
      </c>
      <c r="B221" s="23" t="s">
        <v>30</v>
      </c>
      <c r="C221" s="17">
        <v>9668</v>
      </c>
      <c r="D221" s="16" t="s">
        <v>80</v>
      </c>
      <c r="E221" s="16" t="s">
        <v>1232</v>
      </c>
      <c r="F221" s="16"/>
      <c r="G221" s="16"/>
      <c r="H221" s="102">
        <v>45829.916666666664</v>
      </c>
      <c r="I221" s="102">
        <v>45829.925000000003</v>
      </c>
      <c r="J221" s="103">
        <f t="shared" si="8"/>
        <v>8.3333333386690356E-3</v>
      </c>
      <c r="K221" s="16"/>
      <c r="L221" s="16"/>
      <c r="M221" s="16"/>
      <c r="N221" s="16"/>
    </row>
    <row r="222" spans="1:14" x14ac:dyDescent="0.25">
      <c r="A222" s="25">
        <v>45830</v>
      </c>
      <c r="B222" s="23" t="s">
        <v>30</v>
      </c>
      <c r="C222" s="17">
        <v>9680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45831</v>
      </c>
      <c r="B223" s="23" t="s">
        <v>30</v>
      </c>
      <c r="C223" s="17">
        <v>9704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45832</v>
      </c>
      <c r="B224" s="23" t="s">
        <v>30</v>
      </c>
      <c r="C224" s="17">
        <v>9726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45833</v>
      </c>
      <c r="B225" s="23" t="s">
        <v>30</v>
      </c>
      <c r="C225" s="17">
        <v>9750</v>
      </c>
      <c r="D225" s="16"/>
      <c r="E225" s="16" t="s">
        <v>48</v>
      </c>
      <c r="F225" s="16"/>
      <c r="G225" s="16"/>
      <c r="H225" s="115">
        <v>45833.607638888891</v>
      </c>
      <c r="I225" s="115">
        <v>45833.685416666667</v>
      </c>
      <c r="J225" s="116">
        <f t="shared" ref="J225:J227" si="9">I225-H225</f>
        <v>7.7777777776645962E-2</v>
      </c>
      <c r="K225" s="16"/>
      <c r="L225" s="16"/>
      <c r="M225" s="16"/>
      <c r="N225" s="16"/>
    </row>
    <row r="226" spans="1:14" x14ac:dyDescent="0.25">
      <c r="A226" s="25">
        <v>45833</v>
      </c>
      <c r="B226" s="23" t="s">
        <v>30</v>
      </c>
      <c r="C226" s="17">
        <v>9767</v>
      </c>
      <c r="D226" s="16"/>
      <c r="E226" s="16" t="s">
        <v>1253</v>
      </c>
      <c r="F226" s="16"/>
      <c r="G226" s="16"/>
      <c r="H226" s="121">
        <v>45834.125</v>
      </c>
      <c r="I226" s="121">
        <v>45834.147222222222</v>
      </c>
      <c r="J226" s="122">
        <f t="shared" si="9"/>
        <v>2.2222222221898846E-2</v>
      </c>
      <c r="K226" s="16"/>
      <c r="L226" s="16"/>
      <c r="M226" s="16"/>
      <c r="N226" s="16"/>
    </row>
    <row r="227" spans="1:14" x14ac:dyDescent="0.25">
      <c r="A227" s="25">
        <v>45834</v>
      </c>
      <c r="B227" s="23" t="s">
        <v>30</v>
      </c>
      <c r="C227" s="17">
        <v>9774</v>
      </c>
      <c r="D227" s="16" t="s">
        <v>1257</v>
      </c>
      <c r="E227" s="16" t="s">
        <v>1258</v>
      </c>
      <c r="F227" s="16"/>
      <c r="G227" s="16"/>
      <c r="H227" s="123">
        <v>45834.725694444445</v>
      </c>
      <c r="I227" s="123">
        <v>45834.732638888891</v>
      </c>
      <c r="J227" s="124">
        <f t="shared" si="9"/>
        <v>6.9444444452528842E-3</v>
      </c>
      <c r="K227" s="16"/>
      <c r="L227" s="16"/>
      <c r="M227" s="16"/>
      <c r="N227" s="16"/>
    </row>
    <row r="228" spans="1:14" x14ac:dyDescent="0.25">
      <c r="A228" s="25">
        <v>45835</v>
      </c>
      <c r="B228" s="23" t="s">
        <v>30</v>
      </c>
      <c r="C228" s="17">
        <v>9798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5">
        <v>45836</v>
      </c>
      <c r="B229" s="23" t="s">
        <v>30</v>
      </c>
      <c r="C229" s="17">
        <v>9819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45837</v>
      </c>
      <c r="B230" s="23" t="s">
        <v>30</v>
      </c>
      <c r="C230" s="17">
        <v>9843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45838</v>
      </c>
      <c r="B231" s="23" t="s">
        <v>30</v>
      </c>
      <c r="C231" s="17">
        <v>9867</v>
      </c>
      <c r="D231" s="16" t="s">
        <v>1249</v>
      </c>
      <c r="E231" s="16" t="s">
        <v>1277</v>
      </c>
      <c r="F231" s="16"/>
      <c r="G231" s="16"/>
      <c r="H231" s="121">
        <v>45838.625</v>
      </c>
      <c r="I231" s="121">
        <v>45838.642361111109</v>
      </c>
      <c r="J231" s="122">
        <f t="shared" ref="J231:J232" si="10">I231-H231</f>
        <v>1.7361111109494232E-2</v>
      </c>
      <c r="K231" s="16"/>
      <c r="L231" s="16"/>
      <c r="M231" s="16"/>
      <c r="N231" s="16"/>
    </row>
    <row r="232" spans="1:14" ht="30" x14ac:dyDescent="0.25">
      <c r="A232" s="25">
        <v>45839</v>
      </c>
      <c r="B232" s="23" t="s">
        <v>30</v>
      </c>
      <c r="C232" s="17">
        <v>9891</v>
      </c>
      <c r="D232" s="16" t="s">
        <v>1203</v>
      </c>
      <c r="E232" s="28" t="s">
        <v>1282</v>
      </c>
      <c r="F232" s="16"/>
      <c r="G232" s="16"/>
      <c r="H232" s="125">
        <v>45839.954861111109</v>
      </c>
      <c r="I232" s="125">
        <v>45839.989583333336</v>
      </c>
      <c r="J232" s="126">
        <f t="shared" si="10"/>
        <v>3.4722222226264421E-2</v>
      </c>
      <c r="K232" s="16"/>
      <c r="L232" s="16"/>
      <c r="M232" s="16"/>
      <c r="N232" s="16"/>
    </row>
    <row r="233" spans="1:14" x14ac:dyDescent="0.25">
      <c r="A233" s="25">
        <v>45839</v>
      </c>
      <c r="B233" s="23" t="s">
        <v>30</v>
      </c>
      <c r="C233" s="17">
        <v>9892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45840</v>
      </c>
      <c r="B234" s="23" t="s">
        <v>30</v>
      </c>
      <c r="C234" s="17">
        <v>9915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45841</v>
      </c>
      <c r="B235" s="23" t="s">
        <v>30</v>
      </c>
      <c r="C235" s="17">
        <f>C234+24</f>
        <v>9939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45842</v>
      </c>
      <c r="B236" s="23" t="s">
        <v>30</v>
      </c>
      <c r="C236" s="17">
        <f>C235+24</f>
        <v>9963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45843</v>
      </c>
      <c r="B237" s="35" t="s">
        <v>705</v>
      </c>
      <c r="C237" s="17">
        <f t="shared" ref="C237" si="11">C236+24</f>
        <v>9987</v>
      </c>
      <c r="D237" s="16"/>
      <c r="E237" s="16" t="s">
        <v>681</v>
      </c>
      <c r="F237" s="16"/>
      <c r="G237" s="16"/>
      <c r="H237" s="136">
        <v>45844.083333333336</v>
      </c>
      <c r="I237" s="16"/>
      <c r="J237" s="16"/>
      <c r="K237" s="16"/>
      <c r="L237" s="16"/>
      <c r="M237" s="16"/>
      <c r="N237" s="16"/>
    </row>
    <row r="238" spans="1:14" x14ac:dyDescent="0.25">
      <c r="A238" s="25">
        <v>45844</v>
      </c>
      <c r="B238" s="23" t="s">
        <v>30</v>
      </c>
      <c r="C238" s="17">
        <v>10000</v>
      </c>
      <c r="D238" s="16"/>
      <c r="E238" s="16" t="s">
        <v>681</v>
      </c>
      <c r="F238" s="16"/>
      <c r="G238" s="16"/>
      <c r="H238" s="138">
        <v>45844.083333333336</v>
      </c>
      <c r="I238" s="138">
        <v>45844.965277777781</v>
      </c>
      <c r="J238" s="139">
        <f t="shared" ref="J238:J240" si="12">I238-H238</f>
        <v>0.88194444444525288</v>
      </c>
      <c r="K238" s="16"/>
      <c r="L238" s="16"/>
      <c r="M238" s="16"/>
      <c r="N238" s="16"/>
    </row>
    <row r="239" spans="1:14" x14ac:dyDescent="0.25">
      <c r="A239" s="25">
        <v>45845</v>
      </c>
      <c r="B239" s="23" t="s">
        <v>30</v>
      </c>
      <c r="C239" s="17">
        <v>10031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ht="30" x14ac:dyDescent="0.25">
      <c r="A240" s="25">
        <v>45846</v>
      </c>
      <c r="B240" s="23" t="s">
        <v>30</v>
      </c>
      <c r="C240" s="17">
        <v>10035</v>
      </c>
      <c r="D240" s="16"/>
      <c r="E240" s="28" t="s">
        <v>1310</v>
      </c>
      <c r="F240" s="16"/>
      <c r="G240" s="16"/>
      <c r="H240" s="136">
        <v>45846.364583333336</v>
      </c>
      <c r="I240" s="136">
        <v>45846.829861111109</v>
      </c>
      <c r="J240" s="139">
        <f t="shared" si="12"/>
        <v>0.46527777777373558</v>
      </c>
      <c r="K240" s="16"/>
      <c r="L240" s="16"/>
      <c r="M240" s="16"/>
      <c r="N240" s="16"/>
    </row>
    <row r="241" spans="1:14" x14ac:dyDescent="0.25">
      <c r="A241" s="25">
        <v>45847</v>
      </c>
      <c r="B241" s="23" t="s">
        <v>30</v>
      </c>
      <c r="C241" s="17">
        <f>C240+24</f>
        <v>10059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5">
        <v>45848</v>
      </c>
      <c r="B242" s="23" t="s">
        <v>30</v>
      </c>
      <c r="C242" s="17">
        <f>C241+24</f>
        <v>10083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45849</v>
      </c>
      <c r="B243" s="23" t="s">
        <v>30</v>
      </c>
      <c r="C243" s="17">
        <v>10106</v>
      </c>
      <c r="D243" s="16"/>
      <c r="E243" s="16" t="s">
        <v>1325</v>
      </c>
      <c r="F243" s="16"/>
      <c r="G243" s="16"/>
      <c r="H243" s="146">
        <v>45849.826388888891</v>
      </c>
      <c r="I243" s="146">
        <v>45849.836805555555</v>
      </c>
      <c r="J243" s="147">
        <f t="shared" ref="J243" si="13">I243-H243</f>
        <v>1.0416666664241347E-2</v>
      </c>
      <c r="K243" s="16"/>
      <c r="L243" s="16"/>
      <c r="M243" s="16"/>
      <c r="N243" s="16"/>
    </row>
    <row r="244" spans="1:14" x14ac:dyDescent="0.25">
      <c r="A244" s="25">
        <v>45850</v>
      </c>
      <c r="B244" s="23" t="s">
        <v>30</v>
      </c>
      <c r="C244" s="17">
        <f t="shared" ref="C244:C249" si="14">C243+24</f>
        <v>10130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45851</v>
      </c>
      <c r="B245" s="23" t="s">
        <v>30</v>
      </c>
      <c r="C245" s="17">
        <f t="shared" si="14"/>
        <v>10154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45852</v>
      </c>
      <c r="B246" s="23" t="s">
        <v>30</v>
      </c>
      <c r="C246" s="17">
        <f t="shared" si="14"/>
        <v>10178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45853</v>
      </c>
      <c r="B247" s="23" t="s">
        <v>30</v>
      </c>
      <c r="C247" s="17">
        <f t="shared" si="14"/>
        <v>10202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45854</v>
      </c>
      <c r="B248" s="23" t="s">
        <v>30</v>
      </c>
      <c r="C248" s="17">
        <f t="shared" si="14"/>
        <v>10226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45855</v>
      </c>
      <c r="B249" s="23" t="s">
        <v>30</v>
      </c>
      <c r="C249" s="17">
        <f t="shared" si="14"/>
        <v>10250</v>
      </c>
      <c r="D249" s="16"/>
      <c r="E249" s="16" t="s">
        <v>48</v>
      </c>
      <c r="F249" s="16"/>
      <c r="G249" s="16"/>
      <c r="H249" s="156">
        <v>45855.897916666669</v>
      </c>
      <c r="I249" s="156">
        <v>45855.981944444444</v>
      </c>
      <c r="J249" s="157">
        <f t="shared" ref="J249:J251" si="15">I249-H249</f>
        <v>8.4027777775190771E-2</v>
      </c>
      <c r="K249" s="16"/>
      <c r="L249" s="16"/>
      <c r="M249" s="16"/>
      <c r="N249" s="16"/>
    </row>
    <row r="250" spans="1:14" x14ac:dyDescent="0.25">
      <c r="A250" s="25">
        <v>45856</v>
      </c>
      <c r="B250" s="23" t="s">
        <v>30</v>
      </c>
      <c r="C250" s="17">
        <v>10260</v>
      </c>
      <c r="D250" s="16"/>
      <c r="E250" s="16" t="s">
        <v>1363</v>
      </c>
      <c r="F250" s="16"/>
      <c r="G250" s="16"/>
      <c r="H250" s="146">
        <v>45856.408333333333</v>
      </c>
      <c r="I250" s="146">
        <v>45856.416666666664</v>
      </c>
      <c r="J250" s="147">
        <f t="shared" si="15"/>
        <v>8.333333331393078E-3</v>
      </c>
      <c r="K250" s="16"/>
      <c r="L250" s="16"/>
      <c r="M250" s="16"/>
      <c r="N250" s="16"/>
    </row>
    <row r="251" spans="1:14" x14ac:dyDescent="0.25">
      <c r="A251" s="25">
        <v>45857</v>
      </c>
      <c r="B251" s="23" t="s">
        <v>30</v>
      </c>
      <c r="C251" s="17">
        <v>10294</v>
      </c>
      <c r="D251" s="16"/>
      <c r="E251" s="16" t="s">
        <v>237</v>
      </c>
      <c r="F251" s="16"/>
      <c r="G251" s="16"/>
      <c r="H251" s="136">
        <v>45857.884722222225</v>
      </c>
      <c r="I251" s="136">
        <v>45857.902083333334</v>
      </c>
      <c r="J251" s="137">
        <f t="shared" si="15"/>
        <v>1.7361111109494232E-2</v>
      </c>
      <c r="K251" s="16"/>
      <c r="L251" s="16"/>
      <c r="M251" s="16"/>
      <c r="N251" s="16"/>
    </row>
    <row r="252" spans="1:14" x14ac:dyDescent="0.25">
      <c r="A252" s="25">
        <v>45858</v>
      </c>
      <c r="B252" s="23" t="s">
        <v>30</v>
      </c>
      <c r="C252" s="17">
        <f t="shared" ref="C252:C259" si="16">C251+24</f>
        <v>10318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45859</v>
      </c>
      <c r="B253" s="23" t="s">
        <v>30</v>
      </c>
      <c r="C253" s="17">
        <f t="shared" si="16"/>
        <v>10342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45860</v>
      </c>
      <c r="B254" s="23" t="s">
        <v>30</v>
      </c>
      <c r="C254" s="17">
        <f t="shared" si="16"/>
        <v>10366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45861</v>
      </c>
      <c r="B255" s="23" t="s">
        <v>30</v>
      </c>
      <c r="C255" s="17">
        <f t="shared" si="16"/>
        <v>10390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45862</v>
      </c>
      <c r="B256" s="23" t="s">
        <v>30</v>
      </c>
      <c r="C256" s="17">
        <f t="shared" si="16"/>
        <v>10414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45863</v>
      </c>
      <c r="B257" s="23" t="s">
        <v>30</v>
      </c>
      <c r="C257" s="17">
        <f t="shared" si="16"/>
        <v>10438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45864</v>
      </c>
      <c r="B258" s="23" t="s">
        <v>30</v>
      </c>
      <c r="C258" s="17">
        <f t="shared" si="16"/>
        <v>10462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45865</v>
      </c>
      <c r="B259" s="23" t="s">
        <v>30</v>
      </c>
      <c r="C259" s="17">
        <f t="shared" si="16"/>
        <v>10486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ht="30" x14ac:dyDescent="0.25">
      <c r="A260" s="25">
        <v>45866</v>
      </c>
      <c r="B260" s="23" t="s">
        <v>30</v>
      </c>
      <c r="C260" s="17">
        <v>10498</v>
      </c>
      <c r="D260" s="16"/>
      <c r="E260" s="28" t="s">
        <v>1438</v>
      </c>
      <c r="F260" s="16"/>
      <c r="G260" s="16"/>
      <c r="H260" s="148">
        <v>45866.921527777777</v>
      </c>
      <c r="I260" s="148">
        <v>45867.143750000003</v>
      </c>
      <c r="J260" s="149">
        <f t="shared" ref="J260:J261" si="17">I260-H260</f>
        <v>0.22222222222626442</v>
      </c>
      <c r="K260" s="16"/>
      <c r="L260" s="16"/>
      <c r="M260" s="16"/>
      <c r="N260" s="16"/>
    </row>
    <row r="261" spans="1:14" ht="30" x14ac:dyDescent="0.25">
      <c r="A261" s="25">
        <v>45866</v>
      </c>
      <c r="B261" s="23" t="s">
        <v>30</v>
      </c>
      <c r="C261" s="17">
        <v>10500</v>
      </c>
      <c r="D261" s="16"/>
      <c r="E261" s="9" t="s">
        <v>1437</v>
      </c>
      <c r="F261" s="16"/>
      <c r="G261" s="16"/>
      <c r="H261" s="148">
        <v>45867.25</v>
      </c>
      <c r="I261" s="148">
        <v>45867.260416666664</v>
      </c>
      <c r="J261" s="149">
        <f t="shared" si="17"/>
        <v>1.0416666664241347E-2</v>
      </c>
      <c r="K261" s="16"/>
      <c r="L261" s="16"/>
      <c r="M261" s="16"/>
      <c r="N261" s="16"/>
    </row>
    <row r="262" spans="1:14" x14ac:dyDescent="0.25">
      <c r="A262" s="25">
        <v>45867</v>
      </c>
      <c r="B262" s="23" t="s">
        <v>30</v>
      </c>
      <c r="C262" s="17">
        <v>10503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45868</v>
      </c>
      <c r="B263" s="23" t="s">
        <v>30</v>
      </c>
      <c r="C263" s="17">
        <f t="shared" ref="C263:C270" si="18">C262+24</f>
        <v>10527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45869</v>
      </c>
      <c r="B264" s="23" t="s">
        <v>30</v>
      </c>
      <c r="C264" s="17">
        <f t="shared" si="18"/>
        <v>10551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45870</v>
      </c>
      <c r="B265" s="23" t="s">
        <v>30</v>
      </c>
      <c r="C265" s="17">
        <f t="shared" si="18"/>
        <v>10575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45871</v>
      </c>
      <c r="B266" s="23" t="s">
        <v>30</v>
      </c>
      <c r="C266" s="17">
        <f t="shared" si="18"/>
        <v>10599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45872</v>
      </c>
      <c r="B267" s="23" t="s">
        <v>30</v>
      </c>
      <c r="C267" s="17">
        <f t="shared" si="18"/>
        <v>10623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45873</v>
      </c>
      <c r="B268" s="23" t="s">
        <v>30</v>
      </c>
      <c r="C268" s="17">
        <f t="shared" si="18"/>
        <v>10647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45874</v>
      </c>
      <c r="B269" s="23" t="s">
        <v>30</v>
      </c>
      <c r="C269" s="17">
        <f t="shared" si="18"/>
        <v>10671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45875</v>
      </c>
      <c r="B270" s="23" t="s">
        <v>30</v>
      </c>
      <c r="C270" s="17">
        <f t="shared" si="18"/>
        <v>10695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ht="30" x14ac:dyDescent="0.25">
      <c r="A271" s="25">
        <v>45876</v>
      </c>
      <c r="B271" s="23" t="s">
        <v>30</v>
      </c>
      <c r="C271" s="17">
        <v>10718</v>
      </c>
      <c r="D271" s="16"/>
      <c r="E271" s="28" t="s">
        <v>1509</v>
      </c>
      <c r="F271" s="16"/>
      <c r="G271" s="16"/>
      <c r="H271" s="150">
        <v>45877.130555555559</v>
      </c>
      <c r="I271" s="150">
        <v>45877.151388888888</v>
      </c>
      <c r="J271" s="151">
        <f t="shared" ref="J271" si="19">I271-H271</f>
        <v>2.0833333328482695E-2</v>
      </c>
      <c r="K271" s="16"/>
      <c r="L271" s="16"/>
      <c r="M271" s="16"/>
      <c r="N271" s="16"/>
    </row>
    <row r="272" spans="1:14" x14ac:dyDescent="0.25">
      <c r="A272" s="25">
        <v>45877</v>
      </c>
      <c r="B272" s="23" t="s">
        <v>30</v>
      </c>
      <c r="C272" s="17">
        <f>C271+24</f>
        <v>10742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45878</v>
      </c>
      <c r="B273" s="23" t="s">
        <v>30</v>
      </c>
      <c r="C273" s="17">
        <v>10751</v>
      </c>
      <c r="D273" s="16"/>
      <c r="E273" s="17" t="s">
        <v>48</v>
      </c>
      <c r="F273" s="16"/>
      <c r="G273" s="16"/>
      <c r="H273" s="150">
        <v>45878.621527777781</v>
      </c>
      <c r="I273" s="150">
        <v>45878.740972222222</v>
      </c>
      <c r="J273" s="151">
        <f t="shared" ref="J273" si="20">I273-H273</f>
        <v>0.11944444444088731</v>
      </c>
      <c r="K273" s="16"/>
      <c r="L273" s="16"/>
      <c r="M273" s="16"/>
      <c r="N273" s="16"/>
    </row>
    <row r="274" spans="1:14" x14ac:dyDescent="0.25">
      <c r="A274" s="25">
        <v>45879</v>
      </c>
      <c r="B274" s="23" t="s">
        <v>30</v>
      </c>
      <c r="C274" s="17">
        <f>C273+24</f>
        <v>10775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ht="30" x14ac:dyDescent="0.25">
      <c r="A275" s="25">
        <v>45880</v>
      </c>
      <c r="B275" s="23" t="s">
        <v>30</v>
      </c>
      <c r="C275" s="17">
        <v>10793</v>
      </c>
      <c r="D275" s="16"/>
      <c r="E275" s="9" t="s">
        <v>1525</v>
      </c>
      <c r="F275" s="16"/>
      <c r="G275" s="16"/>
      <c r="H275" s="150">
        <v>45880.607638888891</v>
      </c>
      <c r="I275" s="150">
        <v>45880.614583333336</v>
      </c>
      <c r="J275" s="151">
        <f t="shared" ref="J275" si="21">I275-H275</f>
        <v>6.9444444452528842E-3</v>
      </c>
      <c r="K275" s="16"/>
      <c r="L275" s="16"/>
      <c r="M275" s="16"/>
      <c r="N275" s="16"/>
    </row>
    <row r="276" spans="1:14" x14ac:dyDescent="0.25">
      <c r="A276" s="25">
        <v>45881</v>
      </c>
      <c r="B276" s="23" t="s">
        <v>30</v>
      </c>
      <c r="C276" s="17">
        <f>C275+24</f>
        <v>10817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45882</v>
      </c>
      <c r="B277" s="23" t="s">
        <v>30</v>
      </c>
      <c r="C277" s="17">
        <f>C276+24</f>
        <v>10841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45883</v>
      </c>
      <c r="B278" s="23" t="s">
        <v>30</v>
      </c>
      <c r="C278" s="17">
        <f>C277+24</f>
        <v>10865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45884</v>
      </c>
      <c r="B279" s="23" t="s">
        <v>30</v>
      </c>
      <c r="C279" s="17">
        <v>10882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45885</v>
      </c>
      <c r="B280" s="23" t="s">
        <v>30</v>
      </c>
      <c r="C280" s="17">
        <v>10903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45886</v>
      </c>
      <c r="B281" s="23" t="s">
        <v>30</v>
      </c>
      <c r="C281" s="17">
        <v>10927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45887</v>
      </c>
      <c r="B282" s="23" t="s">
        <v>30</v>
      </c>
      <c r="C282" s="17">
        <v>10951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45888</v>
      </c>
      <c r="B283" s="23" t="s">
        <v>30</v>
      </c>
      <c r="C283" s="17">
        <v>10974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45889</v>
      </c>
      <c r="B284" s="23" t="s">
        <v>30</v>
      </c>
      <c r="C284" s="17">
        <v>10998</v>
      </c>
      <c r="D284" s="16"/>
      <c r="E284" s="16" t="s">
        <v>65</v>
      </c>
      <c r="F284" s="16"/>
      <c r="G284" s="16"/>
      <c r="H284" s="150">
        <v>45889.895833333336</v>
      </c>
      <c r="I284" s="150">
        <v>45890.020833333336</v>
      </c>
      <c r="J284" s="151">
        <f t="shared" ref="J284" si="22">I284-H284</f>
        <v>0.125</v>
      </c>
      <c r="K284" s="16"/>
      <c r="L284" s="16"/>
      <c r="M284" s="16"/>
      <c r="N284" s="16"/>
    </row>
    <row r="285" spans="1:14" x14ac:dyDescent="0.25">
      <c r="A285" s="25">
        <v>45890</v>
      </c>
      <c r="B285" s="23" t="s">
        <v>30</v>
      </c>
      <c r="C285" s="17">
        <v>11022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45891</v>
      </c>
      <c r="B286" s="23" t="s">
        <v>30</v>
      </c>
      <c r="C286" s="17">
        <v>11038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45892</v>
      </c>
      <c r="B287" s="23" t="s">
        <v>30</v>
      </c>
      <c r="C287" s="17">
        <v>11062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45893</v>
      </c>
      <c r="B288" s="23" t="s">
        <v>30</v>
      </c>
      <c r="C288" s="17">
        <v>11086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45894</v>
      </c>
      <c r="B289" s="23" t="s">
        <v>30</v>
      </c>
      <c r="C289" s="17">
        <v>11110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45895</v>
      </c>
      <c r="B290" s="23" t="s">
        <v>30</v>
      </c>
      <c r="C290" s="17">
        <v>11134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45896</v>
      </c>
      <c r="B291" s="23" t="s">
        <v>30</v>
      </c>
      <c r="C291" s="17">
        <v>11158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45897</v>
      </c>
      <c r="B292" s="23" t="s">
        <v>30</v>
      </c>
      <c r="C292" s="17">
        <v>11182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45898</v>
      </c>
      <c r="B293" s="23" t="s">
        <v>30</v>
      </c>
      <c r="C293" s="17">
        <v>11206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5">
        <v>45899</v>
      </c>
      <c r="B294" s="23" t="s">
        <v>30</v>
      </c>
      <c r="C294" s="17">
        <v>11223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ht="30" x14ac:dyDescent="0.25">
      <c r="A295" s="25">
        <v>45900</v>
      </c>
      <c r="B295" s="23" t="s">
        <v>30</v>
      </c>
      <c r="C295" s="17">
        <v>11246</v>
      </c>
      <c r="D295" s="16"/>
      <c r="E295" s="63" t="s">
        <v>1604</v>
      </c>
      <c r="F295" s="16"/>
      <c r="G295" s="16"/>
      <c r="H295" s="150">
        <v>45900.71875</v>
      </c>
      <c r="I295" s="150">
        <v>45900.884027777778</v>
      </c>
      <c r="J295" s="151">
        <f t="shared" ref="J295" si="23">I295-H295</f>
        <v>0.16527777777810115</v>
      </c>
      <c r="K295" s="16"/>
      <c r="L295" s="16"/>
      <c r="M295" s="16"/>
      <c r="N295" s="16"/>
    </row>
    <row r="296" spans="1:14" x14ac:dyDescent="0.25">
      <c r="A296" s="25">
        <v>45901</v>
      </c>
      <c r="B296" s="23" t="s">
        <v>30</v>
      </c>
      <c r="C296" s="17">
        <v>11270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45902</v>
      </c>
      <c r="B297" s="23" t="s">
        <v>30</v>
      </c>
      <c r="C297" s="17">
        <v>11294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45903</v>
      </c>
      <c r="B298" s="23" t="s">
        <v>30</v>
      </c>
      <c r="C298" s="17">
        <v>11318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45904</v>
      </c>
      <c r="B299" s="23" t="s">
        <v>30</v>
      </c>
      <c r="C299" s="17">
        <v>11342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45905</v>
      </c>
      <c r="B300" s="23" t="s">
        <v>30</v>
      </c>
      <c r="C300" s="17">
        <v>11366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45906</v>
      </c>
      <c r="B301" s="23" t="s">
        <v>30</v>
      </c>
      <c r="C301" s="17">
        <v>11390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45907</v>
      </c>
      <c r="B302" s="23" t="s">
        <v>30</v>
      </c>
      <c r="C302" s="17">
        <v>11394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45908</v>
      </c>
      <c r="B303" s="23" t="s">
        <v>30</v>
      </c>
      <c r="C303" s="17">
        <v>11418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45909</v>
      </c>
      <c r="B304" s="23" t="s">
        <v>30</v>
      </c>
      <c r="C304" s="17">
        <v>11442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45910</v>
      </c>
      <c r="B305" s="23" t="s">
        <v>30</v>
      </c>
      <c r="C305" s="17">
        <v>11465</v>
      </c>
      <c r="D305" s="16"/>
      <c r="E305" s="16" t="s">
        <v>1220</v>
      </c>
      <c r="F305" s="16"/>
      <c r="G305" s="16"/>
      <c r="H305" s="150">
        <v>45910.409722222219</v>
      </c>
      <c r="I305" s="150">
        <v>45910.423611111109</v>
      </c>
      <c r="J305" s="151">
        <f t="shared" ref="J305:J306" si="24">I305-H305</f>
        <v>1.3888888890505768E-2</v>
      </c>
      <c r="K305" s="16"/>
      <c r="L305" s="16"/>
      <c r="M305" s="16"/>
      <c r="N305" s="16"/>
    </row>
    <row r="306" spans="1:14" x14ac:dyDescent="0.25">
      <c r="A306" s="25">
        <v>45911</v>
      </c>
      <c r="B306" s="23" t="s">
        <v>30</v>
      </c>
      <c r="C306" s="17">
        <v>11489</v>
      </c>
      <c r="D306" s="16"/>
      <c r="E306" s="16" t="s">
        <v>40</v>
      </c>
      <c r="F306" s="16"/>
      <c r="G306" s="16"/>
      <c r="H306" s="150">
        <v>45911.392361111109</v>
      </c>
      <c r="I306" s="150">
        <v>45911.517361111109</v>
      </c>
      <c r="J306" s="151">
        <f t="shared" si="24"/>
        <v>0.125</v>
      </c>
      <c r="K306" s="16"/>
      <c r="L306" s="16"/>
      <c r="M306" s="16"/>
      <c r="N306" s="16"/>
    </row>
    <row r="307" spans="1:14" x14ac:dyDescent="0.25">
      <c r="A307" s="25">
        <v>45912</v>
      </c>
      <c r="B307" s="23" t="s">
        <v>30</v>
      </c>
      <c r="C307" s="17">
        <v>11513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45913</v>
      </c>
      <c r="B308" s="23" t="s">
        <v>30</v>
      </c>
      <c r="C308" s="17">
        <v>11537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45914</v>
      </c>
      <c r="B309" s="23" t="s">
        <v>30</v>
      </c>
      <c r="C309" s="17">
        <v>11536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45915</v>
      </c>
      <c r="B310" s="23" t="s">
        <v>30</v>
      </c>
      <c r="C310" s="17">
        <v>11560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45916</v>
      </c>
      <c r="B311" s="23" t="s">
        <v>30</v>
      </c>
      <c r="C311" s="17">
        <f>C310+24</f>
        <v>11584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5">
        <v>45917</v>
      </c>
      <c r="B312" s="23" t="s">
        <v>30</v>
      </c>
      <c r="C312" s="17">
        <f>C311+24</f>
        <v>11608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45918</v>
      </c>
      <c r="B313" s="23" t="s">
        <v>30</v>
      </c>
      <c r="C313" s="17">
        <f>C312+24</f>
        <v>11632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ht="30" x14ac:dyDescent="0.25">
      <c r="A314" s="25">
        <v>45919</v>
      </c>
      <c r="B314" s="23" t="s">
        <v>30</v>
      </c>
      <c r="C314" s="17">
        <v>11674</v>
      </c>
      <c r="D314" s="16"/>
      <c r="E314" s="28" t="s">
        <v>1649</v>
      </c>
      <c r="F314" s="16"/>
      <c r="G314" s="16"/>
      <c r="H314" s="150">
        <v>45920.157638888886</v>
      </c>
      <c r="I314" s="150">
        <v>45920.165277777778</v>
      </c>
      <c r="J314" s="151">
        <f t="shared" ref="J314" si="25">I314-H314</f>
        <v>7.6388888919609599E-3</v>
      </c>
      <c r="K314" s="16"/>
      <c r="L314" s="16"/>
      <c r="M314" s="16"/>
      <c r="N314" s="16"/>
    </row>
    <row r="315" spans="1:14" x14ac:dyDescent="0.25">
      <c r="A315" s="25">
        <v>45920</v>
      </c>
      <c r="B315" s="23" t="s">
        <v>30</v>
      </c>
      <c r="C315" s="17">
        <f>C314+24</f>
        <v>11698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45921</v>
      </c>
      <c r="B316" s="23" t="s">
        <v>30</v>
      </c>
      <c r="C316" s="17">
        <f>C315+24</f>
        <v>11722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5">
        <v>45922</v>
      </c>
      <c r="B317" s="23" t="s">
        <v>30</v>
      </c>
      <c r="C317" s="17">
        <f>C316+24</f>
        <v>11746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45923</v>
      </c>
      <c r="B318" s="23" t="s">
        <v>30</v>
      </c>
      <c r="C318" s="17">
        <v>11748</v>
      </c>
      <c r="D318" s="16"/>
      <c r="E318" s="16" t="s">
        <v>48</v>
      </c>
      <c r="F318" s="16"/>
      <c r="G318" s="16"/>
      <c r="H318" s="224">
        <v>45923.381944444445</v>
      </c>
      <c r="I318" s="224">
        <v>45923.508333333331</v>
      </c>
      <c r="J318" s="225">
        <v>0.12638888888614019</v>
      </c>
      <c r="K318" s="16"/>
      <c r="L318" s="16"/>
      <c r="M318" s="16"/>
      <c r="N318" s="16"/>
    </row>
    <row r="319" spans="1:14" x14ac:dyDescent="0.25">
      <c r="A319" s="25">
        <v>45924</v>
      </c>
      <c r="B319" s="23" t="s">
        <v>30</v>
      </c>
      <c r="C319" s="17">
        <f t="shared" ref="C319:C334" si="26">C318+24</f>
        <v>11772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45925</v>
      </c>
      <c r="B320" s="23" t="s">
        <v>30</v>
      </c>
      <c r="C320" s="17">
        <f t="shared" si="26"/>
        <v>11796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45926</v>
      </c>
      <c r="B321" s="23" t="s">
        <v>30</v>
      </c>
      <c r="C321" s="17">
        <f t="shared" si="26"/>
        <v>11820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45927</v>
      </c>
      <c r="B322" s="23" t="s">
        <v>30</v>
      </c>
      <c r="C322" s="17">
        <f t="shared" si="26"/>
        <v>11844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45928</v>
      </c>
      <c r="B323" s="23" t="s">
        <v>30</v>
      </c>
      <c r="C323" s="17">
        <f t="shared" si="26"/>
        <v>11868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45929</v>
      </c>
      <c r="B324" s="23" t="s">
        <v>30</v>
      </c>
      <c r="C324" s="17">
        <f t="shared" si="26"/>
        <v>11892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45930</v>
      </c>
      <c r="B325" s="23" t="s">
        <v>30</v>
      </c>
      <c r="C325" s="17">
        <f t="shared" si="26"/>
        <v>11916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5">
        <v>45931</v>
      </c>
      <c r="B326" s="23" t="s">
        <v>30</v>
      </c>
      <c r="C326" s="17">
        <f t="shared" si="26"/>
        <v>11940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45932</v>
      </c>
      <c r="B327" s="23" t="s">
        <v>30</v>
      </c>
      <c r="C327" s="17">
        <f t="shared" si="26"/>
        <v>11964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5">
        <v>45933</v>
      </c>
      <c r="B328" s="23" t="s">
        <v>30</v>
      </c>
      <c r="C328" s="17">
        <f t="shared" si="26"/>
        <v>11988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45934</v>
      </c>
      <c r="B329" s="23" t="s">
        <v>30</v>
      </c>
      <c r="C329" s="17">
        <f t="shared" si="26"/>
        <v>12012</v>
      </c>
      <c r="D329" s="16"/>
      <c r="E329" s="16" t="s">
        <v>63</v>
      </c>
      <c r="F329" s="16"/>
      <c r="G329" s="16"/>
      <c r="H329" s="102">
        <v>45935.143055555556</v>
      </c>
      <c r="I329" s="102">
        <v>45935.35</v>
      </c>
      <c r="J329" s="103">
        <f t="shared" ref="J329" si="27">I329-H329</f>
        <v>0.2069444444423425</v>
      </c>
      <c r="K329" s="16"/>
      <c r="L329" s="16"/>
      <c r="M329" s="16"/>
      <c r="N329" s="16"/>
    </row>
    <row r="330" spans="1:14" x14ac:dyDescent="0.25">
      <c r="A330" s="25">
        <v>45935</v>
      </c>
      <c r="B330" s="23" t="s">
        <v>30</v>
      </c>
      <c r="C330" s="17">
        <f t="shared" si="26"/>
        <v>12036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45936</v>
      </c>
      <c r="B331" s="23" t="s">
        <v>30</v>
      </c>
      <c r="C331" s="17">
        <f t="shared" si="26"/>
        <v>12060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45937</v>
      </c>
      <c r="B332" s="23" t="s">
        <v>30</v>
      </c>
      <c r="C332" s="17">
        <f t="shared" si="26"/>
        <v>12084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45938</v>
      </c>
      <c r="B333" s="23" t="s">
        <v>30</v>
      </c>
      <c r="C333" s="17">
        <f t="shared" si="26"/>
        <v>12108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45939</v>
      </c>
      <c r="B334" s="23" t="s">
        <v>30</v>
      </c>
      <c r="C334" s="17">
        <f t="shared" si="26"/>
        <v>12132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45940</v>
      </c>
      <c r="B335" s="23" t="s">
        <v>30</v>
      </c>
      <c r="C335" s="17">
        <v>12127</v>
      </c>
      <c r="D335" s="16"/>
      <c r="E335" s="305" t="s">
        <v>1065</v>
      </c>
      <c r="F335" s="16"/>
      <c r="G335" s="16"/>
      <c r="H335" s="309">
        <v>45940.488194444442</v>
      </c>
      <c r="I335" s="309">
        <v>45940.504166666666</v>
      </c>
      <c r="J335" s="225">
        <v>1.5972222223354038E-2</v>
      </c>
      <c r="K335" s="16"/>
      <c r="L335" s="16"/>
      <c r="M335" s="16"/>
      <c r="N335" s="16"/>
    </row>
    <row r="336" spans="1:14" x14ac:dyDescent="0.25">
      <c r="A336" s="25">
        <v>45941</v>
      </c>
      <c r="B336" s="23" t="s">
        <v>30</v>
      </c>
      <c r="C336" s="17">
        <f>C335+24</f>
        <v>12151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5">
        <v>45942</v>
      </c>
      <c r="B337" s="23" t="s">
        <v>30</v>
      </c>
      <c r="C337" s="17">
        <f>C336+24</f>
        <v>12175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45943</v>
      </c>
      <c r="B338" s="23" t="s">
        <v>30</v>
      </c>
      <c r="C338" s="17">
        <v>12195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5">
        <v>45944</v>
      </c>
      <c r="B339" s="23" t="s">
        <v>30</v>
      </c>
      <c r="C339" s="17">
        <v>12218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ht="75" x14ac:dyDescent="0.25">
      <c r="A340" s="25">
        <v>45945</v>
      </c>
      <c r="B340" s="23" t="s">
        <v>30</v>
      </c>
      <c r="C340" s="17">
        <v>12243</v>
      </c>
      <c r="D340" s="16"/>
      <c r="E340" s="369" t="s">
        <v>1732</v>
      </c>
      <c r="F340" s="16"/>
      <c r="G340" s="16"/>
      <c r="H340" s="370">
        <v>45945.444444444445</v>
      </c>
      <c r="I340" s="370">
        <v>45945.738888888889</v>
      </c>
      <c r="J340" s="103">
        <f t="shared" ref="J340" si="28">I340-H340</f>
        <v>0.29444444444379769</v>
      </c>
      <c r="K340" s="16"/>
      <c r="L340" s="16"/>
      <c r="M340" s="16"/>
      <c r="N340" s="16"/>
    </row>
    <row r="341" spans="1:14" x14ac:dyDescent="0.25">
      <c r="A341" s="25">
        <v>45946</v>
      </c>
      <c r="B341" s="23" t="s">
        <v>30</v>
      </c>
      <c r="C341" s="17">
        <v>12266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45947</v>
      </c>
      <c r="B342" s="23" t="s">
        <v>30</v>
      </c>
      <c r="C342" s="17">
        <v>12290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45948</v>
      </c>
      <c r="B343" s="23" t="s">
        <v>30</v>
      </c>
      <c r="C343" s="17">
        <v>12314</v>
      </c>
      <c r="D343" s="16"/>
      <c r="E343" s="16" t="s">
        <v>1737</v>
      </c>
      <c r="F343" s="16"/>
      <c r="G343" s="16"/>
      <c r="H343" s="368">
        <v>45948.59375</v>
      </c>
      <c r="I343" s="368">
        <v>45948.729166666664</v>
      </c>
      <c r="J343" s="151">
        <f>I343-H343</f>
        <v>0.13541666666424135</v>
      </c>
      <c r="K343" s="16"/>
      <c r="L343" s="16"/>
      <c r="M343" s="16"/>
      <c r="N343" s="16"/>
    </row>
    <row r="344" spans="1:14" ht="30" x14ac:dyDescent="0.25">
      <c r="A344" s="25">
        <v>45949</v>
      </c>
      <c r="B344" s="23" t="s">
        <v>30</v>
      </c>
      <c r="C344" s="17">
        <v>12326</v>
      </c>
      <c r="D344" s="28" t="s">
        <v>1740</v>
      </c>
      <c r="E344" s="16" t="s">
        <v>432</v>
      </c>
      <c r="F344" s="16"/>
      <c r="G344" s="16"/>
      <c r="H344" s="368">
        <v>45949.642361111109</v>
      </c>
      <c r="I344" s="368">
        <v>45949.652083333334</v>
      </c>
      <c r="J344" s="151">
        <f t="shared" ref="J344" si="29">I344-H344</f>
        <v>9.7222222248092294E-3</v>
      </c>
      <c r="K344" s="16"/>
      <c r="L344" s="16"/>
      <c r="M344" s="16"/>
      <c r="N344" s="16"/>
    </row>
    <row r="345" spans="1:14" x14ac:dyDescent="0.25">
      <c r="A345" s="25">
        <v>45950</v>
      </c>
      <c r="B345" s="23" t="s">
        <v>30</v>
      </c>
      <c r="C345" s="17">
        <v>12350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45951</v>
      </c>
      <c r="B346" s="23" t="s">
        <v>30</v>
      </c>
      <c r="C346" s="17">
        <v>12374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45952</v>
      </c>
      <c r="B347" s="23" t="s">
        <v>30</v>
      </c>
      <c r="C347" s="17">
        <v>12410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45953</v>
      </c>
      <c r="B348" s="23" t="s">
        <v>30</v>
      </c>
      <c r="C348" s="17">
        <v>12422</v>
      </c>
      <c r="D348" s="16"/>
      <c r="E348" s="49" t="s">
        <v>1756</v>
      </c>
      <c r="F348" s="49"/>
      <c r="G348" s="49"/>
      <c r="H348" s="368">
        <v>45953.635416666664</v>
      </c>
      <c r="I348" s="368">
        <v>45953.652777777781</v>
      </c>
      <c r="J348" s="151">
        <f t="shared" ref="J348:J349" si="30">I348-H348</f>
        <v>1.7361111116770189E-2</v>
      </c>
      <c r="K348" s="16"/>
      <c r="L348" s="16"/>
      <c r="M348" s="16"/>
      <c r="N348" s="16"/>
    </row>
    <row r="349" spans="1:14" ht="30" x14ac:dyDescent="0.25">
      <c r="A349" s="25">
        <v>45954</v>
      </c>
      <c r="B349" s="23" t="s">
        <v>30</v>
      </c>
      <c r="C349" s="17">
        <v>12446</v>
      </c>
      <c r="D349" s="16"/>
      <c r="E349" s="63" t="s">
        <v>1760</v>
      </c>
      <c r="F349" s="49"/>
      <c r="G349" s="49"/>
      <c r="H349" s="368">
        <v>45955.107638888891</v>
      </c>
      <c r="I349" s="368">
        <v>45955.128472222219</v>
      </c>
      <c r="J349" s="151">
        <f t="shared" si="30"/>
        <v>2.0833333328482695E-2</v>
      </c>
      <c r="K349" s="16"/>
      <c r="L349" s="16"/>
      <c r="M349" s="16"/>
      <c r="N349" s="16"/>
    </row>
    <row r="350" spans="1:14" x14ac:dyDescent="0.25">
      <c r="A350" s="25">
        <v>45955</v>
      </c>
      <c r="B350" s="23" t="s">
        <v>30</v>
      </c>
      <c r="C350" s="17">
        <v>12470</v>
      </c>
      <c r="D350" s="16"/>
      <c r="E350" s="49"/>
      <c r="F350" s="49"/>
      <c r="G350" s="49"/>
      <c r="H350" s="49"/>
      <c r="I350" s="49"/>
      <c r="J350" s="49"/>
      <c r="K350" s="16"/>
      <c r="L350" s="16"/>
      <c r="M350" s="16"/>
      <c r="N350" s="16"/>
    </row>
    <row r="351" spans="1:14" x14ac:dyDescent="0.25">
      <c r="A351" s="25">
        <v>45956</v>
      </c>
      <c r="B351" s="23" t="s">
        <v>30</v>
      </c>
      <c r="C351" s="17">
        <v>12506</v>
      </c>
      <c r="D351" s="16"/>
      <c r="E351" s="16" t="s">
        <v>163</v>
      </c>
      <c r="F351" s="16"/>
      <c r="G351" s="16"/>
      <c r="H351" s="370">
        <v>45956.90347222222</v>
      </c>
      <c r="I351" s="370">
        <v>45957.006944444445</v>
      </c>
      <c r="J351" s="103">
        <f t="shared" ref="J351" si="31">I351-H351</f>
        <v>0.10347222222480923</v>
      </c>
      <c r="K351" s="16"/>
      <c r="L351" s="16"/>
      <c r="M351" s="16"/>
      <c r="N351" s="16"/>
    </row>
    <row r="352" spans="1:14" x14ac:dyDescent="0.25">
      <c r="A352" s="25">
        <v>45957</v>
      </c>
      <c r="B352" s="23" t="s">
        <v>30</v>
      </c>
      <c r="C352" s="17">
        <v>12530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45958</v>
      </c>
      <c r="B353" s="23" t="s">
        <v>30</v>
      </c>
      <c r="C353" s="17">
        <v>12542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45959</v>
      </c>
      <c r="B354" s="23" t="s">
        <v>30</v>
      </c>
      <c r="C354" s="17">
        <v>12566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45960</v>
      </c>
      <c r="B355" s="23" t="s">
        <v>30</v>
      </c>
      <c r="C355" s="17">
        <v>12590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45961</v>
      </c>
      <c r="B356" s="23" t="s">
        <v>30</v>
      </c>
      <c r="C356" s="17">
        <v>12614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45962</v>
      </c>
      <c r="B357" s="23" t="s">
        <v>30</v>
      </c>
      <c r="C357" s="17">
        <v>12638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45963</v>
      </c>
      <c r="B358" s="23" t="s">
        <v>30</v>
      </c>
      <c r="C358" s="17">
        <v>12657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45964</v>
      </c>
      <c r="B359" s="23" t="s">
        <v>30</v>
      </c>
      <c r="C359" s="17">
        <v>12681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45965</v>
      </c>
      <c r="B360" s="24" t="s">
        <v>705</v>
      </c>
      <c r="C360" s="17">
        <v>12705</v>
      </c>
      <c r="D360" s="16"/>
      <c r="E360" s="16" t="s">
        <v>1801</v>
      </c>
      <c r="F360" s="16"/>
      <c r="G360" s="16"/>
      <c r="H360" s="376">
        <v>45965.350694444445</v>
      </c>
      <c r="I360" s="16"/>
      <c r="J360" s="16"/>
      <c r="K360" s="16"/>
      <c r="L360" s="16"/>
      <c r="M360" s="16"/>
      <c r="N360" s="16"/>
    </row>
    <row r="361" spans="1:14" x14ac:dyDescent="0.25">
      <c r="A361" s="25">
        <v>45966</v>
      </c>
      <c r="B361" s="24" t="s">
        <v>705</v>
      </c>
      <c r="C361" s="17">
        <v>12705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45967</v>
      </c>
      <c r="B362" s="23" t="s">
        <v>30</v>
      </c>
      <c r="C362" s="17">
        <v>12705</v>
      </c>
      <c r="D362" s="16"/>
      <c r="E362" s="16" t="s">
        <v>1814</v>
      </c>
      <c r="F362" s="16"/>
      <c r="G362" s="16"/>
      <c r="H362" s="368">
        <v>45965.350694444445</v>
      </c>
      <c r="I362" s="368">
        <v>45967.645138888889</v>
      </c>
      <c r="J362" s="151">
        <f t="shared" ref="J362" si="32">I362-H362</f>
        <v>2.2944444444437977</v>
      </c>
      <c r="K362" s="16"/>
      <c r="L362" s="16"/>
      <c r="M362" s="16"/>
      <c r="N362" s="16"/>
    </row>
    <row r="363" spans="1:14" x14ac:dyDescent="0.25">
      <c r="A363" s="25">
        <v>45968</v>
      </c>
      <c r="B363" s="23" t="s">
        <v>30</v>
      </c>
      <c r="C363" s="17">
        <v>12729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45969</v>
      </c>
      <c r="B364" s="23" t="s">
        <v>30</v>
      </c>
      <c r="C364" s="17">
        <v>12753</v>
      </c>
      <c r="D364" s="16"/>
      <c r="E364" s="16" t="s">
        <v>48</v>
      </c>
      <c r="F364" s="16"/>
      <c r="G364" s="16"/>
      <c r="H364" s="368">
        <v>45969.614583333336</v>
      </c>
      <c r="I364" s="368">
        <v>45969.701388888891</v>
      </c>
      <c r="J364" s="151">
        <f t="shared" ref="J364" si="33">I364-H364</f>
        <v>8.6805555554747116E-2</v>
      </c>
      <c r="K364" s="16"/>
      <c r="L364" s="16"/>
      <c r="M364" s="16"/>
      <c r="N364" s="16"/>
    </row>
    <row r="365" spans="1:14" x14ac:dyDescent="0.25">
      <c r="A365" s="25">
        <v>45970</v>
      </c>
      <c r="B365" s="23" t="s">
        <v>30</v>
      </c>
      <c r="C365" s="17">
        <v>12774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45971</v>
      </c>
      <c r="B366" s="23" t="s">
        <v>30</v>
      </c>
      <c r="C366" s="17">
        <v>12798</v>
      </c>
      <c r="D366" s="16"/>
      <c r="E366" s="16" t="s">
        <v>1825</v>
      </c>
      <c r="F366" s="16"/>
      <c r="G366" s="16"/>
      <c r="H366" s="368">
        <v>45972.090277777781</v>
      </c>
      <c r="I366" s="368">
        <v>45972.132638888892</v>
      </c>
      <c r="J366" s="151">
        <f t="shared" ref="J366" si="34">I366-H366</f>
        <v>4.2361111110949423E-2</v>
      </c>
      <c r="K366" s="16"/>
      <c r="L366" s="16"/>
      <c r="M366" s="16"/>
      <c r="N366" s="16"/>
    </row>
    <row r="367" spans="1:14" x14ac:dyDescent="0.25">
      <c r="A367" s="25">
        <v>45972</v>
      </c>
      <c r="B367" s="23" t="s">
        <v>30</v>
      </c>
      <c r="C367" s="17">
        <v>12822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45973</v>
      </c>
      <c r="B368" s="23" t="s">
        <v>30</v>
      </c>
      <c r="C368" s="17">
        <v>12846</v>
      </c>
      <c r="D368" s="16"/>
      <c r="E368" s="16" t="s">
        <v>1833</v>
      </c>
      <c r="F368" s="16"/>
      <c r="G368" s="16"/>
      <c r="H368" s="368">
        <v>45973.583333333336</v>
      </c>
      <c r="I368" s="368">
        <v>45973.631944444445</v>
      </c>
      <c r="J368" s="151">
        <f t="shared" ref="J368" si="35">I368-H368</f>
        <v>4.8611111109494232E-2</v>
      </c>
      <c r="K368" s="16"/>
      <c r="L368" s="16"/>
      <c r="M368" s="16"/>
      <c r="N368" s="16"/>
    </row>
    <row r="369" spans="1:14" x14ac:dyDescent="0.25">
      <c r="A369" s="25">
        <v>45974</v>
      </c>
      <c r="B369" s="23" t="s">
        <v>30</v>
      </c>
      <c r="C369" s="17">
        <v>12870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45975</v>
      </c>
      <c r="B370" s="23" t="s">
        <v>30</v>
      </c>
      <c r="C370" s="17">
        <v>12894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45976</v>
      </c>
      <c r="B371" s="23" t="s">
        <v>30</v>
      </c>
      <c r="C371" s="17">
        <v>12918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45977</v>
      </c>
      <c r="B372" s="23" t="s">
        <v>30</v>
      </c>
      <c r="C372" s="17">
        <v>12942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ht="45" x14ac:dyDescent="0.25">
      <c r="A373" s="25">
        <v>45978</v>
      </c>
      <c r="B373" s="23" t="s">
        <v>30</v>
      </c>
      <c r="C373" s="17">
        <v>12971</v>
      </c>
      <c r="D373" s="16"/>
      <c r="E373" s="307" t="s">
        <v>1847</v>
      </c>
      <c r="F373" s="16"/>
      <c r="G373" s="16"/>
      <c r="H373" s="378">
        <v>45978.597222222219</v>
      </c>
      <c r="I373" s="378">
        <v>45978.618055555555</v>
      </c>
      <c r="J373" s="225">
        <v>2.0833333335758653E-2</v>
      </c>
      <c r="K373" s="16"/>
      <c r="L373" s="16"/>
      <c r="M373" s="16"/>
      <c r="N373" s="16"/>
    </row>
    <row r="374" spans="1:14" x14ac:dyDescent="0.25">
      <c r="A374" s="25">
        <v>45979</v>
      </c>
      <c r="B374" s="23" t="s">
        <v>30</v>
      </c>
      <c r="C374" s="17">
        <v>12994</v>
      </c>
      <c r="D374" s="16"/>
      <c r="E374" s="16" t="s">
        <v>65</v>
      </c>
      <c r="F374" s="16"/>
      <c r="G374" s="16"/>
      <c r="H374" s="378">
        <v>45979.547222222223</v>
      </c>
      <c r="I374" s="378">
        <v>45979.718055555553</v>
      </c>
      <c r="J374" s="225">
        <v>0.17083333332993789</v>
      </c>
      <c r="K374" s="16"/>
      <c r="L374" s="16"/>
      <c r="M374" s="16"/>
      <c r="N374" s="16"/>
    </row>
    <row r="375" spans="1:14" x14ac:dyDescent="0.25">
      <c r="A375" s="25">
        <v>45980</v>
      </c>
      <c r="B375" s="23" t="s">
        <v>30</v>
      </c>
      <c r="C375" s="17">
        <v>13013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45981</v>
      </c>
      <c r="B376" s="23" t="s">
        <v>30</v>
      </c>
      <c r="C376" s="17">
        <v>13037</v>
      </c>
      <c r="D376" s="16"/>
      <c r="E376" s="384" t="s">
        <v>1856</v>
      </c>
      <c r="F376" s="16"/>
      <c r="G376" s="16"/>
      <c r="H376" s="378">
        <v>45981.599999999999</v>
      </c>
      <c r="I376" s="378">
        <v>45981.618750000001</v>
      </c>
      <c r="J376" s="225">
        <v>1.8750000002910383E-2</v>
      </c>
      <c r="K376" s="16"/>
      <c r="L376" s="16"/>
      <c r="M376" s="16"/>
      <c r="N376" s="16"/>
    </row>
    <row r="377" spans="1:14" x14ac:dyDescent="0.25">
      <c r="A377" s="25">
        <v>45982</v>
      </c>
      <c r="B377" s="23" t="s">
        <v>30</v>
      </c>
      <c r="C377" s="17">
        <v>13061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5">
        <v>45983</v>
      </c>
      <c r="B378" s="23" t="s">
        <v>30</v>
      </c>
      <c r="C378" s="17">
        <v>13081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45984</v>
      </c>
      <c r="B379" s="23" t="s">
        <v>30</v>
      </c>
      <c r="C379" s="17">
        <v>13105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45985</v>
      </c>
      <c r="B380" s="23" t="s">
        <v>30</v>
      </c>
      <c r="C380" s="17">
        <v>13129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45986</v>
      </c>
      <c r="B381" s="23" t="s">
        <v>30</v>
      </c>
      <c r="C381" s="17">
        <v>13153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45987</v>
      </c>
      <c r="B382" s="23" t="s">
        <v>30</v>
      </c>
      <c r="C382" s="17">
        <v>13177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45988</v>
      </c>
      <c r="B383" s="23" t="s">
        <v>30</v>
      </c>
      <c r="C383" s="17">
        <v>13201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45989</v>
      </c>
      <c r="B384" s="23" t="s">
        <v>30</v>
      </c>
      <c r="C384" s="17">
        <v>13225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45990</v>
      </c>
      <c r="B385" s="23" t="s">
        <v>30</v>
      </c>
      <c r="C385" s="17">
        <v>13249</v>
      </c>
      <c r="D385" s="16"/>
      <c r="E385" s="16" t="s">
        <v>48</v>
      </c>
      <c r="F385" s="16"/>
      <c r="G385" s="16"/>
      <c r="H385" s="401">
        <v>45990.444444444445</v>
      </c>
      <c r="I385" s="401">
        <v>45990.607638888891</v>
      </c>
      <c r="J385" s="402">
        <v>0.16319444444525288</v>
      </c>
      <c r="K385" s="49"/>
      <c r="L385" s="16"/>
      <c r="M385" s="16"/>
      <c r="N385" s="16"/>
    </row>
    <row r="386" spans="1:14" x14ac:dyDescent="0.25">
      <c r="A386" s="25">
        <v>45991</v>
      </c>
      <c r="B386" s="23" t="s">
        <v>30</v>
      </c>
      <c r="C386" s="17">
        <v>13273</v>
      </c>
      <c r="D386" s="16"/>
      <c r="E386" s="415" t="s">
        <v>1895</v>
      </c>
      <c r="F386" s="16"/>
      <c r="G386" s="16"/>
      <c r="H386" s="378">
        <v>45991.436805555553</v>
      </c>
      <c r="I386" s="378">
        <v>45991.44027777778</v>
      </c>
      <c r="J386" s="225">
        <v>3.4722222262644209E-3</v>
      </c>
      <c r="K386" s="16"/>
      <c r="L386" s="16"/>
      <c r="M386" s="16"/>
      <c r="N386" s="16"/>
    </row>
    <row r="387" spans="1:14" x14ac:dyDescent="0.25">
      <c r="A387" s="25">
        <v>45992</v>
      </c>
      <c r="B387" s="23" t="s">
        <v>30</v>
      </c>
      <c r="C387" s="17">
        <v>13297</v>
      </c>
      <c r="D387" s="16"/>
      <c r="E387" s="16" t="s">
        <v>1908</v>
      </c>
      <c r="F387" s="16"/>
      <c r="G387" s="16"/>
      <c r="H387" s="401">
        <v>45993.166666666664</v>
      </c>
      <c r="I387" s="401">
        <v>45993.190972222219</v>
      </c>
      <c r="J387" s="431">
        <v>2.4305555554747116E-2</v>
      </c>
      <c r="K387" s="16"/>
      <c r="L387" s="16"/>
      <c r="M387" s="16"/>
      <c r="N387" s="16"/>
    </row>
    <row r="388" spans="1:14" x14ac:dyDescent="0.25">
      <c r="A388" s="25">
        <v>45993</v>
      </c>
      <c r="B388" s="23" t="s">
        <v>30</v>
      </c>
      <c r="C388" s="17">
        <v>13313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5">
        <v>45994</v>
      </c>
      <c r="B389" s="23" t="s">
        <v>30</v>
      </c>
      <c r="C389" s="17">
        <v>13337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45995</v>
      </c>
      <c r="B390" s="23" t="s">
        <v>30</v>
      </c>
      <c r="C390" s="17">
        <v>13361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45996</v>
      </c>
      <c r="B391" s="23" t="s">
        <v>30</v>
      </c>
      <c r="C391" s="17">
        <v>13385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5">
        <v>45997</v>
      </c>
      <c r="B392" s="23" t="s">
        <v>30</v>
      </c>
      <c r="C392" s="17">
        <v>13395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45998</v>
      </c>
      <c r="B393" s="23" t="s">
        <v>30</v>
      </c>
      <c r="C393" s="17">
        <v>13419</v>
      </c>
      <c r="D393" s="16"/>
      <c r="E393" s="16" t="s">
        <v>1945</v>
      </c>
      <c r="F393" s="16"/>
      <c r="G393" s="16"/>
      <c r="H393" s="401">
        <v>45998.638888888891</v>
      </c>
      <c r="I393" s="401">
        <v>45998.652777777781</v>
      </c>
      <c r="J393" s="485">
        <v>1.3888888890505768E-2</v>
      </c>
      <c r="K393" s="16"/>
      <c r="L393" s="16"/>
      <c r="M393" s="16"/>
      <c r="N393" s="16"/>
    </row>
    <row r="394" spans="1:14" x14ac:dyDescent="0.25">
      <c r="A394" s="25">
        <v>45999</v>
      </c>
      <c r="B394" s="23" t="s">
        <v>30</v>
      </c>
      <c r="C394" s="17">
        <v>13443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46000</v>
      </c>
      <c r="B395" s="23" t="s">
        <v>30</v>
      </c>
      <c r="C395" s="17">
        <v>13465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46001</v>
      </c>
      <c r="B396" s="23" t="s">
        <v>30</v>
      </c>
      <c r="C396" s="17">
        <v>13489</v>
      </c>
      <c r="D396" s="16"/>
      <c r="E396" s="16" t="s">
        <v>40</v>
      </c>
      <c r="F396" s="16"/>
      <c r="G396" s="16"/>
      <c r="H396" s="368">
        <v>46002.059027777781</v>
      </c>
      <c r="I396" s="368">
        <v>46002.220138888886</v>
      </c>
      <c r="J396" s="151">
        <f t="shared" ref="J396" si="36">I396-H396</f>
        <v>0.16111111110512866</v>
      </c>
      <c r="K396" s="16"/>
      <c r="L396" s="16"/>
      <c r="M396" s="16"/>
      <c r="N396" s="16"/>
    </row>
    <row r="397" spans="1:14" x14ac:dyDescent="0.25">
      <c r="A397" s="25">
        <v>46002</v>
      </c>
      <c r="B397" s="23" t="s">
        <v>30</v>
      </c>
      <c r="C397" s="17">
        <v>13513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5">
        <v>46003</v>
      </c>
      <c r="B398" s="23" t="s">
        <v>30</v>
      </c>
      <c r="C398" s="17">
        <v>13537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25">
        <v>46004</v>
      </c>
      <c r="B399" s="23" t="s">
        <v>30</v>
      </c>
      <c r="C399" s="17">
        <v>13557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5">
        <v>46005</v>
      </c>
      <c r="B400" s="23" t="s">
        <v>30</v>
      </c>
      <c r="C400" s="17">
        <v>13581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46006</v>
      </c>
      <c r="B401" s="23" t="s">
        <v>30</v>
      </c>
      <c r="C401" s="17">
        <v>13605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5">
        <v>46007</v>
      </c>
      <c r="B402" s="23" t="s">
        <v>30</v>
      </c>
      <c r="C402" s="17">
        <v>13629</v>
      </c>
      <c r="D402" s="16"/>
      <c r="E402" s="16" t="s">
        <v>881</v>
      </c>
      <c r="F402" s="16"/>
      <c r="G402" s="16"/>
      <c r="H402" s="401">
        <v>46007.725694444445</v>
      </c>
      <c r="I402" s="401">
        <v>46007.747916666667</v>
      </c>
      <c r="J402" s="594">
        <v>2.2222222221898846E-2</v>
      </c>
      <c r="K402" s="16"/>
      <c r="L402" s="16"/>
      <c r="M402" s="16"/>
      <c r="N402" s="16"/>
    </row>
    <row r="403" spans="1:14" x14ac:dyDescent="0.25">
      <c r="A403" s="25">
        <v>46008</v>
      </c>
      <c r="B403" s="23" t="s">
        <v>30</v>
      </c>
      <c r="C403" s="17">
        <v>13653</v>
      </c>
      <c r="D403" s="16"/>
      <c r="E403" s="16" t="s">
        <v>2003</v>
      </c>
      <c r="F403" s="16"/>
      <c r="G403" s="16"/>
      <c r="H403" s="401">
        <v>46008.736111111109</v>
      </c>
      <c r="I403" s="401">
        <v>46008.739583333336</v>
      </c>
      <c r="J403" s="607">
        <v>3.4722222262644209E-3</v>
      </c>
      <c r="K403" s="16"/>
      <c r="L403" s="16"/>
      <c r="M403" s="16"/>
      <c r="N403" s="16"/>
    </row>
    <row r="404" spans="1:14" x14ac:dyDescent="0.25">
      <c r="A404" s="25">
        <v>46009</v>
      </c>
      <c r="B404" s="23" t="s">
        <v>30</v>
      </c>
      <c r="C404" s="17">
        <v>13677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25">
        <v>46010</v>
      </c>
      <c r="B405" s="23" t="s">
        <v>30</v>
      </c>
      <c r="C405" s="17">
        <v>13701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5">
        <v>46011</v>
      </c>
      <c r="B406" s="23" t="s">
        <v>30</v>
      </c>
      <c r="C406" s="17">
        <v>13724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25">
        <v>46012</v>
      </c>
      <c r="B407" s="23" t="s">
        <v>30</v>
      </c>
      <c r="C407" s="17">
        <v>13748</v>
      </c>
      <c r="D407" s="16"/>
      <c r="E407" s="16" t="s">
        <v>48</v>
      </c>
      <c r="F407" s="16"/>
      <c r="G407" s="16"/>
      <c r="H407" s="368">
        <v>46012.601388888892</v>
      </c>
      <c r="I407" s="368">
        <v>46012.743055555555</v>
      </c>
      <c r="J407" s="151">
        <f t="shared" ref="J407" si="37">I407-H407</f>
        <v>0.14166666666278616</v>
      </c>
      <c r="K407" s="16"/>
      <c r="L407" s="16"/>
      <c r="M407" s="16"/>
      <c r="N407" s="16"/>
    </row>
    <row r="408" spans="1:14" x14ac:dyDescent="0.25">
      <c r="A408" s="25">
        <v>46013</v>
      </c>
      <c r="B408" s="23" t="s">
        <v>30</v>
      </c>
      <c r="C408" s="17">
        <v>13772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5">
        <v>46014</v>
      </c>
      <c r="B409" s="23" t="s">
        <v>30</v>
      </c>
      <c r="C409" s="17">
        <v>13796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25">
        <v>46015</v>
      </c>
      <c r="B410" s="23" t="s">
        <v>30</v>
      </c>
      <c r="C410" s="17">
        <v>13820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5">
        <v>46016</v>
      </c>
      <c r="B411" s="23" t="s">
        <v>30</v>
      </c>
      <c r="C411" s="17">
        <v>13844</v>
      </c>
      <c r="D411" s="16"/>
      <c r="E411" s="16" t="s">
        <v>2063</v>
      </c>
      <c r="F411" s="16"/>
      <c r="G411" s="16"/>
      <c r="H411" s="368">
        <v>46016.399305555555</v>
      </c>
      <c r="I411" s="368">
        <v>46016.413194444445</v>
      </c>
      <c r="J411" s="151">
        <f t="shared" ref="J411" si="38">I411-H411</f>
        <v>1.3888888890505768E-2</v>
      </c>
      <c r="K411" s="16"/>
      <c r="L411" s="16"/>
      <c r="M411" s="16"/>
      <c r="N411" s="16"/>
    </row>
    <row r="412" spans="1:14" x14ac:dyDescent="0.25">
      <c r="A412" s="25">
        <v>46017</v>
      </c>
      <c r="B412" s="23" t="s">
        <v>30</v>
      </c>
      <c r="C412" s="17">
        <v>13868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5">
        <v>46018</v>
      </c>
      <c r="B413" s="23" t="s">
        <v>30</v>
      </c>
      <c r="C413" s="17">
        <v>13892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46019</v>
      </c>
      <c r="B414" s="23" t="s">
        <v>30</v>
      </c>
      <c r="C414" s="17">
        <v>13913</v>
      </c>
      <c r="D414" s="16"/>
      <c r="E414" s="16" t="s">
        <v>1763</v>
      </c>
      <c r="F414" s="16"/>
      <c r="G414" s="16"/>
      <c r="H414" s="368">
        <v>46019.890277777777</v>
      </c>
      <c r="I414" s="16"/>
      <c r="J414" s="16"/>
      <c r="K414" s="16"/>
      <c r="L414" s="16"/>
      <c r="M414" s="16"/>
      <c r="N414" s="16"/>
    </row>
    <row r="415" spans="1:14" x14ac:dyDescent="0.25">
      <c r="A415" s="25">
        <v>46020</v>
      </c>
      <c r="B415" s="23" t="s">
        <v>30</v>
      </c>
      <c r="C415" s="17">
        <v>13937</v>
      </c>
      <c r="D415" s="16"/>
      <c r="E415" s="16" t="s">
        <v>1763</v>
      </c>
      <c r="F415" s="16"/>
      <c r="G415" s="16"/>
      <c r="H415" s="368">
        <v>46019.890277777777</v>
      </c>
      <c r="I415" s="368">
        <v>46020.67083333333</v>
      </c>
      <c r="J415" s="151">
        <f t="shared" ref="J415" si="39">I415-H415</f>
        <v>0.78055555555329192</v>
      </c>
      <c r="K415" s="16"/>
      <c r="L415" s="16"/>
      <c r="M415" s="16"/>
      <c r="N415" s="16"/>
    </row>
    <row r="416" spans="1:14" x14ac:dyDescent="0.25">
      <c r="A416" s="25">
        <v>46021</v>
      </c>
      <c r="B416" s="23" t="s">
        <v>30</v>
      </c>
      <c r="C416" s="17">
        <v>13961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25">
        <v>46022</v>
      </c>
      <c r="B417" s="23" t="s">
        <v>30</v>
      </c>
      <c r="C417" s="17">
        <v>13965</v>
      </c>
      <c r="D417" s="16"/>
      <c r="E417" s="16" t="s">
        <v>1563</v>
      </c>
      <c r="F417" s="16"/>
      <c r="G417" s="16"/>
      <c r="H417" s="368">
        <v>46022.458333333336</v>
      </c>
      <c r="I417" s="368">
        <v>46022.482638888891</v>
      </c>
      <c r="J417" s="151">
        <f t="shared" ref="J417:J418" si="40">I417-H417</f>
        <v>2.4305555554747116E-2</v>
      </c>
      <c r="K417" s="16"/>
      <c r="L417" s="16"/>
      <c r="M417" s="16"/>
      <c r="N417" s="16"/>
    </row>
    <row r="418" spans="1:14" x14ac:dyDescent="0.25">
      <c r="A418" s="25">
        <v>46023</v>
      </c>
      <c r="B418" s="23" t="s">
        <v>30</v>
      </c>
      <c r="C418" s="17">
        <v>13989</v>
      </c>
      <c r="D418" s="16"/>
      <c r="E418" s="16" t="s">
        <v>163</v>
      </c>
      <c r="F418" s="16"/>
      <c r="G418" s="16"/>
      <c r="H418" s="368">
        <v>46023.902777777781</v>
      </c>
      <c r="I418" s="368">
        <v>46024.052083333336</v>
      </c>
      <c r="J418" s="151">
        <f t="shared" si="40"/>
        <v>0.14930555555474712</v>
      </c>
      <c r="K418" s="16"/>
      <c r="L418" s="16"/>
      <c r="M418" s="16"/>
      <c r="N418" s="16"/>
    </row>
    <row r="419" spans="1:14" x14ac:dyDescent="0.25">
      <c r="A419" s="25">
        <v>46024</v>
      </c>
      <c r="B419" s="23" t="s">
        <v>30</v>
      </c>
      <c r="C419" s="17">
        <v>14013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25">
        <v>46025</v>
      </c>
      <c r="B420" s="23" t="s">
        <v>30</v>
      </c>
      <c r="C420" s="17">
        <v>14033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5">
        <v>46026</v>
      </c>
      <c r="B421" s="23" t="s">
        <v>30</v>
      </c>
      <c r="C421" s="17">
        <v>14057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5">
        <v>46027</v>
      </c>
      <c r="B422" s="23" t="s">
        <v>30</v>
      </c>
      <c r="C422" s="17">
        <v>14081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5">
        <v>46028</v>
      </c>
      <c r="B423" s="23" t="s">
        <v>30</v>
      </c>
      <c r="C423" s="17">
        <v>14105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5">
        <v>46029</v>
      </c>
      <c r="B424" s="23" t="s">
        <v>30</v>
      </c>
      <c r="C424" s="17">
        <v>14129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5">
        <v>46030</v>
      </c>
      <c r="B425" s="23" t="s">
        <v>30</v>
      </c>
      <c r="C425" s="17">
        <v>14153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5">
        <v>46031</v>
      </c>
      <c r="B426" s="23" t="s">
        <v>30</v>
      </c>
      <c r="C426" s="17">
        <v>14177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25">
        <v>46032</v>
      </c>
      <c r="B427" s="23" t="s">
        <v>30</v>
      </c>
      <c r="C427" s="17">
        <v>14201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5">
        <v>46033</v>
      </c>
      <c r="B428" s="23" t="s">
        <v>30</v>
      </c>
      <c r="C428" s="17">
        <v>14225</v>
      </c>
      <c r="D428" s="16"/>
      <c r="E428" s="16" t="s">
        <v>1888</v>
      </c>
      <c r="F428" s="16"/>
      <c r="G428" s="16"/>
      <c r="H428" s="368">
        <v>46033.430555555555</v>
      </c>
      <c r="I428" s="368">
        <v>46033.4375</v>
      </c>
      <c r="J428" s="151">
        <f t="shared" ref="J428:J430" si="41">I428-H428</f>
        <v>6.9444444452528842E-3</v>
      </c>
      <c r="K428" s="16"/>
      <c r="L428" s="16"/>
      <c r="M428" s="16"/>
      <c r="N428" s="16"/>
    </row>
    <row r="429" spans="1:14" x14ac:dyDescent="0.25">
      <c r="A429" s="25">
        <v>46034</v>
      </c>
      <c r="B429" s="23" t="s">
        <v>30</v>
      </c>
      <c r="C429" s="17">
        <v>14299</v>
      </c>
      <c r="D429" s="16"/>
      <c r="E429" s="16" t="s">
        <v>48</v>
      </c>
      <c r="F429" s="16"/>
      <c r="G429" s="16"/>
      <c r="H429" s="368">
        <v>46034.34375</v>
      </c>
      <c r="I429" s="368">
        <v>46034.507638888892</v>
      </c>
      <c r="J429" s="151">
        <f t="shared" si="41"/>
        <v>0.16388888889196096</v>
      </c>
      <c r="K429" s="16"/>
      <c r="L429" s="16"/>
      <c r="M429" s="16"/>
      <c r="N429" s="16"/>
    </row>
    <row r="430" spans="1:14" x14ac:dyDescent="0.25">
      <c r="A430" s="25">
        <v>46034</v>
      </c>
      <c r="B430" s="23" t="s">
        <v>30</v>
      </c>
      <c r="C430" s="17">
        <v>14253</v>
      </c>
      <c r="D430" s="16"/>
      <c r="E430" s="16" t="s">
        <v>1610</v>
      </c>
      <c r="F430" s="16"/>
      <c r="G430" s="16"/>
      <c r="H430" s="368">
        <v>46034.655555555553</v>
      </c>
      <c r="I430" s="368">
        <v>46034.664583333331</v>
      </c>
      <c r="J430" s="151">
        <f t="shared" si="41"/>
        <v>9.0277777781011537E-3</v>
      </c>
      <c r="K430" s="16"/>
      <c r="L430" s="16"/>
      <c r="M430" s="16"/>
      <c r="N430" s="16"/>
    </row>
    <row r="431" spans="1:14" x14ac:dyDescent="0.25">
      <c r="A431" s="25">
        <v>46035</v>
      </c>
      <c r="B431" s="23" t="s">
        <v>30</v>
      </c>
      <c r="C431" s="17">
        <v>14273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5">
        <v>46036</v>
      </c>
      <c r="B432" s="23" t="s">
        <v>30</v>
      </c>
      <c r="C432" s="17">
        <v>14297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25">
        <v>46037</v>
      </c>
      <c r="B433" s="23" t="s">
        <v>30</v>
      </c>
      <c r="C433" s="17">
        <v>14321</v>
      </c>
      <c r="D433" s="16"/>
      <c r="E433" s="16" t="s">
        <v>539</v>
      </c>
      <c r="F433" s="16"/>
      <c r="G433" s="16"/>
      <c r="H433" s="370">
        <v>46037.350694444445</v>
      </c>
      <c r="I433" s="370">
        <v>46037.395833333336</v>
      </c>
      <c r="J433" s="103">
        <f t="shared" ref="J433" si="42">I433-H433</f>
        <v>4.5138888890505768E-2</v>
      </c>
      <c r="K433" s="16"/>
      <c r="L433" s="16"/>
      <c r="M433" s="16"/>
      <c r="N433" s="16"/>
    </row>
    <row r="434" spans="1:14" x14ac:dyDescent="0.25">
      <c r="A434" s="25">
        <v>46038</v>
      </c>
      <c r="B434" s="23" t="s">
        <v>30</v>
      </c>
      <c r="C434" s="17">
        <v>14345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5">
        <v>46039</v>
      </c>
      <c r="B435" s="23" t="s">
        <v>30</v>
      </c>
      <c r="C435" s="17">
        <v>14365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25">
        <v>46040</v>
      </c>
      <c r="B436" s="23" t="s">
        <v>30</v>
      </c>
      <c r="C436" s="17">
        <v>14389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25">
        <v>46041</v>
      </c>
      <c r="B437" s="23" t="s">
        <v>30</v>
      </c>
      <c r="C437" s="17">
        <v>14413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25">
        <v>46042</v>
      </c>
      <c r="B438" s="23" t="s">
        <v>30</v>
      </c>
      <c r="C438" s="17">
        <v>14437</v>
      </c>
      <c r="D438" s="16"/>
      <c r="E438" s="16" t="s">
        <v>2174</v>
      </c>
      <c r="F438" s="16"/>
      <c r="G438" s="16"/>
      <c r="H438" s="654">
        <v>46042.697916666664</v>
      </c>
      <c r="I438" s="654">
        <v>46042.713888888888</v>
      </c>
      <c r="J438" s="653">
        <v>1.5972222223354038E-2</v>
      </c>
      <c r="K438" s="16"/>
      <c r="L438" s="16"/>
      <c r="M438" s="16"/>
      <c r="N438" s="16"/>
    </row>
    <row r="439" spans="1:14" x14ac:dyDescent="0.25">
      <c r="A439" s="25">
        <v>46043</v>
      </c>
      <c r="B439" s="23" t="s">
        <v>30</v>
      </c>
      <c r="C439" s="17">
        <v>14461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5">
        <v>46044</v>
      </c>
      <c r="B440" s="23" t="s">
        <v>30</v>
      </c>
      <c r="C440" s="17">
        <v>14485</v>
      </c>
      <c r="D440" s="16"/>
      <c r="E440" s="16" t="s">
        <v>40</v>
      </c>
      <c r="F440" s="16"/>
      <c r="G440" s="16"/>
      <c r="H440" s="368">
        <v>46045.053472222222</v>
      </c>
      <c r="I440" s="368">
        <v>46045.145833333336</v>
      </c>
      <c r="J440" s="151">
        <f>I440-H440</f>
        <v>9.2361111113859806E-2</v>
      </c>
      <c r="K440" s="16"/>
      <c r="L440" s="16"/>
      <c r="M440" s="16"/>
      <c r="N440" s="16"/>
    </row>
    <row r="441" spans="1:14" x14ac:dyDescent="0.25">
      <c r="A441" s="25">
        <v>46045</v>
      </c>
      <c r="B441" s="23" t="s">
        <v>30</v>
      </c>
      <c r="C441" s="17">
        <v>14509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25">
        <v>46046</v>
      </c>
      <c r="B442" s="23" t="s">
        <v>30</v>
      </c>
      <c r="C442" s="17">
        <v>14529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25">
        <v>46047</v>
      </c>
      <c r="B443" s="23" t="s">
        <v>30</v>
      </c>
      <c r="C443" s="17">
        <v>14553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25">
        <v>46048</v>
      </c>
      <c r="B444" s="23" t="s">
        <v>30</v>
      </c>
      <c r="C444" s="17">
        <v>14577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ht="30" x14ac:dyDescent="0.25">
      <c r="A445" s="25">
        <v>46049</v>
      </c>
      <c r="B445" s="23" t="s">
        <v>30</v>
      </c>
      <c r="C445" s="17">
        <v>14601</v>
      </c>
      <c r="D445" s="16"/>
      <c r="E445" s="732" t="s">
        <v>2212</v>
      </c>
      <c r="F445" s="16"/>
      <c r="G445" s="16"/>
      <c r="H445" s="720">
        <v>46049.587500000001</v>
      </c>
      <c r="I445" s="720">
        <v>46049.594444444447</v>
      </c>
      <c r="J445" s="734">
        <v>6.9444444452528842E-3</v>
      </c>
      <c r="K445" s="16"/>
      <c r="L445" s="16"/>
      <c r="M445" s="16"/>
      <c r="N445" s="16"/>
    </row>
    <row r="446" spans="1:14" x14ac:dyDescent="0.25">
      <c r="A446" s="25">
        <v>46050</v>
      </c>
      <c r="B446" s="23" t="s">
        <v>30</v>
      </c>
      <c r="C446" s="17">
        <v>14625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25">
        <v>46051</v>
      </c>
      <c r="B447" s="23" t="s">
        <v>30</v>
      </c>
      <c r="C447" s="17">
        <v>14649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ht="33.75" customHeight="1" x14ac:dyDescent="0.25">
      <c r="A448" s="25">
        <v>46052</v>
      </c>
      <c r="B448" s="23" t="s">
        <v>30</v>
      </c>
      <c r="C448" s="17">
        <v>14673</v>
      </c>
      <c r="D448" s="16"/>
      <c r="E448" s="28"/>
      <c r="F448" s="16"/>
      <c r="G448" s="16"/>
      <c r="H448" s="368"/>
      <c r="I448" s="368"/>
      <c r="J448" s="151"/>
      <c r="K448" s="16"/>
      <c r="L448" s="16"/>
      <c r="M448" s="16"/>
      <c r="N448" s="16"/>
    </row>
    <row r="449" spans="1:14" x14ac:dyDescent="0.25">
      <c r="A449" s="25">
        <v>46053</v>
      </c>
      <c r="B449" s="23" t="s">
        <v>30</v>
      </c>
      <c r="C449" s="17">
        <v>14697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25">
        <v>46054</v>
      </c>
      <c r="B450" s="23" t="s">
        <v>30</v>
      </c>
      <c r="C450" s="17">
        <v>14721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5">
        <v>46055</v>
      </c>
      <c r="B451" s="23" t="s">
        <v>30</v>
      </c>
      <c r="C451" s="17">
        <v>14745</v>
      </c>
      <c r="D451" s="16"/>
      <c r="E451" s="16" t="s">
        <v>48</v>
      </c>
      <c r="F451" s="16"/>
      <c r="G451" s="16"/>
      <c r="H451" s="368">
        <v>46055.359027777777</v>
      </c>
      <c r="I451" s="368">
        <v>46055.472222222219</v>
      </c>
      <c r="J451" s="151">
        <f t="shared" ref="J451" si="43">I451-H451</f>
        <v>0.1131944444423425</v>
      </c>
      <c r="K451" s="16"/>
      <c r="L451" s="16"/>
      <c r="M451" s="16"/>
      <c r="N451" s="16"/>
    </row>
    <row r="452" spans="1:14" x14ac:dyDescent="0.25">
      <c r="A452" s="25">
        <v>46056</v>
      </c>
      <c r="B452" s="23" t="s">
        <v>30</v>
      </c>
      <c r="C452" s="17">
        <v>14766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25">
        <v>46057</v>
      </c>
      <c r="B453" s="23" t="s">
        <v>30</v>
      </c>
      <c r="C453" s="17">
        <v>14790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25">
        <v>46058</v>
      </c>
      <c r="B454" s="24" t="s">
        <v>705</v>
      </c>
      <c r="C454" s="17">
        <v>14808</v>
      </c>
      <c r="D454" s="16"/>
      <c r="E454" s="16" t="s">
        <v>2254</v>
      </c>
      <c r="F454" s="16"/>
      <c r="G454" s="16"/>
      <c r="H454" s="368">
        <v>46058.11041666667</v>
      </c>
      <c r="I454" s="16"/>
      <c r="J454" s="16"/>
      <c r="K454" s="16"/>
      <c r="L454" s="16"/>
      <c r="M454" s="16"/>
      <c r="N454" s="16"/>
    </row>
    <row r="455" spans="1:14" x14ac:dyDescent="0.25">
      <c r="A455" s="25">
        <v>46059</v>
      </c>
      <c r="B455" s="24" t="s">
        <v>705</v>
      </c>
      <c r="C455" s="17">
        <v>14808</v>
      </c>
      <c r="D455" s="16"/>
      <c r="E455" s="16" t="s">
        <v>2254</v>
      </c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5">
        <v>46060</v>
      </c>
      <c r="B456" s="24" t="s">
        <v>705</v>
      </c>
      <c r="C456" s="17">
        <v>14808</v>
      </c>
      <c r="D456" s="16"/>
      <c r="E456" s="16" t="s">
        <v>2254</v>
      </c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25">
        <v>46061</v>
      </c>
      <c r="B457" s="24" t="s">
        <v>705</v>
      </c>
      <c r="C457" s="17">
        <v>14808</v>
      </c>
      <c r="D457" s="16"/>
      <c r="E457" s="16" t="s">
        <v>2254</v>
      </c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25">
        <v>46062</v>
      </c>
      <c r="B458" s="23" t="s">
        <v>30</v>
      </c>
      <c r="C458" s="17">
        <v>14808</v>
      </c>
      <c r="D458" s="16"/>
      <c r="E458" s="16"/>
      <c r="F458" s="16"/>
      <c r="G458" s="16"/>
      <c r="H458" s="16"/>
      <c r="I458" s="368">
        <v>46062.911805555559</v>
      </c>
      <c r="J458" s="16">
        <v>115.14</v>
      </c>
      <c r="K458" s="16"/>
      <c r="L458" s="16"/>
      <c r="M458" s="16"/>
      <c r="N458" s="16"/>
    </row>
    <row r="459" spans="1:14" x14ac:dyDescent="0.25">
      <c r="A459" s="25">
        <v>46063</v>
      </c>
      <c r="B459" s="23" t="s">
        <v>30</v>
      </c>
      <c r="C459" s="17">
        <v>14817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25">
        <v>46064</v>
      </c>
      <c r="B460" s="23" t="s">
        <v>30</v>
      </c>
      <c r="C460" s="17">
        <v>14841</v>
      </c>
      <c r="D460" s="16"/>
      <c r="E460" s="852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25">
        <v>46065</v>
      </c>
      <c r="B461" s="23" t="s">
        <v>30</v>
      </c>
      <c r="C461" s="17">
        <v>14865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25">
        <v>46066</v>
      </c>
      <c r="B462" s="23" t="s">
        <v>30</v>
      </c>
      <c r="C462" s="17">
        <v>14889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25">
        <v>46067</v>
      </c>
      <c r="B463" s="23" t="s">
        <v>30</v>
      </c>
      <c r="C463" s="17">
        <v>14911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25">
        <v>46068</v>
      </c>
      <c r="B464" s="23" t="s">
        <v>30</v>
      </c>
      <c r="C464" s="17">
        <v>14935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5">
        <v>46069</v>
      </c>
      <c r="B465" s="23" t="s">
        <v>30</v>
      </c>
      <c r="C465" s="17">
        <v>14959</v>
      </c>
      <c r="D465" s="16"/>
      <c r="E465" s="16" t="s">
        <v>1919</v>
      </c>
      <c r="F465" s="16"/>
      <c r="G465" s="16"/>
      <c r="H465" s="368">
        <v>46069.734722222223</v>
      </c>
      <c r="I465" s="368">
        <v>46069.740277777775</v>
      </c>
      <c r="J465" s="151">
        <f t="shared" ref="J465" si="44">I465-H465</f>
        <v>5.5555555518367328E-3</v>
      </c>
      <c r="K465" s="16"/>
      <c r="L465" s="16"/>
      <c r="M465" s="16"/>
      <c r="N465" s="16"/>
    </row>
    <row r="466" spans="1:14" x14ac:dyDescent="0.25">
      <c r="A466" s="25">
        <v>46070</v>
      </c>
      <c r="B466" s="23" t="s">
        <v>30</v>
      </c>
      <c r="C466" s="17">
        <v>14983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25">
        <v>46071</v>
      </c>
      <c r="B467" s="23" t="s">
        <v>30</v>
      </c>
      <c r="C467" s="17">
        <v>15007</v>
      </c>
      <c r="D467" s="16"/>
      <c r="E467" s="16" t="s">
        <v>63</v>
      </c>
      <c r="F467" s="16"/>
      <c r="G467" s="16"/>
      <c r="H467" s="368">
        <v>46071.361805555556</v>
      </c>
      <c r="I467" s="368">
        <v>46071.853472222225</v>
      </c>
      <c r="J467" s="151">
        <f t="shared" ref="J467" si="45">I467-H467</f>
        <v>0.49166666666860692</v>
      </c>
      <c r="K467" s="16"/>
      <c r="L467" s="16"/>
      <c r="M467" s="16"/>
      <c r="N467" s="16"/>
    </row>
    <row r="468" spans="1:14" x14ac:dyDescent="0.25">
      <c r="A468" s="25">
        <v>46072</v>
      </c>
      <c r="B468" s="23" t="s">
        <v>30</v>
      </c>
      <c r="C468" s="17">
        <v>15031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25">
        <v>46073</v>
      </c>
      <c r="B469" s="23" t="s">
        <v>30</v>
      </c>
      <c r="C469" s="17">
        <v>15055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25">
        <v>46074</v>
      </c>
      <c r="B470" s="23" t="s">
        <v>30</v>
      </c>
      <c r="C470" s="17">
        <v>15079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25">
        <v>46075</v>
      </c>
      <c r="B471" s="23" t="s">
        <v>30</v>
      </c>
      <c r="C471" s="17">
        <v>15090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25">
        <v>46076</v>
      </c>
      <c r="B472" s="23" t="s">
        <v>30</v>
      </c>
      <c r="C472" s="17">
        <v>1514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ht="30" x14ac:dyDescent="0.25">
      <c r="A473" s="25">
        <v>46077</v>
      </c>
      <c r="B473" s="23" t="s">
        <v>30</v>
      </c>
      <c r="C473" s="17">
        <v>15138</v>
      </c>
      <c r="D473" s="16" t="s">
        <v>907</v>
      </c>
      <c r="E473" s="28" t="s">
        <v>2351</v>
      </c>
      <c r="F473" s="16"/>
      <c r="G473" s="16"/>
      <c r="H473" s="368">
        <v>46077.875</v>
      </c>
      <c r="I473" s="368">
        <v>46077.916666666664</v>
      </c>
      <c r="J473" s="151">
        <f t="shared" ref="J473" si="46">I473-H473</f>
        <v>4.1666666664241347E-2</v>
      </c>
      <c r="K473" s="16"/>
      <c r="L473" s="16"/>
      <c r="M473" s="16"/>
      <c r="N473" s="16"/>
    </row>
    <row r="474" spans="1:14" x14ac:dyDescent="0.25">
      <c r="A474" s="25">
        <v>46078</v>
      </c>
      <c r="B474" s="23" t="s">
        <v>30</v>
      </c>
      <c r="C474" s="17">
        <v>15162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25">
        <v>46079</v>
      </c>
      <c r="B475" s="23" t="s">
        <v>30</v>
      </c>
      <c r="C475" s="17">
        <v>15186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25">
        <v>46080</v>
      </c>
      <c r="B476" s="23" t="s">
        <v>30</v>
      </c>
      <c r="C476" s="17">
        <v>15210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25">
        <v>46081</v>
      </c>
      <c r="B477" s="23" t="s">
        <v>30</v>
      </c>
      <c r="C477" s="17">
        <v>15231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7871-7D0B-435A-8C7E-0DD8F3E03A60}">
  <dimension ref="A2:N559"/>
  <sheetViews>
    <sheetView workbookViewId="0">
      <pane ySplit="4" topLeftCell="A457" activePane="bottomLeft" state="frozen"/>
      <selection pane="bottomLeft" activeCell="C475" sqref="C475"/>
    </sheetView>
  </sheetViews>
  <sheetFormatPr defaultRowHeight="15" x14ac:dyDescent="0.25"/>
  <cols>
    <col min="1" max="2" width="12.7109375" customWidth="1"/>
    <col min="3" max="3" width="11.7109375" style="30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6.42578125" customWidth="1"/>
    <col min="9" max="9" width="15.28515625" bestFit="1" customWidth="1"/>
    <col min="10" max="10" width="17.42578125" bestFit="1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25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31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9">
        <v>4680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9">
        <v>4704</v>
      </c>
      <c r="D6" s="19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9">
        <v>4727</v>
      </c>
      <c r="D7" s="19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9">
        <v>4751</v>
      </c>
      <c r="D8" s="19"/>
      <c r="E8" s="16" t="s">
        <v>48</v>
      </c>
      <c r="F8" s="16"/>
      <c r="G8" s="16"/>
      <c r="H8" s="16"/>
      <c r="I8" s="16"/>
      <c r="J8" s="16" t="s">
        <v>49</v>
      </c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9">
        <v>4772</v>
      </c>
      <c r="D9" s="19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9">
        <v>4796</v>
      </c>
      <c r="D10" s="19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9">
        <v>4820</v>
      </c>
      <c r="D11" s="19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9">
        <v>4843</v>
      </c>
      <c r="D12" s="19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9">
        <v>4867</v>
      </c>
      <c r="D13" s="19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9">
        <v>4891</v>
      </c>
      <c r="D14" s="19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9">
        <v>4914</v>
      </c>
      <c r="D15" s="19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9">
        <v>4938</v>
      </c>
      <c r="D16" s="19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9">
        <v>4962</v>
      </c>
      <c r="D17" s="19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9">
        <v>4984</v>
      </c>
      <c r="D18" s="19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9">
        <v>5008</v>
      </c>
      <c r="D19" s="19"/>
      <c r="E19" s="16" t="s">
        <v>70</v>
      </c>
      <c r="F19" s="16"/>
      <c r="G19" s="16"/>
      <c r="H19" s="16"/>
      <c r="I19" s="16"/>
      <c r="J19" s="16" t="s">
        <v>85</v>
      </c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9">
        <v>5032</v>
      </c>
      <c r="D20" s="19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9">
        <v>5056</v>
      </c>
      <c r="D21" s="19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9">
        <v>5080</v>
      </c>
      <c r="D22" s="19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9">
        <v>5104</v>
      </c>
      <c r="D23" s="19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9">
        <v>5128</v>
      </c>
      <c r="D24" s="19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9">
        <v>5152</v>
      </c>
      <c r="D25" s="19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9">
        <v>5176</v>
      </c>
      <c r="D26" s="19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9">
        <v>5200</v>
      </c>
      <c r="D27" s="19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9">
        <v>5214</v>
      </c>
      <c r="D28" s="19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9">
        <v>5249</v>
      </c>
      <c r="D29" s="19" t="s">
        <v>48</v>
      </c>
      <c r="E29" s="16"/>
      <c r="F29" s="16"/>
      <c r="G29" s="16"/>
      <c r="H29" s="16"/>
      <c r="I29" s="16"/>
      <c r="J29" s="16" t="s">
        <v>107</v>
      </c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9">
        <v>5273</v>
      </c>
      <c r="D30" s="19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9">
        <v>5297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9">
        <v>5321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9">
        <v>5345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9">
        <v>5369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9">
        <v>5393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9">
        <v>5417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9">
        <v>5423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9">
        <v>5447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9">
        <f>C38+24</f>
        <v>5471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9">
        <v>5500</v>
      </c>
      <c r="D40" s="17" t="s">
        <v>40</v>
      </c>
      <c r="E40" s="16"/>
      <c r="F40" s="16"/>
      <c r="G40" s="16"/>
      <c r="H40" s="16"/>
      <c r="I40" s="16"/>
      <c r="J40" s="16" t="s">
        <v>130</v>
      </c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9">
        <f t="shared" ref="C41:C50" si="0">C40+24</f>
        <v>5524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9">
        <f t="shared" si="0"/>
        <v>5548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9">
        <f t="shared" si="0"/>
        <v>5572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9">
        <f t="shared" si="0"/>
        <v>5596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9">
        <f t="shared" si="0"/>
        <v>5620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9">
        <f t="shared" si="0"/>
        <v>5644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9">
        <f t="shared" si="0"/>
        <v>5668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9">
        <f t="shared" si="0"/>
        <v>5692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9">
        <f t="shared" si="0"/>
        <v>5716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9">
        <f t="shared" si="0"/>
        <v>5740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9">
        <v>5749</v>
      </c>
      <c r="D51" s="17" t="s">
        <v>48</v>
      </c>
      <c r="E51" s="16"/>
      <c r="F51" s="16"/>
      <c r="G51" s="16"/>
      <c r="H51" s="16"/>
      <c r="I51" s="16"/>
      <c r="J51" s="16" t="s">
        <v>151</v>
      </c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9">
        <f t="shared" ref="C52:C61" si="1">C51+24</f>
        <v>5773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9">
        <f t="shared" si="1"/>
        <v>5797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9">
        <f t="shared" si="1"/>
        <v>5821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9">
        <f t="shared" si="1"/>
        <v>5845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9">
        <f t="shared" si="1"/>
        <v>5869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9">
        <f t="shared" si="1"/>
        <v>5893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9">
        <f t="shared" si="1"/>
        <v>5917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9">
        <f t="shared" si="1"/>
        <v>5941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9">
        <f t="shared" si="1"/>
        <v>5965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9">
        <f t="shared" si="1"/>
        <v>5989</v>
      </c>
      <c r="D61" s="16" t="s">
        <v>63</v>
      </c>
      <c r="E61" s="16"/>
      <c r="F61" s="16"/>
      <c r="G61" s="16"/>
      <c r="H61" s="16"/>
      <c r="I61" s="16"/>
      <c r="J61" s="16" t="s">
        <v>181</v>
      </c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9">
        <v>6005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9">
        <v>6029</v>
      </c>
      <c r="D63" s="16" t="s">
        <v>190</v>
      </c>
      <c r="E63" s="28" t="s">
        <v>191</v>
      </c>
      <c r="F63" s="16"/>
      <c r="G63" s="16"/>
      <c r="H63" s="16"/>
      <c r="I63" s="16"/>
      <c r="J63" s="16" t="s">
        <v>192</v>
      </c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9">
        <v>6053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9">
        <v>6076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9">
        <v>6100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9">
        <v>6124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5">
        <v>45680</v>
      </c>
      <c r="B68" s="23" t="s">
        <v>30</v>
      </c>
      <c r="C68" s="17">
        <v>6147</v>
      </c>
      <c r="D68" s="17"/>
      <c r="E68" s="17"/>
      <c r="F68" s="17"/>
      <c r="G68" s="17"/>
      <c r="H68" s="17"/>
      <c r="I68" s="17"/>
      <c r="J68" s="17"/>
      <c r="K68" s="17"/>
      <c r="L68" s="16"/>
      <c r="M68" s="16"/>
      <c r="N68" s="17"/>
    </row>
    <row r="69" spans="1:14" ht="16.149999999999999" customHeight="1" x14ac:dyDescent="0.25">
      <c r="A69" s="25">
        <v>45681</v>
      </c>
      <c r="B69" s="23" t="s">
        <v>30</v>
      </c>
      <c r="C69" s="17">
        <v>6171</v>
      </c>
      <c r="D69" s="17"/>
      <c r="E69" s="17"/>
      <c r="F69" s="17"/>
      <c r="G69" s="17"/>
      <c r="H69" s="17"/>
      <c r="I69" s="17"/>
      <c r="J69" s="17"/>
      <c r="K69" s="17"/>
      <c r="L69" s="16"/>
      <c r="M69" s="16"/>
      <c r="N69" s="17"/>
    </row>
    <row r="70" spans="1:14" ht="16.149999999999999" customHeight="1" x14ac:dyDescent="0.25">
      <c r="A70" s="25">
        <v>45682</v>
      </c>
      <c r="B70" s="23" t="s">
        <v>30</v>
      </c>
      <c r="C70" s="17">
        <v>6195</v>
      </c>
      <c r="D70" s="17"/>
      <c r="E70" s="17"/>
      <c r="F70" s="17"/>
      <c r="G70" s="17"/>
      <c r="H70" s="17"/>
      <c r="I70" s="17"/>
      <c r="J70" s="17"/>
      <c r="K70" s="17"/>
      <c r="L70" s="16"/>
      <c r="M70" s="16"/>
      <c r="N70" s="17"/>
    </row>
    <row r="71" spans="1:14" ht="16.149999999999999" customHeight="1" x14ac:dyDescent="0.25">
      <c r="A71" s="25">
        <v>45683</v>
      </c>
      <c r="B71" s="23" t="s">
        <v>30</v>
      </c>
      <c r="C71" s="17">
        <v>6219</v>
      </c>
      <c r="D71" s="17"/>
      <c r="E71" s="17"/>
      <c r="F71" s="17"/>
      <c r="G71" s="17"/>
      <c r="H71" s="17"/>
      <c r="I71" s="17"/>
      <c r="J71" s="17"/>
      <c r="K71" s="17"/>
      <c r="L71" s="16"/>
      <c r="M71" s="16"/>
      <c r="N71" s="17"/>
    </row>
    <row r="72" spans="1:14" ht="16.149999999999999" customHeight="1" x14ac:dyDescent="0.25">
      <c r="A72" s="25">
        <v>45684</v>
      </c>
      <c r="B72" s="23" t="s">
        <v>30</v>
      </c>
      <c r="C72" s="17">
        <v>6242</v>
      </c>
      <c r="D72" s="17"/>
      <c r="E72" s="17"/>
      <c r="F72" s="17"/>
      <c r="G72" s="17"/>
      <c r="H72" s="17"/>
      <c r="I72" s="17"/>
      <c r="J72" s="17"/>
      <c r="K72" s="17"/>
      <c r="L72" s="16"/>
      <c r="M72" s="16"/>
      <c r="N72" s="17"/>
    </row>
    <row r="73" spans="1:14" ht="16.149999999999999" customHeight="1" x14ac:dyDescent="0.25">
      <c r="A73" s="25">
        <v>45685</v>
      </c>
      <c r="B73" s="23" t="s">
        <v>30</v>
      </c>
      <c r="C73" s="17">
        <v>6266</v>
      </c>
      <c r="D73" s="17"/>
      <c r="E73" s="17"/>
      <c r="F73" s="17"/>
      <c r="G73" s="17"/>
      <c r="H73" s="17"/>
      <c r="I73" s="17"/>
      <c r="J73" s="17"/>
      <c r="K73" s="17"/>
      <c r="L73" s="16"/>
      <c r="M73" s="16"/>
      <c r="N73" s="17"/>
    </row>
    <row r="74" spans="1:14" ht="16.149999999999999" customHeight="1" x14ac:dyDescent="0.25">
      <c r="A74" s="25">
        <v>45686</v>
      </c>
      <c r="B74" s="23" t="s">
        <v>30</v>
      </c>
      <c r="C74" s="17">
        <v>6290</v>
      </c>
      <c r="D74" s="17"/>
      <c r="E74" s="17"/>
      <c r="F74" s="17"/>
      <c r="G74" s="17"/>
      <c r="H74" s="17"/>
      <c r="I74" s="17"/>
      <c r="J74" s="17"/>
      <c r="K74" s="17"/>
      <c r="L74" s="16"/>
      <c r="M74" s="16"/>
      <c r="N74" s="17"/>
    </row>
    <row r="75" spans="1:14" ht="16.149999999999999" customHeight="1" x14ac:dyDescent="0.25">
      <c r="A75" s="25">
        <v>45687</v>
      </c>
      <c r="B75" s="23" t="s">
        <v>30</v>
      </c>
      <c r="C75" s="17">
        <v>6312</v>
      </c>
      <c r="D75" s="17"/>
      <c r="E75" s="17"/>
      <c r="F75" s="17"/>
      <c r="G75" s="17"/>
      <c r="H75" s="17"/>
      <c r="I75" s="17"/>
      <c r="J75" s="17"/>
      <c r="K75" s="17"/>
      <c r="L75" s="16"/>
      <c r="M75" s="16"/>
      <c r="N75" s="17"/>
    </row>
    <row r="76" spans="1:14" ht="16.149999999999999" customHeight="1" x14ac:dyDescent="0.25">
      <c r="A76" s="25">
        <v>45688</v>
      </c>
      <c r="B76" s="23" t="s">
        <v>30</v>
      </c>
      <c r="C76" s="17">
        <v>6336</v>
      </c>
      <c r="D76" s="17"/>
      <c r="E76" s="17"/>
      <c r="F76" s="17"/>
      <c r="G76" s="17"/>
      <c r="H76" s="17"/>
      <c r="I76" s="17"/>
      <c r="J76" s="17"/>
      <c r="K76" s="17"/>
      <c r="L76" s="16"/>
      <c r="M76" s="16"/>
      <c r="N76" s="17"/>
    </row>
    <row r="77" spans="1:14" ht="16.149999999999999" customHeight="1" x14ac:dyDescent="0.25">
      <c r="A77" s="25">
        <v>45689</v>
      </c>
      <c r="B77" s="23" t="s">
        <v>30</v>
      </c>
      <c r="C77" s="17">
        <v>6360</v>
      </c>
      <c r="D77" s="17"/>
      <c r="E77" s="17"/>
      <c r="F77" s="17"/>
      <c r="G77" s="17"/>
      <c r="H77" s="17"/>
      <c r="I77" s="17"/>
      <c r="J77" s="17"/>
      <c r="K77" s="17"/>
      <c r="L77" s="16"/>
      <c r="M77" s="16"/>
      <c r="N77" s="17"/>
    </row>
    <row r="78" spans="1:14" ht="16.149999999999999" customHeight="1" x14ac:dyDescent="0.25">
      <c r="A78" s="25">
        <v>45690</v>
      </c>
      <c r="B78" s="23" t="s">
        <v>30</v>
      </c>
      <c r="C78" s="17">
        <v>6384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16.149999999999999" customHeight="1" x14ac:dyDescent="0.25">
      <c r="A79" s="25">
        <v>45691</v>
      </c>
      <c r="B79" s="23" t="s">
        <v>30</v>
      </c>
      <c r="C79" s="17">
        <v>6408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6.149999999999999" customHeight="1" x14ac:dyDescent="0.25">
      <c r="A80" s="25">
        <v>45692</v>
      </c>
      <c r="B80" s="23" t="s">
        <v>30</v>
      </c>
      <c r="C80" s="17">
        <v>6430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6.149999999999999" customHeight="1" x14ac:dyDescent="0.25">
      <c r="A81" s="25">
        <v>45693</v>
      </c>
      <c r="B81" s="23" t="s">
        <v>30</v>
      </c>
      <c r="C81" s="17">
        <v>6454</v>
      </c>
      <c r="D81" s="17" t="s">
        <v>293</v>
      </c>
      <c r="E81" s="17"/>
      <c r="F81" s="17"/>
      <c r="G81" s="17"/>
      <c r="H81" s="17"/>
      <c r="I81" s="17"/>
      <c r="J81" s="17" t="s">
        <v>294</v>
      </c>
      <c r="K81" s="17"/>
      <c r="L81" s="17"/>
      <c r="M81" s="17"/>
      <c r="N81" s="17"/>
    </row>
    <row r="82" spans="1:14" ht="16.149999999999999" customHeight="1" x14ac:dyDescent="0.25">
      <c r="A82" s="25">
        <v>45694</v>
      </c>
      <c r="B82" s="23" t="s">
        <v>30</v>
      </c>
      <c r="C82" s="17">
        <v>6478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6.149999999999999" customHeight="1" x14ac:dyDescent="0.25">
      <c r="A83" s="25">
        <v>45695</v>
      </c>
      <c r="B83" s="23" t="s">
        <v>30</v>
      </c>
      <c r="C83" s="17">
        <v>6502</v>
      </c>
      <c r="D83" s="17" t="s">
        <v>40</v>
      </c>
      <c r="E83" s="17"/>
      <c r="F83" s="17"/>
      <c r="G83" s="17"/>
      <c r="H83" s="17"/>
      <c r="I83" s="17"/>
      <c r="J83" s="17" t="s">
        <v>308</v>
      </c>
      <c r="K83" s="17"/>
      <c r="L83" s="17"/>
      <c r="M83" s="17"/>
      <c r="N83" s="17"/>
    </row>
    <row r="84" spans="1:14" ht="12" customHeight="1" x14ac:dyDescent="0.25">
      <c r="A84" s="25">
        <v>45696</v>
      </c>
      <c r="B84" s="23" t="s">
        <v>30</v>
      </c>
      <c r="C84" s="17">
        <v>6522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6.149999999999999" customHeight="1" x14ac:dyDescent="0.25">
      <c r="A85" s="25">
        <v>45697</v>
      </c>
      <c r="B85" s="23" t="s">
        <v>30</v>
      </c>
      <c r="C85" s="17">
        <v>6546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3.15" customHeight="1" x14ac:dyDescent="0.25">
      <c r="A86" s="25">
        <v>45698</v>
      </c>
      <c r="B86" s="23" t="s">
        <v>30</v>
      </c>
      <c r="C86" s="17">
        <v>6570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3.9" customHeight="1" x14ac:dyDescent="0.25">
      <c r="A87" s="25">
        <v>45699</v>
      </c>
      <c r="B87" s="23" t="s">
        <v>30</v>
      </c>
      <c r="C87" s="17">
        <v>6594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6.149999999999999" customHeight="1" x14ac:dyDescent="0.25">
      <c r="A88" s="25">
        <v>45700</v>
      </c>
      <c r="B88" s="23" t="s">
        <v>30</v>
      </c>
      <c r="C88" s="17">
        <v>6618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6.149999999999999" customHeight="1" x14ac:dyDescent="0.25">
      <c r="A89" s="25">
        <v>45701</v>
      </c>
      <c r="B89" s="23" t="s">
        <v>30</v>
      </c>
      <c r="C89" s="17">
        <v>6642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6.149999999999999" customHeight="1" x14ac:dyDescent="0.25">
      <c r="A90" s="25">
        <v>45702</v>
      </c>
      <c r="B90" s="23" t="s">
        <v>30</v>
      </c>
      <c r="C90" s="17">
        <v>6666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6.149999999999999" customHeight="1" x14ac:dyDescent="0.25">
      <c r="A91" s="25">
        <v>45703</v>
      </c>
      <c r="B91" s="23" t="s">
        <v>30</v>
      </c>
      <c r="C91" s="17">
        <f>C90+24</f>
        <v>6690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6.149999999999999" customHeight="1" x14ac:dyDescent="0.25">
      <c r="A92" s="25">
        <v>45704</v>
      </c>
      <c r="B92" s="23" t="s">
        <v>30</v>
      </c>
      <c r="C92" s="17">
        <f>C91+24</f>
        <v>6714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6.149999999999999" customHeight="1" x14ac:dyDescent="0.25">
      <c r="A93" s="25">
        <v>45705</v>
      </c>
      <c r="B93" s="23" t="s">
        <v>30</v>
      </c>
      <c r="C93" s="17">
        <v>6750</v>
      </c>
      <c r="D93" s="17" t="s">
        <v>48</v>
      </c>
      <c r="E93" s="17"/>
      <c r="F93" s="17"/>
      <c r="G93" s="17"/>
      <c r="H93" s="17"/>
      <c r="I93" s="17"/>
      <c r="J93" s="17" t="s">
        <v>340</v>
      </c>
      <c r="K93" s="17"/>
      <c r="L93" s="16"/>
      <c r="M93" s="16"/>
      <c r="N93" s="17"/>
    </row>
    <row r="94" spans="1:14" ht="16.149999999999999" customHeight="1" x14ac:dyDescent="0.25">
      <c r="A94" s="25">
        <v>45706</v>
      </c>
      <c r="B94" s="23" t="s">
        <v>30</v>
      </c>
      <c r="C94" s="17">
        <f t="shared" ref="C94:C103" si="2">C93+24</f>
        <v>6774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6.149999999999999" customHeight="1" x14ac:dyDescent="0.25">
      <c r="A95" s="25">
        <v>45707</v>
      </c>
      <c r="B95" s="23" t="s">
        <v>30</v>
      </c>
      <c r="C95" s="17">
        <f t="shared" si="2"/>
        <v>6798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6.149999999999999" customHeight="1" x14ac:dyDescent="0.25">
      <c r="A96" s="25">
        <v>45708</v>
      </c>
      <c r="B96" s="23" t="s">
        <v>30</v>
      </c>
      <c r="C96" s="17">
        <f t="shared" si="2"/>
        <v>6822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6.149999999999999" customHeight="1" x14ac:dyDescent="0.25">
      <c r="A97" s="25">
        <v>45709</v>
      </c>
      <c r="B97" s="23" t="s">
        <v>30</v>
      </c>
      <c r="C97" s="17">
        <f t="shared" si="2"/>
        <v>6846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7"/>
    </row>
    <row r="98" spans="1:14" ht="16.149999999999999" customHeight="1" x14ac:dyDescent="0.25">
      <c r="A98" s="25">
        <v>45710</v>
      </c>
      <c r="B98" s="23" t="s">
        <v>30</v>
      </c>
      <c r="C98" s="17">
        <f t="shared" si="2"/>
        <v>6870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7"/>
    </row>
    <row r="99" spans="1:14" ht="16.149999999999999" customHeight="1" x14ac:dyDescent="0.25">
      <c r="A99" s="25">
        <v>45711</v>
      </c>
      <c r="B99" s="23" t="s">
        <v>30</v>
      </c>
      <c r="C99" s="17">
        <f t="shared" si="2"/>
        <v>6894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7"/>
    </row>
    <row r="100" spans="1:14" ht="16.149999999999999" customHeight="1" x14ac:dyDescent="0.25">
      <c r="A100" s="25">
        <v>45712</v>
      </c>
      <c r="B100" s="23" t="s">
        <v>30</v>
      </c>
      <c r="C100" s="17">
        <f t="shared" si="2"/>
        <v>6918</v>
      </c>
      <c r="D100" s="17"/>
      <c r="E100" s="17"/>
      <c r="F100" s="17"/>
      <c r="G100" s="17"/>
      <c r="H100" s="17"/>
      <c r="I100" s="17"/>
      <c r="J100" s="17"/>
      <c r="K100" s="17"/>
      <c r="L100" s="16"/>
      <c r="M100" s="16"/>
      <c r="N100" s="17"/>
    </row>
    <row r="101" spans="1:14" ht="16.149999999999999" customHeight="1" x14ac:dyDescent="0.25">
      <c r="A101" s="25">
        <v>45713</v>
      </c>
      <c r="B101" s="23" t="s">
        <v>30</v>
      </c>
      <c r="C101" s="17">
        <f t="shared" si="2"/>
        <v>6942</v>
      </c>
      <c r="D101" s="17"/>
      <c r="E101" s="17"/>
      <c r="F101" s="17"/>
      <c r="G101" s="17"/>
      <c r="H101" s="17"/>
      <c r="I101" s="17"/>
      <c r="J101" s="17"/>
      <c r="K101" s="17"/>
      <c r="L101" s="16"/>
      <c r="M101" s="16"/>
      <c r="N101" s="17"/>
    </row>
    <row r="102" spans="1:14" ht="16.149999999999999" customHeight="1" x14ac:dyDescent="0.25">
      <c r="A102" s="25">
        <v>45714</v>
      </c>
      <c r="B102" s="23" t="s">
        <v>30</v>
      </c>
      <c r="C102" s="17">
        <f t="shared" si="2"/>
        <v>6966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5">
        <v>45715</v>
      </c>
      <c r="B103" s="23" t="s">
        <v>30</v>
      </c>
      <c r="C103" s="17">
        <f t="shared" si="2"/>
        <v>6990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x14ac:dyDescent="0.25">
      <c r="A104" s="25">
        <v>45716</v>
      </c>
      <c r="B104" s="23" t="s">
        <v>30</v>
      </c>
      <c r="C104" s="17">
        <v>7000</v>
      </c>
      <c r="D104" s="17" t="s">
        <v>65</v>
      </c>
      <c r="E104" s="16"/>
      <c r="F104" s="16"/>
      <c r="G104" s="16"/>
      <c r="H104" s="16"/>
      <c r="I104" s="16"/>
      <c r="J104" s="17" t="s">
        <v>372</v>
      </c>
      <c r="K104" s="16"/>
      <c r="L104" s="16"/>
      <c r="M104" s="16"/>
      <c r="N104" s="16"/>
    </row>
    <row r="105" spans="1:14" ht="16.149999999999999" customHeight="1" x14ac:dyDescent="0.25">
      <c r="A105" s="25">
        <v>45717</v>
      </c>
      <c r="B105" s="23" t="s">
        <v>30</v>
      </c>
      <c r="C105" s="17">
        <f t="shared" ref="C105:C114" si="3">C104+24</f>
        <v>7024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45718</v>
      </c>
      <c r="B106" s="23" t="s">
        <v>30</v>
      </c>
      <c r="C106" s="17">
        <f t="shared" si="3"/>
        <v>7048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5">
        <v>45719</v>
      </c>
      <c r="B107" s="23" t="s">
        <v>30</v>
      </c>
      <c r="C107" s="17">
        <f t="shared" si="3"/>
        <v>7072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25">
        <v>45720</v>
      </c>
      <c r="B108" s="23" t="s">
        <v>30</v>
      </c>
      <c r="C108" s="17">
        <f t="shared" si="3"/>
        <v>7096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45721</v>
      </c>
      <c r="B109" s="23" t="s">
        <v>30</v>
      </c>
      <c r="C109" s="17">
        <f t="shared" si="3"/>
        <v>7120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45722</v>
      </c>
      <c r="B110" s="23" t="s">
        <v>30</v>
      </c>
      <c r="C110" s="17">
        <f t="shared" si="3"/>
        <v>7144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45723</v>
      </c>
      <c r="B111" s="23" t="s">
        <v>30</v>
      </c>
      <c r="C111" s="17">
        <f t="shared" si="3"/>
        <v>7168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45724</v>
      </c>
      <c r="B112" s="23" t="s">
        <v>30</v>
      </c>
      <c r="C112" s="17">
        <f t="shared" si="3"/>
        <v>7192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45725</v>
      </c>
      <c r="B113" s="23" t="s">
        <v>30</v>
      </c>
      <c r="C113" s="17">
        <f t="shared" si="3"/>
        <v>7216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45726</v>
      </c>
      <c r="B114" s="23" t="s">
        <v>30</v>
      </c>
      <c r="C114" s="17">
        <f t="shared" si="3"/>
        <v>7240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45727</v>
      </c>
      <c r="B115" s="23" t="s">
        <v>30</v>
      </c>
      <c r="C115" s="17">
        <v>7256</v>
      </c>
      <c r="D115" s="19" t="s">
        <v>48</v>
      </c>
      <c r="E115" s="16"/>
      <c r="F115" s="16"/>
      <c r="G115" s="16"/>
      <c r="H115" s="16"/>
      <c r="I115" s="16"/>
      <c r="J115" s="19" t="s">
        <v>407</v>
      </c>
      <c r="K115" s="16"/>
      <c r="L115" s="16"/>
      <c r="M115" s="16"/>
      <c r="N115" s="16"/>
    </row>
    <row r="116" spans="1:14" ht="16.149999999999999" customHeight="1" x14ac:dyDescent="0.25">
      <c r="A116" s="25">
        <v>45728</v>
      </c>
      <c r="B116" s="23" t="s">
        <v>30</v>
      </c>
      <c r="C116" s="19">
        <f>C115+24</f>
        <v>7280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45729</v>
      </c>
      <c r="B117" s="23" t="s">
        <v>30</v>
      </c>
      <c r="C117" s="19">
        <f>C116+24</f>
        <v>7304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45730</v>
      </c>
      <c r="B118" s="23" t="s">
        <v>30</v>
      </c>
      <c r="C118" s="19">
        <f>C117+24</f>
        <v>7328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45731</v>
      </c>
      <c r="B119" s="23" t="s">
        <v>30</v>
      </c>
      <c r="C119" s="19">
        <f>C118+24</f>
        <v>7352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45732</v>
      </c>
      <c r="B120" s="23" t="s">
        <v>30</v>
      </c>
      <c r="C120" s="19">
        <v>7359</v>
      </c>
      <c r="D120" s="16" t="s">
        <v>54</v>
      </c>
      <c r="E120" s="16"/>
      <c r="F120" s="16"/>
      <c r="G120" s="16"/>
      <c r="H120" s="16"/>
      <c r="I120" s="16"/>
      <c r="J120" s="16" t="s">
        <v>446</v>
      </c>
      <c r="K120" s="16"/>
      <c r="L120" s="16"/>
      <c r="M120" s="16"/>
      <c r="N120" s="16"/>
    </row>
    <row r="121" spans="1:14" ht="16.149999999999999" customHeight="1" x14ac:dyDescent="0.25">
      <c r="A121" s="25">
        <v>45733</v>
      </c>
      <c r="B121" s="23" t="s">
        <v>30</v>
      </c>
      <c r="C121" s="19">
        <f>C120+24</f>
        <v>7383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45734</v>
      </c>
      <c r="B122" s="23" t="s">
        <v>30</v>
      </c>
      <c r="C122" s="19">
        <f>C121+24</f>
        <v>7407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45735</v>
      </c>
      <c r="B123" s="23" t="s">
        <v>30</v>
      </c>
      <c r="C123" s="19">
        <f>C122+24</f>
        <v>7431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45736</v>
      </c>
      <c r="B124" s="23" t="s">
        <v>30</v>
      </c>
      <c r="C124" s="19">
        <f>C123+24</f>
        <v>7455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45737</v>
      </c>
      <c r="B125" s="23" t="s">
        <v>30</v>
      </c>
      <c r="C125" s="19">
        <v>7491</v>
      </c>
      <c r="D125" s="16" t="s">
        <v>489</v>
      </c>
      <c r="E125" s="16"/>
      <c r="F125" s="16"/>
      <c r="G125" s="16"/>
      <c r="H125" s="16"/>
      <c r="I125" s="16"/>
      <c r="J125" s="16" t="s">
        <v>490</v>
      </c>
      <c r="K125" s="16"/>
      <c r="L125" s="16"/>
      <c r="M125" s="16"/>
      <c r="N125" s="16"/>
    </row>
    <row r="126" spans="1:14" ht="16.149999999999999" customHeight="1" x14ac:dyDescent="0.25">
      <c r="A126" s="25">
        <v>45738</v>
      </c>
      <c r="B126" s="23" t="s">
        <v>30</v>
      </c>
      <c r="C126" s="19">
        <v>7506</v>
      </c>
      <c r="D126" s="17" t="s">
        <v>40</v>
      </c>
      <c r="E126" s="16"/>
      <c r="F126" s="16"/>
      <c r="G126" s="16"/>
      <c r="H126" s="16"/>
      <c r="I126" s="16"/>
      <c r="J126" s="16" t="s">
        <v>504</v>
      </c>
      <c r="K126" s="16"/>
      <c r="L126" s="16"/>
      <c r="M126" s="16"/>
      <c r="N126" s="16"/>
    </row>
    <row r="127" spans="1:14" ht="16.149999999999999" customHeight="1" x14ac:dyDescent="0.25">
      <c r="A127" s="25">
        <v>45739</v>
      </c>
      <c r="B127" s="23" t="s">
        <v>30</v>
      </c>
      <c r="C127" s="19">
        <f>C126+24</f>
        <v>7530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45740</v>
      </c>
      <c r="B128" s="23" t="s">
        <v>30</v>
      </c>
      <c r="C128" s="19">
        <f>C127+20</f>
        <v>7550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5">
        <v>45741</v>
      </c>
      <c r="B129" s="23" t="s">
        <v>30</v>
      </c>
      <c r="C129" s="19">
        <f t="shared" ref="C129:C130" si="4">C128+20</f>
        <v>7570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5">
        <v>45742</v>
      </c>
      <c r="B130" s="23" t="s">
        <v>30</v>
      </c>
      <c r="C130" s="19">
        <f t="shared" si="4"/>
        <v>7590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5">
        <v>45743</v>
      </c>
      <c r="B131" s="23" t="s">
        <v>30</v>
      </c>
      <c r="C131" s="19">
        <f>C130+20</f>
        <v>7610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5">
        <v>45744</v>
      </c>
      <c r="B132" s="23" t="s">
        <v>30</v>
      </c>
      <c r="C132" s="19">
        <v>7615</v>
      </c>
      <c r="D132" s="16" t="s">
        <v>554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45745</v>
      </c>
      <c r="B133" s="23" t="s">
        <v>30</v>
      </c>
      <c r="C133" s="19">
        <f>C132+24</f>
        <v>7639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45746</v>
      </c>
      <c r="B134" s="23" t="s">
        <v>30</v>
      </c>
      <c r="C134" s="19">
        <f>C133+24</f>
        <v>7663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45747</v>
      </c>
      <c r="B135" s="23" t="s">
        <v>30</v>
      </c>
      <c r="C135" s="19">
        <v>7682</v>
      </c>
      <c r="D135" s="16"/>
      <c r="E135" s="16" t="s">
        <v>592</v>
      </c>
      <c r="F135" s="16"/>
      <c r="G135" s="16"/>
      <c r="H135" s="16"/>
      <c r="I135" s="16"/>
      <c r="J135" s="16" t="s">
        <v>593</v>
      </c>
      <c r="K135" s="16"/>
      <c r="L135" s="16"/>
      <c r="M135" s="16"/>
      <c r="N135" s="16"/>
    </row>
    <row r="136" spans="1:14" ht="16.149999999999999" customHeight="1" x14ac:dyDescent="0.25">
      <c r="A136" s="25">
        <v>45748</v>
      </c>
      <c r="B136" s="23" t="s">
        <v>30</v>
      </c>
      <c r="C136" s="19">
        <v>7706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45749</v>
      </c>
      <c r="B137" s="23" t="s">
        <v>30</v>
      </c>
      <c r="C137" s="19">
        <v>7726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45750</v>
      </c>
      <c r="B138" s="23" t="s">
        <v>30</v>
      </c>
      <c r="C138" s="19">
        <v>7750</v>
      </c>
      <c r="D138" s="16" t="s">
        <v>48</v>
      </c>
      <c r="E138" s="16"/>
      <c r="F138" s="16"/>
      <c r="G138" s="16"/>
      <c r="H138" s="16"/>
      <c r="I138" s="16"/>
      <c r="J138" s="16" t="s">
        <v>623</v>
      </c>
      <c r="K138" s="16"/>
      <c r="L138" s="16"/>
      <c r="M138" s="16"/>
      <c r="N138" s="16"/>
    </row>
    <row r="139" spans="1:14" ht="16.149999999999999" customHeight="1" x14ac:dyDescent="0.25">
      <c r="A139" s="25">
        <v>45751</v>
      </c>
      <c r="B139" s="23" t="s">
        <v>30</v>
      </c>
      <c r="C139" s="19">
        <v>7774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45752</v>
      </c>
      <c r="B140" s="23" t="s">
        <v>30</v>
      </c>
      <c r="C140" s="19">
        <v>7798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45753</v>
      </c>
      <c r="B141" s="23" t="s">
        <v>30</v>
      </c>
      <c r="C141" s="19">
        <v>7816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45754</v>
      </c>
      <c r="B142" s="23" t="s">
        <v>30</v>
      </c>
      <c r="C142" s="19">
        <v>7840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5">
        <v>45755</v>
      </c>
      <c r="B143" s="23" t="s">
        <v>30</v>
      </c>
      <c r="C143" s="19">
        <v>7864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45756</v>
      </c>
      <c r="B144" s="23" t="s">
        <v>30</v>
      </c>
      <c r="C144" s="19">
        <v>7888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45757</v>
      </c>
      <c r="B145" s="23" t="s">
        <v>30</v>
      </c>
      <c r="C145" s="19">
        <v>7912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45758</v>
      </c>
      <c r="B146" s="23" t="s">
        <v>30</v>
      </c>
      <c r="C146" s="19">
        <v>7936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45759</v>
      </c>
      <c r="B147" s="23" t="s">
        <v>30</v>
      </c>
      <c r="C147" s="19">
        <v>7957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45760</v>
      </c>
      <c r="B148" s="23" t="s">
        <v>30</v>
      </c>
      <c r="C148" s="19">
        <v>7981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45761</v>
      </c>
      <c r="B149" s="23" t="s">
        <v>30</v>
      </c>
      <c r="C149" s="19">
        <v>8005</v>
      </c>
      <c r="D149" s="16"/>
      <c r="E149" s="16" t="s">
        <v>722</v>
      </c>
      <c r="F149" s="16"/>
      <c r="G149" s="16"/>
      <c r="H149" s="16"/>
      <c r="I149" s="16"/>
      <c r="J149" s="16" t="s">
        <v>324</v>
      </c>
      <c r="K149" s="16"/>
      <c r="L149" s="16"/>
      <c r="M149" s="16"/>
      <c r="N149" s="16"/>
    </row>
    <row r="150" spans="1:14" ht="16.149999999999999" customHeight="1" x14ac:dyDescent="0.25">
      <c r="A150" s="25">
        <v>45762</v>
      </c>
      <c r="B150" s="23" t="s">
        <v>30</v>
      </c>
      <c r="C150" s="19">
        <v>8029</v>
      </c>
      <c r="D150" s="16"/>
      <c r="E150" s="16" t="s">
        <v>725</v>
      </c>
      <c r="F150" s="16"/>
      <c r="G150" s="16"/>
      <c r="H150" s="16"/>
      <c r="I150" s="16"/>
      <c r="J150" s="16" t="s">
        <v>194</v>
      </c>
      <c r="K150" s="16"/>
      <c r="L150" s="16"/>
      <c r="M150" s="16"/>
      <c r="N150" s="16"/>
    </row>
    <row r="151" spans="1:14" ht="16.149999999999999" customHeight="1" x14ac:dyDescent="0.25">
      <c r="A151" s="25">
        <v>45763</v>
      </c>
      <c r="B151" s="23" t="s">
        <v>30</v>
      </c>
      <c r="C151" s="19">
        <v>8048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30.75" customHeight="1" x14ac:dyDescent="0.25">
      <c r="A152" s="25">
        <v>45764</v>
      </c>
      <c r="B152" s="23" t="s">
        <v>30</v>
      </c>
      <c r="C152" s="19">
        <v>8072</v>
      </c>
      <c r="D152" s="28" t="s">
        <v>741</v>
      </c>
      <c r="E152" s="16" t="s">
        <v>742</v>
      </c>
      <c r="F152" s="16"/>
      <c r="G152" s="16"/>
      <c r="H152" s="16"/>
      <c r="I152" s="16"/>
      <c r="J152" s="16" t="s">
        <v>269</v>
      </c>
      <c r="K152" s="16"/>
      <c r="L152" s="16"/>
      <c r="M152" s="16"/>
      <c r="N152" s="16"/>
    </row>
    <row r="153" spans="1:14" ht="16.149999999999999" customHeight="1" x14ac:dyDescent="0.25">
      <c r="A153" s="25">
        <v>45765</v>
      </c>
      <c r="B153" s="23" t="s">
        <v>30</v>
      </c>
      <c r="C153" s="19">
        <v>8096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25">
        <v>45766</v>
      </c>
      <c r="B154" s="23" t="s">
        <v>30</v>
      </c>
      <c r="C154" s="19">
        <v>8120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5">
        <v>45767</v>
      </c>
      <c r="B155" s="23" t="s">
        <v>30</v>
      </c>
      <c r="C155" s="19">
        <v>8144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5">
        <v>45768</v>
      </c>
      <c r="B156" s="23" t="s">
        <v>30</v>
      </c>
      <c r="C156" s="19">
        <v>8168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45769</v>
      </c>
      <c r="B157" s="23" t="s">
        <v>30</v>
      </c>
      <c r="C157" s="19">
        <v>8191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45770</v>
      </c>
      <c r="B158" s="23" t="s">
        <v>30</v>
      </c>
      <c r="C158" s="19">
        <v>8215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5">
        <v>45771</v>
      </c>
      <c r="B159" s="23" t="s">
        <v>30</v>
      </c>
      <c r="C159" s="19">
        <v>8239</v>
      </c>
      <c r="D159" s="16"/>
      <c r="E159" s="16" t="s">
        <v>805</v>
      </c>
      <c r="F159" s="16"/>
      <c r="G159" s="16"/>
      <c r="H159" s="16"/>
      <c r="I159" s="16"/>
      <c r="J159" s="16" t="s">
        <v>614</v>
      </c>
      <c r="K159" s="16"/>
      <c r="L159" s="16"/>
      <c r="M159" s="16"/>
      <c r="N159" s="16"/>
    </row>
    <row r="160" spans="1:14" ht="16.149999999999999" customHeight="1" x14ac:dyDescent="0.25">
      <c r="A160" s="25">
        <v>45772</v>
      </c>
      <c r="B160" s="23" t="s">
        <v>30</v>
      </c>
      <c r="C160" s="19">
        <v>8263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6.149999999999999" customHeight="1" x14ac:dyDescent="0.25">
      <c r="A161" s="25">
        <v>45773</v>
      </c>
      <c r="B161" s="23" t="s">
        <v>30</v>
      </c>
      <c r="C161" s="19">
        <v>8283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5">
        <v>45774</v>
      </c>
      <c r="B162" s="23" t="s">
        <v>30</v>
      </c>
      <c r="C162" s="19">
        <v>8307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5">
        <v>45775</v>
      </c>
      <c r="B163" s="23" t="s">
        <v>30</v>
      </c>
      <c r="C163" s="19">
        <v>8331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33" customHeight="1" x14ac:dyDescent="0.25">
      <c r="A164" s="25">
        <v>45776</v>
      </c>
      <c r="B164" s="23" t="s">
        <v>30</v>
      </c>
      <c r="C164" s="19">
        <v>8355</v>
      </c>
      <c r="D164" s="28" t="s">
        <v>846</v>
      </c>
      <c r="E164" s="28" t="s">
        <v>847</v>
      </c>
      <c r="F164" s="16"/>
      <c r="G164" s="16"/>
      <c r="H164" s="16"/>
      <c r="I164" s="16"/>
      <c r="J164" s="16" t="s">
        <v>718</v>
      </c>
      <c r="K164" s="16"/>
      <c r="L164" s="16"/>
      <c r="M164" s="16"/>
      <c r="N164" s="16"/>
    </row>
    <row r="165" spans="1:14" ht="16.149999999999999" customHeight="1" x14ac:dyDescent="0.25">
      <c r="A165" s="25">
        <v>45777</v>
      </c>
      <c r="B165" s="23" t="s">
        <v>30</v>
      </c>
      <c r="C165" s="19">
        <v>8379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6.149999999999999" customHeight="1" x14ac:dyDescent="0.25">
      <c r="A166" s="25">
        <v>45778</v>
      </c>
      <c r="B166" s="23" t="s">
        <v>30</v>
      </c>
      <c r="C166" s="19">
        <v>8403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25">
        <v>45779</v>
      </c>
      <c r="B167" s="23" t="s">
        <v>30</v>
      </c>
      <c r="C167" s="19">
        <v>8427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30.75" customHeight="1" x14ac:dyDescent="0.25">
      <c r="A168" s="25">
        <v>45780</v>
      </c>
      <c r="B168" s="23" t="s">
        <v>30</v>
      </c>
      <c r="C168" s="19">
        <v>8450</v>
      </c>
      <c r="D168" s="28" t="s">
        <v>865</v>
      </c>
      <c r="E168" s="28" t="s">
        <v>866</v>
      </c>
      <c r="F168" s="16"/>
      <c r="G168" s="16"/>
      <c r="H168" s="16"/>
      <c r="I168" s="16"/>
      <c r="J168" s="16" t="s">
        <v>194</v>
      </c>
      <c r="K168" s="16"/>
      <c r="L168" s="16"/>
      <c r="M168" s="16"/>
      <c r="N168" s="16"/>
    </row>
    <row r="169" spans="1:14" ht="16.149999999999999" customHeight="1" x14ac:dyDescent="0.25">
      <c r="A169" s="25">
        <v>45781</v>
      </c>
      <c r="B169" s="23" t="s">
        <v>30</v>
      </c>
      <c r="C169" s="19">
        <v>8471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6.149999999999999" customHeight="1" x14ac:dyDescent="0.25">
      <c r="A170" s="25">
        <v>45782</v>
      </c>
      <c r="B170" s="23" t="s">
        <v>30</v>
      </c>
      <c r="C170" s="19">
        <v>8495</v>
      </c>
      <c r="D170" s="16"/>
      <c r="E170" s="16" t="s">
        <v>876</v>
      </c>
      <c r="F170" s="16"/>
      <c r="G170" s="16"/>
      <c r="H170" s="16"/>
      <c r="I170" s="16"/>
      <c r="J170" s="16" t="s">
        <v>324</v>
      </c>
      <c r="K170" s="16"/>
      <c r="L170" s="16"/>
      <c r="M170" s="16"/>
      <c r="N170" s="16"/>
    </row>
    <row r="171" spans="1:14" ht="16.149999999999999" customHeight="1" x14ac:dyDescent="0.25">
      <c r="A171" s="25">
        <v>45783</v>
      </c>
      <c r="B171" s="23" t="s">
        <v>30</v>
      </c>
      <c r="C171" s="19">
        <v>8519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6.149999999999999" customHeight="1" x14ac:dyDescent="0.25">
      <c r="A172" s="25">
        <v>45784</v>
      </c>
      <c r="B172" s="23" t="s">
        <v>30</v>
      </c>
      <c r="C172" s="19">
        <v>8543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6.149999999999999" customHeight="1" x14ac:dyDescent="0.25">
      <c r="A173" s="25">
        <v>45785</v>
      </c>
      <c r="B173" s="23" t="s">
        <v>30</v>
      </c>
      <c r="C173" s="19">
        <v>8567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6.149999999999999" customHeight="1" x14ac:dyDescent="0.25">
      <c r="A174" s="25">
        <v>45786</v>
      </c>
      <c r="B174" s="23" t="s">
        <v>30</v>
      </c>
      <c r="C174" s="19">
        <v>8591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5">
        <v>45787</v>
      </c>
      <c r="B175" s="23" t="s">
        <v>30</v>
      </c>
      <c r="C175" s="19">
        <v>8612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6.149999999999999" customHeight="1" x14ac:dyDescent="0.25">
      <c r="A176" s="25">
        <v>45788</v>
      </c>
      <c r="B176" s="23" t="s">
        <v>30</v>
      </c>
      <c r="C176" s="19">
        <v>8636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6.149999999999999" customHeight="1" x14ac:dyDescent="0.25">
      <c r="A177" s="25">
        <v>45789</v>
      </c>
      <c r="B177" s="23" t="s">
        <v>30</v>
      </c>
      <c r="C177" s="19">
        <v>8660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6.149999999999999" customHeight="1" x14ac:dyDescent="0.25">
      <c r="A178" s="25">
        <v>45790</v>
      </c>
      <c r="B178" s="23" t="s">
        <v>30</v>
      </c>
      <c r="C178" s="19">
        <v>8684</v>
      </c>
      <c r="D178" s="16"/>
      <c r="E178" s="16"/>
      <c r="F178" s="16"/>
      <c r="G178" s="16"/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ht="16.149999999999999" customHeight="1" x14ac:dyDescent="0.25">
      <c r="A179" s="25">
        <v>45791</v>
      </c>
      <c r="B179" s="23" t="s">
        <v>30</v>
      </c>
      <c r="C179" s="19">
        <f>C178+24</f>
        <v>8708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ht="16.149999999999999" customHeight="1" x14ac:dyDescent="0.25">
      <c r="A180" s="25">
        <v>45792</v>
      </c>
      <c r="B180" s="23" t="s">
        <v>30</v>
      </c>
      <c r="C180" s="19">
        <f>C179+24</f>
        <v>8732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32.25" customHeight="1" x14ac:dyDescent="0.25">
      <c r="A181" s="25">
        <v>45793</v>
      </c>
      <c r="B181" s="23" t="s">
        <v>30</v>
      </c>
      <c r="C181" s="19">
        <v>8754</v>
      </c>
      <c r="D181" s="16"/>
      <c r="E181" s="28" t="s">
        <v>934</v>
      </c>
      <c r="F181" s="16"/>
      <c r="G181" s="16"/>
      <c r="H181" s="50">
        <v>45793.425000000003</v>
      </c>
      <c r="I181" s="50">
        <v>45793.513888888891</v>
      </c>
      <c r="J181" s="46">
        <f>I181-H181</f>
        <v>8.8888888887595385E-2</v>
      </c>
      <c r="K181" s="16"/>
      <c r="L181" s="16"/>
      <c r="M181" s="16"/>
      <c r="N181" s="16"/>
    </row>
    <row r="182" spans="1:14" ht="16.149999999999999" customHeight="1" x14ac:dyDescent="0.25">
      <c r="A182" s="25">
        <v>45793</v>
      </c>
      <c r="B182" s="23" t="s">
        <v>30</v>
      </c>
      <c r="C182" s="19">
        <v>8754</v>
      </c>
      <c r="D182" s="16"/>
      <c r="E182" s="16" t="s">
        <v>937</v>
      </c>
      <c r="F182" s="16"/>
      <c r="G182" s="16"/>
      <c r="H182" s="52">
        <v>45793.513888888891</v>
      </c>
      <c r="I182" s="52">
        <v>45793.84375</v>
      </c>
      <c r="J182" s="46">
        <f>I182-H182</f>
        <v>0.32986111110949423</v>
      </c>
      <c r="K182" s="16"/>
      <c r="L182" s="16"/>
      <c r="M182" s="16"/>
      <c r="N182" s="16"/>
    </row>
    <row r="183" spans="1:14" ht="16.149999999999999" customHeight="1" x14ac:dyDescent="0.25">
      <c r="A183" s="25">
        <v>45793</v>
      </c>
      <c r="B183" s="23" t="s">
        <v>30</v>
      </c>
      <c r="C183" s="19">
        <v>8762</v>
      </c>
      <c r="D183" s="16"/>
      <c r="E183" s="16" t="s">
        <v>938</v>
      </c>
      <c r="F183" s="16"/>
      <c r="G183" s="16"/>
      <c r="H183" s="52">
        <v>45794.143055555556</v>
      </c>
      <c r="I183" s="52">
        <v>45794.152083333334</v>
      </c>
      <c r="J183" s="46">
        <f>I183-H183</f>
        <v>9.0277777781011537E-3</v>
      </c>
      <c r="K183" s="16"/>
      <c r="L183" s="16"/>
      <c r="M183" s="16"/>
      <c r="N183" s="16"/>
    </row>
    <row r="184" spans="1:14" ht="16.149999999999999" customHeight="1" x14ac:dyDescent="0.25">
      <c r="A184" s="25">
        <v>45794</v>
      </c>
      <c r="B184" s="23" t="s">
        <v>30</v>
      </c>
      <c r="C184" s="19">
        <v>8778</v>
      </c>
      <c r="D184" s="16"/>
      <c r="E184" s="16"/>
      <c r="F184" s="16"/>
      <c r="G184" s="16"/>
      <c r="H184" s="43"/>
      <c r="I184" s="43"/>
      <c r="J184" s="16"/>
      <c r="K184" s="16"/>
      <c r="L184" s="16"/>
      <c r="M184" s="16"/>
      <c r="N184" s="16"/>
    </row>
    <row r="185" spans="1:14" ht="16.149999999999999" customHeight="1" x14ac:dyDescent="0.25">
      <c r="A185" s="25">
        <v>45795</v>
      </c>
      <c r="B185" s="23" t="s">
        <v>30</v>
      </c>
      <c r="C185" s="19">
        <f>C184+24</f>
        <v>8802</v>
      </c>
      <c r="D185" s="16"/>
      <c r="E185" s="16"/>
      <c r="F185" s="16"/>
      <c r="G185" s="16"/>
      <c r="H185" s="43"/>
      <c r="I185" s="43"/>
      <c r="J185" s="16"/>
      <c r="K185" s="16"/>
      <c r="L185" s="16"/>
      <c r="M185" s="16"/>
      <c r="N185" s="16"/>
    </row>
    <row r="186" spans="1:14" ht="16.149999999999999" customHeight="1" x14ac:dyDescent="0.25">
      <c r="A186" s="25">
        <v>45796</v>
      </c>
      <c r="B186" s="23" t="s">
        <v>30</v>
      </c>
      <c r="C186" s="19">
        <v>8822</v>
      </c>
      <c r="D186" s="16"/>
      <c r="E186" s="28" t="s">
        <v>960</v>
      </c>
      <c r="F186" s="16"/>
      <c r="G186" s="16"/>
      <c r="H186" s="52">
        <v>45796.700694444444</v>
      </c>
      <c r="I186" s="52">
        <v>45796.765277777777</v>
      </c>
      <c r="J186" s="46">
        <f>I186-H186</f>
        <v>6.4583333332848269E-2</v>
      </c>
      <c r="K186" s="16"/>
      <c r="L186" s="16"/>
      <c r="M186" s="16"/>
      <c r="N186" s="16"/>
    </row>
    <row r="187" spans="1:14" ht="16.149999999999999" customHeight="1" x14ac:dyDescent="0.25">
      <c r="A187" s="25">
        <v>45797</v>
      </c>
      <c r="B187" s="23" t="s">
        <v>30</v>
      </c>
      <c r="C187" s="19">
        <f>C186+24</f>
        <v>8846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ht="30" x14ac:dyDescent="0.25">
      <c r="A188" s="25">
        <v>45798</v>
      </c>
      <c r="B188" s="23" t="s">
        <v>30</v>
      </c>
      <c r="C188" s="19">
        <v>8869</v>
      </c>
      <c r="D188" s="16"/>
      <c r="E188" s="28" t="s">
        <v>980</v>
      </c>
      <c r="F188" s="16"/>
      <c r="G188" s="16"/>
      <c r="H188" s="59">
        <v>45798.717361111114</v>
      </c>
      <c r="I188" s="59">
        <v>45798.741666666669</v>
      </c>
      <c r="J188" s="46">
        <f>I188-H188</f>
        <v>2.4305555554747116E-2</v>
      </c>
      <c r="K188" s="16"/>
      <c r="L188" s="16"/>
      <c r="M188" s="16"/>
      <c r="N188" s="16"/>
    </row>
    <row r="189" spans="1:14" ht="16.149999999999999" customHeight="1" x14ac:dyDescent="0.25">
      <c r="A189" s="25">
        <v>45799</v>
      </c>
      <c r="B189" s="23" t="s">
        <v>30</v>
      </c>
      <c r="C189" s="19">
        <f>C188+24</f>
        <v>8893</v>
      </c>
      <c r="D189" s="16"/>
      <c r="E189" s="17"/>
      <c r="F189" s="17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5">
        <v>45800</v>
      </c>
      <c r="B190" s="23" t="s">
        <v>30</v>
      </c>
      <c r="C190" s="19">
        <f>C189+24</f>
        <v>8917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5">
        <v>45801</v>
      </c>
      <c r="B191" s="23" t="s">
        <v>30</v>
      </c>
      <c r="C191" s="19">
        <f>C190+24</f>
        <v>8941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5">
        <v>45802</v>
      </c>
      <c r="B192" s="23" t="s">
        <v>30</v>
      </c>
      <c r="C192" s="19">
        <v>8967</v>
      </c>
      <c r="D192" s="16"/>
      <c r="E192" s="16" t="s">
        <v>562</v>
      </c>
      <c r="F192" s="16"/>
      <c r="G192" s="16"/>
      <c r="H192" s="62">
        <v>45802.881944444445</v>
      </c>
      <c r="I192" s="62">
        <v>45802.895833333336</v>
      </c>
      <c r="J192" s="46">
        <f>I192-H192</f>
        <v>1.3888888890505768E-2</v>
      </c>
      <c r="K192" s="16"/>
      <c r="L192" s="16"/>
      <c r="M192" s="16"/>
      <c r="N192" s="16"/>
    </row>
    <row r="193" spans="1:14" x14ac:dyDescent="0.25">
      <c r="A193" s="25">
        <v>45803</v>
      </c>
      <c r="B193" s="23" t="s">
        <v>30</v>
      </c>
      <c r="C193" s="19">
        <f>C192+24</f>
        <v>8991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5">
        <v>45804</v>
      </c>
      <c r="B194" s="23" t="s">
        <v>30</v>
      </c>
      <c r="C194" s="19">
        <v>9005</v>
      </c>
      <c r="D194" s="16"/>
      <c r="E194" s="16" t="s">
        <v>63</v>
      </c>
      <c r="F194" s="16"/>
      <c r="G194" s="16"/>
      <c r="H194" s="59">
        <v>45804.463194444441</v>
      </c>
      <c r="I194" s="59">
        <v>45804.631944444445</v>
      </c>
      <c r="J194" s="46">
        <f>I194-H194</f>
        <v>0.16875000000436557</v>
      </c>
      <c r="K194" s="16"/>
      <c r="L194" s="16"/>
      <c r="M194" s="16"/>
      <c r="N194" s="16"/>
    </row>
    <row r="195" spans="1:14" x14ac:dyDescent="0.25">
      <c r="A195" s="25">
        <v>45805</v>
      </c>
      <c r="B195" s="23" t="s">
        <v>30</v>
      </c>
      <c r="C195" s="19">
        <f t="shared" ref="C195:C203" si="5">C194+24</f>
        <v>9029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5">
        <v>45806</v>
      </c>
      <c r="B196" s="23" t="s">
        <v>30</v>
      </c>
      <c r="C196" s="19">
        <f t="shared" si="5"/>
        <v>9053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5">
        <v>45807</v>
      </c>
      <c r="B197" s="23" t="s">
        <v>30</v>
      </c>
      <c r="C197" s="19">
        <f t="shared" si="5"/>
        <v>9077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ht="60" x14ac:dyDescent="0.25">
      <c r="A198" s="25">
        <v>45808</v>
      </c>
      <c r="B198" s="23" t="s">
        <v>30</v>
      </c>
      <c r="C198" s="19">
        <f t="shared" si="5"/>
        <v>9101</v>
      </c>
      <c r="D198" s="16"/>
      <c r="E198" s="28" t="s">
        <v>1050</v>
      </c>
      <c r="F198" s="16"/>
      <c r="G198" s="16"/>
      <c r="H198" s="57">
        <v>45808.628472222219</v>
      </c>
      <c r="I198" s="57">
        <v>45808.665277777778</v>
      </c>
      <c r="J198" s="46">
        <f>I198-H198</f>
        <v>3.680555555911269E-2</v>
      </c>
      <c r="K198" s="16"/>
      <c r="L198" s="16"/>
      <c r="M198" s="16"/>
      <c r="N198" s="16"/>
    </row>
    <row r="199" spans="1:14" x14ac:dyDescent="0.25">
      <c r="A199" s="25">
        <v>45809</v>
      </c>
      <c r="B199" s="23" t="s">
        <v>30</v>
      </c>
      <c r="C199" s="19">
        <f t="shared" si="5"/>
        <v>9125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5">
        <v>45810</v>
      </c>
      <c r="B200" s="23" t="s">
        <v>30</v>
      </c>
      <c r="C200" s="19">
        <f t="shared" si="5"/>
        <v>9149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5">
        <v>45811</v>
      </c>
      <c r="B201" s="23" t="s">
        <v>30</v>
      </c>
      <c r="C201" s="19">
        <f t="shared" si="5"/>
        <v>9173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5">
        <v>45812</v>
      </c>
      <c r="B202" s="23" t="s">
        <v>30</v>
      </c>
      <c r="C202" s="19">
        <f t="shared" si="5"/>
        <v>9197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5">
        <v>45813</v>
      </c>
      <c r="B203" s="23" t="s">
        <v>30</v>
      </c>
      <c r="C203" s="19">
        <f t="shared" si="5"/>
        <v>9221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5">
        <v>45814</v>
      </c>
      <c r="B204" s="23" t="s">
        <v>30</v>
      </c>
      <c r="C204" s="19">
        <v>9250</v>
      </c>
      <c r="D204" s="16"/>
      <c r="E204" s="16" t="s">
        <v>48</v>
      </c>
      <c r="F204" s="16"/>
      <c r="G204" s="16"/>
      <c r="H204" s="61">
        <v>45814.966666666667</v>
      </c>
      <c r="I204" s="61">
        <v>45815.076388888891</v>
      </c>
      <c r="J204" s="46">
        <f>I204-H204</f>
        <v>0.10972222222335404</v>
      </c>
      <c r="K204" s="16"/>
      <c r="L204" s="16"/>
      <c r="M204" s="16"/>
      <c r="N204" s="16"/>
    </row>
    <row r="205" spans="1:14" x14ac:dyDescent="0.25">
      <c r="A205" s="25">
        <v>45815</v>
      </c>
      <c r="B205" s="23" t="s">
        <v>30</v>
      </c>
      <c r="C205" s="19">
        <f>C204+24</f>
        <v>9274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45816</v>
      </c>
      <c r="B206" s="23" t="s">
        <v>30</v>
      </c>
      <c r="C206" s="19">
        <f>C205+24</f>
        <v>9298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ht="30" x14ac:dyDescent="0.25">
      <c r="A207" s="25">
        <v>45817</v>
      </c>
      <c r="B207" s="23" t="s">
        <v>30</v>
      </c>
      <c r="C207" s="19">
        <v>9317</v>
      </c>
      <c r="D207" s="16"/>
      <c r="E207" s="28" t="s">
        <v>1138</v>
      </c>
      <c r="F207" s="16"/>
      <c r="G207" s="16"/>
      <c r="H207" s="61">
        <v>45817.919444444444</v>
      </c>
      <c r="I207" s="61">
        <v>45817.935416666667</v>
      </c>
      <c r="J207" s="46">
        <f>I207-H207</f>
        <v>1.5972222223354038E-2</v>
      </c>
      <c r="K207" s="16"/>
      <c r="L207" s="16"/>
      <c r="M207" s="16"/>
      <c r="N207" s="16"/>
    </row>
    <row r="208" spans="1:14" x14ac:dyDescent="0.25">
      <c r="A208" s="25">
        <v>45818</v>
      </c>
      <c r="B208" s="23" t="s">
        <v>30</v>
      </c>
      <c r="C208" s="19">
        <v>9341</v>
      </c>
      <c r="D208" s="16"/>
      <c r="E208" s="16" t="s">
        <v>1147</v>
      </c>
      <c r="F208" s="16"/>
      <c r="G208" s="16"/>
      <c r="H208" s="62">
        <v>45819.134722222225</v>
      </c>
      <c r="I208" s="62">
        <v>45819.147222222222</v>
      </c>
      <c r="J208" s="46">
        <f>I208-H208</f>
        <v>1.2499999997089617E-2</v>
      </c>
      <c r="K208" s="16"/>
      <c r="L208" s="16"/>
      <c r="M208" s="16"/>
      <c r="N208" s="16"/>
    </row>
    <row r="209" spans="1:14" x14ac:dyDescent="0.25">
      <c r="A209" s="25">
        <v>45819</v>
      </c>
      <c r="B209" s="23" t="s">
        <v>30</v>
      </c>
      <c r="C209" s="19">
        <f>C208+24</f>
        <v>9365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ht="45" x14ac:dyDescent="0.25">
      <c r="A210" s="25">
        <v>45820</v>
      </c>
      <c r="B210" s="23" t="s">
        <v>30</v>
      </c>
      <c r="C210" s="17">
        <v>9381</v>
      </c>
      <c r="D210" s="16"/>
      <c r="E210" s="28" t="s">
        <v>1157</v>
      </c>
      <c r="F210" s="16"/>
      <c r="G210" s="16"/>
      <c r="H210" s="80">
        <v>45820.6</v>
      </c>
      <c r="I210" s="80">
        <v>45820.693055555559</v>
      </c>
      <c r="J210" s="46">
        <f>I210-H210</f>
        <v>9.3055555560567882E-2</v>
      </c>
      <c r="K210" s="16"/>
      <c r="L210" s="16"/>
      <c r="M210" s="16"/>
      <c r="N210" s="16"/>
    </row>
    <row r="211" spans="1:14" x14ac:dyDescent="0.25">
      <c r="A211" s="25">
        <v>45821</v>
      </c>
      <c r="B211" s="23" t="s">
        <v>30</v>
      </c>
      <c r="C211" s="19">
        <f>C210+24</f>
        <v>9405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45822</v>
      </c>
      <c r="B212" s="23" t="s">
        <v>30</v>
      </c>
      <c r="C212" s="19">
        <f>C211+24</f>
        <v>9429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45823</v>
      </c>
      <c r="B213" s="23" t="s">
        <v>30</v>
      </c>
      <c r="C213" s="19">
        <v>9447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45824</v>
      </c>
      <c r="B214" s="23" t="s">
        <v>30</v>
      </c>
      <c r="C214" s="19">
        <v>9469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45825</v>
      </c>
      <c r="B215" s="23" t="s">
        <v>30</v>
      </c>
      <c r="C215" s="19">
        <v>9493</v>
      </c>
      <c r="D215" s="16"/>
      <c r="E215" s="16" t="s">
        <v>40</v>
      </c>
      <c r="F215" s="16"/>
      <c r="G215" s="16"/>
      <c r="H215" s="90">
        <v>45825.852083333331</v>
      </c>
      <c r="I215" s="90">
        <v>45825.938888888886</v>
      </c>
      <c r="J215" s="91">
        <f t="shared" ref="J215:J219" si="6">I215-H215</f>
        <v>8.6805555554747116E-2</v>
      </c>
      <c r="K215" s="16"/>
      <c r="L215" s="16"/>
      <c r="M215" s="16"/>
      <c r="N215" s="16"/>
    </row>
    <row r="216" spans="1:14" x14ac:dyDescent="0.25">
      <c r="A216" s="25">
        <v>45826</v>
      </c>
      <c r="B216" s="23" t="s">
        <v>30</v>
      </c>
      <c r="C216" s="19">
        <v>9517</v>
      </c>
      <c r="D216" s="16" t="s">
        <v>1203</v>
      </c>
      <c r="E216" s="16" t="s">
        <v>1204</v>
      </c>
      <c r="F216" s="16"/>
      <c r="G216" s="16"/>
      <c r="H216" s="92">
        <v>45826.694444444445</v>
      </c>
      <c r="I216" s="92">
        <v>45826.704861111109</v>
      </c>
      <c r="J216" s="93">
        <f t="shared" si="6"/>
        <v>1.0416666664241347E-2</v>
      </c>
      <c r="K216" s="16"/>
      <c r="L216" s="16"/>
      <c r="M216" s="16"/>
      <c r="N216" s="16"/>
    </row>
    <row r="217" spans="1:14" x14ac:dyDescent="0.25">
      <c r="A217" s="25">
        <v>45827</v>
      </c>
      <c r="B217" s="23" t="s">
        <v>30</v>
      </c>
      <c r="C217" s="19">
        <v>9541</v>
      </c>
      <c r="D217" s="16"/>
      <c r="E217" s="16" t="s">
        <v>1207</v>
      </c>
      <c r="F217" s="16"/>
      <c r="G217" s="16"/>
      <c r="H217" s="94">
        <v>45827.510416666664</v>
      </c>
      <c r="I217" s="94">
        <v>45827.520833333336</v>
      </c>
      <c r="J217" s="95">
        <f t="shared" si="6"/>
        <v>1.0416666671517305E-2</v>
      </c>
      <c r="K217" s="16"/>
      <c r="L217" s="16"/>
      <c r="M217" s="16"/>
      <c r="N217" s="16"/>
    </row>
    <row r="218" spans="1:14" x14ac:dyDescent="0.25">
      <c r="A218" s="25">
        <v>45828</v>
      </c>
      <c r="B218" s="23" t="s">
        <v>30</v>
      </c>
      <c r="C218" s="19">
        <v>9565</v>
      </c>
      <c r="D218" s="16" t="s">
        <v>1219</v>
      </c>
      <c r="E218" s="16" t="s">
        <v>1220</v>
      </c>
      <c r="F218" s="16"/>
      <c r="G218" s="16"/>
      <c r="H218" s="96">
        <v>45829.114583333336</v>
      </c>
      <c r="I218" s="96">
        <v>45829.121527777781</v>
      </c>
      <c r="J218" s="97">
        <f t="shared" si="6"/>
        <v>6.9444444452528842E-3</v>
      </c>
      <c r="K218" s="16"/>
      <c r="L218" s="16"/>
      <c r="M218" s="16"/>
      <c r="N218" s="16"/>
    </row>
    <row r="219" spans="1:14" x14ac:dyDescent="0.25">
      <c r="A219" s="25">
        <v>45829</v>
      </c>
      <c r="B219" s="23" t="s">
        <v>30</v>
      </c>
      <c r="C219" s="19">
        <v>9596</v>
      </c>
      <c r="D219" s="16" t="s">
        <v>1203</v>
      </c>
      <c r="E219" s="16" t="s">
        <v>1228</v>
      </c>
      <c r="F219" s="16"/>
      <c r="G219" s="16"/>
      <c r="H219" s="102">
        <v>45829.854166666664</v>
      </c>
      <c r="I219" s="102">
        <v>45829.868055555555</v>
      </c>
      <c r="J219" s="103">
        <f t="shared" si="6"/>
        <v>1.3888888890505768E-2</v>
      </c>
      <c r="K219" s="16"/>
      <c r="L219" s="16"/>
      <c r="M219" s="16"/>
      <c r="N219" s="16"/>
    </row>
    <row r="220" spans="1:14" x14ac:dyDescent="0.25">
      <c r="A220" s="25">
        <v>45830</v>
      </c>
      <c r="B220" s="23" t="s">
        <v>30</v>
      </c>
      <c r="C220" s="19">
        <v>9609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45831</v>
      </c>
      <c r="B221" s="23" t="s">
        <v>30</v>
      </c>
      <c r="C221" s="19">
        <v>9633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45832</v>
      </c>
      <c r="B222" s="23" t="s">
        <v>30</v>
      </c>
      <c r="C222" s="19">
        <v>9657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45833</v>
      </c>
      <c r="B223" s="23" t="s">
        <v>30</v>
      </c>
      <c r="C223" s="19">
        <v>9681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45834</v>
      </c>
      <c r="B224" s="23" t="s">
        <v>30</v>
      </c>
      <c r="C224" s="19">
        <v>9705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45835</v>
      </c>
      <c r="B225" s="23" t="s">
        <v>30</v>
      </c>
      <c r="C225" s="19">
        <v>9728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45836</v>
      </c>
      <c r="B226" s="23" t="s">
        <v>30</v>
      </c>
      <c r="C226" s="127">
        <v>9764</v>
      </c>
      <c r="D226" s="16"/>
      <c r="E226" s="16" t="s">
        <v>48</v>
      </c>
      <c r="F226" s="16"/>
      <c r="G226" s="16"/>
      <c r="H226" s="125">
        <v>45836.880555555559</v>
      </c>
      <c r="I226" s="125">
        <v>45836.982638888891</v>
      </c>
      <c r="J226" s="126">
        <f t="shared" ref="J226" si="7">I226-H226</f>
        <v>0.10208333333139308</v>
      </c>
      <c r="K226" s="16"/>
      <c r="L226" s="16"/>
      <c r="M226" s="16"/>
      <c r="N226" s="16"/>
    </row>
    <row r="227" spans="1:14" x14ac:dyDescent="0.25">
      <c r="A227" s="25">
        <v>45837</v>
      </c>
      <c r="B227" s="23" t="s">
        <v>30</v>
      </c>
      <c r="C227" s="19">
        <v>9776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45838</v>
      </c>
      <c r="B228" s="23" t="s">
        <v>30</v>
      </c>
      <c r="C228" s="19">
        <v>9800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5">
        <v>45839</v>
      </c>
      <c r="B229" s="23" t="s">
        <v>30</v>
      </c>
      <c r="C229" s="19">
        <v>9824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45840</v>
      </c>
      <c r="B230" s="23" t="s">
        <v>30</v>
      </c>
      <c r="C230" s="19">
        <v>9848</v>
      </c>
      <c r="D230" s="16"/>
      <c r="E230" s="16" t="s">
        <v>1285</v>
      </c>
      <c r="F230" s="16"/>
      <c r="G230" s="16"/>
      <c r="H230" s="123">
        <v>45840.642361111109</v>
      </c>
      <c r="I230" s="123">
        <v>45840.659722222219</v>
      </c>
      <c r="J230" s="124">
        <f t="shared" ref="J230:J233" si="8">I230-H230</f>
        <v>1.7361111109494232E-2</v>
      </c>
      <c r="K230" s="16"/>
      <c r="L230" s="16"/>
      <c r="M230" s="16"/>
      <c r="N230" s="16"/>
    </row>
    <row r="231" spans="1:14" ht="45" x14ac:dyDescent="0.25">
      <c r="A231" s="25">
        <v>45841</v>
      </c>
      <c r="B231" s="23" t="s">
        <v>30</v>
      </c>
      <c r="C231" s="19">
        <v>9885</v>
      </c>
      <c r="D231" s="16"/>
      <c r="E231" s="28" t="s">
        <v>1290</v>
      </c>
      <c r="F231" s="16"/>
      <c r="G231" s="16"/>
      <c r="H231" s="134">
        <v>45842.034722222219</v>
      </c>
      <c r="I231" s="134">
        <v>45842.0625</v>
      </c>
      <c r="J231" s="135">
        <f t="shared" si="8"/>
        <v>2.7777777781011537E-2</v>
      </c>
      <c r="K231" s="16"/>
      <c r="L231" s="16"/>
      <c r="M231" s="16"/>
      <c r="N231" s="16"/>
    </row>
    <row r="232" spans="1:14" ht="30" x14ac:dyDescent="0.25">
      <c r="A232" s="25">
        <v>45842</v>
      </c>
      <c r="B232" s="23" t="s">
        <v>30</v>
      </c>
      <c r="C232" s="19">
        <v>9894</v>
      </c>
      <c r="D232" s="16"/>
      <c r="E232" s="28" t="s">
        <v>1293</v>
      </c>
      <c r="F232" s="16"/>
      <c r="G232" s="16"/>
      <c r="H232" s="136">
        <v>45842.434027777781</v>
      </c>
      <c r="I232" s="136">
        <v>45842.440972222219</v>
      </c>
      <c r="J232" s="124">
        <f t="shared" si="8"/>
        <v>6.9444444379769266E-3</v>
      </c>
      <c r="K232" s="16"/>
      <c r="L232" s="16"/>
      <c r="M232" s="16"/>
      <c r="N232" s="16"/>
    </row>
    <row r="233" spans="1:14" x14ac:dyDescent="0.25">
      <c r="A233" s="25">
        <v>45842</v>
      </c>
      <c r="B233" s="23" t="s">
        <v>30</v>
      </c>
      <c r="C233" s="19">
        <v>9910</v>
      </c>
      <c r="D233" s="16" t="s">
        <v>1203</v>
      </c>
      <c r="E233" s="16" t="s">
        <v>1295</v>
      </c>
      <c r="F233" s="16"/>
      <c r="G233" s="16"/>
      <c r="H233" s="136">
        <v>45843.097222222219</v>
      </c>
      <c r="I233" s="136">
        <v>45843.107638888891</v>
      </c>
      <c r="J233" s="124">
        <f t="shared" si="8"/>
        <v>1.0416666671517305E-2</v>
      </c>
      <c r="K233" s="16"/>
      <c r="L233" s="16"/>
      <c r="M233" s="16"/>
      <c r="N233" s="16"/>
    </row>
    <row r="234" spans="1:14" x14ac:dyDescent="0.25">
      <c r="A234" s="25">
        <v>45843</v>
      </c>
      <c r="B234" s="23" t="s">
        <v>30</v>
      </c>
      <c r="C234" s="19">
        <f>C233+24</f>
        <v>9934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45844</v>
      </c>
      <c r="B235" s="23" t="s">
        <v>30</v>
      </c>
      <c r="C235" s="19">
        <v>9944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ht="30" x14ac:dyDescent="0.25">
      <c r="A236" s="25">
        <v>45845</v>
      </c>
      <c r="B236" s="23" t="s">
        <v>30</v>
      </c>
      <c r="C236" s="19">
        <v>9972</v>
      </c>
      <c r="D236" s="16"/>
      <c r="E236" s="28" t="s">
        <v>1304</v>
      </c>
      <c r="F236" s="16"/>
      <c r="G236" s="16"/>
      <c r="H236" s="143">
        <v>45845.767361111109</v>
      </c>
      <c r="I236" s="143">
        <v>45845.770833333336</v>
      </c>
      <c r="J236" s="124">
        <f t="shared" ref="J236:J237" si="9">I236-H236</f>
        <v>3.4722222262644209E-3</v>
      </c>
      <c r="K236" s="16"/>
      <c r="L236" s="16"/>
      <c r="M236" s="16"/>
      <c r="N236" s="16"/>
    </row>
    <row r="237" spans="1:14" x14ac:dyDescent="0.25">
      <c r="A237" s="25">
        <v>45846</v>
      </c>
      <c r="B237" s="23" t="s">
        <v>30</v>
      </c>
      <c r="C237" s="19">
        <v>9987</v>
      </c>
      <c r="D237" s="16"/>
      <c r="E237" s="16" t="s">
        <v>681</v>
      </c>
      <c r="F237" s="16"/>
      <c r="G237" s="16"/>
      <c r="H237" s="136">
        <v>45846.359722222223</v>
      </c>
      <c r="I237" s="136">
        <v>45847.333333333336</v>
      </c>
      <c r="J237" s="124">
        <f t="shared" si="9"/>
        <v>0.97361111111240461</v>
      </c>
      <c r="K237" s="16"/>
      <c r="L237" s="16"/>
      <c r="M237" s="16"/>
      <c r="N237" s="16"/>
    </row>
    <row r="238" spans="1:14" x14ac:dyDescent="0.25">
      <c r="A238" s="25">
        <v>45847</v>
      </c>
      <c r="B238" s="23" t="s">
        <v>30</v>
      </c>
      <c r="C238" s="19">
        <f t="shared" ref="C238:C250" si="10">C237+24</f>
        <v>10011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45848</v>
      </c>
      <c r="B239" s="23" t="s">
        <v>30</v>
      </c>
      <c r="C239" s="19">
        <f t="shared" si="10"/>
        <v>10035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5">
        <v>45849</v>
      </c>
      <c r="B240" s="23" t="s">
        <v>30</v>
      </c>
      <c r="C240" s="19">
        <f t="shared" si="10"/>
        <v>10059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45850</v>
      </c>
      <c r="B241" s="23" t="s">
        <v>30</v>
      </c>
      <c r="C241" s="19">
        <f t="shared" si="10"/>
        <v>10083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5">
        <v>45851</v>
      </c>
      <c r="B242" s="23" t="s">
        <v>30</v>
      </c>
      <c r="C242" s="19">
        <f t="shared" si="10"/>
        <v>10107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45852</v>
      </c>
      <c r="B243" s="23" t="s">
        <v>30</v>
      </c>
      <c r="C243" s="19">
        <f t="shared" si="10"/>
        <v>10131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45853</v>
      </c>
      <c r="B244" s="23" t="s">
        <v>30</v>
      </c>
      <c r="C244" s="19">
        <f t="shared" si="10"/>
        <v>10155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45854</v>
      </c>
      <c r="B245" s="23" t="s">
        <v>30</v>
      </c>
      <c r="C245" s="19">
        <f t="shared" si="10"/>
        <v>10179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45855</v>
      </c>
      <c r="B246" s="23" t="s">
        <v>30</v>
      </c>
      <c r="C246" s="19">
        <f t="shared" si="10"/>
        <v>10203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45856</v>
      </c>
      <c r="B247" s="23" t="s">
        <v>30</v>
      </c>
      <c r="C247" s="19">
        <f t="shared" si="10"/>
        <v>10227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45857</v>
      </c>
      <c r="B248" s="23" t="s">
        <v>30</v>
      </c>
      <c r="C248" s="19">
        <f>C247+12</f>
        <v>10239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ht="30" x14ac:dyDescent="0.25">
      <c r="A249" s="25">
        <v>45858</v>
      </c>
      <c r="B249" s="23" t="s">
        <v>30</v>
      </c>
      <c r="C249" s="19">
        <v>10248</v>
      </c>
      <c r="D249" s="16"/>
      <c r="E249" s="28" t="s">
        <v>1379</v>
      </c>
      <c r="F249" s="16"/>
      <c r="G249" s="16"/>
      <c r="H249" s="146">
        <v>45858.4375</v>
      </c>
      <c r="I249" s="146">
        <v>45858.536111111112</v>
      </c>
      <c r="J249" s="147">
        <f t="shared" ref="J249" si="11">I249-H249</f>
        <v>9.8611111112404615E-2</v>
      </c>
      <c r="K249" s="16"/>
      <c r="L249" s="16"/>
      <c r="M249" s="16"/>
      <c r="N249" s="16"/>
    </row>
    <row r="250" spans="1:14" x14ac:dyDescent="0.25">
      <c r="A250" s="25">
        <v>45859</v>
      </c>
      <c r="B250" s="23" t="s">
        <v>30</v>
      </c>
      <c r="C250" s="19">
        <f t="shared" si="10"/>
        <v>10272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ht="30" x14ac:dyDescent="0.25">
      <c r="A251" s="25">
        <v>45860</v>
      </c>
      <c r="B251" s="23" t="s">
        <v>30</v>
      </c>
      <c r="C251" s="19">
        <v>10298</v>
      </c>
      <c r="D251" s="16"/>
      <c r="E251" s="28" t="s">
        <v>1395</v>
      </c>
      <c r="F251" s="16"/>
      <c r="G251" s="16"/>
      <c r="H251" s="148">
        <v>45860.62777777778</v>
      </c>
      <c r="I251" s="148">
        <v>45860.815972222219</v>
      </c>
      <c r="J251" s="149">
        <f t="shared" ref="J251" si="12">I251-H251</f>
        <v>0.18819444443943212</v>
      </c>
      <c r="K251" s="16"/>
      <c r="L251" s="16"/>
      <c r="M251" s="16"/>
      <c r="N251" s="16"/>
    </row>
    <row r="252" spans="1:14" x14ac:dyDescent="0.25">
      <c r="A252" s="25">
        <v>45861</v>
      </c>
      <c r="B252" s="23" t="s">
        <v>30</v>
      </c>
      <c r="C252" s="19">
        <f t="shared" ref="C252:C258" si="13">C251+24</f>
        <v>10322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45862</v>
      </c>
      <c r="B253" s="23" t="s">
        <v>30</v>
      </c>
      <c r="C253" s="19">
        <f t="shared" si="13"/>
        <v>10346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45863</v>
      </c>
      <c r="B254" s="23" t="s">
        <v>30</v>
      </c>
      <c r="C254" s="19">
        <f t="shared" si="13"/>
        <v>10370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45864</v>
      </c>
      <c r="B255" s="23" t="s">
        <v>30</v>
      </c>
      <c r="C255" s="19">
        <f t="shared" si="13"/>
        <v>10394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45865</v>
      </c>
      <c r="B256" s="23" t="s">
        <v>30</v>
      </c>
      <c r="C256" s="19">
        <f t="shared" si="13"/>
        <v>10418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45866</v>
      </c>
      <c r="B257" s="23" t="s">
        <v>30</v>
      </c>
      <c r="C257" s="19">
        <f t="shared" si="13"/>
        <v>10442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45867</v>
      </c>
      <c r="B258" s="23" t="s">
        <v>30</v>
      </c>
      <c r="C258" s="19">
        <f t="shared" si="13"/>
        <v>10466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45868</v>
      </c>
      <c r="B259" s="23" t="s">
        <v>30</v>
      </c>
      <c r="C259" s="19">
        <v>10475</v>
      </c>
      <c r="D259" s="16"/>
      <c r="E259" s="16" t="s">
        <v>1442</v>
      </c>
      <c r="F259" s="16"/>
      <c r="G259" s="16"/>
      <c r="H259" s="150">
        <v>45868.359027777777</v>
      </c>
      <c r="I259" s="150">
        <v>45868.378472222219</v>
      </c>
      <c r="J259" s="151">
        <f t="shared" ref="J259:J260" si="14">I259-H259</f>
        <v>1.9444444442342501E-2</v>
      </c>
      <c r="K259" s="16"/>
      <c r="L259" s="16"/>
      <c r="M259" s="16"/>
      <c r="N259" s="16"/>
    </row>
    <row r="260" spans="1:14" x14ac:dyDescent="0.25">
      <c r="A260" s="25">
        <v>45869</v>
      </c>
      <c r="B260" s="23" t="s">
        <v>30</v>
      </c>
      <c r="C260" s="19">
        <v>10501</v>
      </c>
      <c r="D260" s="16"/>
      <c r="E260" s="16" t="s">
        <v>1424</v>
      </c>
      <c r="F260" s="16"/>
      <c r="G260" s="16"/>
      <c r="H260" s="150">
        <v>45869.447916666664</v>
      </c>
      <c r="I260" s="150">
        <v>45869.720833333333</v>
      </c>
      <c r="J260" s="151">
        <f t="shared" si="14"/>
        <v>0.27291666666860692</v>
      </c>
      <c r="K260" s="16"/>
      <c r="L260" s="16"/>
      <c r="M260" s="16"/>
      <c r="N260" s="16"/>
    </row>
    <row r="261" spans="1:14" x14ac:dyDescent="0.25">
      <c r="A261" s="25">
        <v>45870</v>
      </c>
      <c r="B261" s="23" t="s">
        <v>30</v>
      </c>
      <c r="C261" s="19">
        <f>C260+24</f>
        <v>10525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5">
        <v>45871</v>
      </c>
      <c r="B262" s="23" t="s">
        <v>30</v>
      </c>
      <c r="C262" s="19">
        <f>C261+24</f>
        <v>10549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45872</v>
      </c>
      <c r="B263" s="23" t="s">
        <v>30</v>
      </c>
      <c r="C263" s="19">
        <f>C262+24</f>
        <v>10573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ht="30" x14ac:dyDescent="0.25">
      <c r="A264" s="25">
        <v>45873</v>
      </c>
      <c r="B264" s="23" t="s">
        <v>30</v>
      </c>
      <c r="C264" s="19">
        <v>10589</v>
      </c>
      <c r="D264" s="16"/>
      <c r="E264" s="28" t="s">
        <v>1484</v>
      </c>
      <c r="F264" s="16"/>
      <c r="G264" s="16"/>
      <c r="H264" s="164">
        <v>45873.584027777775</v>
      </c>
      <c r="I264" s="164">
        <v>45873.678472222222</v>
      </c>
      <c r="J264" s="165">
        <f t="shared" ref="J264:J265" si="15">I264-H264</f>
        <v>9.4444444446708076E-2</v>
      </c>
      <c r="K264" s="16"/>
      <c r="L264" s="16"/>
      <c r="M264" s="16"/>
      <c r="N264" s="16"/>
    </row>
    <row r="265" spans="1:14" x14ac:dyDescent="0.25">
      <c r="A265" s="25">
        <v>45874</v>
      </c>
      <c r="B265" s="23" t="s">
        <v>30</v>
      </c>
      <c r="C265" s="19">
        <v>10609</v>
      </c>
      <c r="D265" s="16"/>
      <c r="E265" s="16" t="s">
        <v>1498</v>
      </c>
      <c r="F265" s="16"/>
      <c r="G265" s="16"/>
      <c r="H265" s="102">
        <v>45874.517361111109</v>
      </c>
      <c r="I265" s="102">
        <v>45874.90347222222</v>
      </c>
      <c r="J265" s="169">
        <f t="shared" si="15"/>
        <v>0.38611111111094942</v>
      </c>
      <c r="K265" s="16"/>
      <c r="L265" s="16"/>
      <c r="M265" s="16"/>
      <c r="N265" s="16"/>
    </row>
    <row r="266" spans="1:14" x14ac:dyDescent="0.25">
      <c r="A266" s="25">
        <v>45875</v>
      </c>
      <c r="B266" s="23" t="s">
        <v>30</v>
      </c>
      <c r="C266" s="19">
        <f>C265+24</f>
        <v>10633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45876</v>
      </c>
      <c r="B267" s="23" t="s">
        <v>30</v>
      </c>
      <c r="C267" s="19">
        <v>10649</v>
      </c>
      <c r="D267" s="16"/>
      <c r="E267" s="16" t="s">
        <v>1507</v>
      </c>
      <c r="F267" s="16"/>
      <c r="G267" s="16"/>
      <c r="H267" s="150">
        <v>45876.510416666664</v>
      </c>
      <c r="I267" s="150">
        <v>45876.831250000003</v>
      </c>
      <c r="J267" s="151">
        <f t="shared" ref="J267" si="16">I267-H267</f>
        <v>0.32083333333866904</v>
      </c>
      <c r="K267" s="16"/>
      <c r="L267" s="16"/>
      <c r="M267" s="16"/>
      <c r="N267" s="16"/>
    </row>
    <row r="268" spans="1:14" x14ac:dyDescent="0.25">
      <c r="A268" s="25">
        <v>45877</v>
      </c>
      <c r="B268" s="23" t="s">
        <v>30</v>
      </c>
      <c r="C268" s="19">
        <f>C267+24</f>
        <v>10673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45878</v>
      </c>
      <c r="B269" s="23" t="s">
        <v>30</v>
      </c>
      <c r="C269" s="19">
        <v>10702</v>
      </c>
      <c r="D269" s="16"/>
      <c r="E269" s="16" t="s">
        <v>1522</v>
      </c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45879</v>
      </c>
      <c r="B270" s="23" t="s">
        <v>30</v>
      </c>
      <c r="C270" s="19">
        <f>C269+24</f>
        <v>10726</v>
      </c>
      <c r="D270" s="16"/>
      <c r="E270" s="16" t="s">
        <v>1523</v>
      </c>
      <c r="F270" s="16"/>
      <c r="G270" s="16"/>
      <c r="H270" s="150">
        <v>45879.193749999999</v>
      </c>
      <c r="I270" s="150">
        <v>45879.333333333336</v>
      </c>
      <c r="J270" s="151">
        <f t="shared" ref="J270:J271" si="17">I270-H270</f>
        <v>0.13958333333721384</v>
      </c>
      <c r="K270" s="16"/>
      <c r="L270" s="16"/>
      <c r="M270" s="16"/>
      <c r="N270" s="16"/>
    </row>
    <row r="271" spans="1:14" x14ac:dyDescent="0.25">
      <c r="A271" s="25">
        <v>45880</v>
      </c>
      <c r="B271" s="23" t="s">
        <v>30</v>
      </c>
      <c r="C271" s="19">
        <f>C270+24</f>
        <v>10750</v>
      </c>
      <c r="D271" s="16"/>
      <c r="E271" s="16"/>
      <c r="F271" s="16"/>
      <c r="G271" s="16"/>
      <c r="H271" s="150">
        <v>45879.333333333336</v>
      </c>
      <c r="I271" s="150">
        <v>45880.22152777778</v>
      </c>
      <c r="J271" s="151">
        <f t="shared" si="17"/>
        <v>0.88819444444379769</v>
      </c>
      <c r="K271" s="16"/>
      <c r="L271" s="16"/>
      <c r="M271" s="16"/>
      <c r="N271" s="16"/>
    </row>
    <row r="272" spans="1:14" x14ac:dyDescent="0.25">
      <c r="A272" s="25">
        <v>45881</v>
      </c>
      <c r="B272" s="23" t="s">
        <v>30</v>
      </c>
      <c r="C272" s="19">
        <v>10750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45882</v>
      </c>
      <c r="B273" s="23" t="s">
        <v>30</v>
      </c>
      <c r="C273" s="19">
        <v>10750</v>
      </c>
      <c r="D273" s="16"/>
      <c r="E273" s="17" t="s">
        <v>1530</v>
      </c>
      <c r="F273" s="16"/>
      <c r="G273" s="16"/>
      <c r="H273" s="150">
        <v>45882.354861111111</v>
      </c>
      <c r="I273" s="150">
        <v>45882.648611111108</v>
      </c>
      <c r="J273" s="151">
        <f t="shared" ref="J273:J275" si="18">I273-H273</f>
        <v>0.29374999999708962</v>
      </c>
      <c r="K273" s="16"/>
      <c r="L273" s="16"/>
      <c r="M273" s="16"/>
      <c r="N273" s="16"/>
    </row>
    <row r="274" spans="1:14" x14ac:dyDescent="0.25">
      <c r="A274" s="25">
        <v>45883</v>
      </c>
      <c r="B274" s="23" t="s">
        <v>30</v>
      </c>
      <c r="C274" s="19">
        <v>10773</v>
      </c>
      <c r="D274" s="16"/>
      <c r="E274" s="17" t="s">
        <v>1537</v>
      </c>
      <c r="F274" s="16"/>
      <c r="G274" s="16"/>
      <c r="H274" s="150">
        <v>45883.583333333336</v>
      </c>
      <c r="I274" s="150">
        <v>45883.631944444445</v>
      </c>
      <c r="J274" s="151">
        <f t="shared" si="18"/>
        <v>4.8611111109494232E-2</v>
      </c>
      <c r="K274" s="16"/>
      <c r="L274" s="16"/>
      <c r="M274" s="16"/>
      <c r="N274" s="16"/>
    </row>
    <row r="275" spans="1:14" ht="30" x14ac:dyDescent="0.25">
      <c r="A275" s="25">
        <v>45884</v>
      </c>
      <c r="B275" s="23" t="s">
        <v>30</v>
      </c>
      <c r="C275" s="19">
        <v>10898</v>
      </c>
      <c r="D275" s="16"/>
      <c r="E275" s="28" t="s">
        <v>1546</v>
      </c>
      <c r="F275" s="16"/>
      <c r="G275" s="16"/>
      <c r="H275" s="150">
        <v>45884.506944444445</v>
      </c>
      <c r="I275" s="150">
        <v>45884.519444444442</v>
      </c>
      <c r="J275" s="151">
        <f t="shared" si="18"/>
        <v>1.2499999997089617E-2</v>
      </c>
      <c r="K275" s="16"/>
      <c r="L275" s="16"/>
      <c r="M275" s="16"/>
      <c r="N275" s="16"/>
    </row>
    <row r="276" spans="1:14" x14ac:dyDescent="0.25">
      <c r="A276" s="25">
        <v>45885</v>
      </c>
      <c r="B276" s="23" t="s">
        <v>30</v>
      </c>
      <c r="C276" s="19">
        <v>10812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45886</v>
      </c>
      <c r="B277" s="23" t="s">
        <v>30</v>
      </c>
      <c r="C277" s="19">
        <v>10836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45887</v>
      </c>
      <c r="B278" s="23" t="s">
        <v>30</v>
      </c>
      <c r="C278" s="19">
        <v>10860</v>
      </c>
      <c r="D278" s="16"/>
      <c r="E278" s="16" t="s">
        <v>642</v>
      </c>
      <c r="F278" s="16"/>
      <c r="G278" s="16"/>
      <c r="H278" s="150">
        <v>45887.434027777781</v>
      </c>
      <c r="I278" s="150">
        <v>45887.447916666664</v>
      </c>
      <c r="J278" s="151">
        <f t="shared" ref="J278:J279" si="19">I278-H278</f>
        <v>1.3888888883229811E-2</v>
      </c>
      <c r="K278" s="16"/>
      <c r="L278" s="16"/>
      <c r="M278" s="16"/>
      <c r="N278" s="16"/>
    </row>
    <row r="279" spans="1:14" x14ac:dyDescent="0.25">
      <c r="A279" s="25">
        <v>45888</v>
      </c>
      <c r="B279" s="23" t="s">
        <v>30</v>
      </c>
      <c r="C279" s="19">
        <v>10884</v>
      </c>
      <c r="D279" s="16"/>
      <c r="E279" s="16" t="s">
        <v>1564</v>
      </c>
      <c r="F279" s="16"/>
      <c r="G279" s="16"/>
      <c r="H279" s="150">
        <v>45888.604166666664</v>
      </c>
      <c r="I279" s="150">
        <v>45888.631944444445</v>
      </c>
      <c r="J279" s="151">
        <f t="shared" si="19"/>
        <v>2.7777777781011537E-2</v>
      </c>
      <c r="K279" s="16"/>
      <c r="L279" s="16"/>
      <c r="M279" s="16"/>
      <c r="N279" s="16"/>
    </row>
    <row r="280" spans="1:14" x14ac:dyDescent="0.25">
      <c r="A280" s="25">
        <v>45889</v>
      </c>
      <c r="B280" s="23" t="s">
        <v>30</v>
      </c>
      <c r="C280" s="19">
        <v>10908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45890</v>
      </c>
      <c r="B281" s="23" t="s">
        <v>30</v>
      </c>
      <c r="C281" s="19">
        <v>10932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45891</v>
      </c>
      <c r="B282" s="23" t="s">
        <v>30</v>
      </c>
      <c r="C282" s="19">
        <v>10952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45892</v>
      </c>
      <c r="B283" s="23" t="s">
        <v>30</v>
      </c>
      <c r="C283" s="19">
        <v>10976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45893</v>
      </c>
      <c r="B284" s="23" t="s">
        <v>30</v>
      </c>
      <c r="C284" s="19">
        <v>11000</v>
      </c>
      <c r="D284" s="16"/>
      <c r="E284" s="16" t="s">
        <v>65</v>
      </c>
      <c r="F284" s="16"/>
      <c r="G284" s="16"/>
      <c r="H284" s="150">
        <v>45893.375</v>
      </c>
      <c r="I284" s="150">
        <v>45893.569444444445</v>
      </c>
      <c r="J284" s="151">
        <f t="shared" ref="J284" si="20">I284-H284</f>
        <v>0.19444444444525288</v>
      </c>
      <c r="K284" s="16"/>
      <c r="L284" s="16"/>
      <c r="M284" s="16"/>
      <c r="N284" s="16"/>
    </row>
    <row r="285" spans="1:14" x14ac:dyDescent="0.25">
      <c r="A285" s="25">
        <v>45894</v>
      </c>
      <c r="B285" s="23" t="s">
        <v>30</v>
      </c>
      <c r="C285" s="19">
        <v>12024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45895</v>
      </c>
      <c r="B286" s="23" t="s">
        <v>30</v>
      </c>
      <c r="C286" s="19">
        <v>11048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45896</v>
      </c>
      <c r="B287" s="23" t="s">
        <v>30</v>
      </c>
      <c r="C287" s="19">
        <v>11072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45897</v>
      </c>
      <c r="B288" s="23" t="s">
        <v>30</v>
      </c>
      <c r="C288" s="19">
        <v>11096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ht="30" x14ac:dyDescent="0.25">
      <c r="A289" s="25">
        <v>45898</v>
      </c>
      <c r="B289" s="23" t="s">
        <v>30</v>
      </c>
      <c r="C289" s="19">
        <v>11120</v>
      </c>
      <c r="D289" s="16"/>
      <c r="E289" s="63" t="s">
        <v>1599</v>
      </c>
      <c r="F289" s="16"/>
      <c r="G289" s="16"/>
      <c r="H289" s="150">
        <v>45898.583333333336</v>
      </c>
      <c r="I289" s="150">
        <v>45898.784722222219</v>
      </c>
      <c r="J289" s="151">
        <f t="shared" ref="J289" si="21">I289-H289</f>
        <v>0.20138888888322981</v>
      </c>
      <c r="K289" s="16"/>
      <c r="L289" s="16"/>
      <c r="M289" s="16"/>
      <c r="N289" s="16"/>
    </row>
    <row r="290" spans="1:14" x14ac:dyDescent="0.25">
      <c r="A290" s="25">
        <v>45899</v>
      </c>
      <c r="B290" s="23" t="s">
        <v>30</v>
      </c>
      <c r="C290" s="19">
        <v>11144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45900</v>
      </c>
      <c r="B291" s="23" t="s">
        <v>30</v>
      </c>
      <c r="C291" s="19">
        <v>11150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45901</v>
      </c>
      <c r="B292" s="23" t="s">
        <v>30</v>
      </c>
      <c r="C292" s="19">
        <v>11174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45902</v>
      </c>
      <c r="B293" s="23" t="s">
        <v>30</v>
      </c>
      <c r="C293" s="19">
        <v>11198</v>
      </c>
      <c r="D293" s="16"/>
      <c r="E293" s="16" t="s">
        <v>658</v>
      </c>
      <c r="F293" s="16"/>
      <c r="G293" s="16"/>
      <c r="H293" s="150">
        <v>45903.129166666666</v>
      </c>
      <c r="I293" s="150">
        <v>45903.134722222225</v>
      </c>
      <c r="J293" s="151">
        <f t="shared" ref="J293" si="22">I293-H293</f>
        <v>5.5555555591126904E-3</v>
      </c>
      <c r="K293" s="16"/>
      <c r="L293" s="16"/>
      <c r="M293" s="16"/>
      <c r="N293" s="16"/>
    </row>
    <row r="294" spans="1:14" x14ac:dyDescent="0.25">
      <c r="A294" s="25">
        <v>45903</v>
      </c>
      <c r="B294" s="23" t="s">
        <v>30</v>
      </c>
      <c r="C294" s="19">
        <v>11218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45904</v>
      </c>
      <c r="B295" s="23" t="s">
        <v>30</v>
      </c>
      <c r="C295" s="19">
        <v>11242</v>
      </c>
      <c r="D295" s="16"/>
      <c r="E295" s="16" t="s">
        <v>48</v>
      </c>
      <c r="F295" s="16"/>
      <c r="G295" s="16"/>
      <c r="H295" s="150">
        <v>45904.875</v>
      </c>
      <c r="I295" s="150">
        <v>45905</v>
      </c>
      <c r="J295" s="151">
        <f t="shared" ref="J295" si="23">I295-H295</f>
        <v>0.125</v>
      </c>
      <c r="K295" s="16"/>
      <c r="L295" s="16"/>
      <c r="M295" s="16"/>
      <c r="N295" s="16"/>
    </row>
    <row r="296" spans="1:14" x14ac:dyDescent="0.25">
      <c r="A296" s="25">
        <v>45905</v>
      </c>
      <c r="B296" s="23" t="s">
        <v>30</v>
      </c>
      <c r="C296" s="19">
        <v>11266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45906</v>
      </c>
      <c r="B297" s="23" t="s">
        <v>30</v>
      </c>
      <c r="C297" s="19">
        <v>11290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45907</v>
      </c>
      <c r="B298" s="23" t="s">
        <v>30</v>
      </c>
      <c r="C298" s="19">
        <v>11310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45908</v>
      </c>
      <c r="B299" s="23" t="s">
        <v>30</v>
      </c>
      <c r="C299" s="19">
        <v>11334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45909</v>
      </c>
      <c r="B300" s="23" t="s">
        <v>30</v>
      </c>
      <c r="C300" s="19">
        <v>11358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45910</v>
      </c>
      <c r="B301" s="23" t="s">
        <v>30</v>
      </c>
      <c r="C301" s="19">
        <v>11382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45911</v>
      </c>
      <c r="B302" s="23" t="s">
        <v>30</v>
      </c>
      <c r="C302" s="19">
        <v>11406</v>
      </c>
      <c r="D302" s="16"/>
      <c r="E302" s="16" t="s">
        <v>1630</v>
      </c>
      <c r="F302" s="16"/>
      <c r="G302" s="16"/>
      <c r="H302" s="150">
        <v>45912.148611111108</v>
      </c>
      <c r="I302" s="150">
        <v>45912.176388888889</v>
      </c>
      <c r="J302" s="151">
        <f t="shared" ref="J302:J303" si="24">I302-H302</f>
        <v>2.7777777781011537E-2</v>
      </c>
      <c r="K302" s="16"/>
      <c r="L302" s="16"/>
      <c r="M302" s="16"/>
      <c r="N302" s="16"/>
    </row>
    <row r="303" spans="1:14" ht="30" x14ac:dyDescent="0.25">
      <c r="A303" s="25">
        <v>45912</v>
      </c>
      <c r="B303" s="23" t="s">
        <v>30</v>
      </c>
      <c r="C303" s="19">
        <v>11430</v>
      </c>
      <c r="D303" s="16"/>
      <c r="E303" s="63" t="s">
        <v>1632</v>
      </c>
      <c r="F303" s="16"/>
      <c r="G303" s="16"/>
      <c r="H303" s="150">
        <v>45912.4375</v>
      </c>
      <c r="I303" s="150">
        <v>45912.458333333336</v>
      </c>
      <c r="J303" s="151">
        <f t="shared" si="24"/>
        <v>2.0833333335758653E-2</v>
      </c>
      <c r="K303" s="16"/>
      <c r="L303" s="16"/>
      <c r="M303" s="16"/>
      <c r="N303" s="16"/>
    </row>
    <row r="304" spans="1:14" x14ac:dyDescent="0.25">
      <c r="A304" s="25">
        <v>45913</v>
      </c>
      <c r="B304" s="23" t="s">
        <v>30</v>
      </c>
      <c r="C304" s="19">
        <v>11454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45914</v>
      </c>
      <c r="B305" s="23" t="s">
        <v>30</v>
      </c>
      <c r="C305" s="19">
        <v>11468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45915</v>
      </c>
      <c r="B306" s="23" t="s">
        <v>30</v>
      </c>
      <c r="C306" s="19">
        <v>11492</v>
      </c>
      <c r="D306" s="16"/>
      <c r="E306" s="16" t="s">
        <v>40</v>
      </c>
      <c r="F306" s="16"/>
      <c r="G306" s="16"/>
      <c r="H306" s="150">
        <v>45916.041666666664</v>
      </c>
      <c r="I306" s="150">
        <v>45916.168749999997</v>
      </c>
      <c r="J306" s="151">
        <f t="shared" ref="J306" si="25">I306-H306</f>
        <v>0.12708333333284827</v>
      </c>
      <c r="K306" s="16"/>
      <c r="L306" s="16"/>
      <c r="M306" s="16"/>
      <c r="N306" s="16"/>
    </row>
    <row r="307" spans="1:14" x14ac:dyDescent="0.25">
      <c r="A307" s="25">
        <v>45916</v>
      </c>
      <c r="B307" s="23" t="s">
        <v>30</v>
      </c>
      <c r="C307" s="19">
        <f>C306+24</f>
        <v>11516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45917</v>
      </c>
      <c r="B308" s="23" t="s">
        <v>30</v>
      </c>
      <c r="C308" s="19">
        <f>C307+24</f>
        <v>11540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45918</v>
      </c>
      <c r="B309" s="23" t="s">
        <v>30</v>
      </c>
      <c r="C309" s="19">
        <f>C308+24</f>
        <v>11564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45919</v>
      </c>
      <c r="B310" s="23" t="s">
        <v>30</v>
      </c>
      <c r="C310" s="19">
        <f>C309+24</f>
        <v>11588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ht="30" x14ac:dyDescent="0.25">
      <c r="A311" s="25">
        <v>45920</v>
      </c>
      <c r="B311" s="23" t="s">
        <v>30</v>
      </c>
      <c r="C311" s="19">
        <v>11620</v>
      </c>
      <c r="D311" s="16"/>
      <c r="E311" s="28" t="s">
        <v>1654</v>
      </c>
      <c r="F311" s="16"/>
      <c r="G311" s="16"/>
      <c r="H311" s="214">
        <v>45921.118055555555</v>
      </c>
      <c r="I311" s="214">
        <v>45921.131944444445</v>
      </c>
      <c r="J311" s="215">
        <v>1.3888888890505768E-2</v>
      </c>
      <c r="K311" s="16"/>
      <c r="L311" s="16"/>
      <c r="M311" s="16"/>
      <c r="N311" s="16"/>
    </row>
    <row r="312" spans="1:14" x14ac:dyDescent="0.25">
      <c r="A312" s="25">
        <v>45921</v>
      </c>
      <c r="B312" s="23" t="s">
        <v>30</v>
      </c>
      <c r="C312" s="19">
        <f>C311+24</f>
        <v>11644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45922</v>
      </c>
      <c r="B313" s="23" t="s">
        <v>30</v>
      </c>
      <c r="C313" s="19">
        <f>C312+24</f>
        <v>11668</v>
      </c>
      <c r="D313" s="16"/>
      <c r="E313" s="16" t="s">
        <v>442</v>
      </c>
      <c r="F313" s="16"/>
      <c r="G313" s="16"/>
      <c r="H313" s="150">
        <v>45923.240972222222</v>
      </c>
      <c r="I313" s="150">
        <v>45923.252083333333</v>
      </c>
      <c r="J313" s="151">
        <f t="shared" ref="J313" si="26">I313-H313</f>
        <v>1.1111111110949423E-2</v>
      </c>
      <c r="K313" s="16"/>
      <c r="L313" s="16"/>
      <c r="M313" s="16"/>
      <c r="N313" s="16"/>
    </row>
    <row r="314" spans="1:14" x14ac:dyDescent="0.25">
      <c r="A314" s="25">
        <v>45923</v>
      </c>
      <c r="B314" s="23" t="s">
        <v>30</v>
      </c>
      <c r="C314" s="19">
        <f>C313+24</f>
        <v>11692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45924</v>
      </c>
      <c r="B315" s="23" t="s">
        <v>30</v>
      </c>
      <c r="C315" s="19">
        <f>C314+24</f>
        <v>11716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45925</v>
      </c>
      <c r="B316" s="23" t="s">
        <v>30</v>
      </c>
      <c r="C316" s="19">
        <f>C315+24</f>
        <v>11740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ht="30" x14ac:dyDescent="0.25">
      <c r="A317" s="25">
        <v>45926</v>
      </c>
      <c r="B317" s="23" t="s">
        <v>30</v>
      </c>
      <c r="C317" s="19">
        <v>11746</v>
      </c>
      <c r="D317" s="16"/>
      <c r="E317" s="28" t="s">
        <v>1669</v>
      </c>
      <c r="F317" s="16"/>
      <c r="G317" s="16"/>
      <c r="H317" s="230">
        <v>45926.438194444447</v>
      </c>
      <c r="I317" s="230">
        <v>45926.532638888886</v>
      </c>
      <c r="J317" s="231">
        <v>9.4444444439432118E-2</v>
      </c>
      <c r="K317" s="16"/>
      <c r="L317" s="16"/>
      <c r="M317" s="16"/>
      <c r="N317" s="16"/>
    </row>
    <row r="318" spans="1:14" x14ac:dyDescent="0.25">
      <c r="A318" s="25">
        <v>45927</v>
      </c>
      <c r="B318" s="23" t="s">
        <v>30</v>
      </c>
      <c r="C318" s="19">
        <f>C317+24</f>
        <v>11770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ht="30" x14ac:dyDescent="0.25">
      <c r="A319" s="25">
        <v>45928</v>
      </c>
      <c r="B319" s="23" t="s">
        <v>30</v>
      </c>
      <c r="C319" s="19">
        <v>11792</v>
      </c>
      <c r="D319" s="16"/>
      <c r="E319" s="28" t="s">
        <v>1678</v>
      </c>
      <c r="F319" s="16"/>
      <c r="G319" s="16"/>
      <c r="H319" s="150">
        <v>45928.473611111112</v>
      </c>
      <c r="I319" s="150">
        <v>45928.538194444445</v>
      </c>
      <c r="J319" s="151">
        <f t="shared" ref="J319" si="27">I319-H319</f>
        <v>6.4583333332848269E-2</v>
      </c>
      <c r="K319" s="16"/>
      <c r="L319" s="16"/>
      <c r="M319" s="16"/>
      <c r="N319" s="16"/>
    </row>
    <row r="320" spans="1:14" x14ac:dyDescent="0.25">
      <c r="A320" s="25">
        <v>45929</v>
      </c>
      <c r="B320" s="23" t="s">
        <v>30</v>
      </c>
      <c r="C320" s="19">
        <f>C319+24</f>
        <v>11816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45930</v>
      </c>
      <c r="B321" s="23" t="s">
        <v>30</v>
      </c>
      <c r="C321" s="19">
        <v>11838</v>
      </c>
      <c r="D321" s="16"/>
      <c r="E321" s="16" t="s">
        <v>1685</v>
      </c>
      <c r="F321" s="16"/>
      <c r="G321" s="16"/>
      <c r="H321" s="257">
        <v>45930.400694444441</v>
      </c>
      <c r="I321" s="257">
        <v>45930.427083333336</v>
      </c>
      <c r="J321" s="258">
        <v>2.6388888894871343E-2</v>
      </c>
      <c r="K321" s="16"/>
      <c r="L321" s="16"/>
      <c r="M321" s="16"/>
      <c r="N321" s="16"/>
    </row>
    <row r="322" spans="1:14" x14ac:dyDescent="0.25">
      <c r="A322" s="25">
        <v>45931</v>
      </c>
      <c r="B322" s="23" t="s">
        <v>30</v>
      </c>
      <c r="C322" s="19">
        <f t="shared" ref="C322:C327" si="28">C321+24</f>
        <v>11862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45932</v>
      </c>
      <c r="B323" s="23" t="s">
        <v>30</v>
      </c>
      <c r="C323" s="19">
        <f t="shared" si="28"/>
        <v>11886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45933</v>
      </c>
      <c r="B324" s="23" t="s">
        <v>30</v>
      </c>
      <c r="C324" s="19">
        <f t="shared" si="28"/>
        <v>11910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45934</v>
      </c>
      <c r="B325" s="23" t="s">
        <v>30</v>
      </c>
      <c r="C325" s="19">
        <f t="shared" si="28"/>
        <v>11934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5">
        <v>45935</v>
      </c>
      <c r="B326" s="23" t="s">
        <v>30</v>
      </c>
      <c r="C326" s="19">
        <f t="shared" si="28"/>
        <v>11958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45936</v>
      </c>
      <c r="B327" s="23" t="s">
        <v>30</v>
      </c>
      <c r="C327" s="19">
        <f t="shared" si="28"/>
        <v>11982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5">
        <v>45937</v>
      </c>
      <c r="B328" s="23" t="s">
        <v>30</v>
      </c>
      <c r="C328" s="19">
        <v>12004</v>
      </c>
      <c r="D328" s="16"/>
      <c r="E328" s="16" t="s">
        <v>63</v>
      </c>
      <c r="F328" s="16"/>
      <c r="G328" s="16"/>
      <c r="H328" s="310">
        <v>45937.359027777777</v>
      </c>
      <c r="I328" s="310">
        <v>45937.523611111108</v>
      </c>
      <c r="J328" s="311">
        <v>0.16458333333139308</v>
      </c>
      <c r="K328" s="16"/>
      <c r="L328" s="16"/>
      <c r="M328" s="16"/>
      <c r="N328" s="16"/>
    </row>
    <row r="329" spans="1:14" x14ac:dyDescent="0.25">
      <c r="A329" s="25">
        <v>45938</v>
      </c>
      <c r="B329" s="23" t="s">
        <v>30</v>
      </c>
      <c r="C329" s="19">
        <f>C328+24</f>
        <v>12028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45939</v>
      </c>
      <c r="B330" s="23" t="s">
        <v>30</v>
      </c>
      <c r="C330" s="19">
        <f>C329+24</f>
        <v>12052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45940</v>
      </c>
      <c r="B331" s="23" t="s">
        <v>30</v>
      </c>
      <c r="C331" s="19">
        <f>C330+24</f>
        <v>12076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45941</v>
      </c>
      <c r="B332" s="23" t="s">
        <v>30</v>
      </c>
      <c r="C332" s="19">
        <f>C331+24</f>
        <v>12100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45942</v>
      </c>
      <c r="B333" s="23" t="s">
        <v>30</v>
      </c>
      <c r="C333" s="19">
        <f>C332+24</f>
        <v>12124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45943</v>
      </c>
      <c r="B334" s="23" t="s">
        <v>30</v>
      </c>
      <c r="C334" s="19">
        <v>12142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45944</v>
      </c>
      <c r="B335" s="23" t="s">
        <v>30</v>
      </c>
      <c r="C335" s="19">
        <v>12160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5">
        <v>45945</v>
      </c>
      <c r="B336" s="23" t="s">
        <v>30</v>
      </c>
      <c r="C336" s="19">
        <v>12184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5">
        <v>45946</v>
      </c>
      <c r="B337" s="23" t="s">
        <v>30</v>
      </c>
      <c r="C337" s="19">
        <v>12208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45947</v>
      </c>
      <c r="B338" s="23" t="s">
        <v>30</v>
      </c>
      <c r="C338" s="19">
        <v>12231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5">
        <v>45948</v>
      </c>
      <c r="B339" s="23" t="s">
        <v>30</v>
      </c>
      <c r="C339" s="19">
        <v>12255</v>
      </c>
      <c r="D339" s="16"/>
      <c r="E339" s="16" t="s">
        <v>48</v>
      </c>
      <c r="F339" s="16"/>
      <c r="G339" s="16"/>
      <c r="H339" s="368">
        <v>45948.392361111109</v>
      </c>
      <c r="I339" s="368">
        <v>45948.493750000001</v>
      </c>
      <c r="J339" s="151">
        <f t="shared" ref="J339" si="29">I339-H339</f>
        <v>0.10138888889196096</v>
      </c>
      <c r="K339" s="16"/>
      <c r="L339" s="16"/>
      <c r="M339" s="16"/>
      <c r="N339" s="16"/>
    </row>
    <row r="340" spans="1:14" x14ac:dyDescent="0.25">
      <c r="A340" s="25">
        <v>45949</v>
      </c>
      <c r="B340" s="23" t="s">
        <v>30</v>
      </c>
      <c r="C340" s="19">
        <v>12275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45950</v>
      </c>
      <c r="B341" s="23" t="s">
        <v>30</v>
      </c>
      <c r="C341" s="19">
        <v>12299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ht="30" x14ac:dyDescent="0.25">
      <c r="A342" s="25">
        <v>45951</v>
      </c>
      <c r="B342" s="23" t="s">
        <v>30</v>
      </c>
      <c r="C342" s="19">
        <v>12342</v>
      </c>
      <c r="D342" s="16"/>
      <c r="E342" s="307" t="s">
        <v>1751</v>
      </c>
      <c r="F342" s="16"/>
      <c r="G342" s="16"/>
      <c r="H342" s="309">
        <v>45952.09375</v>
      </c>
      <c r="I342" s="309">
        <v>45952.11041666667</v>
      </c>
      <c r="J342" s="225">
        <v>1.6666666670062114E-2</v>
      </c>
      <c r="K342" s="16"/>
      <c r="L342" s="16"/>
      <c r="M342" s="16"/>
      <c r="N342" s="16"/>
    </row>
    <row r="343" spans="1:14" x14ac:dyDescent="0.25">
      <c r="A343" s="25">
        <v>45952</v>
      </c>
      <c r="B343" s="23" t="s">
        <v>30</v>
      </c>
      <c r="C343" s="19">
        <v>12352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45953</v>
      </c>
      <c r="B344" s="23" t="s">
        <v>30</v>
      </c>
      <c r="C344" s="19">
        <v>12371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45954</v>
      </c>
      <c r="B345" s="23" t="s">
        <v>30</v>
      </c>
      <c r="C345" s="19">
        <v>12395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45955</v>
      </c>
      <c r="B346" s="23" t="s">
        <v>30</v>
      </c>
      <c r="C346" s="19">
        <v>12419</v>
      </c>
      <c r="D346" s="16"/>
      <c r="E346" s="16" t="s">
        <v>658</v>
      </c>
      <c r="F346" s="16"/>
      <c r="G346" s="16"/>
      <c r="H346" s="368">
        <v>45955.996527777781</v>
      </c>
      <c r="I346" s="368">
        <v>45956.00277777778</v>
      </c>
      <c r="J346" s="151">
        <f t="shared" ref="J346" si="30">I346-H346</f>
        <v>6.2499999985448085E-3</v>
      </c>
      <c r="K346" s="16"/>
      <c r="L346" s="16"/>
      <c r="M346" s="16"/>
      <c r="N346" s="16"/>
    </row>
    <row r="347" spans="1:14" x14ac:dyDescent="0.25">
      <c r="A347" s="25">
        <v>45956</v>
      </c>
      <c r="B347" s="23" t="s">
        <v>30</v>
      </c>
      <c r="C347" s="19">
        <v>12443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45957</v>
      </c>
      <c r="B348" s="23" t="s">
        <v>30</v>
      </c>
      <c r="C348" s="19">
        <v>12472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45958</v>
      </c>
      <c r="B349" s="23" t="s">
        <v>30</v>
      </c>
      <c r="C349" s="19">
        <v>12491</v>
      </c>
      <c r="D349" s="16"/>
      <c r="E349" s="16" t="s">
        <v>163</v>
      </c>
      <c r="F349" s="16"/>
      <c r="G349" s="16"/>
      <c r="H349" s="368">
        <v>45958.868055555555</v>
      </c>
      <c r="I349" s="368">
        <v>45959.029861111114</v>
      </c>
      <c r="J349" s="151">
        <f t="shared" ref="J349:J350" si="31">I349-H349</f>
        <v>0.16180555555911269</v>
      </c>
      <c r="K349" s="16"/>
      <c r="L349" s="16"/>
      <c r="M349" s="16"/>
      <c r="N349" s="16"/>
    </row>
    <row r="350" spans="1:14" x14ac:dyDescent="0.25">
      <c r="A350" s="25">
        <v>45959</v>
      </c>
      <c r="B350" s="23" t="s">
        <v>30</v>
      </c>
      <c r="C350" s="19">
        <v>12515</v>
      </c>
      <c r="D350" s="16"/>
      <c r="E350" s="49" t="s">
        <v>888</v>
      </c>
      <c r="F350" s="16"/>
      <c r="G350" s="16"/>
      <c r="H350" s="368">
        <v>45960.090277777781</v>
      </c>
      <c r="I350" s="368">
        <v>45960.138888888891</v>
      </c>
      <c r="J350" s="151">
        <f t="shared" si="31"/>
        <v>4.8611111109494232E-2</v>
      </c>
      <c r="K350" s="16"/>
      <c r="L350" s="16"/>
      <c r="M350" s="16"/>
      <c r="N350" s="16"/>
    </row>
    <row r="351" spans="1:14" x14ac:dyDescent="0.25">
      <c r="A351" s="25">
        <v>45960</v>
      </c>
      <c r="B351" s="23" t="s">
        <v>30</v>
      </c>
      <c r="C351" s="19">
        <v>12539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45961</v>
      </c>
      <c r="B352" s="23" t="s">
        <v>30</v>
      </c>
      <c r="C352" s="19">
        <v>12563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45962</v>
      </c>
      <c r="B353" s="23" t="s">
        <v>30</v>
      </c>
      <c r="C353" s="19">
        <v>12587</v>
      </c>
      <c r="D353" s="16"/>
      <c r="E353" s="16" t="s">
        <v>881</v>
      </c>
      <c r="F353" s="16"/>
      <c r="G353" s="16"/>
      <c r="H353" s="368">
        <v>45962.385416666664</v>
      </c>
      <c r="I353" s="368">
        <v>45962.395833333336</v>
      </c>
      <c r="J353" s="151">
        <f t="shared" ref="J353:J354" si="32">I353-H353</f>
        <v>1.0416666671517305E-2</v>
      </c>
      <c r="K353" s="16"/>
      <c r="L353" s="16"/>
      <c r="M353" s="16"/>
      <c r="N353" s="16"/>
    </row>
    <row r="354" spans="1:14" x14ac:dyDescent="0.25">
      <c r="A354" s="25">
        <v>45962</v>
      </c>
      <c r="B354" s="23" t="s">
        <v>30</v>
      </c>
      <c r="C354" s="19">
        <v>12600</v>
      </c>
      <c r="D354" s="16"/>
      <c r="E354" s="16" t="s">
        <v>1793</v>
      </c>
      <c r="F354" s="16"/>
      <c r="G354" s="16"/>
      <c r="H354" s="368">
        <v>45963.129861111112</v>
      </c>
      <c r="I354" s="368">
        <v>45963.142361111109</v>
      </c>
      <c r="J354" s="151">
        <f t="shared" si="32"/>
        <v>1.2499999997089617E-2</v>
      </c>
      <c r="K354" s="16"/>
      <c r="L354" s="16"/>
      <c r="M354" s="16"/>
      <c r="N354" s="16"/>
    </row>
    <row r="355" spans="1:14" x14ac:dyDescent="0.25">
      <c r="A355" s="25">
        <v>45963</v>
      </c>
      <c r="B355" s="23" t="s">
        <v>30</v>
      </c>
      <c r="C355" s="19">
        <v>12605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45964</v>
      </c>
      <c r="B356" s="23" t="s">
        <v>30</v>
      </c>
      <c r="C356" s="19">
        <v>12629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45965</v>
      </c>
      <c r="B357" s="23" t="s">
        <v>30</v>
      </c>
      <c r="C357" s="19">
        <v>12653</v>
      </c>
      <c r="D357" s="16"/>
      <c r="E357" s="16" t="s">
        <v>658</v>
      </c>
      <c r="F357" s="16"/>
      <c r="G357" s="16"/>
      <c r="H357" s="368">
        <v>45966.659722222219</v>
      </c>
      <c r="I357" s="368">
        <v>45966.670138888891</v>
      </c>
      <c r="J357" s="151">
        <f t="shared" ref="J357" si="33">I357-H357</f>
        <v>1.0416666671517305E-2</v>
      </c>
      <c r="K357" s="16"/>
      <c r="L357" s="16"/>
      <c r="M357" s="16"/>
      <c r="N357" s="16"/>
    </row>
    <row r="358" spans="1:14" x14ac:dyDescent="0.25">
      <c r="A358" s="25">
        <v>45966</v>
      </c>
      <c r="B358" s="23" t="s">
        <v>30</v>
      </c>
      <c r="C358" s="19">
        <v>12677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ht="30" x14ac:dyDescent="0.25">
      <c r="A359" s="25">
        <v>45967</v>
      </c>
      <c r="B359" s="23" t="s">
        <v>30</v>
      </c>
      <c r="C359" s="19">
        <v>12701</v>
      </c>
      <c r="D359" s="16"/>
      <c r="E359" s="63" t="s">
        <v>1813</v>
      </c>
      <c r="F359" s="16"/>
      <c r="G359" s="16"/>
      <c r="H359" s="368">
        <v>45968.215277777781</v>
      </c>
      <c r="I359" s="368">
        <v>45968.232638888891</v>
      </c>
      <c r="J359" s="151">
        <f>I359-H359</f>
        <v>1.7361111109494232E-2</v>
      </c>
      <c r="K359" s="16"/>
      <c r="L359" s="16"/>
      <c r="M359" s="16"/>
      <c r="N359" s="16"/>
    </row>
    <row r="360" spans="1:14" x14ac:dyDescent="0.25">
      <c r="A360" s="25">
        <v>45968</v>
      </c>
      <c r="B360" s="23" t="s">
        <v>30</v>
      </c>
      <c r="C360" s="19">
        <v>12725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45969</v>
      </c>
      <c r="B361" s="23" t="s">
        <v>30</v>
      </c>
      <c r="C361" s="19">
        <v>12749</v>
      </c>
      <c r="D361" s="16"/>
      <c r="E361" s="16" t="s">
        <v>48</v>
      </c>
      <c r="F361" s="16"/>
      <c r="G361" s="16"/>
      <c r="H361" s="368">
        <v>45969.857638888891</v>
      </c>
      <c r="I361" s="368">
        <v>45969.970138888886</v>
      </c>
      <c r="J361" s="151">
        <f t="shared" ref="J361:J364" si="34">I361-H361</f>
        <v>0.11249999999563443</v>
      </c>
      <c r="K361" s="16"/>
      <c r="L361" s="16"/>
      <c r="M361" s="16"/>
      <c r="N361" s="16"/>
    </row>
    <row r="362" spans="1:14" x14ac:dyDescent="0.25">
      <c r="A362" s="25">
        <v>45970</v>
      </c>
      <c r="B362" s="23" t="s">
        <v>30</v>
      </c>
      <c r="C362" s="19">
        <v>12769</v>
      </c>
      <c r="D362" s="16"/>
      <c r="E362" s="16" t="s">
        <v>1279</v>
      </c>
      <c r="F362" s="16"/>
      <c r="G362" s="16"/>
      <c r="H362" s="368">
        <v>45970.434027777781</v>
      </c>
      <c r="I362" s="368">
        <v>45970.440972222219</v>
      </c>
      <c r="J362" s="151">
        <f t="shared" si="34"/>
        <v>6.9444444379769266E-3</v>
      </c>
      <c r="K362" s="16"/>
      <c r="L362" s="16"/>
      <c r="M362" s="16"/>
      <c r="N362" s="16"/>
    </row>
    <row r="363" spans="1:14" x14ac:dyDescent="0.25">
      <c r="A363" s="25">
        <v>45971</v>
      </c>
      <c r="B363" s="23" t="s">
        <v>30</v>
      </c>
      <c r="C363" s="19">
        <v>12793</v>
      </c>
      <c r="D363" s="16"/>
      <c r="E363" s="16" t="s">
        <v>1823</v>
      </c>
      <c r="F363" s="16"/>
      <c r="G363" s="16"/>
      <c r="H363" s="368">
        <v>45971.604166666664</v>
      </c>
      <c r="I363" s="368">
        <v>45971.628472222219</v>
      </c>
      <c r="J363" s="151">
        <f t="shared" si="34"/>
        <v>2.4305555554747116E-2</v>
      </c>
      <c r="K363" s="16"/>
      <c r="L363" s="16"/>
      <c r="M363" s="16"/>
      <c r="N363" s="16"/>
    </row>
    <row r="364" spans="1:14" x14ac:dyDescent="0.25">
      <c r="A364" s="25">
        <v>45971</v>
      </c>
      <c r="B364" s="23" t="s">
        <v>30</v>
      </c>
      <c r="C364" s="19">
        <v>12795</v>
      </c>
      <c r="D364" s="16"/>
      <c r="E364" s="16" t="s">
        <v>1824</v>
      </c>
      <c r="F364" s="16"/>
      <c r="G364" s="16"/>
      <c r="H364" s="368">
        <v>45971.659722222219</v>
      </c>
      <c r="I364" s="368">
        <v>45971.680555555555</v>
      </c>
      <c r="J364" s="151">
        <f t="shared" si="34"/>
        <v>2.0833333335758653E-2</v>
      </c>
      <c r="K364" s="16"/>
      <c r="L364" s="16"/>
      <c r="M364" s="16"/>
      <c r="N364" s="16"/>
    </row>
    <row r="365" spans="1:14" x14ac:dyDescent="0.25">
      <c r="A365" s="25">
        <v>45972</v>
      </c>
      <c r="B365" s="23" t="s">
        <v>30</v>
      </c>
      <c r="C365" s="19">
        <v>12817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45973</v>
      </c>
      <c r="B366" s="23" t="s">
        <v>30</v>
      </c>
      <c r="C366" s="19">
        <v>12841</v>
      </c>
      <c r="D366" s="16"/>
      <c r="E366" s="16" t="s">
        <v>1831</v>
      </c>
      <c r="F366" s="16"/>
      <c r="G366" s="16"/>
      <c r="H366" s="368">
        <v>45973.354166666664</v>
      </c>
      <c r="I366" s="368">
        <v>45973.395833333336</v>
      </c>
      <c r="J366" s="151">
        <f t="shared" ref="J366" si="35">I366-H366</f>
        <v>4.1666666671517305E-2</v>
      </c>
      <c r="K366" s="16"/>
      <c r="L366" s="16"/>
      <c r="M366" s="16"/>
      <c r="N366" s="16"/>
    </row>
    <row r="367" spans="1:14" x14ac:dyDescent="0.25">
      <c r="A367" s="25">
        <v>45974</v>
      </c>
      <c r="B367" s="23" t="s">
        <v>30</v>
      </c>
      <c r="C367" s="19">
        <v>12865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45975</v>
      </c>
      <c r="B368" s="23" t="s">
        <v>30</v>
      </c>
      <c r="C368" s="19">
        <v>12889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45976</v>
      </c>
      <c r="B369" s="23" t="s">
        <v>30</v>
      </c>
      <c r="C369" s="19">
        <v>12910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ht="30" x14ac:dyDescent="0.25">
      <c r="A370" s="25">
        <v>45977</v>
      </c>
      <c r="B370" s="23" t="s">
        <v>30</v>
      </c>
      <c r="C370" s="19">
        <v>12934</v>
      </c>
      <c r="D370" s="16"/>
      <c r="E370" s="307" t="s">
        <v>1843</v>
      </c>
      <c r="F370" s="16"/>
      <c r="G370" s="16"/>
      <c r="H370" s="309">
        <v>45977.365277777775</v>
      </c>
      <c r="I370" s="309">
        <v>45977.386805555558</v>
      </c>
      <c r="J370" s="225">
        <v>2.1527777782466728E-2</v>
      </c>
      <c r="K370" s="16"/>
      <c r="L370" s="16"/>
      <c r="M370" s="16"/>
      <c r="N370" s="16"/>
    </row>
    <row r="371" spans="1:14" x14ac:dyDescent="0.25">
      <c r="A371" s="25">
        <v>45978</v>
      </c>
      <c r="B371" s="23" t="s">
        <v>30</v>
      </c>
      <c r="C371" s="19">
        <v>12958</v>
      </c>
      <c r="D371" s="16"/>
      <c r="E371" s="383" t="s">
        <v>1720</v>
      </c>
      <c r="F371" s="16"/>
      <c r="G371" s="16"/>
      <c r="H371" s="378">
        <v>45978.87222222222</v>
      </c>
      <c r="I371" s="378">
        <v>45978.90625</v>
      </c>
      <c r="J371" s="225">
        <v>3.4027777779556345E-2</v>
      </c>
      <c r="K371" s="16"/>
      <c r="L371" s="16"/>
      <c r="M371" s="16"/>
      <c r="N371" s="16"/>
    </row>
    <row r="372" spans="1:14" x14ac:dyDescent="0.25">
      <c r="A372" s="25">
        <v>45979</v>
      </c>
      <c r="B372" s="23" t="s">
        <v>30</v>
      </c>
      <c r="C372" s="19">
        <v>13001</v>
      </c>
      <c r="D372" s="16"/>
      <c r="E372" s="16" t="s">
        <v>65</v>
      </c>
      <c r="F372" s="16"/>
      <c r="G372" s="16"/>
      <c r="H372" s="378">
        <v>45980.149305555555</v>
      </c>
      <c r="I372" s="378">
        <v>45980.276388888888</v>
      </c>
      <c r="J372" s="225">
        <v>0.12708333333284827</v>
      </c>
      <c r="K372" s="16"/>
      <c r="L372" s="16"/>
      <c r="M372" s="16"/>
      <c r="N372" s="16"/>
    </row>
    <row r="373" spans="1:14" x14ac:dyDescent="0.25">
      <c r="A373" s="25">
        <v>45980</v>
      </c>
      <c r="B373" s="23" t="s">
        <v>30</v>
      </c>
      <c r="C373" s="19">
        <v>13006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45981</v>
      </c>
      <c r="B374" s="23" t="s">
        <v>30</v>
      </c>
      <c r="C374" s="19">
        <v>13030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45982</v>
      </c>
      <c r="B375" s="23" t="s">
        <v>30</v>
      </c>
      <c r="C375" s="19">
        <v>13054</v>
      </c>
      <c r="D375" s="16"/>
      <c r="E375" s="386" t="s">
        <v>765</v>
      </c>
      <c r="F375" s="16"/>
      <c r="G375" s="16"/>
      <c r="H375" s="378">
        <v>45982.46875</v>
      </c>
      <c r="I375" s="378">
        <v>45982.477777777778</v>
      </c>
      <c r="J375" s="225">
        <v>9.0277777781011537E-3</v>
      </c>
      <c r="K375" s="16"/>
      <c r="L375" s="16"/>
      <c r="M375" s="16"/>
      <c r="N375" s="16"/>
    </row>
    <row r="376" spans="1:14" x14ac:dyDescent="0.25">
      <c r="A376" s="25">
        <v>45983</v>
      </c>
      <c r="B376" s="23" t="s">
        <v>30</v>
      </c>
      <c r="C376" s="19">
        <v>13073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45984</v>
      </c>
      <c r="B377" s="23" t="s">
        <v>30</v>
      </c>
      <c r="C377" s="19">
        <v>13097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5">
        <v>45985</v>
      </c>
      <c r="B378" s="23" t="s">
        <v>30</v>
      </c>
      <c r="C378" s="19">
        <v>13121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45986</v>
      </c>
      <c r="B379" s="23" t="s">
        <v>30</v>
      </c>
      <c r="C379" s="19">
        <v>13144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45987</v>
      </c>
      <c r="B380" s="23" t="s">
        <v>30</v>
      </c>
      <c r="C380" s="19">
        <v>13168</v>
      </c>
      <c r="D380" s="16"/>
      <c r="E380" s="16" t="s">
        <v>1318</v>
      </c>
      <c r="F380" s="16"/>
      <c r="G380" s="16"/>
      <c r="H380" s="378">
        <v>45987.885416666664</v>
      </c>
      <c r="I380" s="378">
        <v>45987.902777777781</v>
      </c>
      <c r="J380" s="225">
        <v>1.7361111116770189E-2</v>
      </c>
      <c r="K380" s="16"/>
      <c r="L380" s="16"/>
      <c r="M380" s="16"/>
      <c r="N380" s="16"/>
    </row>
    <row r="381" spans="1:14" x14ac:dyDescent="0.25">
      <c r="A381" s="25">
        <v>45988</v>
      </c>
      <c r="B381" s="23" t="s">
        <v>30</v>
      </c>
      <c r="C381" s="19">
        <v>13192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45989</v>
      </c>
      <c r="B382" s="23" t="s">
        <v>30</v>
      </c>
      <c r="C382" s="19">
        <v>13216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45990</v>
      </c>
      <c r="B383" s="23" t="s">
        <v>30</v>
      </c>
      <c r="C383" s="19">
        <v>13231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45991</v>
      </c>
      <c r="B384" s="23" t="s">
        <v>30</v>
      </c>
      <c r="C384" s="19">
        <v>13255</v>
      </c>
      <c r="D384" s="16"/>
      <c r="E384" s="16" t="s">
        <v>48</v>
      </c>
      <c r="F384" s="16"/>
      <c r="G384" s="16"/>
      <c r="H384" s="378">
        <v>45991.274305555555</v>
      </c>
      <c r="I384" s="378">
        <v>45991.524305555555</v>
      </c>
      <c r="J384" s="225">
        <v>0.25</v>
      </c>
      <c r="K384" s="16"/>
      <c r="L384" s="16"/>
      <c r="M384" s="16"/>
      <c r="N384" s="16"/>
    </row>
    <row r="385" spans="1:14" x14ac:dyDescent="0.25">
      <c r="A385" s="25">
        <v>45992</v>
      </c>
      <c r="B385" s="23" t="s">
        <v>30</v>
      </c>
      <c r="C385" s="19">
        <v>13279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45993</v>
      </c>
      <c r="B386" s="23" t="s">
        <v>30</v>
      </c>
      <c r="C386" s="19">
        <v>13299</v>
      </c>
      <c r="D386" s="16"/>
      <c r="E386" s="16" t="s">
        <v>1912</v>
      </c>
      <c r="F386" s="16"/>
      <c r="G386" s="16"/>
      <c r="H386" s="368">
        <v>45994.140972222223</v>
      </c>
      <c r="I386" s="368">
        <v>45994.164583333331</v>
      </c>
      <c r="J386" s="151">
        <f t="shared" ref="J386" si="36">I386-H386</f>
        <v>2.361111110803904E-2</v>
      </c>
      <c r="K386" s="16"/>
      <c r="L386" s="16"/>
      <c r="M386" s="16"/>
      <c r="N386" s="16"/>
    </row>
    <row r="387" spans="1:14" x14ac:dyDescent="0.25">
      <c r="A387" s="25">
        <v>45994</v>
      </c>
      <c r="B387" s="23" t="s">
        <v>30</v>
      </c>
      <c r="C387" s="19">
        <v>13323</v>
      </c>
      <c r="D387" s="16"/>
      <c r="E387" s="16" t="s">
        <v>1920</v>
      </c>
      <c r="F387" s="16"/>
      <c r="G387" s="16"/>
      <c r="H387" s="401">
        <v>45994.618055555555</v>
      </c>
      <c r="I387" s="401">
        <v>45994.625</v>
      </c>
      <c r="J387" s="447">
        <v>6.9444444452528842E-3</v>
      </c>
      <c r="K387" s="16"/>
      <c r="L387" s="16"/>
      <c r="M387" s="16"/>
      <c r="N387" s="16"/>
    </row>
    <row r="388" spans="1:14" x14ac:dyDescent="0.25">
      <c r="A388" s="25">
        <v>45994</v>
      </c>
      <c r="B388" s="23" t="s">
        <v>30</v>
      </c>
      <c r="C388" s="19">
        <v>13344</v>
      </c>
      <c r="D388" s="16"/>
      <c r="E388" s="16" t="s">
        <v>1925</v>
      </c>
      <c r="F388" s="16"/>
      <c r="G388" s="16"/>
      <c r="H388" s="401">
        <v>45995.243055555555</v>
      </c>
      <c r="I388" s="401">
        <v>45995.261805555558</v>
      </c>
      <c r="J388" s="454">
        <v>1.8750000002910383E-2</v>
      </c>
      <c r="K388" s="16"/>
      <c r="L388" s="16"/>
      <c r="M388" s="16"/>
      <c r="N388" s="16"/>
    </row>
    <row r="389" spans="1:14" x14ac:dyDescent="0.25">
      <c r="A389" s="25">
        <v>45995</v>
      </c>
      <c r="B389" s="23" t="s">
        <v>30</v>
      </c>
      <c r="C389" s="19">
        <v>13347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45996</v>
      </c>
      <c r="B390" s="23" t="s">
        <v>30</v>
      </c>
      <c r="C390" s="19">
        <v>13371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45997</v>
      </c>
      <c r="B391" s="23" t="s">
        <v>30</v>
      </c>
      <c r="C391" s="19">
        <v>13393</v>
      </c>
      <c r="D391" s="16"/>
      <c r="E391" s="16" t="s">
        <v>1936</v>
      </c>
      <c r="F391" s="16"/>
      <c r="G391" s="16"/>
      <c r="H391" s="401">
        <v>45997.399305555555</v>
      </c>
      <c r="I391" s="401">
        <v>45997.4375</v>
      </c>
      <c r="J391" s="470">
        <v>3.8194444445252884E-2</v>
      </c>
      <c r="K391" s="16"/>
      <c r="L391" s="16"/>
      <c r="M391" s="16"/>
      <c r="N391" s="16"/>
    </row>
    <row r="392" spans="1:14" x14ac:dyDescent="0.25">
      <c r="A392" s="25">
        <v>45998</v>
      </c>
      <c r="B392" s="23" t="s">
        <v>30</v>
      </c>
      <c r="C392" s="19">
        <v>13417</v>
      </c>
      <c r="D392" s="16"/>
      <c r="E392" s="16" t="s">
        <v>1919</v>
      </c>
      <c r="F392" s="16"/>
      <c r="G392" s="16"/>
      <c r="H392" s="401">
        <v>45998.864583333336</v>
      </c>
      <c r="I392" s="401">
        <v>45998.878472222219</v>
      </c>
      <c r="J392" s="488">
        <v>1.3888888883229811E-2</v>
      </c>
      <c r="K392" s="16"/>
      <c r="L392" s="16"/>
      <c r="M392" s="16"/>
      <c r="N392" s="16"/>
    </row>
    <row r="393" spans="1:14" x14ac:dyDescent="0.25">
      <c r="A393" s="25">
        <v>45999</v>
      </c>
      <c r="B393" s="23" t="s">
        <v>30</v>
      </c>
      <c r="C393" s="19">
        <v>13441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5">
        <v>46000</v>
      </c>
      <c r="B394" s="23" t="s">
        <v>30</v>
      </c>
      <c r="C394" s="19">
        <v>13463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46001</v>
      </c>
      <c r="B395" s="23" t="s">
        <v>30</v>
      </c>
      <c r="C395" s="19">
        <v>13487</v>
      </c>
      <c r="D395" s="16"/>
      <c r="E395" s="16" t="s">
        <v>40</v>
      </c>
      <c r="F395" s="16"/>
      <c r="G395" s="16"/>
      <c r="H395" s="368">
        <v>46002.083333333336</v>
      </c>
      <c r="I395" s="368">
        <v>46002.21875</v>
      </c>
      <c r="J395" s="151">
        <f t="shared" ref="J395" si="37">I395-H395</f>
        <v>0.13541666666424135</v>
      </c>
      <c r="K395" s="16"/>
      <c r="L395" s="16"/>
      <c r="M395" s="16"/>
      <c r="N395" s="16"/>
    </row>
    <row r="396" spans="1:14" x14ac:dyDescent="0.25">
      <c r="A396" s="25">
        <v>46002</v>
      </c>
      <c r="B396" s="23" t="s">
        <v>30</v>
      </c>
      <c r="C396" s="19">
        <v>13511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46003</v>
      </c>
      <c r="B397" s="23" t="s">
        <v>30</v>
      </c>
      <c r="C397" s="19">
        <v>13535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5">
        <v>46004</v>
      </c>
      <c r="B398" s="23" t="s">
        <v>30</v>
      </c>
      <c r="C398" s="19">
        <v>13556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25">
        <v>46005</v>
      </c>
      <c r="B399" s="23" t="s">
        <v>30</v>
      </c>
      <c r="C399" s="19">
        <v>13580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5">
        <v>46006</v>
      </c>
      <c r="B400" s="23" t="s">
        <v>30</v>
      </c>
      <c r="C400" s="19">
        <v>13604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46007</v>
      </c>
      <c r="B401" s="23" t="s">
        <v>30</v>
      </c>
      <c r="C401" s="19">
        <v>13628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5">
        <v>46008</v>
      </c>
      <c r="B402" s="23" t="s">
        <v>30</v>
      </c>
      <c r="C402" s="19">
        <v>13650</v>
      </c>
      <c r="D402" s="16"/>
      <c r="E402" s="16" t="s">
        <v>881</v>
      </c>
      <c r="F402" s="16"/>
      <c r="G402" s="16"/>
      <c r="H402" s="401">
        <v>46009.149305555555</v>
      </c>
      <c r="I402" s="401">
        <v>46009.194444444445</v>
      </c>
      <c r="J402" s="613">
        <v>4.5138888890505768E-2</v>
      </c>
      <c r="K402" s="16"/>
      <c r="L402" s="16"/>
      <c r="M402" s="16"/>
      <c r="N402" s="16"/>
    </row>
    <row r="403" spans="1:14" x14ac:dyDescent="0.25">
      <c r="A403" s="25">
        <v>46009</v>
      </c>
      <c r="B403" s="23" t="s">
        <v>30</v>
      </c>
      <c r="C403" s="19">
        <v>13674</v>
      </c>
      <c r="D403" s="16"/>
      <c r="E403" s="16" t="s">
        <v>2012</v>
      </c>
      <c r="F403" s="16"/>
      <c r="G403" s="16"/>
      <c r="H403" s="368">
        <v>46010.138888888891</v>
      </c>
      <c r="I403" s="368">
        <v>46010.145833333336</v>
      </c>
      <c r="J403" s="151">
        <f t="shared" ref="J403:J404" si="38">I403-H403</f>
        <v>6.9444444452528842E-3</v>
      </c>
      <c r="K403" s="16"/>
      <c r="L403" s="16"/>
      <c r="M403" s="16"/>
      <c r="N403" s="16"/>
    </row>
    <row r="404" spans="1:14" x14ac:dyDescent="0.25">
      <c r="A404" s="25">
        <v>46010</v>
      </c>
      <c r="B404" s="23" t="s">
        <v>30</v>
      </c>
      <c r="C404" s="19">
        <v>13698</v>
      </c>
      <c r="D404" s="16"/>
      <c r="E404" s="16" t="s">
        <v>2026</v>
      </c>
      <c r="F404" s="16"/>
      <c r="G404" s="16"/>
      <c r="H404" s="368">
        <v>46011.131944444445</v>
      </c>
      <c r="I404" s="368">
        <v>46011.145833333336</v>
      </c>
      <c r="J404" s="151">
        <f t="shared" si="38"/>
        <v>1.3888888890505768E-2</v>
      </c>
      <c r="K404" s="16"/>
      <c r="L404" s="16"/>
      <c r="M404" s="16"/>
      <c r="N404" s="16"/>
    </row>
    <row r="405" spans="1:14" x14ac:dyDescent="0.25">
      <c r="A405" s="25">
        <v>46011</v>
      </c>
      <c r="B405" s="23" t="s">
        <v>30</v>
      </c>
      <c r="C405" s="19">
        <v>13719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5">
        <v>46012</v>
      </c>
      <c r="B406" s="23" t="s">
        <v>30</v>
      </c>
      <c r="C406" s="19">
        <v>13743</v>
      </c>
      <c r="D406" s="16"/>
      <c r="E406" s="16" t="s">
        <v>48</v>
      </c>
      <c r="F406" s="16"/>
      <c r="G406" s="16"/>
      <c r="H406" s="368">
        <v>46013.145833333336</v>
      </c>
      <c r="I406" s="368">
        <v>46013.247916666667</v>
      </c>
      <c r="J406" s="151">
        <f t="shared" ref="J406" si="39">I406-H406</f>
        <v>0.10208333333139308</v>
      </c>
      <c r="K406" s="16"/>
      <c r="L406" s="16"/>
      <c r="M406" s="16"/>
      <c r="N406" s="16"/>
    </row>
    <row r="407" spans="1:14" x14ac:dyDescent="0.25">
      <c r="A407" s="25">
        <v>46013</v>
      </c>
      <c r="B407" s="23" t="s">
        <v>30</v>
      </c>
      <c r="C407" s="19">
        <v>13767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5">
        <v>46014</v>
      </c>
      <c r="B408" s="23" t="s">
        <v>30</v>
      </c>
      <c r="C408" s="19">
        <v>13791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5">
        <v>46015</v>
      </c>
      <c r="B409" s="23" t="s">
        <v>30</v>
      </c>
      <c r="C409" s="19">
        <v>13815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25">
        <v>46016</v>
      </c>
      <c r="B410" s="23" t="s">
        <v>30</v>
      </c>
      <c r="C410" s="19">
        <v>13839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5">
        <v>46017</v>
      </c>
      <c r="B411" s="23" t="s">
        <v>30</v>
      </c>
      <c r="C411" s="19">
        <v>13863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5">
        <v>46018</v>
      </c>
      <c r="B412" s="23" t="s">
        <v>30</v>
      </c>
      <c r="C412" s="19">
        <v>13887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5">
        <v>46019</v>
      </c>
      <c r="B413" s="23" t="s">
        <v>30</v>
      </c>
      <c r="C413" s="19">
        <v>13907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46020</v>
      </c>
      <c r="B414" s="23" t="s">
        <v>30</v>
      </c>
      <c r="C414" s="19">
        <v>13931</v>
      </c>
      <c r="D414" s="16"/>
      <c r="E414" s="16" t="s">
        <v>658</v>
      </c>
      <c r="F414" s="16"/>
      <c r="G414" s="16"/>
      <c r="H414" s="368">
        <v>46020.635416666664</v>
      </c>
      <c r="I414" s="368">
        <v>46020.642361111109</v>
      </c>
      <c r="J414" s="151">
        <f t="shared" ref="J414" si="40">I414-H414</f>
        <v>6.9444444452528842E-3</v>
      </c>
      <c r="K414" s="16"/>
      <c r="L414" s="16"/>
      <c r="M414" s="16"/>
      <c r="N414" s="16"/>
    </row>
    <row r="415" spans="1:14" x14ac:dyDescent="0.25">
      <c r="A415" s="25">
        <v>46021</v>
      </c>
      <c r="B415" s="23" t="s">
        <v>30</v>
      </c>
      <c r="C415" s="19">
        <v>13955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ht="30" x14ac:dyDescent="0.25">
      <c r="A416" s="25">
        <v>46022</v>
      </c>
      <c r="B416" s="23" t="s">
        <v>30</v>
      </c>
      <c r="C416" s="19">
        <v>13975</v>
      </c>
      <c r="D416" s="16"/>
      <c r="E416" s="28" t="s">
        <v>2090</v>
      </c>
      <c r="F416" s="16"/>
      <c r="G416" s="16"/>
      <c r="H416" s="368">
        <v>46023.215277777781</v>
      </c>
      <c r="I416" s="368">
        <v>46023.243055555555</v>
      </c>
      <c r="J416" s="151">
        <f t="shared" ref="J416:J419" si="41">I416-H416</f>
        <v>2.7777777773735579E-2</v>
      </c>
      <c r="K416" s="16"/>
      <c r="L416" s="16"/>
      <c r="M416" s="16"/>
      <c r="N416" s="16"/>
    </row>
    <row r="417" spans="1:14" x14ac:dyDescent="0.25">
      <c r="A417" s="25">
        <v>46023</v>
      </c>
      <c r="B417" s="23" t="s">
        <v>30</v>
      </c>
      <c r="C417" s="19">
        <v>13999</v>
      </c>
      <c r="D417" s="16"/>
      <c r="E417" s="16" t="s">
        <v>163</v>
      </c>
      <c r="F417" s="16"/>
      <c r="G417" s="16"/>
      <c r="H417" s="368">
        <v>46024.12777777778</v>
      </c>
      <c r="I417" s="368">
        <v>46024.25</v>
      </c>
      <c r="J417" s="151">
        <f t="shared" si="41"/>
        <v>0.12222222222044365</v>
      </c>
      <c r="K417" s="16"/>
      <c r="L417" s="16"/>
      <c r="M417" s="16"/>
      <c r="N417" s="16"/>
    </row>
    <row r="418" spans="1:14" x14ac:dyDescent="0.25">
      <c r="A418" s="25">
        <v>46024</v>
      </c>
      <c r="B418" s="23" t="s">
        <v>30</v>
      </c>
      <c r="C418" s="19">
        <v>14023</v>
      </c>
      <c r="D418" s="16" t="s">
        <v>2098</v>
      </c>
      <c r="E418" s="16" t="s">
        <v>2097</v>
      </c>
      <c r="F418" s="16"/>
      <c r="G418" s="16"/>
      <c r="H418" s="368">
        <v>46024.473611111112</v>
      </c>
      <c r="I418" s="368">
        <v>46024.480555555558</v>
      </c>
      <c r="J418" s="151">
        <f t="shared" si="41"/>
        <v>6.9444444452528842E-3</v>
      </c>
      <c r="K418" s="16"/>
      <c r="L418" s="16"/>
      <c r="M418" s="16"/>
      <c r="N418" s="16"/>
    </row>
    <row r="419" spans="1:14" x14ac:dyDescent="0.25">
      <c r="A419" s="25">
        <v>46025</v>
      </c>
      <c r="B419" s="23" t="s">
        <v>30</v>
      </c>
      <c r="C419" s="19">
        <v>14041</v>
      </c>
      <c r="D419" s="16"/>
      <c r="E419" s="16" t="s">
        <v>1763</v>
      </c>
      <c r="F419" s="16"/>
      <c r="G419" s="16"/>
      <c r="H419" s="368">
        <v>46025.609027777777</v>
      </c>
      <c r="I419" s="368">
        <v>46026.163194444445</v>
      </c>
      <c r="J419" s="151">
        <f t="shared" si="41"/>
        <v>0.55416666666860692</v>
      </c>
      <c r="K419" s="16"/>
      <c r="L419" s="16"/>
      <c r="M419" s="16"/>
      <c r="N419" s="16"/>
    </row>
    <row r="420" spans="1:14" x14ac:dyDescent="0.25">
      <c r="A420" s="25">
        <v>46026</v>
      </c>
      <c r="B420" s="23" t="s">
        <v>30</v>
      </c>
      <c r="C420" s="19">
        <v>14065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5">
        <v>46027</v>
      </c>
      <c r="B421" s="23" t="s">
        <v>30</v>
      </c>
      <c r="C421" s="19">
        <v>14089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5">
        <v>46028</v>
      </c>
      <c r="B422" s="23" t="s">
        <v>30</v>
      </c>
      <c r="C422" s="19">
        <v>14113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5">
        <v>46029</v>
      </c>
      <c r="B423" s="23" t="s">
        <v>30</v>
      </c>
      <c r="C423" s="19">
        <v>14137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5">
        <v>46030</v>
      </c>
      <c r="B424" s="23" t="s">
        <v>30</v>
      </c>
      <c r="C424" s="19">
        <v>14161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5">
        <v>46031</v>
      </c>
      <c r="B425" s="23" t="s">
        <v>30</v>
      </c>
      <c r="C425" s="19">
        <v>14185</v>
      </c>
      <c r="D425" s="16"/>
      <c r="E425" s="16" t="s">
        <v>1919</v>
      </c>
      <c r="F425" s="16"/>
      <c r="G425" s="16"/>
      <c r="H425" s="368">
        <v>46031.853472222225</v>
      </c>
      <c r="I425" s="368">
        <v>46031.863194444442</v>
      </c>
      <c r="J425" s="151">
        <f t="shared" ref="J425" si="42">I425-H425</f>
        <v>9.7222222175332718E-3</v>
      </c>
      <c r="K425" s="16"/>
      <c r="L425" s="16"/>
      <c r="M425" s="16"/>
      <c r="N425" s="16"/>
    </row>
    <row r="426" spans="1:14" x14ac:dyDescent="0.25">
      <c r="A426" s="25">
        <v>46032</v>
      </c>
      <c r="B426" s="23" t="s">
        <v>30</v>
      </c>
      <c r="C426" s="19">
        <v>14195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25">
        <v>46033</v>
      </c>
      <c r="B427" s="23" t="s">
        <v>30</v>
      </c>
      <c r="C427" s="19">
        <v>14219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5">
        <v>46034</v>
      </c>
      <c r="B428" s="23" t="s">
        <v>30</v>
      </c>
      <c r="C428" s="19">
        <v>14243</v>
      </c>
      <c r="D428" s="16"/>
      <c r="E428" s="16" t="s">
        <v>48</v>
      </c>
      <c r="F428" s="16"/>
      <c r="G428" s="16"/>
      <c r="H428" s="368">
        <v>46034.854861111111</v>
      </c>
      <c r="I428" s="368">
        <v>46034.945138888892</v>
      </c>
      <c r="J428" s="151">
        <f t="shared" ref="J428" si="43">I428-H428</f>
        <v>9.0277777781011537E-2</v>
      </c>
      <c r="K428" s="16"/>
      <c r="L428" s="16"/>
      <c r="M428" s="16"/>
      <c r="N428" s="16"/>
    </row>
    <row r="429" spans="1:14" x14ac:dyDescent="0.25">
      <c r="A429" s="25">
        <v>46035</v>
      </c>
      <c r="B429" s="23" t="s">
        <v>30</v>
      </c>
      <c r="C429" s="19">
        <v>14267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5">
        <v>46036</v>
      </c>
      <c r="B430" s="23" t="s">
        <v>30</v>
      </c>
      <c r="C430" s="19">
        <v>14291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5">
        <v>46037</v>
      </c>
      <c r="B431" s="23" t="s">
        <v>30</v>
      </c>
      <c r="C431" s="19">
        <v>14315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5">
        <v>46038</v>
      </c>
      <c r="B432" s="23" t="s">
        <v>30</v>
      </c>
      <c r="C432" s="19">
        <v>14339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25">
        <v>46039</v>
      </c>
      <c r="B433" s="23" t="s">
        <v>30</v>
      </c>
      <c r="C433" s="19">
        <v>14361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25">
        <v>46040</v>
      </c>
      <c r="B434" s="23" t="s">
        <v>30</v>
      </c>
      <c r="C434" s="19">
        <v>14385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5">
        <v>46041</v>
      </c>
      <c r="B435" s="23" t="s">
        <v>30</v>
      </c>
      <c r="C435" s="19">
        <v>14409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25">
        <v>46042</v>
      </c>
      <c r="B436" s="23" t="s">
        <v>30</v>
      </c>
      <c r="C436" s="19">
        <v>14432</v>
      </c>
      <c r="D436" s="16"/>
      <c r="E436" s="16" t="s">
        <v>2174</v>
      </c>
      <c r="F436" s="16"/>
      <c r="G436" s="16"/>
      <c r="H436" s="656">
        <v>46042.736111111109</v>
      </c>
      <c r="I436" s="656">
        <v>46042.750694444447</v>
      </c>
      <c r="J436" s="655">
        <v>1.4583333337213844E-2</v>
      </c>
      <c r="K436" s="16"/>
      <c r="L436" s="16"/>
      <c r="M436" s="16"/>
      <c r="N436" s="16"/>
    </row>
    <row r="437" spans="1:14" x14ac:dyDescent="0.25">
      <c r="A437" s="25">
        <v>46043</v>
      </c>
      <c r="B437" s="23" t="s">
        <v>30</v>
      </c>
      <c r="C437" s="19">
        <v>14456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25">
        <v>46044</v>
      </c>
      <c r="B438" s="23" t="s">
        <v>30</v>
      </c>
      <c r="C438" s="19">
        <v>14480</v>
      </c>
      <c r="D438" s="16"/>
      <c r="E438" s="16" t="s">
        <v>40</v>
      </c>
      <c r="F438" s="16"/>
      <c r="G438" s="16"/>
      <c r="H438" s="368">
        <v>46045.118055555555</v>
      </c>
      <c r="I438" s="368">
        <v>46045.23541666667</v>
      </c>
      <c r="J438" s="151">
        <f t="shared" ref="J438" si="44">I438-H438</f>
        <v>0.117361111115315</v>
      </c>
      <c r="K438" s="16"/>
      <c r="L438" s="16"/>
      <c r="M438" s="16"/>
      <c r="N438" s="16"/>
    </row>
    <row r="439" spans="1:14" x14ac:dyDescent="0.25">
      <c r="A439" s="25">
        <v>46045</v>
      </c>
      <c r="B439" s="23" t="s">
        <v>30</v>
      </c>
      <c r="C439" s="19">
        <v>14504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5">
        <v>46046</v>
      </c>
      <c r="B440" s="23" t="s">
        <v>30</v>
      </c>
      <c r="C440" s="19">
        <v>14525</v>
      </c>
      <c r="D440" s="16"/>
      <c r="E440" s="16" t="s">
        <v>2197</v>
      </c>
      <c r="F440" s="16"/>
      <c r="G440" s="16"/>
      <c r="H440" s="370">
        <v>46046.392361111109</v>
      </c>
      <c r="I440" s="370">
        <v>46046.420138888891</v>
      </c>
      <c r="J440" s="103">
        <f t="shared" ref="J440" si="45">I440-H440</f>
        <v>2.7777777781011537E-2</v>
      </c>
      <c r="K440" s="16"/>
      <c r="L440" s="16"/>
      <c r="M440" s="16"/>
      <c r="N440" s="16"/>
    </row>
    <row r="441" spans="1:14" x14ac:dyDescent="0.25">
      <c r="A441" s="25">
        <v>46047</v>
      </c>
      <c r="B441" s="23" t="s">
        <v>30</v>
      </c>
      <c r="C441" s="19">
        <v>14549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25">
        <v>46048</v>
      </c>
      <c r="B442" s="23" t="s">
        <v>30</v>
      </c>
      <c r="C442" s="19">
        <v>14573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25">
        <v>46049</v>
      </c>
      <c r="B443" s="24" t="s">
        <v>92</v>
      </c>
      <c r="C443" s="19">
        <v>14598</v>
      </c>
      <c r="D443" s="16"/>
      <c r="E443" s="16" t="s">
        <v>2208</v>
      </c>
      <c r="F443" s="16"/>
      <c r="G443" s="16"/>
      <c r="H443" s="370">
        <v>46049.4375</v>
      </c>
      <c r="I443" s="16"/>
      <c r="J443" s="16"/>
      <c r="K443" s="16"/>
      <c r="L443" s="16"/>
      <c r="M443" s="16"/>
      <c r="N443" s="16"/>
    </row>
    <row r="444" spans="1:14" x14ac:dyDescent="0.25">
      <c r="A444" s="25">
        <v>46050</v>
      </c>
      <c r="B444" s="24" t="s">
        <v>92</v>
      </c>
      <c r="C444" s="19">
        <v>14598</v>
      </c>
      <c r="D444" s="16"/>
      <c r="E444" s="16" t="s">
        <v>2213</v>
      </c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25">
        <v>46051</v>
      </c>
      <c r="B445" s="24" t="s">
        <v>92</v>
      </c>
      <c r="C445" s="19">
        <v>14598</v>
      </c>
      <c r="D445" s="16"/>
      <c r="E445" s="16" t="s">
        <v>2213</v>
      </c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25">
        <v>46052</v>
      </c>
      <c r="B446" s="24" t="s">
        <v>92</v>
      </c>
      <c r="C446" s="19">
        <v>14598</v>
      </c>
      <c r="D446" s="16"/>
      <c r="E446" s="16" t="s">
        <v>2213</v>
      </c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25">
        <v>46053</v>
      </c>
      <c r="B447" s="24" t="s">
        <v>92</v>
      </c>
      <c r="C447" s="19">
        <v>14598</v>
      </c>
      <c r="D447" s="16"/>
      <c r="E447" s="16" t="s">
        <v>2213</v>
      </c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25">
        <v>46054</v>
      </c>
      <c r="B448" s="23" t="s">
        <v>30</v>
      </c>
      <c r="C448" s="19">
        <v>14622</v>
      </c>
      <c r="D448" s="16"/>
      <c r="E448" s="28" t="s">
        <v>2232</v>
      </c>
      <c r="F448" s="16"/>
      <c r="G448" s="16"/>
      <c r="H448" s="368">
        <v>46054.632638888892</v>
      </c>
      <c r="I448" s="368">
        <v>46054.640972222223</v>
      </c>
      <c r="J448" s="151">
        <f t="shared" ref="J448" si="46">I448-H448</f>
        <v>8.333333331393078E-3</v>
      </c>
      <c r="K448" s="16"/>
      <c r="L448" s="16"/>
      <c r="M448" s="16"/>
      <c r="N448" s="16"/>
    </row>
    <row r="449" spans="1:14" x14ac:dyDescent="0.25">
      <c r="A449" s="25">
        <v>46055</v>
      </c>
      <c r="B449" s="23" t="s">
        <v>30</v>
      </c>
      <c r="C449" s="19">
        <v>14646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ht="30" x14ac:dyDescent="0.25">
      <c r="A450" s="25">
        <v>46056</v>
      </c>
      <c r="B450" s="23" t="s">
        <v>30</v>
      </c>
      <c r="C450" s="19">
        <v>14650</v>
      </c>
      <c r="D450" s="16"/>
      <c r="E450" s="28" t="s">
        <v>2244</v>
      </c>
      <c r="F450" s="16"/>
      <c r="G450" s="16"/>
      <c r="H450" s="368">
        <v>46056.452777777777</v>
      </c>
      <c r="I450" s="368">
        <v>46056.463888888888</v>
      </c>
      <c r="J450" s="151">
        <f t="shared" ref="J450" si="47">I450-H450</f>
        <v>1.1111111110949423E-2</v>
      </c>
      <c r="K450" s="16"/>
      <c r="L450" s="16"/>
      <c r="M450" s="16"/>
      <c r="N450" s="16"/>
    </row>
    <row r="451" spans="1:14" x14ac:dyDescent="0.25">
      <c r="A451" s="25">
        <v>46057</v>
      </c>
      <c r="B451" s="23" t="s">
        <v>30</v>
      </c>
      <c r="C451" s="19">
        <v>14674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25">
        <v>46058</v>
      </c>
      <c r="B452" s="23" t="s">
        <v>30</v>
      </c>
      <c r="C452" s="19">
        <v>14698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ht="60" x14ac:dyDescent="0.25">
      <c r="A453" s="25">
        <v>46059</v>
      </c>
      <c r="B453" s="23" t="s">
        <v>30</v>
      </c>
      <c r="C453" s="19">
        <v>14722</v>
      </c>
      <c r="D453" s="16"/>
      <c r="E453" s="28" t="s">
        <v>2255</v>
      </c>
      <c r="F453" s="16"/>
      <c r="G453" s="16"/>
      <c r="H453" s="368">
        <v>46059.686111111114</v>
      </c>
      <c r="I453" s="368">
        <v>46059.706944444442</v>
      </c>
      <c r="J453" s="151">
        <f t="shared" ref="J453:J454" si="48">I453-H453</f>
        <v>2.0833333328482695E-2</v>
      </c>
      <c r="K453" s="16"/>
      <c r="L453" s="16"/>
      <c r="M453" s="16"/>
      <c r="N453" s="16"/>
    </row>
    <row r="454" spans="1:14" x14ac:dyDescent="0.25">
      <c r="A454" s="25">
        <v>46060</v>
      </c>
      <c r="B454" s="23" t="s">
        <v>30</v>
      </c>
      <c r="C454" s="19">
        <v>14744</v>
      </c>
      <c r="D454" s="16"/>
      <c r="E454" s="16" t="s">
        <v>48</v>
      </c>
      <c r="F454" s="16"/>
      <c r="G454" s="16"/>
      <c r="H454" s="368">
        <v>46060.6875</v>
      </c>
      <c r="I454" s="368">
        <v>46060.760416666664</v>
      </c>
      <c r="J454" s="151">
        <f t="shared" si="48"/>
        <v>7.2916666664241347E-2</v>
      </c>
      <c r="K454" s="16"/>
      <c r="L454" s="16"/>
      <c r="M454" s="16"/>
      <c r="N454" s="16"/>
    </row>
    <row r="455" spans="1:14" x14ac:dyDescent="0.25">
      <c r="A455" s="25">
        <v>46061</v>
      </c>
      <c r="B455" s="23" t="s">
        <v>30</v>
      </c>
      <c r="C455" s="19">
        <v>14768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5">
        <v>46062</v>
      </c>
      <c r="B456" s="23" t="s">
        <v>30</v>
      </c>
      <c r="C456" s="19">
        <v>14792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25">
        <v>46063</v>
      </c>
      <c r="B457" s="23" t="s">
        <v>30</v>
      </c>
      <c r="C457" s="19">
        <v>14814</v>
      </c>
      <c r="D457" s="16"/>
      <c r="E457" s="846" t="s">
        <v>2273</v>
      </c>
      <c r="F457" s="16"/>
      <c r="G457" s="16"/>
      <c r="H457" s="720">
        <v>46063.430555555555</v>
      </c>
      <c r="I457" s="720">
        <v>46063.465277777781</v>
      </c>
      <c r="J457" s="847">
        <v>3.4722222226264421E-2</v>
      </c>
      <c r="K457" s="16"/>
      <c r="L457" s="16"/>
      <c r="M457" s="16"/>
      <c r="N457" s="16"/>
    </row>
    <row r="458" spans="1:14" x14ac:dyDescent="0.25">
      <c r="A458" s="25">
        <v>46064</v>
      </c>
      <c r="B458" s="23" t="s">
        <v>30</v>
      </c>
      <c r="C458" s="19">
        <v>14838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25">
        <v>46065</v>
      </c>
      <c r="B459" s="23" t="s">
        <v>30</v>
      </c>
      <c r="C459" s="19">
        <v>14862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25">
        <v>46066</v>
      </c>
      <c r="B460" s="23" t="s">
        <v>30</v>
      </c>
      <c r="C460" s="19">
        <v>14886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25">
        <v>46067</v>
      </c>
      <c r="B461" s="23" t="s">
        <v>30</v>
      </c>
      <c r="C461" s="19">
        <v>14902</v>
      </c>
      <c r="D461" s="16"/>
      <c r="E461" s="884" t="s">
        <v>2158</v>
      </c>
      <c r="F461" s="16"/>
      <c r="G461" s="16"/>
      <c r="H461" s="368">
        <v>46068.136111111111</v>
      </c>
      <c r="I461" s="368">
        <v>46068.145833333336</v>
      </c>
      <c r="J461" s="151">
        <f t="shared" ref="J461" si="49">I461-H461</f>
        <v>9.7222222248092294E-3</v>
      </c>
      <c r="K461" s="16"/>
      <c r="L461" s="16"/>
      <c r="M461" s="16"/>
      <c r="N461" s="16"/>
    </row>
    <row r="462" spans="1:14" x14ac:dyDescent="0.25">
      <c r="A462" s="25">
        <v>46068</v>
      </c>
      <c r="B462" s="23" t="s">
        <v>30</v>
      </c>
      <c r="C462" s="19">
        <v>14926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25">
        <v>46069</v>
      </c>
      <c r="B463" s="23" t="s">
        <v>30</v>
      </c>
      <c r="C463" s="19">
        <v>14950</v>
      </c>
      <c r="D463" s="16"/>
      <c r="E463" s="16" t="s">
        <v>2291</v>
      </c>
      <c r="F463" s="16"/>
      <c r="G463" s="16"/>
      <c r="H463" s="368">
        <v>46069.637499999997</v>
      </c>
      <c r="I463" s="368">
        <v>46069.671527777777</v>
      </c>
      <c r="J463" s="151">
        <f t="shared" ref="J463:J464" si="50">I463-H463</f>
        <v>3.4027777779556345E-2</v>
      </c>
      <c r="K463" s="16"/>
      <c r="L463" s="16"/>
      <c r="M463" s="16"/>
      <c r="N463" s="16"/>
    </row>
    <row r="464" spans="1:14" x14ac:dyDescent="0.25">
      <c r="A464" s="25">
        <v>46070</v>
      </c>
      <c r="B464" s="23" t="s">
        <v>30</v>
      </c>
      <c r="C464" s="19">
        <v>14970</v>
      </c>
      <c r="D464" s="16"/>
      <c r="E464" s="16" t="s">
        <v>1887</v>
      </c>
      <c r="F464" s="16"/>
      <c r="G464" s="16"/>
      <c r="H464" s="368">
        <v>46070.692361111112</v>
      </c>
      <c r="I464" s="368">
        <v>46070.695833333331</v>
      </c>
      <c r="J464" s="151">
        <f t="shared" si="50"/>
        <v>3.4722222189884633E-3</v>
      </c>
      <c r="K464" s="16"/>
      <c r="L464" s="16"/>
      <c r="M464" s="16"/>
      <c r="N464" s="16"/>
    </row>
    <row r="465" spans="1:14" x14ac:dyDescent="0.25">
      <c r="A465" s="25">
        <v>46071</v>
      </c>
      <c r="B465" s="23" t="s">
        <v>30</v>
      </c>
      <c r="C465" s="19">
        <v>14994</v>
      </c>
      <c r="D465" s="16"/>
      <c r="E465" s="16" t="s">
        <v>63</v>
      </c>
      <c r="F465" s="16"/>
      <c r="G465" s="16"/>
      <c r="H465" s="368">
        <v>46071.893055555556</v>
      </c>
      <c r="I465" s="368">
        <v>46072.291666666664</v>
      </c>
      <c r="J465" s="151">
        <f>I465-H465</f>
        <v>0.39861111110803904</v>
      </c>
      <c r="K465" s="16"/>
      <c r="L465" s="16"/>
      <c r="M465" s="16"/>
      <c r="N465" s="16"/>
    </row>
    <row r="466" spans="1:14" x14ac:dyDescent="0.25">
      <c r="A466" s="25">
        <v>46072</v>
      </c>
      <c r="B466" s="23" t="s">
        <v>30</v>
      </c>
      <c r="C466" s="19">
        <v>15018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25">
        <v>46073</v>
      </c>
      <c r="B467" s="23" t="s">
        <v>30</v>
      </c>
      <c r="C467" s="19">
        <v>15042</v>
      </c>
      <c r="D467" s="16" t="s">
        <v>1203</v>
      </c>
      <c r="E467" s="16" t="s">
        <v>2317</v>
      </c>
      <c r="F467" s="16"/>
      <c r="G467" s="16"/>
      <c r="H467" s="368">
        <v>46074.159722222219</v>
      </c>
      <c r="I467" s="368">
        <v>46074.180555555555</v>
      </c>
      <c r="J467" s="151">
        <f t="shared" ref="J467" si="51">I467-H467</f>
        <v>2.0833333335758653E-2</v>
      </c>
      <c r="K467" s="16"/>
      <c r="L467" s="16"/>
      <c r="M467" s="16"/>
      <c r="N467" s="16"/>
    </row>
    <row r="468" spans="1:14" x14ac:dyDescent="0.25">
      <c r="A468" s="25">
        <v>46074</v>
      </c>
      <c r="B468" s="23" t="s">
        <v>30</v>
      </c>
      <c r="C468" s="19">
        <v>15066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25">
        <v>46075</v>
      </c>
      <c r="B469" s="23" t="s">
        <v>30</v>
      </c>
      <c r="C469" s="19">
        <v>15079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25">
        <v>46076</v>
      </c>
      <c r="B470" s="23" t="s">
        <v>30</v>
      </c>
      <c r="C470" s="19">
        <v>15103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25">
        <v>46077</v>
      </c>
      <c r="B471" s="23" t="s">
        <v>30</v>
      </c>
      <c r="C471" s="19">
        <v>15127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25">
        <v>46078</v>
      </c>
      <c r="B472" s="23" t="s">
        <v>30</v>
      </c>
      <c r="C472" s="19">
        <v>15151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25">
        <v>46079</v>
      </c>
      <c r="B473" s="23" t="s">
        <v>30</v>
      </c>
      <c r="C473" s="19">
        <v>15185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25">
        <v>46080</v>
      </c>
      <c r="B474" s="23" t="s">
        <v>30</v>
      </c>
      <c r="C474" s="19">
        <v>15199</v>
      </c>
      <c r="D474" s="16"/>
      <c r="E474" s="16" t="s">
        <v>2363</v>
      </c>
      <c r="F474" s="16"/>
      <c r="G474" s="16"/>
      <c r="H474" s="368">
        <v>46081.166666666664</v>
      </c>
      <c r="I474" s="368">
        <v>46081.173611111109</v>
      </c>
      <c r="J474" s="151">
        <f t="shared" ref="J474" si="52">I474-H474</f>
        <v>6.9444444452528842E-3</v>
      </c>
      <c r="K474" s="16"/>
      <c r="L474" s="16"/>
      <c r="M474" s="16"/>
      <c r="N474" s="16"/>
    </row>
    <row r="475" spans="1:14" x14ac:dyDescent="0.25">
      <c r="A475" s="25">
        <v>46081</v>
      </c>
      <c r="B475" s="23" t="s">
        <v>30</v>
      </c>
      <c r="C475" s="19">
        <v>15220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9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9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9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9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9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9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9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9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9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9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9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9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9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9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9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9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9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9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9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9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9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9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9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9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9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9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9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9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9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9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9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9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9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9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9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9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9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9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9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9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9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9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9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9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9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9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9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9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9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9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9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9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9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9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9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9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9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9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9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9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9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9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9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9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9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9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9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9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9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9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9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9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9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9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9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9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9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9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9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9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9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9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9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9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</sheetData>
  <mergeCells count="1">
    <mergeCell ref="A2:K3"/>
  </mergeCell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DAB6-D0C0-46F5-A43E-95424B5D3C87}">
  <dimension ref="A2:N505"/>
  <sheetViews>
    <sheetView workbookViewId="0">
      <pane ySplit="4" topLeftCell="A447" activePane="bottomLeft" state="frozen"/>
      <selection pane="bottomLeft" activeCell="C471" sqref="C471"/>
    </sheetView>
  </sheetViews>
  <sheetFormatPr defaultRowHeight="15" x14ac:dyDescent="0.25"/>
  <cols>
    <col min="1" max="2" width="12.7109375" customWidth="1"/>
    <col min="3" max="3" width="11.7109375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7.42578125" customWidth="1"/>
    <col min="9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26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9">
        <v>4614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9">
        <v>4638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9">
        <v>4660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9">
        <v>4684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9">
        <v>4708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9">
        <v>4732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5">
        <v>45623</v>
      </c>
      <c r="B11" s="23" t="s">
        <v>30</v>
      </c>
      <c r="C11" s="17">
        <v>4756</v>
      </c>
      <c r="D11" s="17"/>
      <c r="E11" s="17" t="s">
        <v>48</v>
      </c>
      <c r="F11" s="17"/>
      <c r="G11" s="17"/>
      <c r="H11" s="17"/>
      <c r="I11" s="17"/>
      <c r="J11" s="17" t="s">
        <v>60</v>
      </c>
      <c r="K11" s="17"/>
      <c r="L11" s="17"/>
      <c r="M11" s="17"/>
      <c r="N11" s="16"/>
    </row>
    <row r="12" spans="1:14" x14ac:dyDescent="0.25">
      <c r="A12" s="25">
        <v>45624</v>
      </c>
      <c r="B12" s="23" t="s">
        <v>30</v>
      </c>
      <c r="C12" s="17">
        <v>4778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" x14ac:dyDescent="0.25">
      <c r="A13" s="25">
        <v>45625</v>
      </c>
      <c r="B13" s="23" t="s">
        <v>30</v>
      </c>
      <c r="C13" s="17">
        <v>4802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1:14" x14ac:dyDescent="0.25">
      <c r="A14" s="25">
        <v>45626</v>
      </c>
      <c r="B14" s="23" t="s">
        <v>30</v>
      </c>
      <c r="C14" s="17">
        <v>4826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6"/>
    </row>
    <row r="15" spans="1:14" ht="13.5" customHeight="1" x14ac:dyDescent="0.25">
      <c r="A15" s="25">
        <v>45627</v>
      </c>
      <c r="B15" s="23" t="s">
        <v>30</v>
      </c>
      <c r="C15" s="17">
        <v>4849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/>
    </row>
    <row r="16" spans="1:14" ht="16.149999999999999" customHeight="1" x14ac:dyDescent="0.25">
      <c r="A16" s="25">
        <v>45628</v>
      </c>
      <c r="B16" s="23" t="s">
        <v>30</v>
      </c>
      <c r="C16" s="17">
        <v>4873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</row>
    <row r="17" spans="1:14" ht="15.4" customHeight="1" x14ac:dyDescent="0.25">
      <c r="A17" s="25">
        <v>45629</v>
      </c>
      <c r="B17" s="23" t="s">
        <v>30</v>
      </c>
      <c r="C17" s="17">
        <v>4897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</row>
    <row r="18" spans="1:14" ht="15" customHeight="1" x14ac:dyDescent="0.25">
      <c r="A18" s="25">
        <v>45630</v>
      </c>
      <c r="B18" s="23" t="s">
        <v>30</v>
      </c>
      <c r="C18" s="17">
        <v>4920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 ht="16.149999999999999" customHeight="1" x14ac:dyDescent="0.25">
      <c r="A19" s="25">
        <v>45631</v>
      </c>
      <c r="B19" s="23" t="s">
        <v>30</v>
      </c>
      <c r="C19" s="17">
        <v>4944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</row>
    <row r="20" spans="1:14" ht="15.4" customHeight="1" x14ac:dyDescent="0.25">
      <c r="A20" s="25">
        <v>45632</v>
      </c>
      <c r="B20" s="23" t="s">
        <v>30</v>
      </c>
      <c r="C20" s="17">
        <v>4968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</row>
    <row r="21" spans="1:14" ht="16.149999999999999" customHeight="1" x14ac:dyDescent="0.25">
      <c r="A21" s="25">
        <v>45633</v>
      </c>
      <c r="B21" s="23" t="s">
        <v>30</v>
      </c>
      <c r="C21" s="17">
        <v>4991</v>
      </c>
      <c r="D21" s="17"/>
      <c r="E21" s="17" t="s">
        <v>70</v>
      </c>
      <c r="F21" s="17"/>
      <c r="G21" s="17"/>
      <c r="H21" s="17"/>
      <c r="I21" s="17"/>
      <c r="J21" s="17" t="s">
        <v>87</v>
      </c>
      <c r="K21" s="17"/>
      <c r="L21" s="17"/>
      <c r="M21" s="17"/>
      <c r="N21" s="16"/>
    </row>
    <row r="22" spans="1:14" ht="16.149999999999999" customHeight="1" x14ac:dyDescent="0.25">
      <c r="A22" s="25">
        <v>45634</v>
      </c>
      <c r="B22" s="23" t="s">
        <v>30</v>
      </c>
      <c r="C22" s="17">
        <v>5015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</row>
    <row r="23" spans="1:14" ht="16.149999999999999" customHeight="1" x14ac:dyDescent="0.25">
      <c r="A23" s="25">
        <v>45635</v>
      </c>
      <c r="B23" s="23" t="s">
        <v>30</v>
      </c>
      <c r="C23" s="17">
        <v>5039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6"/>
    </row>
    <row r="24" spans="1:14" ht="16.149999999999999" customHeight="1" x14ac:dyDescent="0.25">
      <c r="A24" s="25">
        <v>45636</v>
      </c>
      <c r="B24" s="23" t="s">
        <v>30</v>
      </c>
      <c r="C24" s="17">
        <v>5063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6"/>
    </row>
    <row r="25" spans="1:14" x14ac:dyDescent="0.25">
      <c r="A25" s="25">
        <v>45637</v>
      </c>
      <c r="B25" s="23" t="s">
        <v>30</v>
      </c>
      <c r="C25" s="17">
        <v>5087</v>
      </c>
      <c r="D25" s="9"/>
      <c r="E25" s="17"/>
      <c r="F25" s="17"/>
      <c r="G25" s="17"/>
      <c r="H25" s="17"/>
      <c r="I25" s="17"/>
      <c r="J25" s="17"/>
      <c r="K25" s="17"/>
      <c r="L25" s="16"/>
      <c r="M25" s="16"/>
      <c r="N25" s="16"/>
    </row>
    <row r="26" spans="1:14" ht="16.149999999999999" customHeight="1" x14ac:dyDescent="0.25">
      <c r="A26" s="25">
        <v>45638</v>
      </c>
      <c r="B26" s="23" t="s">
        <v>30</v>
      </c>
      <c r="C26" s="17">
        <v>5111</v>
      </c>
      <c r="D26" s="9"/>
      <c r="E26" s="17"/>
      <c r="F26" s="17"/>
      <c r="G26" s="17"/>
      <c r="H26" s="17"/>
      <c r="I26" s="17"/>
      <c r="J26" s="17"/>
      <c r="K26" s="17"/>
      <c r="L26" s="16"/>
      <c r="M26" s="16"/>
      <c r="N26" s="16"/>
    </row>
    <row r="27" spans="1:14" ht="16.149999999999999" customHeight="1" x14ac:dyDescent="0.25">
      <c r="A27" s="25">
        <v>45639</v>
      </c>
      <c r="B27" s="23" t="s">
        <v>30</v>
      </c>
      <c r="C27" s="17">
        <v>5135</v>
      </c>
      <c r="D27" s="9"/>
      <c r="E27" s="17"/>
      <c r="F27" s="17"/>
      <c r="G27" s="17"/>
      <c r="H27" s="17"/>
      <c r="I27" s="17"/>
      <c r="J27" s="17"/>
      <c r="K27" s="17"/>
      <c r="L27" s="16"/>
      <c r="M27" s="16"/>
      <c r="N27" s="16"/>
    </row>
    <row r="28" spans="1:14" ht="16.149999999999999" customHeight="1" x14ac:dyDescent="0.25">
      <c r="A28" s="25">
        <v>45640</v>
      </c>
      <c r="B28" s="23" t="s">
        <v>30</v>
      </c>
      <c r="C28" s="17">
        <v>5154</v>
      </c>
      <c r="D28" s="9"/>
      <c r="E28" s="17"/>
      <c r="F28" s="17"/>
      <c r="G28" s="17"/>
      <c r="H28" s="17"/>
      <c r="I28" s="17"/>
      <c r="J28" s="17"/>
      <c r="K28" s="17"/>
      <c r="L28" s="16"/>
      <c r="M28" s="16"/>
      <c r="N28" s="16"/>
    </row>
    <row r="29" spans="1:14" ht="16.149999999999999" customHeight="1" x14ac:dyDescent="0.25">
      <c r="A29" s="25">
        <v>45641</v>
      </c>
      <c r="B29" s="23" t="s">
        <v>30</v>
      </c>
      <c r="C29" s="17">
        <v>5178</v>
      </c>
      <c r="D29" s="9"/>
      <c r="E29" s="17"/>
      <c r="F29" s="17"/>
      <c r="G29" s="17"/>
      <c r="H29" s="17"/>
      <c r="I29" s="17"/>
      <c r="J29" s="17"/>
      <c r="K29" s="17"/>
      <c r="L29" s="16"/>
      <c r="M29" s="16"/>
      <c r="N29" s="16"/>
    </row>
    <row r="30" spans="1:14" ht="16.149999999999999" customHeight="1" x14ac:dyDescent="0.25">
      <c r="A30" s="25">
        <v>45642</v>
      </c>
      <c r="B30" s="23" t="s">
        <v>30</v>
      </c>
      <c r="C30" s="17">
        <v>5202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6"/>
    </row>
    <row r="31" spans="1:14" ht="16.149999999999999" customHeight="1" x14ac:dyDescent="0.25">
      <c r="A31" s="25">
        <v>45643</v>
      </c>
      <c r="B31" s="23" t="s">
        <v>30</v>
      </c>
      <c r="C31" s="17">
        <v>5225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6"/>
    </row>
    <row r="32" spans="1:14" ht="16.149999999999999" customHeight="1" x14ac:dyDescent="0.25">
      <c r="A32" s="25">
        <v>45644</v>
      </c>
      <c r="B32" s="23" t="s">
        <v>30</v>
      </c>
      <c r="C32" s="17">
        <v>5249</v>
      </c>
      <c r="D32" s="17" t="s">
        <v>48</v>
      </c>
      <c r="E32" s="17"/>
      <c r="F32" s="17"/>
      <c r="G32" s="17"/>
      <c r="H32" s="17"/>
      <c r="I32" s="17"/>
      <c r="J32" s="17" t="s">
        <v>109</v>
      </c>
      <c r="K32" s="17"/>
      <c r="L32" s="16"/>
      <c r="M32" s="16"/>
      <c r="N32" s="16"/>
    </row>
    <row r="33" spans="1:14" ht="16.149999999999999" customHeight="1" x14ac:dyDescent="0.25">
      <c r="A33" s="25">
        <v>45645</v>
      </c>
      <c r="B33" s="23" t="s">
        <v>30</v>
      </c>
      <c r="C33" s="17">
        <v>5273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6"/>
    </row>
    <row r="34" spans="1:14" ht="16.149999999999999" customHeight="1" x14ac:dyDescent="0.25">
      <c r="A34" s="25">
        <v>45646</v>
      </c>
      <c r="B34" s="23" t="s">
        <v>30</v>
      </c>
      <c r="C34" s="17">
        <v>5297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</row>
    <row r="35" spans="1:14" ht="16.149999999999999" customHeight="1" x14ac:dyDescent="0.25">
      <c r="A35" s="25">
        <v>45647</v>
      </c>
      <c r="B35" s="23" t="s">
        <v>30</v>
      </c>
      <c r="C35" s="17">
        <v>5321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6"/>
    </row>
    <row r="36" spans="1:14" ht="16.149999999999999" customHeight="1" x14ac:dyDescent="0.25">
      <c r="A36" s="25">
        <v>45648</v>
      </c>
      <c r="B36" s="23" t="s">
        <v>30</v>
      </c>
      <c r="C36" s="17">
        <v>5345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6"/>
    </row>
    <row r="37" spans="1:14" ht="16.149999999999999" customHeight="1" x14ac:dyDescent="0.25">
      <c r="A37" s="25">
        <v>45649</v>
      </c>
      <c r="B37" s="23" t="s">
        <v>30</v>
      </c>
      <c r="C37" s="17">
        <v>5369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6"/>
    </row>
    <row r="38" spans="1:14" ht="16.149999999999999" customHeight="1" x14ac:dyDescent="0.25">
      <c r="A38" s="25">
        <v>45650</v>
      </c>
      <c r="B38" s="23" t="s">
        <v>30</v>
      </c>
      <c r="C38" s="17">
        <v>5393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6"/>
    </row>
    <row r="39" spans="1:14" ht="16.149999999999999" customHeight="1" x14ac:dyDescent="0.25">
      <c r="A39" s="25">
        <v>45651</v>
      </c>
      <c r="B39" s="23" t="s">
        <v>30</v>
      </c>
      <c r="C39" s="17">
        <f>C38+24</f>
        <v>5417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6"/>
    </row>
    <row r="40" spans="1:14" ht="16.149999999999999" customHeight="1" x14ac:dyDescent="0.25">
      <c r="A40" s="25">
        <v>45652</v>
      </c>
      <c r="B40" s="23" t="s">
        <v>30</v>
      </c>
      <c r="C40" s="17">
        <f t="shared" ref="C40:C52" si="0">C39+24</f>
        <v>5441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6"/>
    </row>
    <row r="41" spans="1:14" ht="16.149999999999999" customHeight="1" x14ac:dyDescent="0.25">
      <c r="A41" s="25">
        <v>45653</v>
      </c>
      <c r="B41" s="23" t="s">
        <v>30</v>
      </c>
      <c r="C41" s="17">
        <f t="shared" si="0"/>
        <v>5465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6"/>
    </row>
    <row r="42" spans="1:14" ht="16.149999999999999" customHeight="1" x14ac:dyDescent="0.25">
      <c r="A42" s="25">
        <v>45654</v>
      </c>
      <c r="B42" s="23" t="s">
        <v>30</v>
      </c>
      <c r="C42" s="17">
        <v>5501</v>
      </c>
      <c r="D42" s="17" t="s">
        <v>40</v>
      </c>
      <c r="E42" s="17"/>
      <c r="F42" s="17"/>
      <c r="G42" s="17"/>
      <c r="H42" s="17"/>
      <c r="I42" s="17"/>
      <c r="J42" s="17" t="s">
        <v>134</v>
      </c>
      <c r="K42" s="17"/>
      <c r="L42" s="16"/>
      <c r="M42" s="16"/>
      <c r="N42" s="16"/>
    </row>
    <row r="43" spans="1:14" ht="16.149999999999999" customHeight="1" x14ac:dyDescent="0.25">
      <c r="A43" s="25">
        <v>45655</v>
      </c>
      <c r="B43" s="23" t="s">
        <v>30</v>
      </c>
      <c r="C43" s="17">
        <f t="shared" si="0"/>
        <v>5525</v>
      </c>
      <c r="D43" s="17"/>
      <c r="E43" s="17"/>
      <c r="F43" s="17"/>
      <c r="G43" s="17"/>
      <c r="H43" s="17"/>
      <c r="I43" s="17"/>
      <c r="J43" s="17"/>
      <c r="K43" s="17"/>
      <c r="L43" s="16"/>
      <c r="M43" s="16"/>
      <c r="N43" s="16"/>
    </row>
    <row r="44" spans="1:14" ht="16.149999999999999" customHeight="1" x14ac:dyDescent="0.25">
      <c r="A44" s="25">
        <v>45656</v>
      </c>
      <c r="B44" s="23" t="s">
        <v>30</v>
      </c>
      <c r="C44" s="17">
        <f t="shared" si="0"/>
        <v>5549</v>
      </c>
      <c r="D44" s="17"/>
      <c r="E44" s="17"/>
      <c r="F44" s="17"/>
      <c r="G44" s="17"/>
      <c r="H44" s="17"/>
      <c r="I44" s="17"/>
      <c r="J44" s="17"/>
      <c r="K44" s="17"/>
      <c r="L44" s="16"/>
      <c r="M44" s="16"/>
      <c r="N44" s="16"/>
    </row>
    <row r="45" spans="1:14" ht="16.149999999999999" customHeight="1" x14ac:dyDescent="0.25">
      <c r="A45" s="25">
        <v>45657</v>
      </c>
      <c r="B45" s="23" t="s">
        <v>30</v>
      </c>
      <c r="C45" s="17">
        <f t="shared" si="0"/>
        <v>5573</v>
      </c>
      <c r="D45" s="17"/>
      <c r="E45" s="17"/>
      <c r="F45" s="17"/>
      <c r="G45" s="17"/>
      <c r="H45" s="17"/>
      <c r="I45" s="17"/>
      <c r="J45" s="17"/>
      <c r="K45" s="17"/>
      <c r="L45" s="16"/>
      <c r="M45" s="16"/>
      <c r="N45" s="16"/>
    </row>
    <row r="46" spans="1:14" ht="16.149999999999999" customHeight="1" x14ac:dyDescent="0.25">
      <c r="A46" s="25">
        <v>45658</v>
      </c>
      <c r="B46" s="23" t="s">
        <v>30</v>
      </c>
      <c r="C46" s="17">
        <f t="shared" si="0"/>
        <v>5597</v>
      </c>
      <c r="D46" s="17"/>
      <c r="E46" s="17"/>
      <c r="F46" s="17"/>
      <c r="G46" s="17"/>
      <c r="H46" s="17"/>
      <c r="I46" s="17"/>
      <c r="J46" s="17"/>
      <c r="K46" s="17"/>
      <c r="L46" s="16"/>
      <c r="M46" s="16"/>
      <c r="N46" s="16"/>
    </row>
    <row r="47" spans="1:14" x14ac:dyDescent="0.25">
      <c r="A47" s="25">
        <v>45659</v>
      </c>
      <c r="B47" s="23" t="s">
        <v>30</v>
      </c>
      <c r="C47" s="17">
        <f t="shared" si="0"/>
        <v>5621</v>
      </c>
      <c r="D47" s="17"/>
      <c r="E47" s="17"/>
      <c r="F47" s="17"/>
      <c r="G47" s="17"/>
      <c r="H47" s="17"/>
      <c r="I47" s="17"/>
      <c r="J47" s="17"/>
      <c r="K47" s="17"/>
      <c r="L47" s="16"/>
      <c r="M47" s="16"/>
      <c r="N47" s="16"/>
    </row>
    <row r="48" spans="1:14" x14ac:dyDescent="0.25">
      <c r="A48" s="25">
        <v>45660</v>
      </c>
      <c r="B48" s="23" t="s">
        <v>30</v>
      </c>
      <c r="C48" s="17">
        <f t="shared" si="0"/>
        <v>5645</v>
      </c>
      <c r="D48" s="17"/>
      <c r="E48" s="17"/>
      <c r="F48" s="17"/>
      <c r="G48" s="17"/>
      <c r="H48" s="17"/>
      <c r="I48" s="17"/>
      <c r="J48" s="17"/>
      <c r="K48" s="17"/>
      <c r="L48" s="16"/>
      <c r="M48" s="16"/>
      <c r="N48" s="16"/>
    </row>
    <row r="49" spans="1:14" ht="16.149999999999999" customHeight="1" x14ac:dyDescent="0.25">
      <c r="A49" s="25">
        <v>45661</v>
      </c>
      <c r="B49" s="23" t="s">
        <v>30</v>
      </c>
      <c r="C49" s="17">
        <f t="shared" si="0"/>
        <v>5669</v>
      </c>
      <c r="D49" s="17"/>
      <c r="E49" s="17"/>
      <c r="F49" s="17"/>
      <c r="G49" s="17"/>
      <c r="H49" s="17"/>
      <c r="I49" s="17"/>
      <c r="J49" s="17"/>
      <c r="K49" s="17"/>
      <c r="L49" s="16"/>
      <c r="M49" s="16"/>
      <c r="N49" s="16"/>
    </row>
    <row r="50" spans="1:14" ht="16.149999999999999" customHeight="1" x14ac:dyDescent="0.25">
      <c r="A50" s="25">
        <v>45662</v>
      </c>
      <c r="B50" s="23" t="s">
        <v>30</v>
      </c>
      <c r="C50" s="17">
        <f t="shared" si="0"/>
        <v>5693</v>
      </c>
      <c r="D50" s="17"/>
      <c r="E50" s="17"/>
      <c r="F50" s="17"/>
      <c r="G50" s="17"/>
      <c r="H50" s="17"/>
      <c r="I50" s="17"/>
      <c r="J50" s="17"/>
      <c r="K50" s="17"/>
      <c r="L50" s="16"/>
      <c r="M50" s="16"/>
      <c r="N50" s="16"/>
    </row>
    <row r="51" spans="1:14" ht="16.149999999999999" customHeight="1" x14ac:dyDescent="0.25">
      <c r="A51" s="25">
        <v>45663</v>
      </c>
      <c r="B51" s="23" t="s">
        <v>30</v>
      </c>
      <c r="C51" s="17">
        <f t="shared" si="0"/>
        <v>5717</v>
      </c>
      <c r="D51" s="17"/>
      <c r="E51" s="17"/>
      <c r="F51" s="17"/>
      <c r="G51" s="17"/>
      <c r="H51" s="17"/>
      <c r="I51" s="17"/>
      <c r="J51" s="17"/>
      <c r="K51" s="17"/>
      <c r="L51" s="16"/>
      <c r="M51" s="16"/>
      <c r="N51" s="16"/>
    </row>
    <row r="52" spans="1:14" ht="16.149999999999999" customHeight="1" x14ac:dyDescent="0.25">
      <c r="A52" s="25">
        <v>45664</v>
      </c>
      <c r="B52" s="23" t="s">
        <v>30</v>
      </c>
      <c r="C52" s="17">
        <f t="shared" si="0"/>
        <v>5741</v>
      </c>
      <c r="D52" s="17"/>
      <c r="E52" s="17"/>
      <c r="F52" s="17"/>
      <c r="G52" s="17"/>
      <c r="H52" s="17"/>
      <c r="I52" s="17"/>
      <c r="J52" s="17"/>
      <c r="K52" s="17"/>
      <c r="L52" s="16"/>
      <c r="M52" s="16"/>
      <c r="N52" s="16"/>
    </row>
    <row r="53" spans="1:14" ht="16.149999999999999" customHeight="1" x14ac:dyDescent="0.25">
      <c r="A53" s="25">
        <v>45665</v>
      </c>
      <c r="B53" s="23" t="s">
        <v>30</v>
      </c>
      <c r="C53" s="17">
        <v>5752</v>
      </c>
      <c r="D53" s="17" t="s">
        <v>48</v>
      </c>
      <c r="E53" s="17"/>
      <c r="F53" s="17"/>
      <c r="G53" s="17"/>
      <c r="H53" s="17"/>
      <c r="I53" s="17"/>
      <c r="J53" s="17" t="s">
        <v>155</v>
      </c>
      <c r="K53" s="17"/>
      <c r="L53" s="16"/>
      <c r="M53" s="16"/>
      <c r="N53" s="16"/>
    </row>
    <row r="54" spans="1:14" ht="16.149999999999999" customHeight="1" x14ac:dyDescent="0.25">
      <c r="A54" s="25">
        <v>45666</v>
      </c>
      <c r="B54" s="23" t="s">
        <v>30</v>
      </c>
      <c r="C54" s="17">
        <f t="shared" ref="C54:C61" si="1">C53+24</f>
        <v>5776</v>
      </c>
      <c r="D54" s="17"/>
      <c r="E54" s="17"/>
      <c r="F54" s="17"/>
      <c r="G54" s="17"/>
      <c r="H54" s="17"/>
      <c r="I54" s="17"/>
      <c r="J54" s="17"/>
      <c r="K54" s="17"/>
      <c r="L54" s="16"/>
      <c r="M54" s="16"/>
      <c r="N54" s="16"/>
    </row>
    <row r="55" spans="1:14" ht="16.149999999999999" customHeight="1" x14ac:dyDescent="0.25">
      <c r="A55" s="25">
        <v>45667</v>
      </c>
      <c r="B55" s="23" t="s">
        <v>30</v>
      </c>
      <c r="C55" s="17">
        <f t="shared" si="1"/>
        <v>5800</v>
      </c>
      <c r="D55" s="17"/>
      <c r="E55" s="17"/>
      <c r="F55" s="17"/>
      <c r="G55" s="17"/>
      <c r="H55" s="17"/>
      <c r="I55" s="17"/>
      <c r="J55" s="17"/>
      <c r="K55" s="17"/>
      <c r="L55" s="16"/>
      <c r="M55" s="16"/>
      <c r="N55" s="16"/>
    </row>
    <row r="56" spans="1:14" ht="16.149999999999999" customHeight="1" x14ac:dyDescent="0.25">
      <c r="A56" s="25">
        <v>45668</v>
      </c>
      <c r="B56" s="23" t="s">
        <v>30</v>
      </c>
      <c r="C56" s="17">
        <f t="shared" si="1"/>
        <v>5824</v>
      </c>
      <c r="D56" s="17"/>
      <c r="E56" s="17"/>
      <c r="F56" s="17"/>
      <c r="G56" s="17"/>
      <c r="H56" s="17"/>
      <c r="I56" s="17"/>
      <c r="J56" s="17"/>
      <c r="K56" s="17"/>
      <c r="L56" s="16"/>
      <c r="M56" s="16"/>
      <c r="N56" s="16"/>
    </row>
    <row r="57" spans="1:14" ht="16.149999999999999" customHeight="1" x14ac:dyDescent="0.25">
      <c r="A57" s="25">
        <v>45669</v>
      </c>
      <c r="B57" s="23" t="s">
        <v>30</v>
      </c>
      <c r="C57" s="17">
        <f t="shared" si="1"/>
        <v>5848</v>
      </c>
      <c r="D57" s="17"/>
      <c r="E57" s="17"/>
      <c r="F57" s="17"/>
      <c r="G57" s="17"/>
      <c r="H57" s="17"/>
      <c r="I57" s="17"/>
      <c r="J57" s="17"/>
      <c r="K57" s="17"/>
      <c r="L57" s="16"/>
      <c r="M57" s="16"/>
      <c r="N57" s="16"/>
    </row>
    <row r="58" spans="1:14" ht="16.149999999999999" customHeight="1" x14ac:dyDescent="0.25">
      <c r="A58" s="25">
        <v>45670</v>
      </c>
      <c r="B58" s="23" t="s">
        <v>30</v>
      </c>
      <c r="C58" s="17">
        <f t="shared" si="1"/>
        <v>5872</v>
      </c>
      <c r="D58" s="17"/>
      <c r="E58" s="17"/>
      <c r="F58" s="17"/>
      <c r="G58" s="17"/>
      <c r="H58" s="17"/>
      <c r="I58" s="17"/>
      <c r="J58" s="17"/>
      <c r="K58" s="17"/>
      <c r="L58" s="16"/>
      <c r="M58" s="16"/>
      <c r="N58" s="16"/>
    </row>
    <row r="59" spans="1:14" ht="16.149999999999999" customHeight="1" x14ac:dyDescent="0.25">
      <c r="A59" s="25">
        <v>45671</v>
      </c>
      <c r="B59" s="23" t="s">
        <v>30</v>
      </c>
      <c r="C59" s="17">
        <f t="shared" si="1"/>
        <v>5896</v>
      </c>
      <c r="D59" s="17"/>
      <c r="E59" s="17"/>
      <c r="F59" s="17"/>
      <c r="G59" s="17"/>
      <c r="H59" s="17"/>
      <c r="I59" s="17"/>
      <c r="J59" s="17"/>
      <c r="K59" s="17"/>
      <c r="L59" s="16"/>
      <c r="M59" s="16"/>
      <c r="N59" s="16"/>
    </row>
    <row r="60" spans="1:14" ht="16.149999999999999" customHeight="1" x14ac:dyDescent="0.25">
      <c r="A60" s="25">
        <v>45672</v>
      </c>
      <c r="B60" s="23" t="s">
        <v>30</v>
      </c>
      <c r="C60" s="17">
        <f t="shared" si="1"/>
        <v>5920</v>
      </c>
      <c r="D60" s="17"/>
      <c r="E60" s="17"/>
      <c r="F60" s="17"/>
      <c r="G60" s="17"/>
      <c r="H60" s="17"/>
      <c r="I60" s="17"/>
      <c r="J60" s="17"/>
      <c r="K60" s="17"/>
      <c r="L60" s="16"/>
      <c r="M60" s="16"/>
      <c r="N60" s="16"/>
    </row>
    <row r="61" spans="1:14" ht="16.149999999999999" customHeight="1" x14ac:dyDescent="0.25">
      <c r="A61" s="25">
        <v>45673</v>
      </c>
      <c r="B61" s="23" t="s">
        <v>30</v>
      </c>
      <c r="C61" s="17">
        <f t="shared" si="1"/>
        <v>5944</v>
      </c>
      <c r="D61" s="17"/>
      <c r="E61" s="17"/>
      <c r="F61" s="17"/>
      <c r="G61" s="17"/>
      <c r="H61" s="17"/>
      <c r="I61" s="17"/>
      <c r="J61" s="17"/>
      <c r="K61" s="17"/>
      <c r="L61" s="16"/>
      <c r="M61" s="16"/>
      <c r="N61" s="16"/>
    </row>
    <row r="62" spans="1:14" ht="16.149999999999999" customHeight="1" x14ac:dyDescent="0.25">
      <c r="A62" s="25">
        <v>45674</v>
      </c>
      <c r="B62" s="23" t="s">
        <v>30</v>
      </c>
      <c r="C62" s="17">
        <v>5957</v>
      </c>
      <c r="D62" s="17"/>
      <c r="E62" s="17"/>
      <c r="F62" s="17"/>
      <c r="G62" s="17"/>
      <c r="H62" s="17"/>
      <c r="I62" s="17"/>
      <c r="J62" s="17"/>
      <c r="K62" s="17"/>
      <c r="L62" s="16"/>
      <c r="M62" s="16"/>
      <c r="N62" s="16"/>
    </row>
    <row r="63" spans="1:14" ht="16.149999999999999" customHeight="1" x14ac:dyDescent="0.25">
      <c r="A63" s="25">
        <v>45675</v>
      </c>
      <c r="B63" s="23" t="s">
        <v>30</v>
      </c>
      <c r="C63" s="17">
        <v>5981</v>
      </c>
      <c r="D63" s="17"/>
      <c r="E63" s="17"/>
      <c r="F63" s="17"/>
      <c r="G63" s="17"/>
      <c r="H63" s="17"/>
      <c r="I63" s="17"/>
      <c r="J63" s="17"/>
      <c r="K63" s="17"/>
      <c r="L63" s="16"/>
      <c r="M63" s="16"/>
      <c r="N63" s="16"/>
    </row>
    <row r="64" spans="1:14" ht="16.149999999999999" customHeight="1" x14ac:dyDescent="0.25">
      <c r="A64" s="25">
        <v>45676</v>
      </c>
      <c r="B64" s="23" t="s">
        <v>30</v>
      </c>
      <c r="C64" s="17">
        <v>6005</v>
      </c>
      <c r="D64" s="17" t="s">
        <v>63</v>
      </c>
      <c r="E64" s="17"/>
      <c r="F64" s="17"/>
      <c r="G64" s="17"/>
      <c r="H64" s="17"/>
      <c r="I64" s="17"/>
      <c r="J64" s="17" t="s">
        <v>195</v>
      </c>
      <c r="K64" s="17"/>
      <c r="L64" s="16"/>
      <c r="M64" s="16"/>
      <c r="N64" s="16"/>
    </row>
    <row r="65" spans="1:14" ht="16.149999999999999" customHeight="1" x14ac:dyDescent="0.25">
      <c r="A65" s="25">
        <v>45677</v>
      </c>
      <c r="B65" s="23" t="s">
        <v>30</v>
      </c>
      <c r="C65" s="17">
        <v>6025</v>
      </c>
      <c r="D65" s="17"/>
      <c r="E65" s="17"/>
      <c r="F65" s="17"/>
      <c r="G65" s="17"/>
      <c r="H65" s="17"/>
      <c r="I65" s="17"/>
      <c r="J65" s="17"/>
      <c r="K65" s="17"/>
      <c r="L65" s="16"/>
      <c r="M65" s="16"/>
      <c r="N65" s="16"/>
    </row>
    <row r="66" spans="1:14" ht="16.149999999999999" customHeight="1" x14ac:dyDescent="0.25">
      <c r="A66" s="25">
        <v>45678</v>
      </c>
      <c r="B66" s="23" t="s">
        <v>30</v>
      </c>
      <c r="C66" s="17">
        <v>6049</v>
      </c>
      <c r="D66" s="17"/>
      <c r="E66" s="17"/>
      <c r="F66" s="17"/>
      <c r="G66" s="17"/>
      <c r="H66" s="17"/>
      <c r="I66" s="17"/>
      <c r="J66" s="17"/>
      <c r="K66" s="17"/>
      <c r="L66" s="16"/>
      <c r="M66" s="16"/>
      <c r="N66" s="16"/>
    </row>
    <row r="67" spans="1:14" ht="16.149999999999999" customHeight="1" x14ac:dyDescent="0.25">
      <c r="A67" s="25">
        <v>45679</v>
      </c>
      <c r="B67" s="23" t="s">
        <v>30</v>
      </c>
      <c r="C67" s="17">
        <v>6073</v>
      </c>
      <c r="D67" s="17"/>
      <c r="E67" s="17"/>
      <c r="F67" s="17"/>
      <c r="G67" s="17"/>
      <c r="H67" s="17"/>
      <c r="I67" s="17"/>
      <c r="J67" s="17"/>
      <c r="K67" s="17"/>
      <c r="L67" s="16"/>
      <c r="M67" s="16"/>
      <c r="N67" s="16"/>
    </row>
    <row r="68" spans="1:14" ht="16.149999999999999" customHeight="1" x14ac:dyDescent="0.25">
      <c r="A68" s="25">
        <v>45680</v>
      </c>
      <c r="B68" s="23" t="s">
        <v>30</v>
      </c>
      <c r="C68" s="17">
        <v>6097</v>
      </c>
      <c r="D68" s="17"/>
      <c r="E68" s="17"/>
      <c r="F68" s="17"/>
      <c r="G68" s="17"/>
      <c r="H68" s="17"/>
      <c r="I68" s="17"/>
      <c r="J68" s="17"/>
      <c r="K68" s="17"/>
      <c r="L68" s="16"/>
      <c r="M68" s="16"/>
      <c r="N68" s="16"/>
    </row>
    <row r="69" spans="1:14" ht="16.149999999999999" customHeight="1" x14ac:dyDescent="0.25">
      <c r="A69" s="25">
        <v>45681</v>
      </c>
      <c r="B69" s="23" t="s">
        <v>30</v>
      </c>
      <c r="C69" s="17">
        <v>6121</v>
      </c>
      <c r="D69" s="17"/>
      <c r="E69" s="17"/>
      <c r="F69" s="17"/>
      <c r="G69" s="17"/>
      <c r="H69" s="17"/>
      <c r="I69" s="17"/>
      <c r="J69" s="17"/>
      <c r="K69" s="17"/>
      <c r="L69" s="16"/>
      <c r="M69" s="16"/>
      <c r="N69" s="16"/>
    </row>
    <row r="70" spans="1:14" ht="30" x14ac:dyDescent="0.25">
      <c r="A70" s="25">
        <v>45682</v>
      </c>
      <c r="B70" s="23" t="s">
        <v>30</v>
      </c>
      <c r="C70" s="17">
        <v>6145</v>
      </c>
      <c r="D70" s="17"/>
      <c r="E70" s="9" t="s">
        <v>229</v>
      </c>
      <c r="F70" s="17"/>
      <c r="G70" s="17"/>
      <c r="H70" s="17"/>
      <c r="I70" s="17"/>
      <c r="J70" s="17" t="s">
        <v>230</v>
      </c>
      <c r="K70" s="17"/>
      <c r="L70" s="16"/>
      <c r="M70" s="16"/>
      <c r="N70" s="16"/>
    </row>
    <row r="71" spans="1:14" ht="16.149999999999999" customHeight="1" x14ac:dyDescent="0.25">
      <c r="A71" s="25">
        <v>45683</v>
      </c>
      <c r="B71" s="23" t="s">
        <v>30</v>
      </c>
      <c r="C71" s="17">
        <v>6169</v>
      </c>
      <c r="D71" s="17"/>
      <c r="E71" s="17"/>
      <c r="F71" s="17"/>
      <c r="G71" s="17"/>
      <c r="H71" s="17"/>
      <c r="I71" s="17"/>
      <c r="J71" s="17"/>
      <c r="K71" s="17"/>
      <c r="L71" s="16"/>
      <c r="M71" s="16"/>
      <c r="N71" s="16"/>
    </row>
    <row r="72" spans="1:14" ht="16.149999999999999" customHeight="1" x14ac:dyDescent="0.25">
      <c r="A72" s="25">
        <v>45684</v>
      </c>
      <c r="B72" s="23" t="s">
        <v>30</v>
      </c>
      <c r="C72" s="17">
        <v>6189</v>
      </c>
      <c r="D72" s="17"/>
      <c r="E72" s="17"/>
      <c r="F72" s="17"/>
      <c r="G72" s="17"/>
      <c r="H72" s="17"/>
      <c r="I72" s="17"/>
      <c r="J72" s="17"/>
      <c r="K72" s="17"/>
      <c r="L72" s="16"/>
      <c r="M72" s="16"/>
      <c r="N72" s="16"/>
    </row>
    <row r="73" spans="1:14" ht="16.149999999999999" customHeight="1" x14ac:dyDescent="0.25">
      <c r="A73" s="25">
        <v>45685</v>
      </c>
      <c r="B73" s="23" t="s">
        <v>30</v>
      </c>
      <c r="C73" s="17">
        <v>6213</v>
      </c>
      <c r="D73" s="17"/>
      <c r="E73" s="17"/>
      <c r="F73" s="17"/>
      <c r="G73" s="17"/>
      <c r="H73" s="17"/>
      <c r="I73" s="17"/>
      <c r="J73" s="17"/>
      <c r="K73" s="17"/>
      <c r="L73" s="16"/>
      <c r="M73" s="16"/>
      <c r="N73" s="16"/>
    </row>
    <row r="74" spans="1:14" ht="16.149999999999999" customHeight="1" x14ac:dyDescent="0.25">
      <c r="A74" s="25">
        <v>45686</v>
      </c>
      <c r="B74" s="23" t="s">
        <v>30</v>
      </c>
      <c r="C74" s="17">
        <v>6237</v>
      </c>
      <c r="D74" s="17" t="s">
        <v>48</v>
      </c>
      <c r="E74" s="17"/>
      <c r="F74" s="17"/>
      <c r="G74" s="17"/>
      <c r="H74" s="17"/>
      <c r="I74" s="17"/>
      <c r="J74" s="17" t="s">
        <v>245</v>
      </c>
      <c r="K74" s="17"/>
      <c r="L74" s="16"/>
      <c r="M74" s="16"/>
      <c r="N74" s="16"/>
    </row>
    <row r="75" spans="1:14" ht="16.149999999999999" customHeight="1" x14ac:dyDescent="0.25">
      <c r="A75" s="25">
        <v>45687</v>
      </c>
      <c r="B75" s="23" t="s">
        <v>30</v>
      </c>
      <c r="C75" s="17">
        <v>6259</v>
      </c>
      <c r="D75" s="17"/>
      <c r="E75" s="17"/>
      <c r="F75" s="17"/>
      <c r="G75" s="17"/>
      <c r="H75" s="17"/>
      <c r="I75" s="17"/>
      <c r="J75" s="17"/>
      <c r="K75" s="17"/>
      <c r="L75" s="16"/>
      <c r="M75" s="16"/>
      <c r="N75" s="16"/>
    </row>
    <row r="76" spans="1:14" ht="16.149999999999999" customHeight="1" x14ac:dyDescent="0.25">
      <c r="A76" s="25">
        <v>45688</v>
      </c>
      <c r="B76" s="23" t="s">
        <v>30</v>
      </c>
      <c r="C76" s="17">
        <v>6283</v>
      </c>
      <c r="D76" s="17"/>
      <c r="E76" s="17" t="s">
        <v>264</v>
      </c>
      <c r="F76" s="17"/>
      <c r="G76" s="17"/>
      <c r="H76" s="17"/>
      <c r="I76" s="17"/>
      <c r="J76" s="17" t="s">
        <v>265</v>
      </c>
      <c r="K76" s="17"/>
      <c r="L76" s="16"/>
      <c r="M76" s="16"/>
      <c r="N76" s="16"/>
    </row>
    <row r="77" spans="1:14" ht="16.149999999999999" customHeight="1" x14ac:dyDescent="0.25">
      <c r="A77" s="25">
        <v>45689</v>
      </c>
      <c r="B77" s="23" t="s">
        <v>30</v>
      </c>
      <c r="C77" s="17">
        <v>6307</v>
      </c>
      <c r="D77" s="17"/>
      <c r="E77" s="17"/>
      <c r="F77" s="17"/>
      <c r="G77" s="17"/>
      <c r="H77" s="17"/>
      <c r="I77" s="17"/>
      <c r="J77" s="17"/>
      <c r="K77" s="17"/>
      <c r="L77" s="16"/>
      <c r="M77" s="16"/>
      <c r="N77" s="16"/>
    </row>
    <row r="78" spans="1:14" ht="16.149999999999999" customHeight="1" x14ac:dyDescent="0.25">
      <c r="A78" s="25">
        <v>45690</v>
      </c>
      <c r="B78" s="23" t="s">
        <v>30</v>
      </c>
      <c r="C78" s="17">
        <v>6331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6"/>
    </row>
    <row r="79" spans="1:14" ht="16.149999999999999" customHeight="1" x14ac:dyDescent="0.25">
      <c r="A79" s="25">
        <v>45691</v>
      </c>
      <c r="B79" s="23" t="s">
        <v>30</v>
      </c>
      <c r="C79" s="17">
        <v>6355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6"/>
    </row>
    <row r="80" spans="1:14" ht="16.149999999999999" customHeight="1" x14ac:dyDescent="0.25">
      <c r="A80" s="25">
        <v>45692</v>
      </c>
      <c r="B80" s="23" t="s">
        <v>30</v>
      </c>
      <c r="C80" s="17">
        <v>6375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6"/>
    </row>
    <row r="81" spans="1:14" ht="16.149999999999999" customHeight="1" x14ac:dyDescent="0.25">
      <c r="A81" s="25">
        <v>45693</v>
      </c>
      <c r="B81" s="23" t="s">
        <v>30</v>
      </c>
      <c r="C81" s="17">
        <v>6399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6"/>
    </row>
    <row r="82" spans="1:14" ht="16.149999999999999" customHeight="1" x14ac:dyDescent="0.25">
      <c r="A82" s="25">
        <v>45694</v>
      </c>
      <c r="B82" s="23" t="s">
        <v>30</v>
      </c>
      <c r="C82" s="17">
        <v>6423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6"/>
    </row>
    <row r="83" spans="1:14" ht="16.149999999999999" customHeight="1" x14ac:dyDescent="0.25">
      <c r="A83" s="25">
        <v>45695</v>
      </c>
      <c r="B83" s="23" t="s">
        <v>30</v>
      </c>
      <c r="C83" s="17">
        <v>6447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6"/>
    </row>
    <row r="84" spans="1:14" ht="12" customHeight="1" x14ac:dyDescent="0.25">
      <c r="A84" s="25">
        <v>45696</v>
      </c>
      <c r="B84" s="23" t="s">
        <v>30</v>
      </c>
      <c r="C84" s="17">
        <v>6470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6"/>
    </row>
    <row r="85" spans="1:14" ht="16.149999999999999" customHeight="1" x14ac:dyDescent="0.25">
      <c r="A85" s="25">
        <v>45697</v>
      </c>
      <c r="B85" s="23" t="s">
        <v>30</v>
      </c>
      <c r="C85" s="17">
        <v>6494</v>
      </c>
      <c r="D85" s="17" t="s">
        <v>40</v>
      </c>
      <c r="E85" s="17"/>
      <c r="F85" s="17"/>
      <c r="G85" s="17"/>
      <c r="H85" s="17"/>
      <c r="I85" s="17"/>
      <c r="J85" s="17" t="s">
        <v>316</v>
      </c>
      <c r="K85" s="17"/>
      <c r="L85" s="17"/>
      <c r="M85" s="17"/>
      <c r="N85" s="16"/>
    </row>
    <row r="86" spans="1:14" ht="13.15" customHeight="1" x14ac:dyDescent="0.25">
      <c r="A86" s="25">
        <v>45698</v>
      </c>
      <c r="B86" s="23" t="s">
        <v>30</v>
      </c>
      <c r="C86" s="17">
        <v>6518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6"/>
    </row>
    <row r="87" spans="1:14" ht="13.9" customHeight="1" x14ac:dyDescent="0.25">
      <c r="A87" s="25">
        <v>45699</v>
      </c>
      <c r="B87" s="23" t="s">
        <v>30</v>
      </c>
      <c r="C87" s="17">
        <v>6542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6"/>
    </row>
    <row r="88" spans="1:14" ht="16.149999999999999" customHeight="1" x14ac:dyDescent="0.25">
      <c r="A88" s="25">
        <v>45700</v>
      </c>
      <c r="B88" s="23" t="s">
        <v>30</v>
      </c>
      <c r="C88" s="17">
        <v>6566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6"/>
    </row>
    <row r="89" spans="1:14" ht="16.149999999999999" customHeight="1" x14ac:dyDescent="0.25">
      <c r="A89" s="25">
        <v>45701</v>
      </c>
      <c r="B89" s="23" t="s">
        <v>30</v>
      </c>
      <c r="C89" s="17">
        <v>6585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6"/>
    </row>
    <row r="90" spans="1:14" ht="16.149999999999999" customHeight="1" x14ac:dyDescent="0.25">
      <c r="A90" s="25">
        <v>45702</v>
      </c>
      <c r="B90" s="23" t="s">
        <v>30</v>
      </c>
      <c r="C90" s="17">
        <v>6609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6"/>
    </row>
    <row r="91" spans="1:14" ht="16.149999999999999" customHeight="1" x14ac:dyDescent="0.25">
      <c r="A91" s="25">
        <v>45703</v>
      </c>
      <c r="B91" s="23" t="s">
        <v>30</v>
      </c>
      <c r="C91" s="17">
        <f t="shared" ref="C91:C105" si="2">C90+24</f>
        <v>6633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6"/>
    </row>
    <row r="92" spans="1:14" ht="16.149999999999999" customHeight="1" x14ac:dyDescent="0.25">
      <c r="A92" s="25">
        <v>45704</v>
      </c>
      <c r="B92" s="23" t="s">
        <v>30</v>
      </c>
      <c r="C92" s="17">
        <f t="shared" si="2"/>
        <v>6657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6"/>
    </row>
    <row r="93" spans="1:14" ht="16.149999999999999" customHeight="1" x14ac:dyDescent="0.25">
      <c r="A93" s="25">
        <v>45705</v>
      </c>
      <c r="B93" s="23" t="s">
        <v>30</v>
      </c>
      <c r="C93" s="17">
        <f t="shared" si="2"/>
        <v>6681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6"/>
    </row>
    <row r="94" spans="1:14" ht="16.149999999999999" customHeight="1" x14ac:dyDescent="0.25">
      <c r="A94" s="25">
        <v>45706</v>
      </c>
      <c r="B94" s="23" t="s">
        <v>30</v>
      </c>
      <c r="C94" s="17">
        <f t="shared" si="2"/>
        <v>6705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6"/>
    </row>
    <row r="95" spans="1:14" ht="16.149999999999999" customHeight="1" x14ac:dyDescent="0.25">
      <c r="A95" s="25">
        <v>45707</v>
      </c>
      <c r="B95" s="23" t="s">
        <v>30</v>
      </c>
      <c r="C95" s="17">
        <f t="shared" si="2"/>
        <v>6729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6"/>
    </row>
    <row r="96" spans="1:14" ht="16.149999999999999" customHeight="1" x14ac:dyDescent="0.25">
      <c r="A96" s="25">
        <v>45708</v>
      </c>
      <c r="B96" s="23" t="s">
        <v>30</v>
      </c>
      <c r="C96" s="17">
        <f t="shared" si="2"/>
        <v>6753</v>
      </c>
      <c r="D96" s="17" t="s">
        <v>48</v>
      </c>
      <c r="E96" s="17"/>
      <c r="F96" s="17"/>
      <c r="G96" s="17"/>
      <c r="H96" s="17"/>
      <c r="I96" s="17"/>
      <c r="J96" s="17" t="s">
        <v>344</v>
      </c>
      <c r="K96" s="17"/>
      <c r="L96" s="16"/>
      <c r="M96" s="16"/>
      <c r="N96" s="16"/>
    </row>
    <row r="97" spans="1:14" ht="16.149999999999999" customHeight="1" x14ac:dyDescent="0.25">
      <c r="A97" s="25">
        <v>45709</v>
      </c>
      <c r="B97" s="23" t="s">
        <v>30</v>
      </c>
      <c r="C97" s="17">
        <f t="shared" si="2"/>
        <v>6777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6"/>
    </row>
    <row r="98" spans="1:14" ht="16.149999999999999" customHeight="1" x14ac:dyDescent="0.25">
      <c r="A98" s="25">
        <v>45710</v>
      </c>
      <c r="B98" s="23" t="s">
        <v>30</v>
      </c>
      <c r="C98" s="17">
        <f t="shared" si="2"/>
        <v>6801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6"/>
    </row>
    <row r="99" spans="1:14" ht="16.149999999999999" customHeight="1" x14ac:dyDescent="0.25">
      <c r="A99" s="25">
        <v>45711</v>
      </c>
      <c r="B99" s="23" t="s">
        <v>30</v>
      </c>
      <c r="C99" s="17">
        <f t="shared" si="2"/>
        <v>6825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6"/>
    </row>
    <row r="100" spans="1:14" ht="16.149999999999999" customHeight="1" x14ac:dyDescent="0.25">
      <c r="A100" s="25">
        <v>45712</v>
      </c>
      <c r="B100" s="23" t="s">
        <v>30</v>
      </c>
      <c r="C100" s="17">
        <f t="shared" si="2"/>
        <v>6849</v>
      </c>
      <c r="D100" s="17"/>
      <c r="E100" s="17"/>
      <c r="F100" s="17"/>
      <c r="G100" s="17"/>
      <c r="H100" s="17"/>
      <c r="I100" s="17"/>
      <c r="J100" s="17"/>
      <c r="K100" s="17"/>
      <c r="L100" s="16"/>
      <c r="M100" s="16"/>
      <c r="N100" s="16"/>
    </row>
    <row r="101" spans="1:14" ht="16.149999999999999" customHeight="1" x14ac:dyDescent="0.25">
      <c r="A101" s="25">
        <v>45713</v>
      </c>
      <c r="B101" s="23" t="s">
        <v>30</v>
      </c>
      <c r="C101" s="17">
        <f t="shared" si="2"/>
        <v>6873</v>
      </c>
      <c r="D101" s="17"/>
      <c r="E101" s="17"/>
      <c r="F101" s="17"/>
      <c r="G101" s="17"/>
      <c r="H101" s="17"/>
      <c r="I101" s="17"/>
      <c r="J101" s="17"/>
      <c r="K101" s="17"/>
      <c r="L101" s="16"/>
      <c r="M101" s="16"/>
      <c r="N101" s="16"/>
    </row>
    <row r="102" spans="1:14" ht="16.149999999999999" customHeight="1" x14ac:dyDescent="0.25">
      <c r="A102" s="25">
        <v>45714</v>
      </c>
      <c r="B102" s="23" t="s">
        <v>30</v>
      </c>
      <c r="C102" s="17">
        <f t="shared" si="2"/>
        <v>6897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6"/>
    </row>
    <row r="103" spans="1:14" ht="16.149999999999999" customHeight="1" x14ac:dyDescent="0.25">
      <c r="A103" s="25">
        <v>45715</v>
      </c>
      <c r="B103" s="23" t="s">
        <v>30</v>
      </c>
      <c r="C103" s="17">
        <f t="shared" si="2"/>
        <v>6921</v>
      </c>
      <c r="D103" s="17"/>
      <c r="E103" s="17"/>
      <c r="F103" s="17"/>
      <c r="G103" s="17"/>
      <c r="H103" s="17"/>
      <c r="I103" s="17"/>
      <c r="J103" s="17"/>
      <c r="K103" s="17"/>
      <c r="L103" s="16"/>
      <c r="M103" s="16"/>
      <c r="N103" s="16"/>
    </row>
    <row r="104" spans="1:14" x14ac:dyDescent="0.25">
      <c r="A104" s="25">
        <v>45716</v>
      </c>
      <c r="B104" s="23" t="s">
        <v>30</v>
      </c>
      <c r="C104" s="17">
        <f t="shared" si="2"/>
        <v>6945</v>
      </c>
      <c r="D104" s="17"/>
      <c r="E104" s="17"/>
      <c r="F104" s="17"/>
      <c r="G104" s="17"/>
      <c r="H104" s="17"/>
      <c r="I104" s="17"/>
      <c r="J104" s="17"/>
      <c r="K104" s="17"/>
      <c r="L104" s="16"/>
      <c r="M104" s="16"/>
      <c r="N104" s="16"/>
    </row>
    <row r="105" spans="1:14" ht="16.149999999999999" customHeight="1" x14ac:dyDescent="0.25">
      <c r="A105" s="25">
        <v>45717</v>
      </c>
      <c r="B105" s="23" t="s">
        <v>30</v>
      </c>
      <c r="C105" s="17">
        <f t="shared" si="2"/>
        <v>6969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6"/>
    </row>
    <row r="106" spans="1:14" ht="16.149999999999999" customHeight="1" x14ac:dyDescent="0.25">
      <c r="A106" s="25">
        <v>45718</v>
      </c>
      <c r="B106" s="23" t="s">
        <v>30</v>
      </c>
      <c r="C106" s="17">
        <v>7001</v>
      </c>
      <c r="D106" s="17" t="s">
        <v>65</v>
      </c>
      <c r="E106" s="17"/>
      <c r="F106" s="17"/>
      <c r="G106" s="17"/>
      <c r="H106" s="17"/>
      <c r="I106" s="17"/>
      <c r="J106" s="17" t="s">
        <v>374</v>
      </c>
      <c r="K106" s="17"/>
      <c r="L106" s="16"/>
      <c r="M106" s="16"/>
      <c r="N106" s="16"/>
    </row>
    <row r="107" spans="1:14" ht="16.149999999999999" customHeight="1" x14ac:dyDescent="0.25">
      <c r="A107" s="25">
        <v>45719</v>
      </c>
      <c r="B107" s="23" t="s">
        <v>30</v>
      </c>
      <c r="C107" s="17">
        <f t="shared" ref="C107:C116" si="3">C106+24</f>
        <v>7025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6"/>
    </row>
    <row r="108" spans="1:14" x14ac:dyDescent="0.25">
      <c r="A108" s="25">
        <v>45720</v>
      </c>
      <c r="B108" s="23" t="s">
        <v>30</v>
      </c>
      <c r="C108" s="17">
        <f t="shared" si="3"/>
        <v>7049</v>
      </c>
      <c r="D108" s="17"/>
      <c r="E108" s="17"/>
      <c r="F108" s="17"/>
      <c r="G108" s="17"/>
      <c r="H108" s="17"/>
      <c r="I108" s="17"/>
      <c r="J108" s="17"/>
      <c r="K108" s="17"/>
      <c r="L108" s="16"/>
      <c r="M108" s="16"/>
      <c r="N108" s="16"/>
    </row>
    <row r="109" spans="1:14" ht="16.149999999999999" customHeight="1" x14ac:dyDescent="0.25">
      <c r="A109" s="25">
        <v>45721</v>
      </c>
      <c r="B109" s="23" t="s">
        <v>30</v>
      </c>
      <c r="C109" s="17">
        <f t="shared" si="3"/>
        <v>7073</v>
      </c>
      <c r="D109" s="17"/>
      <c r="E109" s="17"/>
      <c r="F109" s="17"/>
      <c r="G109" s="17"/>
      <c r="H109" s="17"/>
      <c r="I109" s="17"/>
      <c r="J109" s="17"/>
      <c r="K109" s="17"/>
      <c r="L109" s="16"/>
      <c r="M109" s="16"/>
      <c r="N109" s="16"/>
    </row>
    <row r="110" spans="1:14" ht="16.149999999999999" customHeight="1" x14ac:dyDescent="0.25">
      <c r="A110" s="25">
        <v>45722</v>
      </c>
      <c r="B110" s="23" t="s">
        <v>30</v>
      </c>
      <c r="C110" s="17">
        <f t="shared" si="3"/>
        <v>7097</v>
      </c>
      <c r="D110" s="17"/>
      <c r="E110" s="17"/>
      <c r="F110" s="17"/>
      <c r="G110" s="17"/>
      <c r="H110" s="17"/>
      <c r="I110" s="17"/>
      <c r="J110" s="17"/>
      <c r="K110" s="17"/>
      <c r="L110" s="16"/>
      <c r="M110" s="16"/>
      <c r="N110" s="16"/>
    </row>
    <row r="111" spans="1:14" ht="16.149999999999999" customHeight="1" x14ac:dyDescent="0.25">
      <c r="A111" s="25">
        <v>45723</v>
      </c>
      <c r="B111" s="23" t="s">
        <v>30</v>
      </c>
      <c r="C111" s="17">
        <f t="shared" si="3"/>
        <v>7121</v>
      </c>
      <c r="D111" s="17"/>
      <c r="E111" s="17"/>
      <c r="F111" s="17"/>
      <c r="G111" s="17"/>
      <c r="H111" s="17"/>
      <c r="I111" s="17"/>
      <c r="J111" s="17"/>
      <c r="K111" s="17"/>
      <c r="L111" s="16"/>
      <c r="M111" s="16"/>
      <c r="N111" s="16"/>
    </row>
    <row r="112" spans="1:14" ht="16.149999999999999" customHeight="1" x14ac:dyDescent="0.25">
      <c r="A112" s="25">
        <v>45724</v>
      </c>
      <c r="B112" s="23" t="s">
        <v>30</v>
      </c>
      <c r="C112" s="17">
        <f t="shared" si="3"/>
        <v>7145</v>
      </c>
      <c r="D112" s="17"/>
      <c r="E112" s="17"/>
      <c r="F112" s="17"/>
      <c r="G112" s="17"/>
      <c r="H112" s="17"/>
      <c r="I112" s="17"/>
      <c r="J112" s="17"/>
      <c r="K112" s="17"/>
      <c r="L112" s="16"/>
      <c r="M112" s="16"/>
      <c r="N112" s="16"/>
    </row>
    <row r="113" spans="1:14" ht="16.149999999999999" customHeight="1" x14ac:dyDescent="0.25">
      <c r="A113" s="25">
        <v>45725</v>
      </c>
      <c r="B113" s="23" t="s">
        <v>30</v>
      </c>
      <c r="C113" s="17">
        <f t="shared" si="3"/>
        <v>7169</v>
      </c>
      <c r="D113" s="17"/>
      <c r="E113" s="17"/>
      <c r="F113" s="17"/>
      <c r="G113" s="17"/>
      <c r="H113" s="17"/>
      <c r="I113" s="17"/>
      <c r="J113" s="17"/>
      <c r="K113" s="17"/>
      <c r="L113" s="16"/>
      <c r="M113" s="16"/>
      <c r="N113" s="16"/>
    </row>
    <row r="114" spans="1:14" ht="16.149999999999999" customHeight="1" x14ac:dyDescent="0.25">
      <c r="A114" s="25">
        <v>45726</v>
      </c>
      <c r="B114" s="23" t="s">
        <v>30</v>
      </c>
      <c r="C114" s="17">
        <f t="shared" si="3"/>
        <v>7193</v>
      </c>
      <c r="D114" s="17"/>
      <c r="E114" s="17"/>
      <c r="F114" s="17"/>
      <c r="G114" s="17"/>
      <c r="H114" s="17"/>
      <c r="I114" s="17"/>
      <c r="J114" s="17"/>
      <c r="K114" s="17"/>
      <c r="L114" s="16"/>
      <c r="M114" s="16"/>
      <c r="N114" s="16"/>
    </row>
    <row r="115" spans="1:14" ht="16.149999999999999" customHeight="1" x14ac:dyDescent="0.25">
      <c r="A115" s="25">
        <v>45727</v>
      </c>
      <c r="B115" s="23" t="s">
        <v>30</v>
      </c>
      <c r="C115" s="17">
        <f t="shared" si="3"/>
        <v>7217</v>
      </c>
      <c r="D115" s="17"/>
      <c r="E115" s="17"/>
      <c r="F115" s="17"/>
      <c r="G115" s="17"/>
      <c r="H115" s="17"/>
      <c r="I115" s="17"/>
      <c r="J115" s="17"/>
      <c r="K115" s="17"/>
      <c r="L115" s="16"/>
      <c r="M115" s="16"/>
      <c r="N115" s="16"/>
    </row>
    <row r="116" spans="1:14" ht="16.149999999999999" customHeight="1" x14ac:dyDescent="0.25">
      <c r="A116" s="25">
        <v>45728</v>
      </c>
      <c r="B116" s="23" t="s">
        <v>30</v>
      </c>
      <c r="C116" s="17">
        <f t="shared" si="3"/>
        <v>7241</v>
      </c>
      <c r="D116" s="17"/>
      <c r="E116" s="17"/>
      <c r="F116" s="17"/>
      <c r="G116" s="17"/>
      <c r="H116" s="17"/>
      <c r="I116" s="17"/>
      <c r="J116" s="17"/>
      <c r="K116" s="17"/>
      <c r="L116" s="16"/>
      <c r="M116" s="16"/>
      <c r="N116" s="16"/>
    </row>
    <row r="117" spans="1:14" ht="16.149999999999999" customHeight="1" x14ac:dyDescent="0.25">
      <c r="A117" s="25">
        <v>45729</v>
      </c>
      <c r="B117" s="23" t="s">
        <v>30</v>
      </c>
      <c r="C117" s="17">
        <v>7248</v>
      </c>
      <c r="D117" s="17" t="s">
        <v>48</v>
      </c>
      <c r="E117" s="17"/>
      <c r="F117" s="17"/>
      <c r="G117" s="17"/>
      <c r="H117" s="17"/>
      <c r="I117" s="17"/>
      <c r="J117" s="17" t="s">
        <v>86</v>
      </c>
      <c r="K117" s="17"/>
      <c r="L117" s="16"/>
      <c r="M117" s="16"/>
      <c r="N117" s="16"/>
    </row>
    <row r="118" spans="1:14" ht="16.149999999999999" customHeight="1" x14ac:dyDescent="0.25">
      <c r="A118" s="25">
        <v>45730</v>
      </c>
      <c r="B118" s="23" t="s">
        <v>30</v>
      </c>
      <c r="C118" s="17">
        <f t="shared" ref="C118:C123" si="4">C117+24</f>
        <v>7272</v>
      </c>
      <c r="D118" s="17"/>
      <c r="E118" s="17"/>
      <c r="F118" s="17"/>
      <c r="G118" s="17"/>
      <c r="H118" s="17"/>
      <c r="I118" s="17"/>
      <c r="J118" s="17"/>
      <c r="K118" s="17"/>
      <c r="L118" s="16"/>
      <c r="M118" s="16"/>
      <c r="N118" s="16"/>
    </row>
    <row r="119" spans="1:14" ht="16.149999999999999" customHeight="1" x14ac:dyDescent="0.25">
      <c r="A119" s="25">
        <v>45731</v>
      </c>
      <c r="B119" s="23" t="s">
        <v>30</v>
      </c>
      <c r="C119" s="17">
        <f t="shared" si="4"/>
        <v>7296</v>
      </c>
      <c r="D119" s="17"/>
      <c r="E119" s="17"/>
      <c r="F119" s="17"/>
      <c r="G119" s="17"/>
      <c r="H119" s="17"/>
      <c r="I119" s="17"/>
      <c r="J119" s="17"/>
      <c r="K119" s="17"/>
      <c r="L119" s="16"/>
      <c r="M119" s="16"/>
      <c r="N119" s="16"/>
    </row>
    <row r="120" spans="1:14" ht="16.149999999999999" customHeight="1" x14ac:dyDescent="0.25">
      <c r="A120" s="25">
        <v>45732</v>
      </c>
      <c r="B120" s="23" t="s">
        <v>30</v>
      </c>
      <c r="C120" s="17">
        <f t="shared" si="4"/>
        <v>7320</v>
      </c>
      <c r="D120" s="17"/>
      <c r="E120" s="17"/>
      <c r="F120" s="17"/>
      <c r="G120" s="17"/>
      <c r="H120" s="17"/>
      <c r="I120" s="17"/>
      <c r="J120" s="17"/>
      <c r="K120" s="17"/>
      <c r="L120" s="16"/>
      <c r="M120" s="16"/>
      <c r="N120" s="16"/>
    </row>
    <row r="121" spans="1:14" ht="16.149999999999999" customHeight="1" x14ac:dyDescent="0.25">
      <c r="A121" s="25">
        <v>45733</v>
      </c>
      <c r="B121" s="23" t="s">
        <v>30</v>
      </c>
      <c r="C121" s="17">
        <f t="shared" si="4"/>
        <v>7344</v>
      </c>
      <c r="D121" s="17"/>
      <c r="E121" s="17"/>
      <c r="F121" s="17"/>
      <c r="G121" s="17"/>
      <c r="H121" s="17"/>
      <c r="I121" s="17"/>
      <c r="J121" s="17"/>
      <c r="K121" s="17"/>
      <c r="L121" s="16"/>
      <c r="M121" s="16"/>
      <c r="N121" s="16"/>
    </row>
    <row r="122" spans="1:14" ht="16.149999999999999" customHeight="1" x14ac:dyDescent="0.25">
      <c r="A122" s="25">
        <v>45734</v>
      </c>
      <c r="B122" s="23" t="s">
        <v>30</v>
      </c>
      <c r="C122" s="17">
        <f t="shared" si="4"/>
        <v>7368</v>
      </c>
      <c r="D122" s="17"/>
      <c r="E122" s="17"/>
      <c r="F122" s="17"/>
      <c r="G122" s="17"/>
      <c r="H122" s="17"/>
      <c r="I122" s="17"/>
      <c r="J122" s="17"/>
      <c r="K122" s="17"/>
      <c r="L122" s="16"/>
      <c r="M122" s="16"/>
      <c r="N122" s="16"/>
    </row>
    <row r="123" spans="1:14" ht="16.149999999999999" customHeight="1" x14ac:dyDescent="0.25">
      <c r="A123" s="25">
        <v>45735</v>
      </c>
      <c r="B123" s="23" t="s">
        <v>30</v>
      </c>
      <c r="C123" s="17">
        <f t="shared" si="4"/>
        <v>7392</v>
      </c>
      <c r="D123" s="17"/>
      <c r="E123" s="17"/>
      <c r="F123" s="17"/>
      <c r="G123" s="17"/>
      <c r="H123" s="17"/>
      <c r="I123" s="17"/>
      <c r="J123" s="17"/>
      <c r="K123" s="17"/>
      <c r="L123" s="16"/>
      <c r="M123" s="16"/>
      <c r="N123" s="16"/>
    </row>
    <row r="124" spans="1:14" ht="16.149999999999999" customHeight="1" x14ac:dyDescent="0.25">
      <c r="A124" s="25">
        <v>45736</v>
      </c>
      <c r="B124" s="23" t="s">
        <v>30</v>
      </c>
      <c r="C124" s="17">
        <v>7412</v>
      </c>
      <c r="D124" s="17" t="s">
        <v>477</v>
      </c>
      <c r="E124" s="17"/>
      <c r="F124" s="17"/>
      <c r="G124" s="17"/>
      <c r="H124" s="17"/>
      <c r="I124" s="17"/>
      <c r="J124" s="17"/>
      <c r="K124" s="17"/>
      <c r="L124" s="16"/>
      <c r="M124" s="16"/>
      <c r="N124" s="16"/>
    </row>
    <row r="125" spans="1:14" ht="16.149999999999999" customHeight="1" x14ac:dyDescent="0.25">
      <c r="A125" s="25">
        <v>45737</v>
      </c>
      <c r="B125" s="23" t="s">
        <v>30</v>
      </c>
      <c r="C125" s="17">
        <f>C124+24</f>
        <v>7436</v>
      </c>
      <c r="D125" s="17"/>
      <c r="E125" s="17"/>
      <c r="F125" s="17"/>
      <c r="G125" s="17"/>
      <c r="H125" s="17"/>
      <c r="I125" s="17"/>
      <c r="J125" s="17"/>
      <c r="K125" s="17"/>
      <c r="L125" s="16"/>
      <c r="M125" s="16"/>
      <c r="N125" s="16"/>
    </row>
    <row r="126" spans="1:14" ht="16.149999999999999" customHeight="1" x14ac:dyDescent="0.25">
      <c r="A126" s="25">
        <v>45738</v>
      </c>
      <c r="B126" s="23" t="s">
        <v>30</v>
      </c>
      <c r="C126" s="17">
        <f>C125+24</f>
        <v>7460</v>
      </c>
      <c r="D126" s="17"/>
      <c r="E126" s="17"/>
      <c r="F126" s="17"/>
      <c r="G126" s="17"/>
      <c r="H126" s="17"/>
      <c r="I126" s="17"/>
      <c r="J126" s="17"/>
      <c r="K126" s="17"/>
      <c r="L126" s="16"/>
      <c r="M126" s="16"/>
      <c r="N126" s="16"/>
    </row>
    <row r="127" spans="1:14" ht="45" x14ac:dyDescent="0.25">
      <c r="A127" s="25">
        <v>45739</v>
      </c>
      <c r="B127" s="23" t="s">
        <v>30</v>
      </c>
      <c r="C127" s="17">
        <v>7498</v>
      </c>
      <c r="D127" s="9" t="s">
        <v>511</v>
      </c>
      <c r="E127" s="17"/>
      <c r="F127" s="17"/>
      <c r="G127" s="17"/>
      <c r="H127" s="40"/>
      <c r="I127" s="40"/>
      <c r="J127" s="889" t="s">
        <v>528</v>
      </c>
      <c r="K127" s="17"/>
      <c r="L127" s="16"/>
      <c r="M127" s="16"/>
      <c r="N127" s="16"/>
    </row>
    <row r="128" spans="1:14" ht="16.149999999999999" customHeight="1" x14ac:dyDescent="0.25">
      <c r="A128" s="25">
        <v>45740</v>
      </c>
      <c r="B128" s="23" t="s">
        <v>30</v>
      </c>
      <c r="C128" s="17">
        <f t="shared" ref="C128:C133" si="5">C127+24</f>
        <v>7522</v>
      </c>
      <c r="D128" s="17"/>
      <c r="E128" s="17"/>
      <c r="F128" s="17"/>
      <c r="G128" s="17"/>
      <c r="H128" s="41"/>
      <c r="I128" s="41"/>
      <c r="J128" s="890"/>
      <c r="K128" s="17"/>
      <c r="L128" s="16"/>
      <c r="M128" s="16"/>
      <c r="N128" s="16"/>
    </row>
    <row r="129" spans="1:14" ht="16.149999999999999" customHeight="1" x14ac:dyDescent="0.25">
      <c r="A129" s="25">
        <v>45741</v>
      </c>
      <c r="B129" s="23" t="s">
        <v>30</v>
      </c>
      <c r="C129" s="17">
        <f t="shared" si="5"/>
        <v>7546</v>
      </c>
      <c r="D129" s="17"/>
      <c r="E129" s="17"/>
      <c r="F129" s="17"/>
      <c r="G129" s="17"/>
      <c r="H129" s="17"/>
      <c r="I129" s="17"/>
      <c r="J129" s="17"/>
      <c r="K129" s="17"/>
      <c r="L129" s="16"/>
      <c r="M129" s="16"/>
      <c r="N129" s="16"/>
    </row>
    <row r="130" spans="1:14" ht="16.149999999999999" customHeight="1" x14ac:dyDescent="0.25">
      <c r="A130" s="25">
        <v>45742</v>
      </c>
      <c r="B130" s="23" t="s">
        <v>30</v>
      </c>
      <c r="C130" s="17">
        <f t="shared" si="5"/>
        <v>7570</v>
      </c>
      <c r="D130" s="17"/>
      <c r="E130" s="17"/>
      <c r="F130" s="17"/>
      <c r="G130" s="17"/>
      <c r="H130" s="17"/>
      <c r="I130" s="17"/>
      <c r="J130" s="17"/>
      <c r="K130" s="17"/>
      <c r="L130" s="16"/>
      <c r="M130" s="16"/>
      <c r="N130" s="16"/>
    </row>
    <row r="131" spans="1:14" ht="16.149999999999999" customHeight="1" x14ac:dyDescent="0.25">
      <c r="A131" s="25">
        <v>45743</v>
      </c>
      <c r="B131" s="23" t="s">
        <v>30</v>
      </c>
      <c r="C131" s="17">
        <f t="shared" si="5"/>
        <v>7594</v>
      </c>
      <c r="D131" s="17"/>
      <c r="E131" s="17"/>
      <c r="F131" s="17"/>
      <c r="G131" s="17"/>
      <c r="H131" s="17"/>
      <c r="I131" s="17"/>
      <c r="J131" s="17"/>
      <c r="K131" s="17"/>
      <c r="L131" s="16"/>
      <c r="M131" s="16"/>
      <c r="N131" s="16"/>
    </row>
    <row r="132" spans="1:14" ht="16.149999999999999" customHeight="1" x14ac:dyDescent="0.25">
      <c r="A132" s="25">
        <v>45744</v>
      </c>
      <c r="B132" s="23" t="s">
        <v>30</v>
      </c>
      <c r="C132" s="17">
        <f t="shared" si="5"/>
        <v>7618</v>
      </c>
      <c r="D132" s="17"/>
      <c r="E132" s="17"/>
      <c r="F132" s="17"/>
      <c r="G132" s="17"/>
      <c r="H132" s="17"/>
      <c r="I132" s="17"/>
      <c r="J132" s="17"/>
      <c r="K132" s="17"/>
      <c r="L132" s="16"/>
      <c r="M132" s="16"/>
      <c r="N132" s="16"/>
    </row>
    <row r="133" spans="1:14" ht="16.149999999999999" customHeight="1" x14ac:dyDescent="0.25">
      <c r="A133" s="25">
        <v>45745</v>
      </c>
      <c r="B133" s="23" t="s">
        <v>30</v>
      </c>
      <c r="C133" s="17">
        <f t="shared" si="5"/>
        <v>7642</v>
      </c>
      <c r="D133" s="17"/>
      <c r="E133" s="17"/>
      <c r="F133" s="17"/>
      <c r="G133" s="17"/>
      <c r="H133" s="17"/>
      <c r="I133" s="17"/>
      <c r="J133" s="17"/>
      <c r="K133" s="17"/>
      <c r="L133" s="16"/>
      <c r="M133" s="16"/>
      <c r="N133" s="16"/>
    </row>
    <row r="134" spans="1:14" ht="16.149999999999999" customHeight="1" x14ac:dyDescent="0.25">
      <c r="A134" s="25">
        <v>45746</v>
      </c>
      <c r="B134" s="23" t="s">
        <v>30</v>
      </c>
      <c r="C134" s="17">
        <f t="shared" ref="C134" si="6">C133+24</f>
        <v>7666</v>
      </c>
      <c r="D134" s="17"/>
      <c r="E134" s="17" t="s">
        <v>576</v>
      </c>
      <c r="F134" s="17"/>
      <c r="G134" s="17"/>
      <c r="H134" s="17"/>
      <c r="I134" s="17"/>
      <c r="J134" s="17" t="s">
        <v>82</v>
      </c>
      <c r="K134" s="17"/>
      <c r="L134" s="16"/>
      <c r="M134" s="16"/>
      <c r="N134" s="16"/>
    </row>
    <row r="135" spans="1:14" ht="16.149999999999999" customHeight="1" x14ac:dyDescent="0.25">
      <c r="A135" s="25">
        <v>45747</v>
      </c>
      <c r="B135" s="23" t="s">
        <v>30</v>
      </c>
      <c r="C135" s="17">
        <v>7641</v>
      </c>
      <c r="D135" s="17"/>
      <c r="E135" s="17"/>
      <c r="F135" s="17"/>
      <c r="G135" s="17"/>
      <c r="H135" s="17"/>
      <c r="I135" s="17"/>
      <c r="J135" s="17"/>
      <c r="K135" s="17"/>
      <c r="L135" s="16"/>
      <c r="M135" s="16"/>
      <c r="N135" s="16"/>
    </row>
    <row r="136" spans="1:14" ht="16.149999999999999" customHeight="1" x14ac:dyDescent="0.25">
      <c r="A136" s="25">
        <v>45748</v>
      </c>
      <c r="B136" s="23" t="s">
        <v>30</v>
      </c>
      <c r="C136" s="17">
        <v>7665</v>
      </c>
      <c r="D136" s="17"/>
      <c r="E136" s="17"/>
      <c r="F136" s="17"/>
      <c r="G136" s="17"/>
      <c r="H136" s="17"/>
      <c r="I136" s="17"/>
      <c r="J136" s="17"/>
      <c r="K136" s="17"/>
      <c r="L136" s="16"/>
      <c r="M136" s="16"/>
      <c r="N136" s="16"/>
    </row>
    <row r="137" spans="1:14" ht="16.149999999999999" customHeight="1" x14ac:dyDescent="0.25">
      <c r="A137" s="25">
        <v>45749</v>
      </c>
      <c r="B137" s="23" t="s">
        <v>30</v>
      </c>
      <c r="C137" s="17">
        <v>7689</v>
      </c>
      <c r="D137" s="17"/>
      <c r="E137" s="17"/>
      <c r="F137" s="17"/>
      <c r="G137" s="17"/>
      <c r="H137" s="17"/>
      <c r="I137" s="17"/>
      <c r="J137" s="17"/>
      <c r="K137" s="17"/>
      <c r="L137" s="16"/>
      <c r="M137" s="16"/>
      <c r="N137" s="16"/>
    </row>
    <row r="138" spans="1:14" ht="16.149999999999999" customHeight="1" x14ac:dyDescent="0.25">
      <c r="A138" s="25">
        <v>45750</v>
      </c>
      <c r="B138" s="23" t="s">
        <v>30</v>
      </c>
      <c r="C138" s="17">
        <v>7713</v>
      </c>
      <c r="D138" s="17"/>
      <c r="E138" s="17"/>
      <c r="F138" s="17"/>
      <c r="G138" s="17"/>
      <c r="H138" s="17"/>
      <c r="I138" s="17"/>
      <c r="J138" s="17"/>
      <c r="K138" s="17"/>
      <c r="L138" s="16"/>
      <c r="M138" s="16"/>
      <c r="N138" s="16"/>
    </row>
    <row r="139" spans="1:14" ht="16.149999999999999" customHeight="1" x14ac:dyDescent="0.25">
      <c r="A139" s="25">
        <v>45751</v>
      </c>
      <c r="B139" s="23" t="s">
        <v>30</v>
      </c>
      <c r="C139" s="17">
        <v>7737</v>
      </c>
      <c r="D139" s="17" t="s">
        <v>48</v>
      </c>
      <c r="E139" s="17"/>
      <c r="F139" s="17"/>
      <c r="G139" s="17"/>
      <c r="H139" s="17"/>
      <c r="I139" s="17"/>
      <c r="J139" s="17" t="s">
        <v>633</v>
      </c>
      <c r="K139" s="17"/>
      <c r="L139" s="16"/>
      <c r="M139" s="16"/>
      <c r="N139" s="16"/>
    </row>
    <row r="140" spans="1:14" ht="16.149999999999999" customHeight="1" x14ac:dyDescent="0.25">
      <c r="A140" s="25">
        <v>45752</v>
      </c>
      <c r="B140" s="23" t="s">
        <v>30</v>
      </c>
      <c r="C140" s="17">
        <v>7761</v>
      </c>
      <c r="D140" s="17"/>
      <c r="E140" s="17"/>
      <c r="F140" s="17"/>
      <c r="G140" s="17"/>
      <c r="H140" s="17"/>
      <c r="I140" s="17"/>
      <c r="J140" s="17"/>
      <c r="K140" s="17"/>
      <c r="L140" s="16"/>
      <c r="M140" s="16"/>
      <c r="N140" s="16"/>
    </row>
    <row r="141" spans="1:14" ht="16.149999999999999" customHeight="1" x14ac:dyDescent="0.25">
      <c r="A141" s="25">
        <v>45753</v>
      </c>
      <c r="B141" s="23" t="s">
        <v>30</v>
      </c>
      <c r="C141" s="17">
        <v>7784</v>
      </c>
      <c r="D141" s="17"/>
      <c r="E141" s="17" t="s">
        <v>649</v>
      </c>
      <c r="F141" s="17"/>
      <c r="G141" s="17"/>
      <c r="H141" s="17"/>
      <c r="I141" s="17"/>
      <c r="J141" s="17" t="s">
        <v>194</v>
      </c>
      <c r="K141" s="17"/>
      <c r="L141" s="16"/>
      <c r="M141" s="16"/>
      <c r="N141" s="16"/>
    </row>
    <row r="142" spans="1:14" ht="16.149999999999999" customHeight="1" x14ac:dyDescent="0.25">
      <c r="A142" s="25">
        <v>45754</v>
      </c>
      <c r="B142" s="23" t="s">
        <v>30</v>
      </c>
      <c r="C142" s="17">
        <v>7808</v>
      </c>
      <c r="D142" s="17"/>
      <c r="E142" s="17"/>
      <c r="F142" s="17"/>
      <c r="G142" s="17"/>
      <c r="H142" s="17"/>
      <c r="I142" s="17"/>
      <c r="J142" s="17"/>
      <c r="K142" s="17"/>
      <c r="L142" s="16"/>
      <c r="M142" s="16"/>
      <c r="N142" s="16"/>
    </row>
    <row r="143" spans="1:14" ht="16.149999999999999" customHeight="1" x14ac:dyDescent="0.25">
      <c r="A143" s="25">
        <v>45755</v>
      </c>
      <c r="B143" s="23" t="s">
        <v>30</v>
      </c>
      <c r="C143" s="17">
        <v>7832</v>
      </c>
      <c r="D143" s="17"/>
      <c r="E143" s="17"/>
      <c r="F143" s="17"/>
      <c r="G143" s="17"/>
      <c r="H143" s="17"/>
      <c r="I143" s="17"/>
      <c r="J143" s="17"/>
      <c r="K143" s="17"/>
      <c r="L143" s="16"/>
      <c r="M143" s="16"/>
      <c r="N143" s="16"/>
    </row>
    <row r="144" spans="1:14" ht="16.149999999999999" customHeight="1" x14ac:dyDescent="0.25">
      <c r="A144" s="25">
        <v>45756</v>
      </c>
      <c r="B144" s="23" t="s">
        <v>30</v>
      </c>
      <c r="C144" s="17">
        <v>7856</v>
      </c>
      <c r="D144" s="17"/>
      <c r="E144" s="17"/>
      <c r="F144" s="17"/>
      <c r="G144" s="17"/>
      <c r="H144" s="17"/>
      <c r="I144" s="17"/>
      <c r="J144" s="17"/>
      <c r="K144" s="17"/>
      <c r="L144" s="16"/>
      <c r="M144" s="16"/>
      <c r="N144" s="16"/>
    </row>
    <row r="145" spans="1:14" ht="16.149999999999999" customHeight="1" x14ac:dyDescent="0.25">
      <c r="A145" s="25">
        <v>45757</v>
      </c>
      <c r="B145" s="23" t="s">
        <v>30</v>
      </c>
      <c r="C145" s="17">
        <v>7880</v>
      </c>
      <c r="D145" s="17"/>
      <c r="E145" s="17"/>
      <c r="F145" s="17"/>
      <c r="G145" s="17"/>
      <c r="H145" s="17"/>
      <c r="I145" s="17"/>
      <c r="J145" s="17"/>
      <c r="K145" s="17"/>
      <c r="L145" s="16"/>
      <c r="M145" s="16"/>
      <c r="N145" s="16"/>
    </row>
    <row r="146" spans="1:14" ht="16.149999999999999" customHeight="1" x14ac:dyDescent="0.25">
      <c r="A146" s="25">
        <v>45758</v>
      </c>
      <c r="B146" s="23" t="s">
        <v>30</v>
      </c>
      <c r="C146" s="17">
        <v>7904</v>
      </c>
      <c r="D146" s="17"/>
      <c r="E146" s="17"/>
      <c r="F146" s="17"/>
      <c r="G146" s="17"/>
      <c r="H146" s="17"/>
      <c r="I146" s="17"/>
      <c r="J146" s="17"/>
      <c r="K146" s="17"/>
      <c r="L146" s="16"/>
      <c r="M146" s="16"/>
      <c r="N146" s="16"/>
    </row>
    <row r="147" spans="1:14" ht="16.149999999999999" customHeight="1" x14ac:dyDescent="0.25">
      <c r="A147" s="25">
        <v>45759</v>
      </c>
      <c r="B147" s="23" t="s">
        <v>30</v>
      </c>
      <c r="C147" s="17">
        <v>7927</v>
      </c>
      <c r="D147" s="17"/>
      <c r="E147" s="17"/>
      <c r="F147" s="17"/>
      <c r="G147" s="17"/>
      <c r="H147" s="17"/>
      <c r="I147" s="17"/>
      <c r="J147" s="17"/>
      <c r="K147" s="17"/>
      <c r="L147" s="16"/>
      <c r="M147" s="16"/>
      <c r="N147" s="16"/>
    </row>
    <row r="148" spans="1:14" ht="16.149999999999999" customHeight="1" x14ac:dyDescent="0.25">
      <c r="A148" s="25">
        <v>45760</v>
      </c>
      <c r="B148" s="23" t="s">
        <v>30</v>
      </c>
      <c r="C148" s="17">
        <v>7961</v>
      </c>
      <c r="D148" s="17"/>
      <c r="E148" s="17"/>
      <c r="F148" s="17"/>
      <c r="G148" s="17"/>
      <c r="H148" s="17"/>
      <c r="I148" s="17"/>
      <c r="J148" s="17"/>
      <c r="K148" s="17"/>
      <c r="L148" s="16"/>
      <c r="M148" s="16"/>
      <c r="N148" s="16"/>
    </row>
    <row r="149" spans="1:14" ht="16.149999999999999" customHeight="1" x14ac:dyDescent="0.25">
      <c r="A149" s="25">
        <v>45761</v>
      </c>
      <c r="B149" s="23" t="s">
        <v>30</v>
      </c>
      <c r="C149" s="17">
        <v>7975</v>
      </c>
      <c r="D149" s="17"/>
      <c r="E149" s="17"/>
      <c r="F149" s="17"/>
      <c r="G149" s="17"/>
      <c r="H149" s="17"/>
      <c r="I149" s="17"/>
      <c r="J149" s="17"/>
      <c r="K149" s="17"/>
      <c r="L149" s="16"/>
      <c r="M149" s="16"/>
      <c r="N149" s="16"/>
    </row>
    <row r="150" spans="1:14" ht="16.149999999999999" customHeight="1" x14ac:dyDescent="0.25">
      <c r="A150" s="25">
        <v>45762</v>
      </c>
      <c r="B150" s="23" t="s">
        <v>30</v>
      </c>
      <c r="C150" s="17">
        <v>7999</v>
      </c>
      <c r="D150" s="17"/>
      <c r="E150" s="17" t="s">
        <v>729</v>
      </c>
      <c r="F150" s="17"/>
      <c r="G150" s="17"/>
      <c r="H150" s="17"/>
      <c r="I150" s="17"/>
      <c r="J150" s="17" t="s">
        <v>730</v>
      </c>
      <c r="K150" s="17"/>
      <c r="L150" s="16"/>
      <c r="M150" s="16"/>
      <c r="N150" s="16"/>
    </row>
    <row r="151" spans="1:14" ht="16.149999999999999" customHeight="1" x14ac:dyDescent="0.25">
      <c r="A151" s="25">
        <v>45763</v>
      </c>
      <c r="B151" s="23" t="s">
        <v>30</v>
      </c>
      <c r="C151" s="17">
        <v>8011</v>
      </c>
      <c r="D151" s="17"/>
      <c r="E151" s="17"/>
      <c r="F151" s="17"/>
      <c r="G151" s="17"/>
      <c r="H151" s="17"/>
      <c r="I151" s="17"/>
      <c r="J151" s="17"/>
      <c r="K151" s="17"/>
      <c r="L151" s="16"/>
      <c r="M151" s="16"/>
      <c r="N151" s="16"/>
    </row>
    <row r="152" spans="1:14" ht="16.149999999999999" customHeight="1" x14ac:dyDescent="0.25">
      <c r="A152" s="25">
        <v>45764</v>
      </c>
      <c r="B152" s="23" t="s">
        <v>30</v>
      </c>
      <c r="C152" s="17">
        <v>8035</v>
      </c>
      <c r="D152" s="17"/>
      <c r="E152" s="17"/>
      <c r="F152" s="17"/>
      <c r="G152" s="17"/>
      <c r="H152" s="17"/>
      <c r="I152" s="17"/>
      <c r="J152" s="17"/>
      <c r="K152" s="17"/>
      <c r="L152" s="16"/>
      <c r="M152" s="16"/>
      <c r="N152" s="16"/>
    </row>
    <row r="153" spans="1:14" ht="16.149999999999999" customHeight="1" x14ac:dyDescent="0.25">
      <c r="A153" s="25">
        <v>45765</v>
      </c>
      <c r="B153" s="23" t="s">
        <v>30</v>
      </c>
      <c r="C153" s="17">
        <v>8059</v>
      </c>
      <c r="D153" s="17"/>
      <c r="E153" s="17"/>
      <c r="F153" s="17"/>
      <c r="G153" s="17"/>
      <c r="H153" s="17"/>
      <c r="I153" s="17"/>
      <c r="J153" s="17"/>
      <c r="K153" s="17"/>
      <c r="L153" s="16"/>
      <c r="M153" s="16"/>
      <c r="N153" s="16"/>
    </row>
    <row r="154" spans="1:14" ht="16.149999999999999" customHeight="1" x14ac:dyDescent="0.25">
      <c r="A154" s="25">
        <v>45766</v>
      </c>
      <c r="B154" s="23" t="s">
        <v>30</v>
      </c>
      <c r="C154" s="17">
        <v>8083</v>
      </c>
      <c r="D154" s="17"/>
      <c r="E154" s="17"/>
      <c r="F154" s="17"/>
      <c r="G154" s="17"/>
      <c r="H154" s="17"/>
      <c r="I154" s="17"/>
      <c r="J154" s="17"/>
      <c r="K154" s="17"/>
      <c r="L154" s="16"/>
      <c r="M154" s="16"/>
      <c r="N154" s="16"/>
    </row>
    <row r="155" spans="1:14" ht="16.149999999999999" customHeight="1" x14ac:dyDescent="0.25">
      <c r="A155" s="25">
        <v>45767</v>
      </c>
      <c r="B155" s="23" t="s">
        <v>30</v>
      </c>
      <c r="C155" s="17">
        <v>8107</v>
      </c>
      <c r="D155" s="17"/>
      <c r="E155" s="17"/>
      <c r="F155" s="17"/>
      <c r="G155" s="17"/>
      <c r="H155" s="17"/>
      <c r="I155" s="17"/>
      <c r="J155" s="17"/>
      <c r="K155" s="17"/>
      <c r="L155" s="16"/>
      <c r="M155" s="16"/>
      <c r="N155" s="16"/>
    </row>
    <row r="156" spans="1:14" ht="16.149999999999999" customHeight="1" x14ac:dyDescent="0.25">
      <c r="A156" s="25">
        <v>45768</v>
      </c>
      <c r="B156" s="23" t="s">
        <v>30</v>
      </c>
      <c r="C156" s="17">
        <v>8131</v>
      </c>
      <c r="D156" s="17"/>
      <c r="E156" s="17"/>
      <c r="F156" s="17"/>
      <c r="G156" s="17"/>
      <c r="H156" s="17"/>
      <c r="I156" s="17"/>
      <c r="J156" s="17"/>
      <c r="K156" s="17"/>
      <c r="L156" s="16"/>
      <c r="M156" s="16"/>
      <c r="N156" s="16"/>
    </row>
    <row r="157" spans="1:14" ht="16.149999999999999" customHeight="1" x14ac:dyDescent="0.25">
      <c r="A157" s="25">
        <v>45769</v>
      </c>
      <c r="B157" s="23" t="s">
        <v>30</v>
      </c>
      <c r="C157" s="17">
        <v>8154</v>
      </c>
      <c r="D157" s="17"/>
      <c r="E157" s="17"/>
      <c r="F157" s="17"/>
      <c r="G157" s="17"/>
      <c r="H157" s="17"/>
      <c r="I157" s="17"/>
      <c r="J157" s="17"/>
      <c r="K157" s="17"/>
      <c r="L157" s="16"/>
      <c r="M157" s="16"/>
      <c r="N157" s="16"/>
    </row>
    <row r="158" spans="1:14" ht="16.149999999999999" customHeight="1" x14ac:dyDescent="0.25">
      <c r="A158" s="25">
        <v>45770</v>
      </c>
      <c r="B158" s="23" t="s">
        <v>30</v>
      </c>
      <c r="C158" s="17">
        <v>8178</v>
      </c>
      <c r="D158" s="17"/>
      <c r="E158" s="17"/>
      <c r="F158" s="17"/>
      <c r="G158" s="17"/>
      <c r="H158" s="17"/>
      <c r="I158" s="17"/>
      <c r="J158" s="17"/>
      <c r="K158" s="17"/>
      <c r="L158" s="16"/>
      <c r="M158" s="16"/>
      <c r="N158" s="16"/>
    </row>
    <row r="159" spans="1:14" ht="16.149999999999999" customHeight="1" x14ac:dyDescent="0.25">
      <c r="A159" s="25">
        <v>45771</v>
      </c>
      <c r="B159" s="23" t="s">
        <v>30</v>
      </c>
      <c r="C159" s="17">
        <v>8202</v>
      </c>
      <c r="D159" s="17"/>
      <c r="E159" s="17" t="s">
        <v>804</v>
      </c>
      <c r="F159" s="17"/>
      <c r="G159" s="17"/>
      <c r="H159" s="17"/>
      <c r="I159" s="17"/>
      <c r="J159" s="17" t="s">
        <v>575</v>
      </c>
      <c r="K159" s="17"/>
      <c r="L159" s="16"/>
      <c r="M159" s="16"/>
      <c r="N159" s="16"/>
    </row>
    <row r="160" spans="1:14" ht="16.149999999999999" customHeight="1" x14ac:dyDescent="0.25">
      <c r="A160" s="25">
        <v>45772</v>
      </c>
      <c r="B160" s="23" t="s">
        <v>30</v>
      </c>
      <c r="C160" s="17">
        <v>8224</v>
      </c>
      <c r="D160" s="17"/>
      <c r="E160" s="17"/>
      <c r="F160" s="17"/>
      <c r="G160" s="17"/>
      <c r="H160" s="17"/>
      <c r="I160" s="17"/>
      <c r="J160" s="17"/>
      <c r="K160" s="17"/>
      <c r="L160" s="16"/>
      <c r="M160" s="16"/>
      <c r="N160" s="16"/>
    </row>
    <row r="161" spans="1:14" ht="16.149999999999999" customHeight="1" x14ac:dyDescent="0.25">
      <c r="A161" s="25">
        <v>45773</v>
      </c>
      <c r="B161" s="23" t="s">
        <v>30</v>
      </c>
      <c r="C161" s="17">
        <v>8248</v>
      </c>
      <c r="D161" s="17"/>
      <c r="E161" s="17" t="s">
        <v>48</v>
      </c>
      <c r="F161" s="17"/>
      <c r="G161" s="17"/>
      <c r="H161" s="17"/>
      <c r="I161" s="17"/>
      <c r="J161" s="17" t="s">
        <v>223</v>
      </c>
      <c r="K161" s="17"/>
      <c r="L161" s="16"/>
      <c r="M161" s="16"/>
      <c r="N161" s="16"/>
    </row>
    <row r="162" spans="1:14" ht="16.149999999999999" customHeight="1" x14ac:dyDescent="0.25">
      <c r="A162" s="25">
        <v>45774</v>
      </c>
      <c r="B162" s="23" t="s">
        <v>30</v>
      </c>
      <c r="C162" s="17">
        <v>8272</v>
      </c>
      <c r="D162" s="17"/>
      <c r="E162" s="17"/>
      <c r="F162" s="17"/>
      <c r="G162" s="17"/>
      <c r="H162" s="17"/>
      <c r="I162" s="17"/>
      <c r="J162" s="17"/>
      <c r="K162" s="17"/>
      <c r="L162" s="16"/>
      <c r="M162" s="16"/>
      <c r="N162" s="16"/>
    </row>
    <row r="163" spans="1:14" ht="16.149999999999999" customHeight="1" x14ac:dyDescent="0.25">
      <c r="A163" s="25">
        <v>45775</v>
      </c>
      <c r="B163" s="23" t="s">
        <v>30</v>
      </c>
      <c r="C163" s="17">
        <v>8296</v>
      </c>
      <c r="D163" s="17"/>
      <c r="E163" s="17"/>
      <c r="F163" s="17"/>
      <c r="G163" s="17"/>
      <c r="H163" s="17"/>
      <c r="I163" s="17"/>
      <c r="J163" s="17"/>
      <c r="K163" s="17"/>
      <c r="L163" s="16"/>
      <c r="M163" s="16"/>
      <c r="N163" s="16"/>
    </row>
    <row r="164" spans="1:14" ht="16.149999999999999" customHeight="1" x14ac:dyDescent="0.25">
      <c r="A164" s="25">
        <v>45776</v>
      </c>
      <c r="B164" s="23" t="s">
        <v>30</v>
      </c>
      <c r="C164" s="17">
        <v>8320</v>
      </c>
      <c r="D164" s="17"/>
      <c r="E164" s="17"/>
      <c r="F164" s="17"/>
      <c r="G164" s="17"/>
      <c r="H164" s="17"/>
      <c r="I164" s="17"/>
      <c r="J164" s="17"/>
      <c r="K164" s="17"/>
      <c r="L164" s="16"/>
      <c r="M164" s="16"/>
      <c r="N164" s="16"/>
    </row>
    <row r="165" spans="1:14" ht="16.149999999999999" customHeight="1" x14ac:dyDescent="0.25">
      <c r="A165" s="25">
        <v>45777</v>
      </c>
      <c r="B165" s="23" t="s">
        <v>30</v>
      </c>
      <c r="C165" s="17">
        <v>8344</v>
      </c>
      <c r="D165" s="17"/>
      <c r="E165" s="17"/>
      <c r="F165" s="17"/>
      <c r="G165" s="17"/>
      <c r="H165" s="17"/>
      <c r="I165" s="17"/>
      <c r="J165" s="17"/>
      <c r="K165" s="17"/>
      <c r="L165" s="16"/>
      <c r="M165" s="16"/>
      <c r="N165" s="16"/>
    </row>
    <row r="166" spans="1:14" ht="16.149999999999999" customHeight="1" x14ac:dyDescent="0.25">
      <c r="A166" s="25">
        <v>45778</v>
      </c>
      <c r="B166" s="23" t="s">
        <v>30</v>
      </c>
      <c r="C166" s="17">
        <v>8368</v>
      </c>
      <c r="D166" s="17"/>
      <c r="E166" s="17"/>
      <c r="F166" s="17"/>
      <c r="G166" s="17"/>
      <c r="H166" s="17"/>
      <c r="I166" s="17"/>
      <c r="J166" s="17"/>
      <c r="K166" s="17"/>
      <c r="L166" s="16"/>
      <c r="M166" s="16"/>
      <c r="N166" s="16"/>
    </row>
    <row r="167" spans="1:14" ht="16.149999999999999" customHeight="1" x14ac:dyDescent="0.25">
      <c r="A167" s="25">
        <v>45779</v>
      </c>
      <c r="B167" s="23" t="s">
        <v>30</v>
      </c>
      <c r="C167" s="17">
        <v>8392</v>
      </c>
      <c r="D167" s="17"/>
      <c r="E167" s="17"/>
      <c r="F167" s="17"/>
      <c r="G167" s="17"/>
      <c r="H167" s="17"/>
      <c r="I167" s="17"/>
      <c r="J167" s="17"/>
      <c r="K167" s="17"/>
      <c r="L167" s="16"/>
      <c r="M167" s="16"/>
      <c r="N167" s="16"/>
    </row>
    <row r="168" spans="1:14" ht="16.149999999999999" customHeight="1" x14ac:dyDescent="0.25">
      <c r="A168" s="25">
        <v>45780</v>
      </c>
      <c r="B168" s="23" t="s">
        <v>30</v>
      </c>
      <c r="C168" s="17">
        <v>8410</v>
      </c>
      <c r="D168" s="17"/>
      <c r="E168" s="17"/>
      <c r="F168" s="17"/>
      <c r="G168" s="17"/>
      <c r="H168" s="17"/>
      <c r="I168" s="17"/>
      <c r="J168" s="17"/>
      <c r="K168" s="17"/>
      <c r="L168" s="16"/>
      <c r="M168" s="16"/>
      <c r="N168" s="16"/>
    </row>
    <row r="169" spans="1:14" ht="16.149999999999999" customHeight="1" x14ac:dyDescent="0.25">
      <c r="A169" s="25">
        <v>45781</v>
      </c>
      <c r="B169" s="23" t="s">
        <v>30</v>
      </c>
      <c r="C169" s="17">
        <v>8434</v>
      </c>
      <c r="D169" s="17"/>
      <c r="E169" s="17"/>
      <c r="F169" s="17"/>
      <c r="G169" s="17"/>
      <c r="H169" s="17"/>
      <c r="I169" s="17"/>
      <c r="J169" s="17"/>
      <c r="K169" s="17"/>
      <c r="L169" s="16"/>
      <c r="M169" s="16"/>
      <c r="N169" s="16"/>
    </row>
    <row r="170" spans="1:14" ht="16.149999999999999" customHeight="1" x14ac:dyDescent="0.25">
      <c r="A170" s="25">
        <v>45782</v>
      </c>
      <c r="B170" s="23" t="s">
        <v>30</v>
      </c>
      <c r="C170" s="17">
        <v>8458</v>
      </c>
      <c r="D170" s="17"/>
      <c r="E170" s="17"/>
      <c r="F170" s="17"/>
      <c r="G170" s="17"/>
      <c r="H170" s="17"/>
      <c r="I170" s="17"/>
      <c r="J170" s="17"/>
      <c r="K170" s="17"/>
      <c r="L170" s="16"/>
      <c r="M170" s="16"/>
      <c r="N170" s="16"/>
    </row>
    <row r="171" spans="1:14" ht="16.149999999999999" customHeight="1" x14ac:dyDescent="0.25">
      <c r="A171" s="25">
        <v>45783</v>
      </c>
      <c r="B171" s="23" t="s">
        <v>30</v>
      </c>
      <c r="C171" s="17">
        <v>8482</v>
      </c>
      <c r="D171" s="17"/>
      <c r="E171" s="17" t="s">
        <v>40</v>
      </c>
      <c r="F171" s="17"/>
      <c r="G171" s="17"/>
      <c r="H171" s="17"/>
      <c r="I171" s="17"/>
      <c r="J171" s="17" t="s">
        <v>245</v>
      </c>
      <c r="K171" s="17"/>
      <c r="L171" s="16"/>
      <c r="M171" s="16"/>
      <c r="N171" s="16"/>
    </row>
    <row r="172" spans="1:14" ht="16.149999999999999" customHeight="1" x14ac:dyDescent="0.25">
      <c r="A172" s="25">
        <v>45784</v>
      </c>
      <c r="B172" s="23" t="s">
        <v>30</v>
      </c>
      <c r="C172" s="17">
        <v>8506</v>
      </c>
      <c r="D172" s="17"/>
      <c r="E172" s="17"/>
      <c r="F172" s="17"/>
      <c r="G172" s="17"/>
      <c r="H172" s="17"/>
      <c r="I172" s="17"/>
      <c r="J172" s="17"/>
      <c r="K172" s="17"/>
      <c r="L172" s="16"/>
      <c r="M172" s="16"/>
      <c r="N172" s="16"/>
    </row>
    <row r="173" spans="1:14" ht="16.149999999999999" customHeight="1" x14ac:dyDescent="0.25">
      <c r="A173" s="25">
        <v>45785</v>
      </c>
      <c r="B173" s="23" t="s">
        <v>30</v>
      </c>
      <c r="C173" s="17">
        <v>8530</v>
      </c>
      <c r="D173" s="17"/>
      <c r="E173" s="17"/>
      <c r="F173" s="17"/>
      <c r="G173" s="17"/>
      <c r="H173" s="17"/>
      <c r="I173" s="17"/>
      <c r="J173" s="17"/>
      <c r="K173" s="17"/>
      <c r="L173" s="16"/>
      <c r="M173" s="16"/>
      <c r="N173" s="16"/>
    </row>
    <row r="174" spans="1:14" ht="16.149999999999999" customHeight="1" x14ac:dyDescent="0.25">
      <c r="A174" s="25">
        <v>45786</v>
      </c>
      <c r="B174" s="23" t="s">
        <v>30</v>
      </c>
      <c r="C174" s="17">
        <v>8554</v>
      </c>
      <c r="D174" s="17"/>
      <c r="E174" s="17"/>
      <c r="F174" s="17"/>
      <c r="G174" s="17"/>
      <c r="H174" s="17"/>
      <c r="I174" s="17"/>
      <c r="J174" s="17"/>
      <c r="K174" s="17"/>
      <c r="L174" s="16"/>
      <c r="M174" s="16"/>
      <c r="N174" s="16"/>
    </row>
    <row r="175" spans="1:14" ht="16.149999999999999" customHeight="1" x14ac:dyDescent="0.25">
      <c r="A175" s="25">
        <v>45787</v>
      </c>
      <c r="B175" s="23" t="s">
        <v>30</v>
      </c>
      <c r="C175" s="17">
        <v>8576</v>
      </c>
      <c r="D175" s="17"/>
      <c r="E175" s="17" t="s">
        <v>54</v>
      </c>
      <c r="F175" s="17"/>
      <c r="G175" s="17"/>
      <c r="H175" s="17"/>
      <c r="I175" s="17"/>
      <c r="J175" s="17" t="s">
        <v>194</v>
      </c>
      <c r="K175" s="17"/>
      <c r="L175" s="16"/>
      <c r="M175" s="16"/>
      <c r="N175" s="16"/>
    </row>
    <row r="176" spans="1:14" ht="16.149999999999999" customHeight="1" x14ac:dyDescent="0.25">
      <c r="A176" s="25">
        <v>45788</v>
      </c>
      <c r="B176" s="23" t="s">
        <v>30</v>
      </c>
      <c r="C176" s="17">
        <v>8600</v>
      </c>
      <c r="D176" s="17"/>
      <c r="E176" s="17"/>
      <c r="F176" s="17"/>
      <c r="G176" s="17"/>
      <c r="H176" s="17"/>
      <c r="I176" s="17"/>
      <c r="J176" s="17"/>
      <c r="K176" s="17"/>
      <c r="L176" s="16"/>
      <c r="M176" s="16"/>
      <c r="N176" s="16"/>
    </row>
    <row r="177" spans="1:14" ht="16.149999999999999" customHeight="1" x14ac:dyDescent="0.25">
      <c r="A177" s="25">
        <v>45789</v>
      </c>
      <c r="B177" s="23" t="s">
        <v>30</v>
      </c>
      <c r="C177" s="17">
        <v>8624</v>
      </c>
      <c r="D177" s="17"/>
      <c r="E177" s="17"/>
      <c r="F177" s="17"/>
      <c r="G177" s="17"/>
      <c r="H177" s="17"/>
      <c r="I177" s="17"/>
      <c r="J177" s="17"/>
      <c r="K177" s="17"/>
      <c r="L177" s="16"/>
      <c r="M177" s="16"/>
      <c r="N177" s="16"/>
    </row>
    <row r="178" spans="1:14" ht="16.149999999999999" customHeight="1" x14ac:dyDescent="0.25">
      <c r="A178" s="25">
        <v>45790</v>
      </c>
      <c r="B178" s="23" t="s">
        <v>30</v>
      </c>
      <c r="C178" s="17">
        <v>8648</v>
      </c>
      <c r="D178" s="17"/>
      <c r="E178" s="17" t="s">
        <v>237</v>
      </c>
      <c r="F178" s="17"/>
      <c r="G178" s="17"/>
      <c r="H178" s="44">
        <v>45790.649305555555</v>
      </c>
      <c r="I178" s="44">
        <v>45790.654861111114</v>
      </c>
      <c r="J178" s="47">
        <f>I178-H178</f>
        <v>5.5555555591126904E-3</v>
      </c>
      <c r="K178" s="17"/>
      <c r="L178" s="16"/>
      <c r="M178" s="16"/>
      <c r="N178" s="16"/>
    </row>
    <row r="179" spans="1:14" ht="16.149999999999999" customHeight="1" x14ac:dyDescent="0.25">
      <c r="A179" s="25">
        <v>45791</v>
      </c>
      <c r="B179" s="23" t="s">
        <v>30</v>
      </c>
      <c r="C179" s="17">
        <f>C178+24</f>
        <v>8672</v>
      </c>
      <c r="D179" s="17"/>
      <c r="E179" s="17"/>
      <c r="F179" s="17"/>
      <c r="G179" s="17"/>
      <c r="H179" s="44"/>
      <c r="I179" s="44"/>
      <c r="J179" s="17"/>
      <c r="K179" s="17"/>
      <c r="L179" s="16"/>
      <c r="M179" s="16"/>
      <c r="N179" s="16"/>
    </row>
    <row r="180" spans="1:14" ht="16.149999999999999" customHeight="1" x14ac:dyDescent="0.25">
      <c r="A180" s="25">
        <v>45792</v>
      </c>
      <c r="B180" s="23" t="s">
        <v>30</v>
      </c>
      <c r="C180" s="17">
        <f>C179+24</f>
        <v>8696</v>
      </c>
      <c r="D180" s="17"/>
      <c r="E180" s="17"/>
      <c r="F180" s="17"/>
      <c r="G180" s="17"/>
      <c r="H180" s="44"/>
      <c r="I180" s="44"/>
      <c r="J180" s="17"/>
      <c r="K180" s="17"/>
      <c r="L180" s="16"/>
      <c r="M180" s="16"/>
      <c r="N180" s="16"/>
    </row>
    <row r="181" spans="1:14" ht="16.149999999999999" customHeight="1" x14ac:dyDescent="0.25">
      <c r="A181" s="25">
        <v>45793</v>
      </c>
      <c r="B181" s="23" t="s">
        <v>30</v>
      </c>
      <c r="C181" s="17">
        <f>C180+24</f>
        <v>8720</v>
      </c>
      <c r="D181" s="17"/>
      <c r="E181" s="17"/>
      <c r="F181" s="17"/>
      <c r="G181" s="17"/>
      <c r="H181" s="44"/>
      <c r="I181" s="44"/>
      <c r="J181" s="17"/>
      <c r="K181" s="17"/>
      <c r="L181" s="16"/>
      <c r="M181" s="16"/>
      <c r="N181" s="16"/>
    </row>
    <row r="182" spans="1:14" ht="16.149999999999999" customHeight="1" x14ac:dyDescent="0.25">
      <c r="A182" s="25">
        <v>45794</v>
      </c>
      <c r="B182" s="23" t="s">
        <v>30</v>
      </c>
      <c r="C182" s="17">
        <f t="shared" ref="C182" si="7">C181+24</f>
        <v>8744</v>
      </c>
      <c r="D182" s="17"/>
      <c r="E182" s="17" t="s">
        <v>48</v>
      </c>
      <c r="F182" s="17"/>
      <c r="G182" s="17"/>
      <c r="H182" s="53">
        <v>45794.6875</v>
      </c>
      <c r="I182" s="53">
        <v>45794.772916666669</v>
      </c>
      <c r="J182" s="47">
        <f>I182-H182</f>
        <v>8.5416666668606922E-2</v>
      </c>
      <c r="K182" s="17"/>
      <c r="L182" s="16"/>
      <c r="M182" s="16"/>
      <c r="N182" s="16"/>
    </row>
    <row r="183" spans="1:14" ht="16.149999999999999" customHeight="1" x14ac:dyDescent="0.25">
      <c r="A183" s="25">
        <v>45795</v>
      </c>
      <c r="B183" s="23" t="s">
        <v>30</v>
      </c>
      <c r="C183" s="17">
        <v>8770</v>
      </c>
      <c r="D183" s="17"/>
      <c r="E183" s="17" t="s">
        <v>949</v>
      </c>
      <c r="F183" s="17"/>
      <c r="G183" s="17"/>
      <c r="H183" s="57">
        <v>45795.603472222225</v>
      </c>
      <c r="I183" s="57">
        <f>H183+J183</f>
        <v>45795.640972222223</v>
      </c>
      <c r="J183" s="47">
        <v>3.7499999999999999E-2</v>
      </c>
      <c r="K183" s="17"/>
      <c r="L183" s="16"/>
      <c r="M183" s="16"/>
      <c r="N183" s="16"/>
    </row>
    <row r="184" spans="1:14" ht="16.149999999999999" customHeight="1" x14ac:dyDescent="0.25">
      <c r="A184" s="25">
        <v>45796</v>
      </c>
      <c r="B184" s="23" t="s">
        <v>30</v>
      </c>
      <c r="C184" s="17">
        <f>C183+24</f>
        <v>8794</v>
      </c>
      <c r="D184" s="17"/>
      <c r="E184" s="17"/>
      <c r="F184" s="17"/>
      <c r="G184" s="17"/>
      <c r="H184" s="44"/>
      <c r="I184" s="44"/>
      <c r="J184" s="17"/>
      <c r="K184" s="17"/>
      <c r="L184" s="16"/>
      <c r="M184" s="16"/>
      <c r="N184" s="16"/>
    </row>
    <row r="185" spans="1:14" ht="16.149999999999999" customHeight="1" x14ac:dyDescent="0.25">
      <c r="A185" s="25">
        <v>45797</v>
      </c>
      <c r="B185" s="23" t="s">
        <v>30</v>
      </c>
      <c r="C185" s="17">
        <v>8814</v>
      </c>
      <c r="D185" s="17"/>
      <c r="E185" s="17" t="s">
        <v>967</v>
      </c>
      <c r="F185" s="17"/>
      <c r="G185" s="17"/>
      <c r="H185" s="58">
        <v>45797.590277777781</v>
      </c>
      <c r="I185" s="58">
        <v>45797.609722222223</v>
      </c>
      <c r="J185" s="47">
        <f>I185-H185</f>
        <v>1.9444444442342501E-2</v>
      </c>
      <c r="K185" s="17"/>
      <c r="L185" s="16"/>
      <c r="M185" s="16"/>
      <c r="N185" s="16"/>
    </row>
    <row r="186" spans="1:14" ht="16.149999999999999" customHeight="1" x14ac:dyDescent="0.25">
      <c r="A186" s="25">
        <v>45798</v>
      </c>
      <c r="B186" s="23" t="s">
        <v>30</v>
      </c>
      <c r="C186" s="17">
        <f t="shared" ref="C186:C191" si="8">C185+24</f>
        <v>8838</v>
      </c>
      <c r="D186" s="17"/>
      <c r="E186" s="17"/>
      <c r="F186" s="17"/>
      <c r="G186" s="17"/>
      <c r="H186" s="44"/>
      <c r="I186" s="44"/>
      <c r="J186" s="17"/>
      <c r="K186" s="17"/>
      <c r="L186" s="16"/>
      <c r="M186" s="16"/>
      <c r="N186" s="16"/>
    </row>
    <row r="187" spans="1:14" ht="16.149999999999999" customHeight="1" x14ac:dyDescent="0.25">
      <c r="A187" s="25">
        <v>45799</v>
      </c>
      <c r="B187" s="23" t="s">
        <v>30</v>
      </c>
      <c r="C187" s="17">
        <f t="shared" si="8"/>
        <v>8862</v>
      </c>
      <c r="D187" s="17"/>
      <c r="E187" s="17"/>
      <c r="F187" s="17"/>
      <c r="G187" s="17"/>
      <c r="H187" s="44"/>
      <c r="I187" s="44"/>
      <c r="J187" s="17"/>
      <c r="K187" s="17"/>
      <c r="L187" s="16"/>
      <c r="M187" s="16"/>
      <c r="N187" s="16"/>
    </row>
    <row r="188" spans="1:14" ht="16.149999999999999" customHeight="1" x14ac:dyDescent="0.25">
      <c r="A188" s="25">
        <v>45800</v>
      </c>
      <c r="B188" s="23" t="s">
        <v>30</v>
      </c>
      <c r="C188" s="17">
        <f t="shared" si="8"/>
        <v>8886</v>
      </c>
      <c r="D188" s="17"/>
      <c r="E188" s="17"/>
      <c r="F188" s="17"/>
      <c r="G188" s="17"/>
      <c r="H188" s="44"/>
      <c r="I188" s="44"/>
      <c r="J188" s="17"/>
      <c r="K188" s="17"/>
      <c r="L188" s="16"/>
      <c r="M188" s="16"/>
      <c r="N188" s="16"/>
    </row>
    <row r="189" spans="1:14" ht="16.149999999999999" customHeight="1" x14ac:dyDescent="0.25">
      <c r="A189" s="25">
        <v>45801</v>
      </c>
      <c r="B189" s="23" t="s">
        <v>30</v>
      </c>
      <c r="C189" s="17">
        <f t="shared" si="8"/>
        <v>8910</v>
      </c>
      <c r="D189" s="17"/>
      <c r="E189" s="17"/>
      <c r="F189" s="17"/>
      <c r="G189" s="17"/>
      <c r="H189" s="44"/>
      <c r="I189" s="44"/>
      <c r="J189" s="17"/>
      <c r="K189" s="17"/>
      <c r="L189" s="16"/>
      <c r="M189" s="16"/>
      <c r="N189" s="16"/>
    </row>
    <row r="190" spans="1:14" ht="16.149999999999999" customHeight="1" x14ac:dyDescent="0.25">
      <c r="A190" s="25">
        <v>45802</v>
      </c>
      <c r="B190" s="23" t="s">
        <v>30</v>
      </c>
      <c r="C190" s="17">
        <f t="shared" si="8"/>
        <v>8934</v>
      </c>
      <c r="D190" s="17"/>
      <c r="E190" s="17"/>
      <c r="F190" s="17"/>
      <c r="G190" s="17"/>
      <c r="H190" s="44"/>
      <c r="I190" s="44"/>
      <c r="J190" s="17"/>
      <c r="K190" s="17"/>
      <c r="L190" s="16"/>
      <c r="M190" s="16"/>
      <c r="N190" s="16"/>
    </row>
    <row r="191" spans="1:14" ht="16.149999999999999" customHeight="1" x14ac:dyDescent="0.25">
      <c r="A191" s="25">
        <v>45803</v>
      </c>
      <c r="B191" s="23" t="s">
        <v>30</v>
      </c>
      <c r="C191" s="17">
        <f t="shared" si="8"/>
        <v>8958</v>
      </c>
      <c r="D191" s="17"/>
      <c r="E191" s="17"/>
      <c r="F191" s="17"/>
      <c r="G191" s="17"/>
      <c r="H191" s="44"/>
      <c r="I191" s="44"/>
      <c r="J191" s="17"/>
      <c r="K191" s="17"/>
      <c r="L191" s="16"/>
      <c r="M191" s="16"/>
      <c r="N191" s="16"/>
    </row>
    <row r="192" spans="1:14" ht="16.149999999999999" customHeight="1" x14ac:dyDescent="0.25">
      <c r="A192" s="25">
        <v>45804</v>
      </c>
      <c r="B192" s="23" t="s">
        <v>30</v>
      </c>
      <c r="C192" s="17">
        <v>8997</v>
      </c>
      <c r="D192" s="17"/>
      <c r="E192" s="17" t="s">
        <v>63</v>
      </c>
      <c r="F192" s="17"/>
      <c r="G192" s="17"/>
      <c r="H192" s="59">
        <v>45805.252083333333</v>
      </c>
      <c r="I192" s="59">
        <v>45805.395833333336</v>
      </c>
      <c r="J192" s="47">
        <f>I192-H192</f>
        <v>0.14375000000291038</v>
      </c>
      <c r="K192" s="17"/>
      <c r="L192" s="16"/>
      <c r="M192" s="16"/>
      <c r="N192" s="16"/>
    </row>
    <row r="193" spans="1:14" ht="16.149999999999999" customHeight="1" x14ac:dyDescent="0.25">
      <c r="A193" s="25">
        <v>45805</v>
      </c>
      <c r="B193" s="23" t="s">
        <v>30</v>
      </c>
      <c r="C193" s="17">
        <f t="shared" ref="C193:C202" si="9">C192+24</f>
        <v>9021</v>
      </c>
      <c r="D193" s="17"/>
      <c r="E193" s="17"/>
      <c r="F193" s="17"/>
      <c r="G193" s="17"/>
      <c r="H193" s="44"/>
      <c r="I193" s="44"/>
      <c r="J193" s="17"/>
      <c r="K193" s="17"/>
      <c r="L193" s="16"/>
      <c r="M193" s="16"/>
      <c r="N193" s="16"/>
    </row>
    <row r="194" spans="1:14" ht="16.149999999999999" customHeight="1" x14ac:dyDescent="0.25">
      <c r="A194" s="25">
        <v>45806</v>
      </c>
      <c r="B194" s="23" t="s">
        <v>30</v>
      </c>
      <c r="C194" s="17">
        <f t="shared" si="9"/>
        <v>9045</v>
      </c>
      <c r="D194" s="17"/>
      <c r="E194" s="17"/>
      <c r="F194" s="17"/>
      <c r="G194" s="17"/>
      <c r="H194" s="44"/>
      <c r="I194" s="44"/>
      <c r="J194" s="17"/>
      <c r="K194" s="17"/>
      <c r="L194" s="16"/>
      <c r="M194" s="16"/>
      <c r="N194" s="16"/>
    </row>
    <row r="195" spans="1:14" ht="16.149999999999999" customHeight="1" x14ac:dyDescent="0.25">
      <c r="A195" s="25">
        <v>45807</v>
      </c>
      <c r="B195" s="23" t="s">
        <v>30</v>
      </c>
      <c r="C195" s="17">
        <f t="shared" si="9"/>
        <v>9069</v>
      </c>
      <c r="D195" s="17"/>
      <c r="E195" s="17"/>
      <c r="F195" s="17"/>
      <c r="G195" s="17"/>
      <c r="H195" s="44"/>
      <c r="I195" s="44"/>
      <c r="J195" s="17"/>
      <c r="K195" s="17"/>
      <c r="L195" s="16"/>
      <c r="M195" s="16"/>
      <c r="N195" s="16"/>
    </row>
    <row r="196" spans="1:14" ht="16.149999999999999" customHeight="1" x14ac:dyDescent="0.25">
      <c r="A196" s="25">
        <v>45808</v>
      </c>
      <c r="B196" s="23" t="s">
        <v>30</v>
      </c>
      <c r="C196" s="17">
        <f t="shared" si="9"/>
        <v>9093</v>
      </c>
      <c r="D196" s="17"/>
      <c r="E196" s="17"/>
      <c r="F196" s="17"/>
      <c r="G196" s="17"/>
      <c r="H196" s="44"/>
      <c r="I196" s="44"/>
      <c r="J196" s="17"/>
      <c r="K196" s="17"/>
      <c r="L196" s="16"/>
      <c r="M196" s="16"/>
      <c r="N196" s="16"/>
    </row>
    <row r="197" spans="1:14" ht="16.149999999999999" customHeight="1" x14ac:dyDescent="0.25">
      <c r="A197" s="25">
        <v>45809</v>
      </c>
      <c r="B197" s="23" t="s">
        <v>30</v>
      </c>
      <c r="C197" s="17">
        <f t="shared" si="9"/>
        <v>9117</v>
      </c>
      <c r="D197" s="17"/>
      <c r="E197" s="17"/>
      <c r="F197" s="17"/>
      <c r="G197" s="17"/>
      <c r="H197" s="44"/>
      <c r="I197" s="44"/>
      <c r="J197" s="17"/>
      <c r="K197" s="17"/>
      <c r="L197" s="16"/>
      <c r="M197" s="16"/>
      <c r="N197" s="16"/>
    </row>
    <row r="198" spans="1:14" ht="16.149999999999999" customHeight="1" x14ac:dyDescent="0.25">
      <c r="A198" s="25">
        <v>45810</v>
      </c>
      <c r="B198" s="23" t="s">
        <v>30</v>
      </c>
      <c r="C198" s="17">
        <f t="shared" si="9"/>
        <v>9141</v>
      </c>
      <c r="D198" s="17"/>
      <c r="E198" s="17"/>
      <c r="F198" s="17"/>
      <c r="G198" s="17"/>
      <c r="H198" s="44"/>
      <c r="I198" s="44"/>
      <c r="J198" s="17"/>
      <c r="K198" s="17"/>
      <c r="L198" s="16"/>
      <c r="M198" s="16"/>
      <c r="N198" s="16"/>
    </row>
    <row r="199" spans="1:14" ht="16.149999999999999" customHeight="1" x14ac:dyDescent="0.25">
      <c r="A199" s="25">
        <v>45811</v>
      </c>
      <c r="B199" s="23" t="s">
        <v>30</v>
      </c>
      <c r="C199" s="17">
        <f t="shared" si="9"/>
        <v>9165</v>
      </c>
      <c r="D199" s="16"/>
      <c r="E199" s="17"/>
      <c r="F199" s="17"/>
      <c r="G199" s="16"/>
      <c r="H199" s="16"/>
      <c r="I199" s="16"/>
      <c r="J199" s="16"/>
      <c r="K199" s="16"/>
      <c r="L199" s="16"/>
      <c r="M199" s="16"/>
      <c r="N199" s="16"/>
    </row>
    <row r="200" spans="1:14" ht="16.149999999999999" customHeight="1" x14ac:dyDescent="0.25">
      <c r="A200" s="25">
        <v>45812</v>
      </c>
      <c r="B200" s="23" t="s">
        <v>30</v>
      </c>
      <c r="C200" s="17">
        <f t="shared" si="9"/>
        <v>9189</v>
      </c>
      <c r="D200" s="16"/>
      <c r="E200" s="17"/>
      <c r="F200" s="17"/>
      <c r="G200" s="16"/>
      <c r="H200" s="16"/>
      <c r="I200" s="16"/>
      <c r="J200" s="16"/>
      <c r="K200" s="16"/>
      <c r="L200" s="16"/>
      <c r="M200" s="16"/>
      <c r="N200" s="16"/>
    </row>
    <row r="201" spans="1:14" ht="16.149999999999999" customHeight="1" x14ac:dyDescent="0.25">
      <c r="A201" s="25">
        <v>45813</v>
      </c>
      <c r="B201" s="23" t="s">
        <v>30</v>
      </c>
      <c r="C201" s="17">
        <f t="shared" si="9"/>
        <v>9213</v>
      </c>
      <c r="D201" s="16"/>
      <c r="E201" s="17"/>
      <c r="F201" s="17"/>
      <c r="G201" s="16"/>
      <c r="H201" s="16"/>
      <c r="I201" s="16"/>
      <c r="J201" s="16"/>
      <c r="K201" s="16"/>
      <c r="L201" s="16"/>
      <c r="M201" s="16"/>
      <c r="N201" s="16"/>
    </row>
    <row r="202" spans="1:14" ht="16.149999999999999" customHeight="1" x14ac:dyDescent="0.25">
      <c r="A202" s="25">
        <v>45814</v>
      </c>
      <c r="B202" s="23" t="s">
        <v>30</v>
      </c>
      <c r="C202" s="17">
        <f t="shared" si="9"/>
        <v>9237</v>
      </c>
      <c r="D202" s="16"/>
      <c r="E202" s="17"/>
      <c r="F202" s="17"/>
      <c r="G202" s="16"/>
      <c r="H202" s="16"/>
      <c r="I202" s="16"/>
      <c r="J202" s="16"/>
      <c r="K202" s="16"/>
      <c r="L202" s="16"/>
      <c r="M202" s="16"/>
      <c r="N202" s="16"/>
    </row>
    <row r="203" spans="1:14" ht="16.149999999999999" customHeight="1" x14ac:dyDescent="0.25">
      <c r="A203" s="25">
        <v>45815</v>
      </c>
      <c r="B203" s="23" t="s">
        <v>30</v>
      </c>
      <c r="C203" s="17">
        <v>9251</v>
      </c>
      <c r="D203" s="16"/>
      <c r="E203" s="17" t="s">
        <v>48</v>
      </c>
      <c r="F203" s="17"/>
      <c r="G203" s="16"/>
      <c r="H203" s="52">
        <v>45816.125</v>
      </c>
      <c r="I203" s="52">
        <v>45816.236111111109</v>
      </c>
      <c r="J203" s="47">
        <f>I203-H203</f>
        <v>0.11111111110949423</v>
      </c>
      <c r="K203" s="16"/>
      <c r="L203" s="16"/>
      <c r="M203" s="16"/>
      <c r="N203" s="16"/>
    </row>
    <row r="204" spans="1:14" ht="16.149999999999999" customHeight="1" x14ac:dyDescent="0.25">
      <c r="A204" s="25">
        <v>45816</v>
      </c>
      <c r="B204" s="23" t="s">
        <v>30</v>
      </c>
      <c r="C204" s="17">
        <f t="shared" ref="C204:C210" si="10">C203+24</f>
        <v>9275</v>
      </c>
      <c r="D204" s="16"/>
      <c r="E204" s="17"/>
      <c r="F204" s="17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5">
        <v>45817</v>
      </c>
      <c r="B205" s="23" t="s">
        <v>30</v>
      </c>
      <c r="C205" s="17">
        <f t="shared" si="10"/>
        <v>9299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45818</v>
      </c>
      <c r="B206" s="23" t="s">
        <v>30</v>
      </c>
      <c r="C206" s="17">
        <f t="shared" si="10"/>
        <v>9323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5">
        <v>45819</v>
      </c>
      <c r="B207" s="23" t="s">
        <v>30</v>
      </c>
      <c r="C207" s="17">
        <f t="shared" si="10"/>
        <v>9347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5">
        <v>45820</v>
      </c>
      <c r="B208" s="23" t="s">
        <v>30</v>
      </c>
      <c r="C208" s="17">
        <f t="shared" si="10"/>
        <v>9371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5">
        <v>45821</v>
      </c>
      <c r="B209" s="23" t="s">
        <v>30</v>
      </c>
      <c r="C209" s="17">
        <f t="shared" si="10"/>
        <v>9395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5">
        <v>45822</v>
      </c>
      <c r="B210" s="23" t="s">
        <v>30</v>
      </c>
      <c r="C210" s="17">
        <f t="shared" si="10"/>
        <v>9419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45823</v>
      </c>
      <c r="B211" s="23" t="s">
        <v>30</v>
      </c>
      <c r="C211" s="16">
        <v>9419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45824</v>
      </c>
      <c r="B212" s="23" t="s">
        <v>30</v>
      </c>
      <c r="C212" s="16">
        <v>9443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45825</v>
      </c>
      <c r="B213" s="23" t="s">
        <v>30</v>
      </c>
      <c r="C213" s="16">
        <v>9467</v>
      </c>
      <c r="D213" s="16" t="s">
        <v>1198</v>
      </c>
      <c r="E213" s="16" t="s">
        <v>743</v>
      </c>
      <c r="F213" s="16"/>
      <c r="G213" s="16"/>
      <c r="H213" s="90">
        <v>45825.618055555555</v>
      </c>
      <c r="I213" s="90">
        <v>45825.642361111109</v>
      </c>
      <c r="J213" s="91">
        <f t="shared" ref="J213:J214" si="11">I213-H213</f>
        <v>2.4305555554747116E-2</v>
      </c>
      <c r="K213" s="16"/>
      <c r="L213" s="16"/>
      <c r="M213" s="16"/>
      <c r="N213" s="16"/>
    </row>
    <row r="214" spans="1:14" x14ac:dyDescent="0.25">
      <c r="A214" s="25">
        <v>45826</v>
      </c>
      <c r="B214" s="23" t="s">
        <v>30</v>
      </c>
      <c r="C214" s="16">
        <v>9491</v>
      </c>
      <c r="D214" s="16"/>
      <c r="E214" s="16" t="s">
        <v>40</v>
      </c>
      <c r="F214" s="16"/>
      <c r="G214" s="16"/>
      <c r="H214" s="92">
        <v>45826.904166666667</v>
      </c>
      <c r="I214" s="92">
        <v>45827.002083333333</v>
      </c>
      <c r="J214" s="93">
        <f t="shared" si="11"/>
        <v>9.7916666665696539E-2</v>
      </c>
      <c r="K214" s="16"/>
      <c r="L214" s="16"/>
      <c r="M214" s="16"/>
      <c r="N214" s="16"/>
    </row>
    <row r="215" spans="1:14" x14ac:dyDescent="0.25">
      <c r="A215" s="25">
        <v>45827</v>
      </c>
      <c r="B215" s="23" t="s">
        <v>30</v>
      </c>
      <c r="C215" s="16">
        <v>9515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45828</v>
      </c>
      <c r="B216" s="23" t="s">
        <v>30</v>
      </c>
      <c r="C216" s="16">
        <v>9539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45829</v>
      </c>
      <c r="B217" s="23" t="s">
        <v>30</v>
      </c>
      <c r="C217" s="16">
        <v>9563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5">
        <v>45830</v>
      </c>
      <c r="B218" s="23" t="s">
        <v>30</v>
      </c>
      <c r="C218" s="16">
        <v>9580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45831</v>
      </c>
      <c r="B219" s="23" t="s">
        <v>30</v>
      </c>
      <c r="C219" s="16">
        <v>9604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45832</v>
      </c>
      <c r="B220" s="23" t="s">
        <v>30</v>
      </c>
      <c r="C220" s="16">
        <v>9628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45833</v>
      </c>
      <c r="B221" s="23" t="s">
        <v>30</v>
      </c>
      <c r="C221" s="16">
        <v>9652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45834</v>
      </c>
      <c r="B222" s="23" t="s">
        <v>30</v>
      </c>
      <c r="C222" s="16">
        <v>9676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45835</v>
      </c>
      <c r="B223" s="23" t="s">
        <v>30</v>
      </c>
      <c r="C223" s="16">
        <v>9700</v>
      </c>
      <c r="D223" s="16"/>
      <c r="E223" s="16" t="s">
        <v>1263</v>
      </c>
      <c r="F223" s="16"/>
      <c r="G223" s="16"/>
      <c r="H223" s="121">
        <v>45835.972222222219</v>
      </c>
      <c r="I223" s="121">
        <v>45836.152777777781</v>
      </c>
      <c r="J223" s="122">
        <f t="shared" ref="J223" si="12">I223-H223</f>
        <v>0.18055555556202307</v>
      </c>
      <c r="K223" s="16"/>
      <c r="L223" s="16"/>
      <c r="M223" s="16"/>
      <c r="N223" s="16"/>
    </row>
    <row r="224" spans="1:14" x14ac:dyDescent="0.25">
      <c r="A224" s="25">
        <v>45836</v>
      </c>
      <c r="B224" s="23" t="s">
        <v>30</v>
      </c>
      <c r="C224" s="16">
        <v>9716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45837</v>
      </c>
      <c r="B225" s="23" t="s">
        <v>30</v>
      </c>
      <c r="C225" s="16">
        <v>9740</v>
      </c>
      <c r="D225" s="16"/>
      <c r="E225" s="16" t="s">
        <v>48</v>
      </c>
      <c r="F225" s="16"/>
      <c r="G225" s="16"/>
      <c r="H225" s="123">
        <v>45837.955555555556</v>
      </c>
      <c r="I225" s="123">
        <v>45838.053472222222</v>
      </c>
      <c r="J225" s="124">
        <f t="shared" ref="J225" si="13">I225-H225</f>
        <v>9.7916666665696539E-2</v>
      </c>
      <c r="K225" s="16"/>
      <c r="L225" s="16"/>
      <c r="M225" s="16"/>
      <c r="N225" s="16"/>
    </row>
    <row r="226" spans="1:14" x14ac:dyDescent="0.25">
      <c r="A226" s="25">
        <v>45838</v>
      </c>
      <c r="B226" s="23" t="s">
        <v>30</v>
      </c>
      <c r="C226" s="16">
        <v>9764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45839</v>
      </c>
      <c r="B227" s="23" t="s">
        <v>30</v>
      </c>
      <c r="C227" s="16">
        <v>9788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45840</v>
      </c>
      <c r="B228" s="23" t="s">
        <v>30</v>
      </c>
      <c r="C228" s="16">
        <v>9812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5">
        <v>45841</v>
      </c>
      <c r="B229" s="23" t="s">
        <v>30</v>
      </c>
      <c r="C229" s="16">
        <f>C228+24</f>
        <v>9836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45842</v>
      </c>
      <c r="B230" s="23" t="s">
        <v>30</v>
      </c>
      <c r="C230" s="16">
        <f>C229+24</f>
        <v>9860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45843</v>
      </c>
      <c r="B231" s="23" t="s">
        <v>30</v>
      </c>
      <c r="C231" s="16">
        <f>C230+24</f>
        <v>9884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45844</v>
      </c>
      <c r="B232" s="23" t="s">
        <v>30</v>
      </c>
      <c r="C232" s="16">
        <v>9908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45845</v>
      </c>
      <c r="B233" s="23" t="s">
        <v>30</v>
      </c>
      <c r="C233" s="16">
        <v>9930</v>
      </c>
      <c r="D233" s="16"/>
      <c r="E233" s="16" t="s">
        <v>1301</v>
      </c>
      <c r="F233" s="16"/>
      <c r="G233" s="16"/>
      <c r="H233" s="143">
        <v>45845.5</v>
      </c>
      <c r="I233" s="143">
        <v>45845.504861111112</v>
      </c>
      <c r="J233" s="124">
        <f t="shared" ref="J233" si="14">I233-H233</f>
        <v>4.8611111124046147E-3</v>
      </c>
      <c r="K233" s="16"/>
      <c r="L233" s="16"/>
      <c r="M233" s="16"/>
      <c r="N233" s="16"/>
    </row>
    <row r="234" spans="1:14" x14ac:dyDescent="0.25">
      <c r="A234" s="25">
        <v>45846</v>
      </c>
      <c r="B234" s="23" t="s">
        <v>30</v>
      </c>
      <c r="C234" s="16">
        <f>C233+24</f>
        <v>9954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45847</v>
      </c>
      <c r="B235" s="23" t="s">
        <v>30</v>
      </c>
      <c r="C235" s="16">
        <f>C234+24</f>
        <v>9978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45848</v>
      </c>
      <c r="B236" s="23" t="s">
        <v>30</v>
      </c>
      <c r="C236" s="16">
        <v>10001</v>
      </c>
      <c r="D236" s="16"/>
      <c r="E236" s="16" t="s">
        <v>681</v>
      </c>
      <c r="F236" s="16"/>
      <c r="G236" s="16"/>
      <c r="H236" s="138">
        <v>45848.435416666667</v>
      </c>
      <c r="I236" s="138">
        <v>45849.354166666664</v>
      </c>
      <c r="J236" s="124">
        <f t="shared" ref="J236:J237" si="15">I236-H236</f>
        <v>0.91874999999708962</v>
      </c>
      <c r="K236" s="16"/>
      <c r="L236" s="16"/>
      <c r="M236" s="16"/>
      <c r="N236" s="16"/>
    </row>
    <row r="237" spans="1:14" x14ac:dyDescent="0.25">
      <c r="A237" s="25">
        <v>45849</v>
      </c>
      <c r="B237" s="23" t="s">
        <v>30</v>
      </c>
      <c r="C237" s="16">
        <v>10006</v>
      </c>
      <c r="D237" s="16"/>
      <c r="E237" s="16" t="s">
        <v>1324</v>
      </c>
      <c r="F237" s="16"/>
      <c r="G237" s="16"/>
      <c r="H237" s="146">
        <v>45849.625</v>
      </c>
      <c r="I237" s="146">
        <v>45849.635416666664</v>
      </c>
      <c r="J237" s="147">
        <f t="shared" si="15"/>
        <v>1.0416666664241347E-2</v>
      </c>
      <c r="K237" s="16"/>
      <c r="L237" s="16"/>
      <c r="M237" s="16"/>
      <c r="N237" s="16"/>
    </row>
    <row r="238" spans="1:14" x14ac:dyDescent="0.25">
      <c r="A238" s="25">
        <v>45850</v>
      </c>
      <c r="B238" s="23" t="s">
        <v>30</v>
      </c>
      <c r="C238" s="16">
        <f>C237+24</f>
        <v>10030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45851</v>
      </c>
      <c r="B239" s="23" t="s">
        <v>30</v>
      </c>
      <c r="C239" s="16">
        <f t="shared" ref="C239:C241" si="16">C238+24</f>
        <v>10054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5">
        <v>45852</v>
      </c>
      <c r="B240" s="23" t="s">
        <v>30</v>
      </c>
      <c r="C240" s="16">
        <f t="shared" si="16"/>
        <v>10078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45853</v>
      </c>
      <c r="B241" s="23" t="s">
        <v>30</v>
      </c>
      <c r="C241" s="16">
        <f t="shared" si="16"/>
        <v>10102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ht="45" x14ac:dyDescent="0.25">
      <c r="A242" s="25">
        <v>45854</v>
      </c>
      <c r="B242" s="23" t="s">
        <v>30</v>
      </c>
      <c r="C242" s="16">
        <v>10127</v>
      </c>
      <c r="D242" s="16"/>
      <c r="E242" s="28" t="s">
        <v>1351</v>
      </c>
      <c r="F242" s="16"/>
      <c r="G242" s="16"/>
      <c r="H242" s="146">
        <v>45854.729166666664</v>
      </c>
      <c r="I242" s="146">
        <v>45854.739583333336</v>
      </c>
      <c r="J242" s="147">
        <f t="shared" ref="J242" si="17">I242-H242</f>
        <v>1.0416666671517305E-2</v>
      </c>
      <c r="K242" s="16"/>
      <c r="L242" s="16"/>
      <c r="M242" s="16"/>
      <c r="N242" s="16"/>
    </row>
    <row r="243" spans="1:14" x14ac:dyDescent="0.25">
      <c r="A243" s="25">
        <v>45855</v>
      </c>
      <c r="B243" s="23" t="s">
        <v>30</v>
      </c>
      <c r="C243" s="16">
        <f>C242+24</f>
        <v>10151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45856</v>
      </c>
      <c r="B244" s="23" t="s">
        <v>30</v>
      </c>
      <c r="C244" s="16">
        <f>C243+24</f>
        <v>10175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45857</v>
      </c>
      <c r="B245" s="23" t="s">
        <v>30</v>
      </c>
      <c r="C245" s="16">
        <f>C244+24</f>
        <v>10199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ht="60" x14ac:dyDescent="0.25">
      <c r="A246" s="25">
        <v>45858</v>
      </c>
      <c r="B246" s="23" t="s">
        <v>30</v>
      </c>
      <c r="C246" s="16">
        <v>10220</v>
      </c>
      <c r="D246" s="16"/>
      <c r="E246" s="28" t="s">
        <v>1380</v>
      </c>
      <c r="F246" s="16"/>
      <c r="G246" s="16"/>
      <c r="H246" s="146">
        <v>45858.634722222225</v>
      </c>
      <c r="I246" s="146">
        <v>45858.645833333336</v>
      </c>
      <c r="J246" s="147">
        <f t="shared" ref="J246:J247" si="18">I246-H246</f>
        <v>1.1111111110949423E-2</v>
      </c>
      <c r="K246" s="16"/>
      <c r="L246" s="16"/>
      <c r="M246" s="16"/>
      <c r="N246" s="16"/>
    </row>
    <row r="247" spans="1:14" x14ac:dyDescent="0.25">
      <c r="A247" s="25">
        <v>45859</v>
      </c>
      <c r="B247" s="23" t="s">
        <v>30</v>
      </c>
      <c r="C247" s="16">
        <v>10249</v>
      </c>
      <c r="D247" s="16"/>
      <c r="E247" s="16" t="s">
        <v>48</v>
      </c>
      <c r="F247" s="16"/>
      <c r="G247" s="16"/>
      <c r="H247" s="138">
        <v>45859.868750000001</v>
      </c>
      <c r="I247" s="138">
        <v>45859.979166666664</v>
      </c>
      <c r="J247" s="139">
        <f t="shared" si="18"/>
        <v>0.11041666666278616</v>
      </c>
      <c r="K247" s="16"/>
      <c r="L247" s="16"/>
      <c r="M247" s="16"/>
      <c r="N247" s="16"/>
    </row>
    <row r="248" spans="1:14" x14ac:dyDescent="0.25">
      <c r="A248" s="25">
        <v>45860</v>
      </c>
      <c r="B248" s="23" t="s">
        <v>30</v>
      </c>
      <c r="C248" s="16">
        <f t="shared" ref="C248:C253" si="19">C247+24</f>
        <v>10273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45861</v>
      </c>
      <c r="B249" s="23" t="s">
        <v>30</v>
      </c>
      <c r="C249" s="16">
        <f t="shared" si="19"/>
        <v>10297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45862</v>
      </c>
      <c r="B250" s="23" t="s">
        <v>30</v>
      </c>
      <c r="C250" s="16">
        <f t="shared" si="19"/>
        <v>10321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5">
        <v>45863</v>
      </c>
      <c r="B251" s="23" t="s">
        <v>30</v>
      </c>
      <c r="C251" s="16">
        <f t="shared" si="19"/>
        <v>10345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5">
        <v>45864</v>
      </c>
      <c r="B252" s="23" t="s">
        <v>30</v>
      </c>
      <c r="C252" s="16">
        <f t="shared" si="19"/>
        <v>10369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45865</v>
      </c>
      <c r="B253" s="23" t="s">
        <v>30</v>
      </c>
      <c r="C253" s="16">
        <f t="shared" si="19"/>
        <v>10393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ht="30" x14ac:dyDescent="0.25">
      <c r="A254" s="25">
        <v>45866</v>
      </c>
      <c r="B254" s="23" t="s">
        <v>30</v>
      </c>
      <c r="C254" s="16">
        <v>10408</v>
      </c>
      <c r="D254" s="16"/>
      <c r="E254" s="28" t="s">
        <v>1434</v>
      </c>
      <c r="F254" s="16"/>
      <c r="G254" s="16"/>
      <c r="H254" s="148">
        <v>45866.701388888891</v>
      </c>
      <c r="I254" s="148">
        <v>45866.709722222222</v>
      </c>
      <c r="J254" s="149">
        <f t="shared" ref="J254:J258" si="20">I254-H254</f>
        <v>8.333333331393078E-3</v>
      </c>
      <c r="K254" s="16"/>
      <c r="L254" s="16"/>
      <c r="M254" s="16"/>
      <c r="N254" s="16"/>
    </row>
    <row r="255" spans="1:14" ht="30" x14ac:dyDescent="0.25">
      <c r="A255" s="25">
        <v>45867</v>
      </c>
      <c r="B255" s="23" t="s">
        <v>30</v>
      </c>
      <c r="C255" s="16">
        <v>10437</v>
      </c>
      <c r="D255" s="16"/>
      <c r="E255" s="28" t="s">
        <v>1441</v>
      </c>
      <c r="F255" s="16"/>
      <c r="G255" s="16"/>
      <c r="H255" s="150">
        <v>45867.930555555555</v>
      </c>
      <c r="I255" s="150">
        <v>45867.947222222225</v>
      </c>
      <c r="J255" s="151">
        <f t="shared" si="20"/>
        <v>1.6666666670062114E-2</v>
      </c>
      <c r="K255" s="16"/>
      <c r="L255" s="16"/>
      <c r="M255" s="16"/>
      <c r="N255" s="16"/>
    </row>
    <row r="256" spans="1:14" x14ac:dyDescent="0.25">
      <c r="A256" s="25">
        <v>45868</v>
      </c>
      <c r="B256" s="23" t="s">
        <v>30</v>
      </c>
      <c r="C256" s="16">
        <v>10450</v>
      </c>
      <c r="D256" s="16"/>
      <c r="E256" s="16" t="s">
        <v>1445</v>
      </c>
      <c r="F256" s="16"/>
      <c r="G256" s="16"/>
      <c r="H256" s="150">
        <v>45868.451388888891</v>
      </c>
      <c r="I256" s="150">
        <v>45868.458333333336</v>
      </c>
      <c r="J256" s="151">
        <f t="shared" si="20"/>
        <v>6.9444444452528842E-3</v>
      </c>
      <c r="K256" s="16"/>
      <c r="L256" s="16"/>
      <c r="M256" s="16"/>
      <c r="N256" s="16"/>
    </row>
    <row r="257" spans="1:14" x14ac:dyDescent="0.25">
      <c r="A257" s="25">
        <v>45869</v>
      </c>
      <c r="B257" s="23" t="s">
        <v>30</v>
      </c>
      <c r="C257" s="16">
        <v>10478</v>
      </c>
      <c r="D257" s="16"/>
      <c r="E257" s="16" t="s">
        <v>1458</v>
      </c>
      <c r="F257" s="16"/>
      <c r="G257" s="16"/>
      <c r="H257" s="150">
        <v>45869.638888888891</v>
      </c>
      <c r="I257" s="150">
        <v>45869.652777777781</v>
      </c>
      <c r="J257" s="151">
        <f t="shared" si="20"/>
        <v>1.3888888890505768E-2</v>
      </c>
      <c r="K257" s="16"/>
      <c r="L257" s="16"/>
      <c r="M257" s="16"/>
      <c r="N257" s="16"/>
    </row>
    <row r="258" spans="1:14" x14ac:dyDescent="0.25">
      <c r="A258" s="25">
        <v>45870</v>
      </c>
      <c r="B258" s="23" t="s">
        <v>30</v>
      </c>
      <c r="C258" s="16">
        <f>C257+24</f>
        <v>10502</v>
      </c>
      <c r="D258" s="16"/>
      <c r="E258" s="17" t="s">
        <v>40</v>
      </c>
      <c r="F258" s="16"/>
      <c r="G258" s="16"/>
      <c r="H258" s="150">
        <v>45870.644444444442</v>
      </c>
      <c r="I258" s="150">
        <v>45870.831250000003</v>
      </c>
      <c r="J258" s="151">
        <f t="shared" si="20"/>
        <v>0.18680555556056788</v>
      </c>
      <c r="K258" s="16"/>
      <c r="L258" s="16"/>
      <c r="M258" s="16"/>
      <c r="N258" s="16"/>
    </row>
    <row r="259" spans="1:14" x14ac:dyDescent="0.25">
      <c r="A259" s="25">
        <v>45871</v>
      </c>
      <c r="B259" s="23" t="s">
        <v>30</v>
      </c>
      <c r="C259" s="16">
        <f>C258+24</f>
        <v>10526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5">
        <v>45872</v>
      </c>
      <c r="B260" s="23" t="s">
        <v>30</v>
      </c>
      <c r="C260" s="16">
        <f>C259+24</f>
        <v>10550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5">
        <v>45873</v>
      </c>
      <c r="B261" s="23" t="s">
        <v>30</v>
      </c>
      <c r="C261" s="16">
        <f>C260+24</f>
        <v>10574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5">
        <v>45874</v>
      </c>
      <c r="B262" s="23" t="s">
        <v>30</v>
      </c>
      <c r="C262" s="16">
        <f>C261+24</f>
        <v>10598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45875</v>
      </c>
      <c r="B263" s="23" t="s">
        <v>30</v>
      </c>
      <c r="C263" s="16">
        <v>10617</v>
      </c>
      <c r="D263" s="16"/>
      <c r="E263" s="16" t="s">
        <v>546</v>
      </c>
      <c r="F263" s="16"/>
      <c r="G263" s="16"/>
      <c r="H263" s="150">
        <v>45875.902777777781</v>
      </c>
      <c r="I263" s="150">
        <v>45875.961111111108</v>
      </c>
      <c r="J263" s="151">
        <f t="shared" ref="J263:J264" si="21">I263-H263</f>
        <v>5.8333333327027503E-2</v>
      </c>
      <c r="K263" s="16"/>
      <c r="L263" s="16"/>
      <c r="M263" s="16"/>
      <c r="N263" s="16"/>
    </row>
    <row r="264" spans="1:14" ht="30" x14ac:dyDescent="0.25">
      <c r="A264" s="25">
        <v>45876</v>
      </c>
      <c r="B264" s="23" t="s">
        <v>30</v>
      </c>
      <c r="C264" s="16">
        <v>10627</v>
      </c>
      <c r="D264" s="16"/>
      <c r="E264" s="28" t="s">
        <v>1505</v>
      </c>
      <c r="F264" s="16"/>
      <c r="G264" s="16"/>
      <c r="H264" s="150">
        <v>45876.618055555555</v>
      </c>
      <c r="I264" s="150">
        <v>45876.631944444445</v>
      </c>
      <c r="J264" s="151">
        <f t="shared" si="21"/>
        <v>1.3888888890505768E-2</v>
      </c>
      <c r="K264" s="16"/>
      <c r="L264" s="16"/>
      <c r="M264" s="16"/>
      <c r="N264" s="16"/>
    </row>
    <row r="265" spans="1:14" x14ac:dyDescent="0.25">
      <c r="A265" s="25">
        <v>45877</v>
      </c>
      <c r="B265" s="23" t="s">
        <v>30</v>
      </c>
      <c r="C265" s="16">
        <f>C264+24</f>
        <v>10651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45878</v>
      </c>
      <c r="B266" s="23" t="s">
        <v>30</v>
      </c>
      <c r="C266" s="16">
        <f>C265+24</f>
        <v>10675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45879</v>
      </c>
      <c r="B267" s="23" t="s">
        <v>30</v>
      </c>
      <c r="C267" s="16">
        <f>C266+24</f>
        <v>10699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45880</v>
      </c>
      <c r="B268" s="23" t="s">
        <v>30</v>
      </c>
      <c r="C268" s="16">
        <f>C267+24</f>
        <v>10723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45881</v>
      </c>
      <c r="B269" s="23" t="s">
        <v>30</v>
      </c>
      <c r="C269" s="16">
        <v>10752</v>
      </c>
      <c r="D269" s="16"/>
      <c r="E269" s="17" t="s">
        <v>48</v>
      </c>
      <c r="F269" s="16"/>
      <c r="G269" s="16"/>
      <c r="H269" s="150">
        <v>45881.85833333333</v>
      </c>
      <c r="I269" s="150">
        <v>45881.963888888888</v>
      </c>
      <c r="J269" s="151">
        <f t="shared" ref="J269" si="22">I269-H269</f>
        <v>0.1055555555576575</v>
      </c>
      <c r="K269" s="16"/>
      <c r="L269" s="16"/>
      <c r="M269" s="16"/>
      <c r="N269" s="16"/>
    </row>
    <row r="270" spans="1:14" x14ac:dyDescent="0.25">
      <c r="A270" s="25">
        <v>45882</v>
      </c>
      <c r="B270" s="23" t="s">
        <v>30</v>
      </c>
      <c r="C270" s="16">
        <f>C269+24</f>
        <v>10776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45883</v>
      </c>
      <c r="B271" s="23" t="s">
        <v>30</v>
      </c>
      <c r="C271" s="16">
        <f>C270+24</f>
        <v>10800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5">
        <v>45884</v>
      </c>
      <c r="B272" s="23" t="s">
        <v>30</v>
      </c>
      <c r="C272" s="16">
        <v>10824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45885</v>
      </c>
      <c r="B273" s="23" t="s">
        <v>30</v>
      </c>
      <c r="C273" s="16">
        <v>10833</v>
      </c>
      <c r="D273" s="16"/>
      <c r="E273" s="16" t="s">
        <v>1552</v>
      </c>
      <c r="F273" s="16"/>
      <c r="G273" s="16"/>
      <c r="H273" s="150">
        <v>45886.106944444444</v>
      </c>
      <c r="I273" s="150">
        <v>45886.118055555555</v>
      </c>
      <c r="J273" s="151">
        <f t="shared" ref="J273" si="23">I273-H273</f>
        <v>1.1111111110949423E-2</v>
      </c>
      <c r="K273" s="16"/>
      <c r="L273" s="16"/>
      <c r="M273" s="16"/>
      <c r="N273" s="16"/>
    </row>
    <row r="274" spans="1:14" x14ac:dyDescent="0.25">
      <c r="A274" s="25">
        <v>45886</v>
      </c>
      <c r="B274" s="23" t="s">
        <v>30</v>
      </c>
      <c r="C274" s="16">
        <v>10857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5">
        <v>45887</v>
      </c>
      <c r="B275" s="23" t="s">
        <v>30</v>
      </c>
      <c r="C275" s="16">
        <v>10881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45888</v>
      </c>
      <c r="B276" s="23" t="s">
        <v>30</v>
      </c>
      <c r="C276" s="16">
        <v>10905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45889</v>
      </c>
      <c r="B277" s="23" t="s">
        <v>30</v>
      </c>
      <c r="C277" s="16">
        <v>10929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45890</v>
      </c>
      <c r="B278" s="23" t="s">
        <v>30</v>
      </c>
      <c r="C278" s="16">
        <v>10953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45891</v>
      </c>
      <c r="B279" s="23" t="s">
        <v>30</v>
      </c>
      <c r="C279" s="16">
        <v>10975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45892</v>
      </c>
      <c r="B280" s="23" t="s">
        <v>30</v>
      </c>
      <c r="C280" s="16">
        <v>10999</v>
      </c>
      <c r="D280" s="16"/>
      <c r="E280" s="16" t="s">
        <v>65</v>
      </c>
      <c r="F280" s="16"/>
      <c r="G280" s="16"/>
      <c r="H280" s="150">
        <v>45892.691666666666</v>
      </c>
      <c r="I280" s="150">
        <v>45892.763888888891</v>
      </c>
      <c r="J280" s="151">
        <f t="shared" ref="J280" si="24">I280-H280</f>
        <v>7.2222222224809229E-2</v>
      </c>
      <c r="K280" s="16"/>
      <c r="L280" s="16"/>
      <c r="M280" s="16"/>
      <c r="N280" s="16"/>
    </row>
    <row r="281" spans="1:14" x14ac:dyDescent="0.25">
      <c r="A281" s="25">
        <v>45893</v>
      </c>
      <c r="B281" s="23" t="s">
        <v>30</v>
      </c>
      <c r="C281" s="16">
        <v>11023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45894</v>
      </c>
      <c r="B282" s="23" t="s">
        <v>30</v>
      </c>
      <c r="C282" s="16">
        <v>11047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45895</v>
      </c>
      <c r="B283" s="23" t="s">
        <v>30</v>
      </c>
      <c r="C283" s="16">
        <v>11071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45896</v>
      </c>
      <c r="B284" s="23" t="s">
        <v>30</v>
      </c>
      <c r="C284" s="16">
        <v>11095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5">
        <v>45897</v>
      </c>
      <c r="B285" s="23" t="s">
        <v>30</v>
      </c>
      <c r="C285" s="16">
        <v>11119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45898</v>
      </c>
      <c r="B286" s="23" t="s">
        <v>30</v>
      </c>
      <c r="C286" s="16">
        <v>111143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45899</v>
      </c>
      <c r="B287" s="23" t="s">
        <v>30</v>
      </c>
      <c r="C287" s="16">
        <v>11167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45900</v>
      </c>
      <c r="B288" s="23" t="s">
        <v>30</v>
      </c>
      <c r="C288" s="16">
        <v>11188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45901</v>
      </c>
      <c r="B289" s="23" t="s">
        <v>30</v>
      </c>
      <c r="C289" s="16">
        <v>11212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45902</v>
      </c>
      <c r="B290" s="23" t="s">
        <v>30</v>
      </c>
      <c r="C290" s="16">
        <v>11236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45903</v>
      </c>
      <c r="B291" s="23" t="s">
        <v>30</v>
      </c>
      <c r="C291" s="16">
        <v>11260</v>
      </c>
      <c r="D291" s="16"/>
      <c r="E291" s="16" t="s">
        <v>48</v>
      </c>
      <c r="F291" s="16"/>
      <c r="G291" s="16"/>
      <c r="H291" s="150">
        <v>45903.538194444445</v>
      </c>
      <c r="I291" s="150">
        <v>45903.634722222225</v>
      </c>
      <c r="J291" s="151">
        <f t="shared" ref="J291:J292" si="25">I291-H291</f>
        <v>9.6527777779556345E-2</v>
      </c>
      <c r="K291" s="16"/>
      <c r="L291" s="16"/>
      <c r="M291" s="16"/>
      <c r="N291" s="16"/>
    </row>
    <row r="292" spans="1:14" ht="30" x14ac:dyDescent="0.25">
      <c r="A292" s="25">
        <v>45904</v>
      </c>
      <c r="B292" s="23" t="s">
        <v>30</v>
      </c>
      <c r="C292" s="16">
        <v>11284</v>
      </c>
      <c r="D292" s="16"/>
      <c r="E292" s="63" t="s">
        <v>1614</v>
      </c>
      <c r="F292" s="16"/>
      <c r="G292" s="16"/>
      <c r="H292" s="150">
        <v>45904.649305555555</v>
      </c>
      <c r="I292" s="150">
        <v>45904.732638888891</v>
      </c>
      <c r="J292" s="151">
        <f t="shared" si="25"/>
        <v>8.3333333335758653E-2</v>
      </c>
      <c r="K292" s="16"/>
      <c r="L292" s="16"/>
      <c r="M292" s="16"/>
      <c r="N292" s="16"/>
    </row>
    <row r="293" spans="1:14" x14ac:dyDescent="0.25">
      <c r="A293" s="25">
        <v>45905</v>
      </c>
      <c r="B293" s="23" t="s">
        <v>30</v>
      </c>
      <c r="C293" s="16">
        <v>11308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5">
        <v>45906</v>
      </c>
      <c r="B294" s="23" t="s">
        <v>30</v>
      </c>
      <c r="C294" s="16">
        <v>11332</v>
      </c>
      <c r="D294" s="16"/>
      <c r="E294" s="16" t="s">
        <v>1625</v>
      </c>
      <c r="F294" s="16"/>
      <c r="G294" s="16"/>
      <c r="H294" s="150">
        <v>45906.868055555555</v>
      </c>
      <c r="I294" s="150">
        <v>45906.914583333331</v>
      </c>
      <c r="J294" s="151">
        <f t="shared" ref="J294" si="26">I294-H294</f>
        <v>4.6527777776645962E-2</v>
      </c>
      <c r="K294" s="16"/>
      <c r="L294" s="16"/>
      <c r="M294" s="16"/>
      <c r="N294" s="16"/>
    </row>
    <row r="295" spans="1:14" x14ac:dyDescent="0.25">
      <c r="A295" s="25">
        <v>45907</v>
      </c>
      <c r="B295" s="23" t="s">
        <v>30</v>
      </c>
      <c r="C295" s="16">
        <v>11344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5">
        <v>45908</v>
      </c>
      <c r="B296" s="23" t="s">
        <v>30</v>
      </c>
      <c r="C296" s="16">
        <v>11368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45909</v>
      </c>
      <c r="B297" s="23" t="s">
        <v>30</v>
      </c>
      <c r="C297" s="16">
        <v>11392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45910</v>
      </c>
      <c r="B298" s="23" t="s">
        <v>30</v>
      </c>
      <c r="C298" s="16">
        <v>11416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45911</v>
      </c>
      <c r="B299" s="23" t="s">
        <v>30</v>
      </c>
      <c r="C299" s="16">
        <v>11440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45912</v>
      </c>
      <c r="B300" s="23" t="s">
        <v>30</v>
      </c>
      <c r="C300" s="16">
        <v>11464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45913</v>
      </c>
      <c r="B301" s="23" t="s">
        <v>30</v>
      </c>
      <c r="C301" s="16">
        <v>11488</v>
      </c>
      <c r="D301" s="16"/>
      <c r="E301" s="16" t="s">
        <v>40</v>
      </c>
      <c r="F301" s="16"/>
      <c r="G301" s="16"/>
      <c r="H301" s="150">
        <v>45914.121527777781</v>
      </c>
      <c r="I301" s="150">
        <v>45914.25</v>
      </c>
      <c r="J301" s="151">
        <f t="shared" ref="J301" si="27">I301-H301</f>
        <v>0.12847222221898846</v>
      </c>
      <c r="K301" s="16"/>
      <c r="L301" s="16"/>
      <c r="M301" s="16"/>
      <c r="N301" s="16"/>
    </row>
    <row r="302" spans="1:14" x14ac:dyDescent="0.25">
      <c r="A302" s="25">
        <v>45914</v>
      </c>
      <c r="B302" s="23" t="s">
        <v>30</v>
      </c>
      <c r="C302" s="16">
        <v>11506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45915</v>
      </c>
      <c r="B303" s="23" t="s">
        <v>30</v>
      </c>
      <c r="C303" s="16">
        <v>11530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45916</v>
      </c>
      <c r="B304" s="23" t="s">
        <v>30</v>
      </c>
      <c r="C304" s="16">
        <f>C303+24</f>
        <v>11554</v>
      </c>
      <c r="D304" s="16"/>
      <c r="E304" s="28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45917</v>
      </c>
      <c r="B305" s="23" t="s">
        <v>30</v>
      </c>
      <c r="C305" s="16">
        <f>C304+24</f>
        <v>11578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45918</v>
      </c>
      <c r="B306" s="23" t="s">
        <v>30</v>
      </c>
      <c r="C306" s="16">
        <f t="shared" ref="C306" si="28">C305+24</f>
        <v>11602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ht="30" x14ac:dyDescent="0.25">
      <c r="A307" s="25">
        <v>45919</v>
      </c>
      <c r="B307" s="23" t="s">
        <v>30</v>
      </c>
      <c r="C307" s="16">
        <v>11641</v>
      </c>
      <c r="D307" s="16"/>
      <c r="E307" s="28" t="s">
        <v>1648</v>
      </c>
      <c r="F307" s="16"/>
      <c r="G307" s="16"/>
      <c r="H307" s="150">
        <v>45920.09375</v>
      </c>
      <c r="I307" s="150">
        <v>45920.145833333336</v>
      </c>
      <c r="J307" s="151">
        <f t="shared" ref="J307" si="29">I307-H307</f>
        <v>5.2083333335758653E-2</v>
      </c>
      <c r="K307" s="16"/>
      <c r="L307" s="16"/>
      <c r="M307" s="16"/>
      <c r="N307" s="16"/>
    </row>
    <row r="308" spans="1:14" x14ac:dyDescent="0.25">
      <c r="A308" s="25">
        <v>45920</v>
      </c>
      <c r="B308" s="23" t="s">
        <v>30</v>
      </c>
      <c r="C308" s="16">
        <f>C307+24</f>
        <v>11665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45921</v>
      </c>
      <c r="B309" s="23" t="s">
        <v>30</v>
      </c>
      <c r="C309" s="16">
        <f>C308+24</f>
        <v>11689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45922</v>
      </c>
      <c r="B310" s="23" t="s">
        <v>30</v>
      </c>
      <c r="C310" s="16">
        <f>C309+24</f>
        <v>11713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45923</v>
      </c>
      <c r="B311" s="23" t="s">
        <v>30</v>
      </c>
      <c r="C311" s="16">
        <f>C310+24</f>
        <v>11737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5">
        <v>45924</v>
      </c>
      <c r="B312" s="23" t="s">
        <v>30</v>
      </c>
      <c r="C312" s="16">
        <v>11754</v>
      </c>
      <c r="D312" s="16"/>
      <c r="E312" s="16" t="s">
        <v>48</v>
      </c>
      <c r="F312" s="16"/>
      <c r="G312" s="16"/>
      <c r="H312" s="150">
        <v>45924.897916666669</v>
      </c>
      <c r="I312" s="150">
        <v>45924.993750000001</v>
      </c>
      <c r="J312" s="151">
        <f t="shared" ref="J312" si="30">I312-H312</f>
        <v>9.5833333332848269E-2</v>
      </c>
      <c r="K312" s="16"/>
      <c r="L312" s="16"/>
      <c r="M312" s="16"/>
      <c r="N312" s="16"/>
    </row>
    <row r="313" spans="1:14" x14ac:dyDescent="0.25">
      <c r="A313" s="25">
        <v>45925</v>
      </c>
      <c r="B313" s="23" t="s">
        <v>30</v>
      </c>
      <c r="C313" s="16">
        <f>C312+24</f>
        <v>11778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45926</v>
      </c>
      <c r="B314" s="23" t="s">
        <v>30</v>
      </c>
      <c r="C314" s="16">
        <f>C313+24</f>
        <v>11802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45927</v>
      </c>
      <c r="B315" s="23" t="s">
        <v>30</v>
      </c>
      <c r="C315" s="16">
        <f>C314+24</f>
        <v>11826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45928</v>
      </c>
      <c r="B316" s="23" t="s">
        <v>30</v>
      </c>
      <c r="C316" s="16">
        <v>11838</v>
      </c>
      <c r="D316" s="16"/>
      <c r="E316" s="16" t="s">
        <v>539</v>
      </c>
      <c r="F316" s="16"/>
      <c r="G316" s="16"/>
      <c r="H316" s="150">
        <v>45928.510416666664</v>
      </c>
      <c r="I316" s="150">
        <v>45928.522916666669</v>
      </c>
      <c r="J316" s="151">
        <f t="shared" ref="J316" si="31">I316-H316</f>
        <v>1.2500000004365575E-2</v>
      </c>
      <c r="K316" s="16"/>
      <c r="L316" s="16"/>
      <c r="M316" s="16"/>
      <c r="N316" s="16"/>
    </row>
    <row r="317" spans="1:14" x14ac:dyDescent="0.25">
      <c r="A317" s="25">
        <v>45929</v>
      </c>
      <c r="B317" s="23" t="s">
        <v>30</v>
      </c>
      <c r="C317" s="16">
        <f t="shared" ref="C317:C322" si="32">C316+24</f>
        <v>11862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45930</v>
      </c>
      <c r="B318" s="23" t="s">
        <v>30</v>
      </c>
      <c r="C318" s="16">
        <f t="shared" si="32"/>
        <v>11886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45931</v>
      </c>
      <c r="B319" s="23" t="s">
        <v>30</v>
      </c>
      <c r="C319" s="16">
        <f t="shared" si="32"/>
        <v>11910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45932</v>
      </c>
      <c r="B320" s="23" t="s">
        <v>30</v>
      </c>
      <c r="C320" s="16">
        <f t="shared" si="32"/>
        <v>11934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45933</v>
      </c>
      <c r="B321" s="23" t="s">
        <v>30</v>
      </c>
      <c r="C321" s="16">
        <f t="shared" si="32"/>
        <v>11958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45934</v>
      </c>
      <c r="B322" s="23" t="s">
        <v>30</v>
      </c>
      <c r="C322" s="16">
        <f t="shared" si="32"/>
        <v>11982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45935</v>
      </c>
      <c r="B323" s="23" t="s">
        <v>30</v>
      </c>
      <c r="C323" s="305">
        <v>12002</v>
      </c>
      <c r="D323" s="16"/>
      <c r="E323" s="16" t="s">
        <v>63</v>
      </c>
      <c r="F323" s="16"/>
      <c r="G323" s="16"/>
      <c r="H323" s="224">
        <v>45935.409722222219</v>
      </c>
      <c r="I323" s="224">
        <v>45935.628472222219</v>
      </c>
      <c r="J323" s="225">
        <v>0.21875</v>
      </c>
      <c r="K323" s="16"/>
      <c r="L323" s="16"/>
      <c r="M323" s="16"/>
      <c r="N323" s="16"/>
    </row>
    <row r="324" spans="1:14" x14ac:dyDescent="0.25">
      <c r="A324" s="25">
        <v>45936</v>
      </c>
      <c r="B324" s="23" t="s">
        <v>30</v>
      </c>
      <c r="C324" s="305">
        <f t="shared" ref="C324:C330" si="33">C323+24</f>
        <v>12026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45937</v>
      </c>
      <c r="B325" s="23" t="s">
        <v>30</v>
      </c>
      <c r="C325" s="305">
        <f t="shared" si="33"/>
        <v>12050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5">
        <v>45938</v>
      </c>
      <c r="B326" s="23" t="s">
        <v>30</v>
      </c>
      <c r="C326" s="305">
        <f t="shared" si="33"/>
        <v>12074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45939</v>
      </c>
      <c r="B327" s="23" t="s">
        <v>30</v>
      </c>
      <c r="C327" s="305">
        <f t="shared" si="33"/>
        <v>12098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5">
        <v>45940</v>
      </c>
      <c r="B328" s="23" t="s">
        <v>30</v>
      </c>
      <c r="C328" s="305">
        <f t="shared" si="33"/>
        <v>12122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45941</v>
      </c>
      <c r="B329" s="23" t="s">
        <v>30</v>
      </c>
      <c r="C329" s="305">
        <f t="shared" si="33"/>
        <v>12146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45942</v>
      </c>
      <c r="B330" s="23" t="s">
        <v>30</v>
      </c>
      <c r="C330" s="305">
        <f t="shared" si="33"/>
        <v>12170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45943</v>
      </c>
      <c r="B331" s="23" t="s">
        <v>30</v>
      </c>
      <c r="C331" s="16">
        <v>12186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ht="30" x14ac:dyDescent="0.25">
      <c r="A332" s="25">
        <v>45944</v>
      </c>
      <c r="B332" s="23" t="s">
        <v>30</v>
      </c>
      <c r="C332" s="16">
        <v>12210</v>
      </c>
      <c r="D332" s="9" t="s">
        <v>1727</v>
      </c>
      <c r="E332" s="17" t="s">
        <v>1728</v>
      </c>
      <c r="F332" s="16"/>
      <c r="G332" s="16"/>
      <c r="H332" s="368">
        <v>45944.760416666664</v>
      </c>
      <c r="I332" s="368">
        <v>45944.767361111109</v>
      </c>
      <c r="J332" s="151">
        <f t="shared" ref="J332:J333" si="34">I332-H332</f>
        <v>6.9444444452528842E-3</v>
      </c>
      <c r="K332" s="16"/>
      <c r="L332" s="16"/>
      <c r="M332" s="16"/>
      <c r="N332" s="16"/>
    </row>
    <row r="333" spans="1:14" x14ac:dyDescent="0.25">
      <c r="A333" s="25">
        <v>45945</v>
      </c>
      <c r="B333" s="23" t="s">
        <v>30</v>
      </c>
      <c r="C333" s="16">
        <v>12234</v>
      </c>
      <c r="D333" s="16"/>
      <c r="E333" s="16" t="s">
        <v>48</v>
      </c>
      <c r="F333" s="16"/>
      <c r="G333" s="16"/>
      <c r="H333" s="370">
        <v>45946.069444444445</v>
      </c>
      <c r="I333" s="370">
        <v>45946.157638888886</v>
      </c>
      <c r="J333" s="103">
        <f t="shared" si="34"/>
        <v>8.819444444088731E-2</v>
      </c>
      <c r="K333" s="16"/>
      <c r="L333" s="16"/>
      <c r="M333" s="16"/>
      <c r="N333" s="16"/>
    </row>
    <row r="334" spans="1:14" x14ac:dyDescent="0.25">
      <c r="A334" s="25">
        <v>45946</v>
      </c>
      <c r="B334" s="23" t="s">
        <v>30</v>
      </c>
      <c r="C334" s="16">
        <v>12258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45947</v>
      </c>
      <c r="B335" s="23" t="s">
        <v>30</v>
      </c>
      <c r="C335" s="16">
        <v>12282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5">
        <v>45948</v>
      </c>
      <c r="B336" s="23" t="s">
        <v>30</v>
      </c>
      <c r="C336" s="16">
        <v>12306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5">
        <v>45949</v>
      </c>
      <c r="B337" s="23" t="s">
        <v>30</v>
      </c>
      <c r="C337" s="16">
        <v>12327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45950</v>
      </c>
      <c r="B338" s="23" t="s">
        <v>30</v>
      </c>
      <c r="C338" s="16">
        <v>12351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ht="30" x14ac:dyDescent="0.25">
      <c r="A339" s="25">
        <v>45951</v>
      </c>
      <c r="B339" s="23" t="s">
        <v>30</v>
      </c>
      <c r="C339" s="16">
        <v>12385</v>
      </c>
      <c r="D339" s="16"/>
      <c r="E339" s="307" t="s">
        <v>1749</v>
      </c>
      <c r="F339" s="16"/>
      <c r="G339" s="16"/>
      <c r="H339" s="309">
        <v>45951.74722222222</v>
      </c>
      <c r="I339" s="309">
        <v>45951.756249999999</v>
      </c>
      <c r="J339" s="225">
        <v>9.0277777781011537E-3</v>
      </c>
      <c r="K339" s="16"/>
      <c r="L339" s="16"/>
      <c r="M339" s="16"/>
      <c r="N339" s="16"/>
    </row>
    <row r="340" spans="1:14" x14ac:dyDescent="0.25">
      <c r="A340" s="25">
        <v>45952</v>
      </c>
      <c r="B340" s="23" t="s">
        <v>30</v>
      </c>
      <c r="C340" s="16">
        <v>12402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45953</v>
      </c>
      <c r="B341" s="23" t="s">
        <v>30</v>
      </c>
      <c r="C341" s="16">
        <v>12423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45954</v>
      </c>
      <c r="B342" s="23" t="s">
        <v>30</v>
      </c>
      <c r="C342" s="16">
        <v>12447</v>
      </c>
      <c r="D342" s="16"/>
      <c r="E342" s="16" t="s">
        <v>1762</v>
      </c>
      <c r="F342" s="16"/>
      <c r="G342" s="16"/>
      <c r="H342" s="368">
        <v>45955.184027777781</v>
      </c>
      <c r="I342" s="368">
        <v>45955.204861111109</v>
      </c>
      <c r="J342" s="151">
        <f t="shared" ref="J342:J343" si="35">I342-H342</f>
        <v>2.0833333328482695E-2</v>
      </c>
      <c r="K342" s="16"/>
      <c r="L342" s="16"/>
      <c r="M342" s="16"/>
      <c r="N342" s="16"/>
    </row>
    <row r="343" spans="1:14" x14ac:dyDescent="0.25">
      <c r="A343" s="25">
        <v>45955</v>
      </c>
      <c r="B343" s="23" t="s">
        <v>30</v>
      </c>
      <c r="C343" s="16">
        <v>12471</v>
      </c>
      <c r="D343" s="16"/>
      <c r="E343" s="16" t="s">
        <v>163</v>
      </c>
      <c r="F343" s="16"/>
      <c r="G343" s="16"/>
      <c r="H343" s="368">
        <v>45956.069444444445</v>
      </c>
      <c r="I343" s="368">
        <v>45956.229166666664</v>
      </c>
      <c r="J343" s="151">
        <f t="shared" si="35"/>
        <v>0.15972222221898846</v>
      </c>
      <c r="K343" s="16"/>
      <c r="L343" s="16"/>
      <c r="M343" s="16"/>
      <c r="N343" s="16"/>
    </row>
    <row r="344" spans="1:14" x14ac:dyDescent="0.25">
      <c r="A344" s="25">
        <v>45956</v>
      </c>
      <c r="B344" s="23" t="s">
        <v>30</v>
      </c>
      <c r="C344" s="16">
        <v>12490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45957</v>
      </c>
      <c r="B345" s="23" t="s">
        <v>30</v>
      </c>
      <c r="C345" s="16">
        <v>12522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45958</v>
      </c>
      <c r="B346" s="23" t="s">
        <v>30</v>
      </c>
      <c r="C346" s="16">
        <v>12538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45959</v>
      </c>
      <c r="B347" s="23" t="s">
        <v>30</v>
      </c>
      <c r="C347" s="16">
        <v>12562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45960</v>
      </c>
      <c r="B348" s="23" t="s">
        <v>30</v>
      </c>
      <c r="C348" s="16">
        <v>12586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45961</v>
      </c>
      <c r="B349" s="23" t="s">
        <v>30</v>
      </c>
      <c r="C349" s="16">
        <v>12610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45962</v>
      </c>
      <c r="B350" s="23" t="s">
        <v>30</v>
      </c>
      <c r="C350" s="16">
        <v>12634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45963</v>
      </c>
      <c r="B351" s="23" t="s">
        <v>30</v>
      </c>
      <c r="C351" s="16">
        <v>12658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45964</v>
      </c>
      <c r="B352" s="23" t="s">
        <v>30</v>
      </c>
      <c r="C352" s="16">
        <v>12682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45965</v>
      </c>
      <c r="B353" s="23" t="s">
        <v>30</v>
      </c>
      <c r="C353" s="16">
        <v>12706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45966</v>
      </c>
      <c r="B354" s="23" t="s">
        <v>30</v>
      </c>
      <c r="C354" s="16">
        <v>12730</v>
      </c>
      <c r="D354" s="16"/>
      <c r="E354" s="16" t="s">
        <v>1809</v>
      </c>
      <c r="F354" s="16"/>
      <c r="G354" s="16"/>
      <c r="H354" s="368">
        <v>45967.125</v>
      </c>
      <c r="I354" s="368">
        <v>45967.604166666664</v>
      </c>
      <c r="J354" s="151">
        <f t="shared" ref="J354" si="36">I354-H354</f>
        <v>0.47916666666424135</v>
      </c>
      <c r="K354" s="16"/>
      <c r="L354" s="16"/>
      <c r="M354" s="16"/>
      <c r="N354" s="16"/>
    </row>
    <row r="355" spans="1:14" x14ac:dyDescent="0.25">
      <c r="A355" s="25">
        <v>45967</v>
      </c>
      <c r="B355" s="23" t="s">
        <v>30</v>
      </c>
      <c r="C355" s="16">
        <v>12754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45968</v>
      </c>
      <c r="B356" s="23" t="s">
        <v>30</v>
      </c>
      <c r="C356" s="16">
        <v>12778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45969</v>
      </c>
      <c r="B357" s="23" t="s">
        <v>30</v>
      </c>
      <c r="C357" s="16">
        <v>12802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45970</v>
      </c>
      <c r="B358" s="23" t="s">
        <v>30</v>
      </c>
      <c r="C358" s="16">
        <v>12816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45971</v>
      </c>
      <c r="B359" s="23" t="s">
        <v>30</v>
      </c>
      <c r="C359" s="16">
        <v>12840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45972</v>
      </c>
      <c r="B360" s="23" t="s">
        <v>30</v>
      </c>
      <c r="C360" s="16">
        <v>12864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45973</v>
      </c>
      <c r="B361" s="23" t="s">
        <v>30</v>
      </c>
      <c r="C361" s="16">
        <v>12888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45974</v>
      </c>
      <c r="B362" s="23" t="s">
        <v>30</v>
      </c>
      <c r="C362" s="16">
        <v>12912</v>
      </c>
      <c r="D362" s="16"/>
      <c r="E362" s="49" t="s">
        <v>1837</v>
      </c>
      <c r="F362" s="16"/>
      <c r="G362" s="16"/>
      <c r="H362" s="368">
        <v>45974.628472222219</v>
      </c>
      <c r="I362" s="368">
        <v>45974.649305555555</v>
      </c>
      <c r="J362" s="151">
        <f t="shared" ref="J362" si="37">I362-H362</f>
        <v>2.0833333335758653E-2</v>
      </c>
      <c r="K362" s="16"/>
      <c r="L362" s="16"/>
      <c r="M362" s="16"/>
      <c r="N362" s="16"/>
    </row>
    <row r="363" spans="1:14" x14ac:dyDescent="0.25">
      <c r="A363" s="25">
        <v>45975</v>
      </c>
      <c r="B363" s="23" t="s">
        <v>30</v>
      </c>
      <c r="C363" s="16">
        <v>12936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45976</v>
      </c>
      <c r="B364" s="23" t="s">
        <v>30</v>
      </c>
      <c r="C364" s="16">
        <v>12960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45977</v>
      </c>
      <c r="B365" s="23" t="s">
        <v>30</v>
      </c>
      <c r="C365" s="16">
        <v>12984</v>
      </c>
      <c r="D365" s="16"/>
      <c r="E365" s="16" t="s">
        <v>65</v>
      </c>
      <c r="F365" s="16"/>
      <c r="G365" s="16"/>
      <c r="H365" s="309">
        <v>45978.01666666667</v>
      </c>
      <c r="I365" s="309">
        <v>45978.127083333333</v>
      </c>
      <c r="J365" s="225">
        <v>0.11041666666278616</v>
      </c>
      <c r="K365" s="16"/>
      <c r="L365" s="16"/>
      <c r="M365" s="16"/>
      <c r="N365" s="16"/>
    </row>
    <row r="366" spans="1:14" ht="60" x14ac:dyDescent="0.25">
      <c r="A366" s="25">
        <v>45978</v>
      </c>
      <c r="B366" s="23" t="s">
        <v>30</v>
      </c>
      <c r="C366" s="16">
        <v>13025</v>
      </c>
      <c r="D366" s="16"/>
      <c r="E366" s="307" t="s">
        <v>1852</v>
      </c>
      <c r="F366" s="16"/>
      <c r="G366" s="16"/>
      <c r="H366" s="378">
        <v>45979.249305555553</v>
      </c>
      <c r="I366" s="378">
        <v>45979.28125</v>
      </c>
      <c r="J366" s="225">
        <v>3.1944444446708076E-2</v>
      </c>
      <c r="K366" s="16"/>
      <c r="L366" s="16"/>
      <c r="M366" s="16"/>
      <c r="N366" s="16"/>
    </row>
    <row r="367" spans="1:14" x14ac:dyDescent="0.25">
      <c r="A367" s="25">
        <v>45979</v>
      </c>
      <c r="B367" s="23" t="s">
        <v>30</v>
      </c>
      <c r="C367" s="16">
        <v>13028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45980</v>
      </c>
      <c r="B368" s="23" t="s">
        <v>30</v>
      </c>
      <c r="C368" s="16">
        <v>13052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45981</v>
      </c>
      <c r="B369" s="23" t="s">
        <v>30</v>
      </c>
      <c r="C369" s="16">
        <v>13076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45982</v>
      </c>
      <c r="B370" s="23" t="s">
        <v>30</v>
      </c>
      <c r="C370" s="16">
        <v>13100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45983</v>
      </c>
      <c r="B371" s="23" t="s">
        <v>30</v>
      </c>
      <c r="C371" s="16">
        <v>13123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45984</v>
      </c>
      <c r="B372" s="23" t="s">
        <v>30</v>
      </c>
      <c r="C372" s="16">
        <v>13147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45985</v>
      </c>
      <c r="B373" s="23" t="s">
        <v>30</v>
      </c>
      <c r="C373" s="16">
        <v>13171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45986</v>
      </c>
      <c r="B374" s="23" t="s">
        <v>30</v>
      </c>
      <c r="C374" s="16">
        <v>13196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45987</v>
      </c>
      <c r="B375" s="23" t="s">
        <v>30</v>
      </c>
      <c r="C375" s="16">
        <v>13220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45988</v>
      </c>
      <c r="B376" s="23" t="s">
        <v>30</v>
      </c>
      <c r="C376" s="16">
        <v>13244</v>
      </c>
      <c r="D376" s="16"/>
      <c r="E376" s="16" t="s">
        <v>48</v>
      </c>
      <c r="F376" s="16"/>
      <c r="G376" s="16"/>
      <c r="H376" s="378">
        <v>45988.629861111112</v>
      </c>
      <c r="I376" s="378">
        <v>45988.697916666664</v>
      </c>
      <c r="J376" s="225">
        <v>6.8055555551836733E-2</v>
      </c>
      <c r="K376" s="16"/>
      <c r="L376" s="16"/>
      <c r="M376" s="16"/>
      <c r="N376" s="16"/>
    </row>
    <row r="377" spans="1:14" x14ac:dyDescent="0.25">
      <c r="A377" s="25">
        <v>45989</v>
      </c>
      <c r="B377" s="23" t="s">
        <v>30</v>
      </c>
      <c r="C377" s="16">
        <v>13268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5">
        <v>45990</v>
      </c>
      <c r="B378" s="23" t="s">
        <v>30</v>
      </c>
      <c r="C378" s="16">
        <v>13290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45991</v>
      </c>
      <c r="B379" s="23" t="s">
        <v>30</v>
      </c>
      <c r="C379" s="16">
        <v>13314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45992</v>
      </c>
      <c r="B380" s="23" t="s">
        <v>30</v>
      </c>
      <c r="C380" s="16">
        <v>13338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45993</v>
      </c>
      <c r="B381" s="23" t="s">
        <v>30</v>
      </c>
      <c r="C381" s="16">
        <v>13362</v>
      </c>
      <c r="D381" s="16"/>
      <c r="E381" s="16" t="s">
        <v>54</v>
      </c>
      <c r="F381" s="16"/>
      <c r="G381" s="16"/>
      <c r="H381" s="368">
        <v>45993.910416666666</v>
      </c>
      <c r="I381" s="368">
        <v>45993.972222222219</v>
      </c>
      <c r="J381" s="151">
        <f t="shared" ref="J381" si="38">I381-H381</f>
        <v>6.1805555553291924E-2</v>
      </c>
      <c r="K381" s="16"/>
      <c r="L381" s="16"/>
      <c r="M381" s="16"/>
      <c r="N381" s="16"/>
    </row>
    <row r="382" spans="1:14" x14ac:dyDescent="0.25">
      <c r="A382" s="25">
        <v>45994</v>
      </c>
      <c r="B382" s="23" t="s">
        <v>30</v>
      </c>
      <c r="C382" s="16">
        <v>13386</v>
      </c>
      <c r="D382" s="16"/>
      <c r="E382" s="16" t="s">
        <v>1912</v>
      </c>
      <c r="F382" s="16"/>
      <c r="G382" s="16"/>
      <c r="H382" s="401">
        <v>45995.199999999997</v>
      </c>
      <c r="I382" s="401">
        <v>45995.245138888888</v>
      </c>
      <c r="J382" s="453">
        <v>4.5138888890505768E-2</v>
      </c>
      <c r="K382" s="16"/>
      <c r="L382" s="16"/>
      <c r="M382" s="16"/>
      <c r="N382" s="16"/>
    </row>
    <row r="383" spans="1:14" x14ac:dyDescent="0.25">
      <c r="A383" s="25">
        <v>45995</v>
      </c>
      <c r="B383" s="23" t="s">
        <v>30</v>
      </c>
      <c r="C383" s="16">
        <v>13410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45996</v>
      </c>
      <c r="B384" s="23" t="s">
        <v>30</v>
      </c>
      <c r="C384" s="16">
        <v>13434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45997</v>
      </c>
      <c r="B385" s="23" t="s">
        <v>30</v>
      </c>
      <c r="C385" s="16">
        <v>13455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45998</v>
      </c>
      <c r="B386" s="23" t="s">
        <v>30</v>
      </c>
      <c r="C386" s="16">
        <v>13479</v>
      </c>
      <c r="D386" s="16"/>
      <c r="E386" s="16" t="s">
        <v>40</v>
      </c>
      <c r="F386" s="16"/>
      <c r="G386" s="16"/>
      <c r="H386" s="401">
        <v>45999.227083333331</v>
      </c>
      <c r="I386" s="401">
        <v>45999.35833333333</v>
      </c>
      <c r="J386" s="490">
        <v>0.13124999999854481</v>
      </c>
      <c r="K386" s="16"/>
      <c r="L386" s="16"/>
      <c r="M386" s="16"/>
      <c r="N386" s="16"/>
    </row>
    <row r="387" spans="1:14" x14ac:dyDescent="0.25">
      <c r="A387" s="25">
        <v>45999</v>
      </c>
      <c r="B387" s="23" t="s">
        <v>30</v>
      </c>
      <c r="C387" s="16">
        <v>13503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5">
        <v>46000</v>
      </c>
      <c r="B388" s="23" t="s">
        <v>30</v>
      </c>
      <c r="C388" s="16">
        <v>13526</v>
      </c>
      <c r="D388" s="16" t="s">
        <v>1230</v>
      </c>
      <c r="E388" s="16" t="s">
        <v>1955</v>
      </c>
      <c r="F388" s="16"/>
      <c r="G388" s="16"/>
      <c r="H388" s="401">
        <v>46000.731944444444</v>
      </c>
      <c r="I388" s="401">
        <v>46000.753472222219</v>
      </c>
      <c r="J388" s="508">
        <v>2.1527777775190771E-2</v>
      </c>
      <c r="K388" s="16"/>
      <c r="L388" s="16"/>
      <c r="M388" s="16"/>
      <c r="N388" s="16"/>
    </row>
    <row r="389" spans="1:14" x14ac:dyDescent="0.25">
      <c r="A389" s="25">
        <v>46001</v>
      </c>
      <c r="B389" s="23" t="s">
        <v>30</v>
      </c>
      <c r="C389" s="16">
        <v>13550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46002</v>
      </c>
      <c r="B390" s="23" t="s">
        <v>30</v>
      </c>
      <c r="C390" s="16">
        <v>13574</v>
      </c>
      <c r="D390" s="16"/>
      <c r="E390" s="16" t="s">
        <v>1925</v>
      </c>
      <c r="F390" s="16"/>
      <c r="G390" s="16"/>
      <c r="H390" s="401">
        <v>46003.120833333334</v>
      </c>
      <c r="I390" s="401">
        <v>46003.191666666666</v>
      </c>
      <c r="J390" s="543">
        <v>7.0833333331393078E-2</v>
      </c>
      <c r="K390" s="16"/>
      <c r="L390" s="16"/>
      <c r="M390" s="16"/>
      <c r="N390" s="16"/>
    </row>
    <row r="391" spans="1:14" x14ac:dyDescent="0.25">
      <c r="A391" s="25">
        <v>46003</v>
      </c>
      <c r="B391" s="23" t="s">
        <v>30</v>
      </c>
      <c r="C391" s="16">
        <v>13598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5">
        <v>46004</v>
      </c>
      <c r="B392" s="23" t="s">
        <v>30</v>
      </c>
      <c r="C392" s="16">
        <v>13622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46005</v>
      </c>
      <c r="B393" s="23" t="s">
        <v>30</v>
      </c>
      <c r="C393" s="16">
        <v>13646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5">
        <v>46006</v>
      </c>
      <c r="B394" s="23" t="s">
        <v>30</v>
      </c>
      <c r="C394" s="16">
        <v>13670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46007</v>
      </c>
      <c r="B395" s="23" t="s">
        <v>30</v>
      </c>
      <c r="C395" s="16">
        <v>13694</v>
      </c>
      <c r="D395" s="16" t="s">
        <v>823</v>
      </c>
      <c r="E395" s="16" t="s">
        <v>2000</v>
      </c>
      <c r="F395" s="16"/>
      <c r="G395" s="16"/>
      <c r="H395" s="401">
        <v>46008.121527777781</v>
      </c>
      <c r="I395" s="401">
        <v>46008.135416666664</v>
      </c>
      <c r="J395" s="597">
        <v>1.3888888883229811E-2</v>
      </c>
      <c r="K395" s="16"/>
      <c r="L395" s="16"/>
      <c r="M395" s="16"/>
      <c r="N395" s="16"/>
    </row>
    <row r="396" spans="1:14" x14ac:dyDescent="0.25">
      <c r="A396" s="25">
        <v>46008</v>
      </c>
      <c r="B396" s="23" t="s">
        <v>30</v>
      </c>
      <c r="C396" s="16">
        <v>13717</v>
      </c>
      <c r="D396" s="16" t="s">
        <v>823</v>
      </c>
      <c r="E396" s="16" t="s">
        <v>2000</v>
      </c>
      <c r="F396" s="16"/>
      <c r="G396" s="16"/>
      <c r="H396" s="401">
        <v>46008.711805555555</v>
      </c>
      <c r="I396" s="401">
        <v>46008.729166666664</v>
      </c>
      <c r="J396" s="605">
        <v>1.7361111109494232E-2</v>
      </c>
      <c r="K396" s="16"/>
      <c r="L396" s="16"/>
      <c r="M396" s="16"/>
      <c r="N396" s="16"/>
    </row>
    <row r="397" spans="1:14" x14ac:dyDescent="0.25">
      <c r="A397" s="25">
        <v>46008</v>
      </c>
      <c r="B397" s="24" t="s">
        <v>705</v>
      </c>
      <c r="C397" s="16">
        <v>13731</v>
      </c>
      <c r="D397" s="16"/>
      <c r="E397" s="16" t="s">
        <v>2004</v>
      </c>
      <c r="F397" s="16"/>
      <c r="G397" s="16"/>
      <c r="H397" s="610">
        <v>46009.090277777781</v>
      </c>
      <c r="I397" s="16"/>
      <c r="J397" s="16"/>
      <c r="K397" s="16"/>
      <c r="L397" s="16"/>
      <c r="M397" s="16"/>
      <c r="N397" s="16"/>
    </row>
    <row r="398" spans="1:14" x14ac:dyDescent="0.25">
      <c r="A398" s="25">
        <v>46009</v>
      </c>
      <c r="B398" s="23" t="s">
        <v>30</v>
      </c>
      <c r="C398" s="16">
        <v>13741</v>
      </c>
      <c r="D398" s="16"/>
      <c r="E398" s="16"/>
      <c r="F398" s="16"/>
      <c r="G398" s="16"/>
      <c r="H398" s="368">
        <v>46009.090277777781</v>
      </c>
      <c r="I398" s="368">
        <v>46009.899305555555</v>
      </c>
      <c r="J398" s="151">
        <f t="shared" ref="J398" si="39">I398-H398</f>
        <v>0.80902777777373558</v>
      </c>
      <c r="K398" s="16"/>
      <c r="L398" s="16"/>
      <c r="M398" s="16"/>
      <c r="N398" s="16"/>
    </row>
    <row r="399" spans="1:14" x14ac:dyDescent="0.25">
      <c r="A399" s="25">
        <v>46010</v>
      </c>
      <c r="B399" s="23" t="s">
        <v>30</v>
      </c>
      <c r="C399" s="16">
        <v>13765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5">
        <v>46011</v>
      </c>
      <c r="B400" s="23" t="s">
        <v>30</v>
      </c>
      <c r="C400" s="16">
        <v>13789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46012</v>
      </c>
      <c r="B401" s="23" t="s">
        <v>30</v>
      </c>
      <c r="C401" s="16">
        <v>13790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5">
        <v>46013</v>
      </c>
      <c r="B402" s="23" t="s">
        <v>30</v>
      </c>
      <c r="C402" s="16">
        <v>13814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5">
        <v>46014</v>
      </c>
      <c r="B403" s="23" t="s">
        <v>30</v>
      </c>
      <c r="C403" s="16">
        <v>13838</v>
      </c>
      <c r="D403" s="16"/>
      <c r="E403" s="16" t="s">
        <v>2046</v>
      </c>
      <c r="F403" s="16"/>
      <c r="G403" s="16"/>
      <c r="H403" s="368">
        <v>46014.399305555555</v>
      </c>
      <c r="I403" s="368">
        <v>46014.40625</v>
      </c>
      <c r="J403" s="151">
        <f t="shared" ref="J403" si="40">I403-H403</f>
        <v>6.9444444452528842E-3</v>
      </c>
      <c r="K403" s="16"/>
      <c r="L403" s="16"/>
      <c r="M403" s="16"/>
      <c r="N403" s="16"/>
    </row>
    <row r="404" spans="1:14" x14ac:dyDescent="0.25">
      <c r="A404" s="25">
        <v>46015</v>
      </c>
      <c r="B404" s="23" t="s">
        <v>30</v>
      </c>
      <c r="C404" s="16">
        <v>13862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25">
        <v>46016</v>
      </c>
      <c r="B405" s="23" t="s">
        <v>30</v>
      </c>
      <c r="C405" s="16">
        <v>13886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5">
        <v>46017</v>
      </c>
      <c r="B406" s="23" t="s">
        <v>30</v>
      </c>
      <c r="C406" s="16">
        <v>13910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25">
        <v>46018</v>
      </c>
      <c r="B407" s="23" t="s">
        <v>30</v>
      </c>
      <c r="C407" s="16">
        <v>13934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5">
        <v>46019</v>
      </c>
      <c r="B408" s="23" t="s">
        <v>30</v>
      </c>
      <c r="C408" s="16">
        <v>13958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5">
        <v>46020</v>
      </c>
      <c r="B409" s="23" t="s">
        <v>30</v>
      </c>
      <c r="C409" s="16">
        <v>13982</v>
      </c>
      <c r="D409" s="16"/>
      <c r="E409" s="16" t="s">
        <v>65</v>
      </c>
      <c r="F409" s="16"/>
      <c r="G409" s="16"/>
      <c r="H409" s="368">
        <v>46021.091666666667</v>
      </c>
      <c r="I409" s="368">
        <v>46021.213888888888</v>
      </c>
      <c r="J409" s="151">
        <f t="shared" ref="J409" si="41">I409-H409</f>
        <v>0.12222222222044365</v>
      </c>
      <c r="K409" s="16"/>
      <c r="L409" s="16"/>
      <c r="M409" s="16"/>
      <c r="N409" s="16"/>
    </row>
    <row r="410" spans="1:14" x14ac:dyDescent="0.25">
      <c r="A410" s="25">
        <v>46021</v>
      </c>
      <c r="B410" s="23" t="s">
        <v>30</v>
      </c>
      <c r="C410" s="16">
        <v>14006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5">
        <v>46022</v>
      </c>
      <c r="B411" s="23" t="s">
        <v>30</v>
      </c>
      <c r="C411" s="16">
        <v>14030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5">
        <v>46023</v>
      </c>
      <c r="B412" s="23" t="s">
        <v>30</v>
      </c>
      <c r="C412" s="16">
        <v>14054</v>
      </c>
      <c r="D412" s="16"/>
      <c r="E412" s="16" t="s">
        <v>2092</v>
      </c>
      <c r="F412" s="16"/>
      <c r="G412" s="16"/>
      <c r="H412" s="368">
        <v>46023.756944444445</v>
      </c>
      <c r="I412" s="368">
        <v>46023.784722222219</v>
      </c>
      <c r="J412" s="151">
        <f t="shared" ref="J412" si="42">I412-H412</f>
        <v>2.7777777773735579E-2</v>
      </c>
      <c r="K412" s="16"/>
      <c r="L412" s="16"/>
      <c r="M412" s="16"/>
      <c r="N412" s="16"/>
    </row>
    <row r="413" spans="1:14" x14ac:dyDescent="0.25">
      <c r="A413" s="25">
        <v>46024</v>
      </c>
      <c r="B413" s="23" t="s">
        <v>30</v>
      </c>
      <c r="C413" s="16">
        <v>14078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46025</v>
      </c>
      <c r="B414" s="23" t="s">
        <v>30</v>
      </c>
      <c r="C414" s="16">
        <v>14090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5">
        <v>46026</v>
      </c>
      <c r="B415" s="23" t="s">
        <v>30</v>
      </c>
      <c r="C415" s="16">
        <v>14114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25">
        <v>46027</v>
      </c>
      <c r="B416" s="23" t="s">
        <v>30</v>
      </c>
      <c r="C416" s="16">
        <v>14138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25">
        <v>46028</v>
      </c>
      <c r="B417" s="23" t="s">
        <v>30</v>
      </c>
      <c r="C417" s="16">
        <v>14162</v>
      </c>
      <c r="D417" s="16"/>
      <c r="E417" s="16" t="s">
        <v>881</v>
      </c>
      <c r="F417" s="16"/>
      <c r="G417" s="16"/>
      <c r="H417" s="368">
        <v>46029.097222222219</v>
      </c>
      <c r="I417" s="368">
        <v>46029.12222222222</v>
      </c>
      <c r="J417" s="151">
        <f t="shared" ref="J417" si="43">I417-H417</f>
        <v>2.5000000001455192E-2</v>
      </c>
      <c r="K417" s="16"/>
      <c r="L417" s="16"/>
      <c r="M417" s="16"/>
      <c r="N417" s="16"/>
    </row>
    <row r="418" spans="1:14" x14ac:dyDescent="0.25">
      <c r="A418" s="25">
        <v>46029</v>
      </c>
      <c r="B418" s="23" t="s">
        <v>30</v>
      </c>
      <c r="C418" s="16">
        <v>14186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5">
        <v>46030</v>
      </c>
      <c r="B419" s="23" t="s">
        <v>30</v>
      </c>
      <c r="C419" s="16">
        <v>14210</v>
      </c>
      <c r="D419" s="16"/>
      <c r="E419" s="16" t="s">
        <v>2119</v>
      </c>
      <c r="F419" s="16"/>
      <c r="G419" s="16"/>
      <c r="H419" s="368">
        <v>46030.359027777777</v>
      </c>
      <c r="I419" s="368">
        <v>46030.761805555558</v>
      </c>
      <c r="J419" s="151">
        <f t="shared" ref="J419" si="44">I419-H419</f>
        <v>0.40277777778101154</v>
      </c>
      <c r="K419" s="16"/>
      <c r="L419" s="16"/>
      <c r="M419" s="16"/>
      <c r="N419" s="16"/>
    </row>
    <row r="420" spans="1:14" x14ac:dyDescent="0.25">
      <c r="A420" s="25">
        <v>46031</v>
      </c>
      <c r="B420" s="23" t="s">
        <v>30</v>
      </c>
      <c r="C420" s="16">
        <v>14223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5">
        <v>46032</v>
      </c>
      <c r="B421" s="23" t="s">
        <v>30</v>
      </c>
      <c r="C421" s="16">
        <v>14247</v>
      </c>
      <c r="D421" s="16"/>
      <c r="E421" s="16" t="s">
        <v>48</v>
      </c>
      <c r="F421" s="16"/>
      <c r="G421" s="16"/>
      <c r="H421" s="368">
        <v>46032.369444444441</v>
      </c>
      <c r="I421" s="368">
        <v>46032.474305555559</v>
      </c>
      <c r="J421" s="151">
        <f t="shared" ref="J421:J423" si="45">I421-H421</f>
        <v>0.10486111111822538</v>
      </c>
      <c r="K421" s="16"/>
      <c r="L421" s="16"/>
      <c r="M421" s="16"/>
      <c r="N421" s="16"/>
    </row>
    <row r="422" spans="1:14" x14ac:dyDescent="0.25">
      <c r="A422" s="25">
        <v>46032</v>
      </c>
      <c r="B422" s="23" t="s">
        <v>30</v>
      </c>
      <c r="C422" s="16">
        <v>14259</v>
      </c>
      <c r="D422" s="16"/>
      <c r="E422" s="16" t="s">
        <v>888</v>
      </c>
      <c r="F422" s="16"/>
      <c r="G422" s="16"/>
      <c r="H422" s="368">
        <v>46032.890972222223</v>
      </c>
      <c r="I422" s="368">
        <v>46032.933333333334</v>
      </c>
      <c r="J422" s="151">
        <f t="shared" si="45"/>
        <v>4.2361111110949423E-2</v>
      </c>
      <c r="K422" s="16"/>
      <c r="L422" s="16"/>
      <c r="M422" s="16"/>
      <c r="N422" s="16"/>
    </row>
    <row r="423" spans="1:14" x14ac:dyDescent="0.25">
      <c r="A423" s="25">
        <v>46033</v>
      </c>
      <c r="B423" s="23" t="s">
        <v>30</v>
      </c>
      <c r="C423" s="16">
        <v>14269</v>
      </c>
      <c r="D423" s="16" t="s">
        <v>2135</v>
      </c>
      <c r="E423" s="16" t="s">
        <v>743</v>
      </c>
      <c r="F423" s="16"/>
      <c r="G423" s="16"/>
      <c r="H423" s="368">
        <v>46033.398611111108</v>
      </c>
      <c r="I423" s="368">
        <v>46033.413194444445</v>
      </c>
      <c r="J423" s="151">
        <f t="shared" si="45"/>
        <v>1.4583333337213844E-2</v>
      </c>
      <c r="K423" s="16"/>
      <c r="L423" s="16"/>
      <c r="M423" s="16"/>
      <c r="N423" s="16"/>
    </row>
    <row r="424" spans="1:14" x14ac:dyDescent="0.25">
      <c r="A424" s="25">
        <v>46034</v>
      </c>
      <c r="B424" s="23" t="s">
        <v>30</v>
      </c>
      <c r="C424" s="16">
        <v>14293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5">
        <v>46035</v>
      </c>
      <c r="B425" s="23" t="s">
        <v>30</v>
      </c>
      <c r="C425" s="16">
        <v>14317</v>
      </c>
      <c r="D425" s="16"/>
      <c r="E425" s="16" t="s">
        <v>1215</v>
      </c>
      <c r="F425" s="16"/>
      <c r="G425" s="16"/>
      <c r="H425" s="368">
        <v>46036.197916666664</v>
      </c>
      <c r="I425" s="368">
        <v>46036.208333333336</v>
      </c>
      <c r="J425" s="151">
        <f t="shared" ref="J425" si="46">I425-H425</f>
        <v>1.0416666671517305E-2</v>
      </c>
      <c r="K425" s="16"/>
      <c r="L425" s="16"/>
      <c r="M425" s="16"/>
      <c r="N425" s="16"/>
    </row>
    <row r="426" spans="1:14" x14ac:dyDescent="0.25">
      <c r="A426" s="25">
        <v>46036</v>
      </c>
      <c r="B426" s="23" t="s">
        <v>30</v>
      </c>
      <c r="C426" s="16">
        <v>14341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25">
        <v>46037</v>
      </c>
      <c r="B427" s="23" t="s">
        <v>30</v>
      </c>
      <c r="C427" s="16">
        <v>14365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5">
        <v>46038</v>
      </c>
      <c r="B428" s="23" t="s">
        <v>30</v>
      </c>
      <c r="C428" s="16">
        <v>14389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5">
        <v>46039</v>
      </c>
      <c r="B429" s="23" t="s">
        <v>30</v>
      </c>
      <c r="C429" s="16">
        <v>14413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5">
        <v>46040</v>
      </c>
      <c r="B430" s="23" t="s">
        <v>30</v>
      </c>
      <c r="C430" s="16">
        <v>14437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5">
        <v>46041</v>
      </c>
      <c r="B431" s="23" t="s">
        <v>30</v>
      </c>
      <c r="C431" s="16">
        <v>14461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5">
        <v>46042</v>
      </c>
      <c r="B432" s="23" t="s">
        <v>30</v>
      </c>
      <c r="C432" s="16">
        <v>14485</v>
      </c>
      <c r="D432" s="16"/>
      <c r="E432" s="16" t="s">
        <v>40</v>
      </c>
      <c r="F432" s="16"/>
      <c r="G432" s="16"/>
      <c r="H432" s="658">
        <v>46042.907638888886</v>
      </c>
      <c r="I432" s="658">
        <v>46042.995138888888</v>
      </c>
      <c r="J432" s="657">
        <v>8.7500000001455192E-2</v>
      </c>
      <c r="K432" s="16"/>
      <c r="L432" s="16"/>
      <c r="M432" s="16"/>
      <c r="N432" s="16"/>
    </row>
    <row r="433" spans="1:14" x14ac:dyDescent="0.25">
      <c r="A433" s="25">
        <v>46043</v>
      </c>
      <c r="B433" s="23" t="s">
        <v>30</v>
      </c>
      <c r="C433" s="16">
        <v>14509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25">
        <v>46044</v>
      </c>
      <c r="B434" s="23" t="s">
        <v>30</v>
      </c>
      <c r="C434" s="16">
        <v>14533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5">
        <v>46045</v>
      </c>
      <c r="B435" s="23" t="s">
        <v>30</v>
      </c>
      <c r="C435" s="16">
        <v>14557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25">
        <v>46046</v>
      </c>
      <c r="B436" s="23" t="s">
        <v>30</v>
      </c>
      <c r="C436" s="16">
        <v>14579</v>
      </c>
      <c r="D436" s="16"/>
      <c r="E436" s="101" t="s">
        <v>2196</v>
      </c>
      <c r="F436" s="16"/>
      <c r="G436" s="16"/>
      <c r="H436" s="370">
        <v>46046.429166666669</v>
      </c>
      <c r="I436" s="370">
        <v>46046.457638888889</v>
      </c>
      <c r="J436" s="103">
        <f t="shared" ref="J436" si="47">I436-H436</f>
        <v>2.8472222220443655E-2</v>
      </c>
      <c r="K436" s="16"/>
      <c r="L436" s="16"/>
      <c r="M436" s="16"/>
      <c r="N436" s="16"/>
    </row>
    <row r="437" spans="1:14" x14ac:dyDescent="0.25">
      <c r="A437" s="25">
        <v>46047</v>
      </c>
      <c r="B437" s="23" t="s">
        <v>30</v>
      </c>
      <c r="C437" s="16">
        <v>14603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25">
        <v>46048</v>
      </c>
      <c r="B438" s="23" t="s">
        <v>30</v>
      </c>
      <c r="C438" s="16">
        <v>14627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25">
        <v>46049</v>
      </c>
      <c r="B439" s="23" t="s">
        <v>30</v>
      </c>
      <c r="C439" s="16">
        <v>14650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5">
        <v>46050</v>
      </c>
      <c r="B440" s="23" t="s">
        <v>30</v>
      </c>
      <c r="C440" s="16">
        <v>14674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25">
        <v>46051</v>
      </c>
      <c r="B441" s="23" t="s">
        <v>30</v>
      </c>
      <c r="C441" s="16">
        <v>14698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25">
        <v>46052</v>
      </c>
      <c r="B442" s="23" t="s">
        <v>30</v>
      </c>
      <c r="C442" s="16">
        <v>14722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25">
        <v>46053</v>
      </c>
      <c r="B443" s="23" t="s">
        <v>30</v>
      </c>
      <c r="C443" s="16">
        <v>14746</v>
      </c>
      <c r="D443" s="16"/>
      <c r="E443" s="16" t="s">
        <v>48</v>
      </c>
      <c r="F443" s="16"/>
      <c r="G443" s="16"/>
      <c r="H443" s="720">
        <v>46053.493055555555</v>
      </c>
      <c r="I443" s="720">
        <v>46053.668055555558</v>
      </c>
      <c r="J443" s="780">
        <v>0.17500000000291038</v>
      </c>
      <c r="K443" s="16"/>
      <c r="L443" s="16"/>
      <c r="M443" s="16"/>
      <c r="N443" s="16"/>
    </row>
    <row r="444" spans="1:14" x14ac:dyDescent="0.25">
      <c r="A444" s="25">
        <v>46054</v>
      </c>
      <c r="B444" s="23" t="s">
        <v>30</v>
      </c>
      <c r="C444" s="16">
        <v>14770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ht="45" x14ac:dyDescent="0.25">
      <c r="A445" s="25">
        <v>46055</v>
      </c>
      <c r="B445" s="23" t="s">
        <v>30</v>
      </c>
      <c r="C445" s="16">
        <v>14794</v>
      </c>
      <c r="D445" s="16"/>
      <c r="E445" s="28" t="s">
        <v>2237</v>
      </c>
      <c r="F445" s="16"/>
      <c r="G445" s="16"/>
      <c r="H445" s="368">
        <v>46055.718055555553</v>
      </c>
      <c r="I445" s="368">
        <v>46055.750694444447</v>
      </c>
      <c r="J445" s="151">
        <f t="shared" ref="J445" si="48">I445-H445</f>
        <v>3.2638888893416151E-2</v>
      </c>
      <c r="K445" s="16"/>
      <c r="L445" s="16"/>
      <c r="M445" s="16"/>
      <c r="N445" s="16"/>
    </row>
    <row r="446" spans="1:14" x14ac:dyDescent="0.25">
      <c r="A446" s="25">
        <v>46056</v>
      </c>
      <c r="B446" s="23" t="s">
        <v>30</v>
      </c>
      <c r="C446" s="16">
        <v>14818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25">
        <v>46057</v>
      </c>
      <c r="B447" s="23" t="s">
        <v>30</v>
      </c>
      <c r="C447" s="16">
        <v>14842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25">
        <v>46058</v>
      </c>
      <c r="B448" s="23" t="s">
        <v>30</v>
      </c>
      <c r="C448" s="16">
        <v>14866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25">
        <v>46059</v>
      </c>
      <c r="B449" s="23" t="s">
        <v>30</v>
      </c>
      <c r="C449" s="16">
        <v>14890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25">
        <v>46060</v>
      </c>
      <c r="B450" s="23" t="s">
        <v>30</v>
      </c>
      <c r="C450" s="16">
        <v>14909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5">
        <v>46061</v>
      </c>
      <c r="B451" s="23" t="s">
        <v>30</v>
      </c>
      <c r="C451" s="16">
        <v>14933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25">
        <v>46062</v>
      </c>
      <c r="B452" s="23" t="s">
        <v>30</v>
      </c>
      <c r="C452" s="16">
        <v>14957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25">
        <v>46063</v>
      </c>
      <c r="B453" s="23" t="s">
        <v>30</v>
      </c>
      <c r="C453" s="16">
        <v>14981</v>
      </c>
      <c r="D453" s="16"/>
      <c r="E453" s="16" t="s">
        <v>63</v>
      </c>
      <c r="F453" s="16"/>
      <c r="G453" s="16"/>
      <c r="H453" s="720">
        <v>46064.052083333336</v>
      </c>
      <c r="I453" s="720"/>
      <c r="J453" s="867"/>
      <c r="K453" s="16"/>
      <c r="L453" s="16"/>
      <c r="M453" s="16"/>
      <c r="N453" s="16"/>
    </row>
    <row r="454" spans="1:14" x14ac:dyDescent="0.25">
      <c r="A454" s="25">
        <v>46064</v>
      </c>
      <c r="B454" s="23" t="s">
        <v>30</v>
      </c>
      <c r="C454" s="16">
        <v>15005</v>
      </c>
      <c r="D454" s="16"/>
      <c r="E454" s="16"/>
      <c r="F454" s="16"/>
      <c r="G454" s="16"/>
      <c r="H454" s="16"/>
      <c r="I454" s="720">
        <v>46064.598611111112</v>
      </c>
      <c r="J454" s="867">
        <v>0.54652777777664596</v>
      </c>
      <c r="K454" s="16"/>
      <c r="L454" s="16"/>
      <c r="M454" s="16"/>
      <c r="N454" s="16"/>
    </row>
    <row r="455" spans="1:14" x14ac:dyDescent="0.25">
      <c r="A455" s="25">
        <v>46065</v>
      </c>
      <c r="B455" s="23" t="s">
        <v>30</v>
      </c>
      <c r="C455" s="16">
        <v>15029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5">
        <v>46066</v>
      </c>
      <c r="B456" s="23" t="s">
        <v>30</v>
      </c>
      <c r="C456" s="16">
        <v>15053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25">
        <v>46067</v>
      </c>
      <c r="B457" s="23" t="s">
        <v>30</v>
      </c>
      <c r="C457" s="16">
        <v>15064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25">
        <v>46068</v>
      </c>
      <c r="B458" s="23" t="s">
        <v>30</v>
      </c>
      <c r="C458" s="16">
        <v>15088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25">
        <v>46069</v>
      </c>
      <c r="B459" s="23" t="s">
        <v>30</v>
      </c>
      <c r="C459" s="16">
        <v>15112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25">
        <v>46070</v>
      </c>
      <c r="B460" s="24" t="s">
        <v>705</v>
      </c>
      <c r="C460" s="16">
        <v>15136</v>
      </c>
      <c r="D460" s="16"/>
      <c r="E460" s="16" t="s">
        <v>1965</v>
      </c>
      <c r="F460" s="16"/>
      <c r="G460" s="16"/>
      <c r="H460" s="368">
        <v>46070.631944444445</v>
      </c>
      <c r="I460" s="368">
        <v>46071.642361111109</v>
      </c>
      <c r="J460" s="151">
        <f t="shared" ref="J460" si="49">I460-H460</f>
        <v>1.0104166666642413</v>
      </c>
      <c r="K460" s="16"/>
      <c r="L460" s="16"/>
      <c r="M460" s="16"/>
      <c r="N460" s="16"/>
    </row>
    <row r="461" spans="1:14" x14ac:dyDescent="0.25">
      <c r="A461" s="25">
        <v>46071</v>
      </c>
      <c r="B461" s="23" t="s">
        <v>30</v>
      </c>
      <c r="C461" s="16">
        <v>15160</v>
      </c>
      <c r="D461" s="16"/>
      <c r="E461" s="16" t="s">
        <v>881</v>
      </c>
      <c r="F461" s="16"/>
      <c r="G461" s="16"/>
      <c r="H461" s="368">
        <v>46071.676388888889</v>
      </c>
      <c r="I461" s="368">
        <v>46071.689583333333</v>
      </c>
      <c r="J461" s="151">
        <f t="shared" ref="J461" si="50">I461-H461</f>
        <v>1.3194444443797693E-2</v>
      </c>
      <c r="K461" s="16"/>
      <c r="L461" s="16"/>
      <c r="M461" s="16"/>
      <c r="N461" s="16"/>
    </row>
    <row r="462" spans="1:14" x14ac:dyDescent="0.25">
      <c r="A462" s="25">
        <v>46072</v>
      </c>
      <c r="B462" s="23" t="s">
        <v>30</v>
      </c>
      <c r="C462" s="16">
        <v>15184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25">
        <v>46073</v>
      </c>
      <c r="B463" s="23" t="s">
        <v>30</v>
      </c>
      <c r="C463" s="16">
        <v>15180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25">
        <v>46074</v>
      </c>
      <c r="B464" s="23" t="s">
        <v>30</v>
      </c>
      <c r="C464" s="16">
        <v>15204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5">
        <v>46075</v>
      </c>
      <c r="B465" s="23" t="s">
        <v>30</v>
      </c>
      <c r="C465" s="16">
        <v>15227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25">
        <v>46076</v>
      </c>
      <c r="B466" s="23" t="s">
        <v>30</v>
      </c>
      <c r="C466" s="16">
        <v>15251</v>
      </c>
      <c r="D466" s="16"/>
      <c r="E466" s="16" t="s">
        <v>48</v>
      </c>
      <c r="F466" s="16"/>
      <c r="G466" s="16"/>
      <c r="H466" s="368">
        <v>46076.395833333336</v>
      </c>
      <c r="I466" s="368">
        <v>46076.597222222219</v>
      </c>
      <c r="J466" s="151">
        <f t="shared" ref="J466" si="51">I466-H466</f>
        <v>0.20138888888322981</v>
      </c>
      <c r="K466" s="16"/>
      <c r="L466" s="16"/>
      <c r="M466" s="16"/>
      <c r="N466" s="16"/>
    </row>
    <row r="467" spans="1:14" x14ac:dyDescent="0.25">
      <c r="A467" s="25">
        <v>46077</v>
      </c>
      <c r="B467" s="23" t="s">
        <v>30</v>
      </c>
      <c r="C467" s="16">
        <v>15275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25">
        <v>46078</v>
      </c>
      <c r="B468" s="23" t="s">
        <v>30</v>
      </c>
      <c r="C468" s="16">
        <v>15299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25">
        <v>46079</v>
      </c>
      <c r="B469" s="23" t="s">
        <v>30</v>
      </c>
      <c r="C469" s="16">
        <v>15323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25">
        <v>46080</v>
      </c>
      <c r="B470" s="23" t="s">
        <v>30</v>
      </c>
      <c r="C470" s="16">
        <v>15347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25">
        <v>46081</v>
      </c>
      <c r="B471" s="23" t="s">
        <v>30</v>
      </c>
      <c r="C471" s="16">
        <v>15371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</sheetData>
  <mergeCells count="2">
    <mergeCell ref="A2:K3"/>
    <mergeCell ref="J127:J128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5577-53F8-4C1C-9EA5-360BC64F49AC}">
  <dimension ref="A2:N544"/>
  <sheetViews>
    <sheetView workbookViewId="0">
      <pane ySplit="4" topLeftCell="A476" activePane="bottomLeft" state="frozen"/>
      <selection pane="bottomLeft" activeCell="F479" sqref="F479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27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4428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4452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4475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4499</v>
      </c>
      <c r="D8" s="16"/>
      <c r="E8" s="16" t="s">
        <v>40</v>
      </c>
      <c r="F8" s="16"/>
      <c r="G8" s="16"/>
      <c r="H8" s="16"/>
      <c r="I8" s="16"/>
      <c r="J8" s="16" t="s">
        <v>41</v>
      </c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4518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7">
        <v>4542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v>4566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v>4589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4613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4637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7">
        <v>4661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7">
        <v>4685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7">
        <v>4709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7">
        <v>4731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7">
        <v>4755</v>
      </c>
      <c r="D19" s="16"/>
      <c r="E19" s="16" t="s">
        <v>48</v>
      </c>
      <c r="F19" s="16"/>
      <c r="G19" s="16"/>
      <c r="H19" s="16"/>
      <c r="I19" s="16"/>
      <c r="J19" s="16" t="s">
        <v>86</v>
      </c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7">
        <v>4768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7">
        <v>4792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7">
        <v>4816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7">
        <v>4840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7">
        <v>4864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7">
        <v>4888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7">
        <v>4912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7">
        <v>4936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7">
        <v>4968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7">
        <v>5011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7">
        <v>5035</v>
      </c>
      <c r="D30" s="17" t="s">
        <v>70</v>
      </c>
      <c r="E30" s="16"/>
      <c r="F30" s="16"/>
      <c r="G30" s="16"/>
      <c r="H30" s="16"/>
      <c r="I30" s="16"/>
      <c r="J30" s="16" t="s">
        <v>108</v>
      </c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7">
        <v>5059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7">
        <v>5083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7">
        <v>5107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7">
        <v>5131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7">
        <v>5155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7">
        <v>5160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7">
        <v>5173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7">
        <v>5195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7">
        <f>C38+24</f>
        <v>5219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7">
        <v>5256</v>
      </c>
      <c r="D40" s="17" t="s">
        <v>48</v>
      </c>
      <c r="E40" s="16"/>
      <c r="F40" s="16"/>
      <c r="G40" s="16"/>
      <c r="H40" s="16"/>
      <c r="I40" s="16"/>
      <c r="J40" s="16" t="s">
        <v>131</v>
      </c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7">
        <f t="shared" ref="C41:C50" si="0">C40+24</f>
        <v>5280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7">
        <f t="shared" si="0"/>
        <v>5304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7">
        <f t="shared" si="0"/>
        <v>5328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7">
        <f t="shared" si="0"/>
        <v>5352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7">
        <f t="shared" si="0"/>
        <v>5376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7">
        <f t="shared" si="0"/>
        <v>5400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7">
        <f t="shared" si="0"/>
        <v>5424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7">
        <f t="shared" si="0"/>
        <v>5448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7">
        <f t="shared" si="0"/>
        <v>5472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7">
        <f t="shared" si="0"/>
        <v>5496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7">
        <v>5505</v>
      </c>
      <c r="D51" s="17" t="s">
        <v>40</v>
      </c>
      <c r="E51" s="16"/>
      <c r="F51" s="16"/>
      <c r="G51" s="16"/>
      <c r="H51" s="16"/>
      <c r="I51" s="16"/>
      <c r="J51" s="16" t="s">
        <v>153</v>
      </c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7">
        <f t="shared" ref="C52:C61" si="1">C51+24</f>
        <v>5529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7">
        <f t="shared" si="1"/>
        <v>5553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7">
        <f t="shared" si="1"/>
        <v>5577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7">
        <f t="shared" si="1"/>
        <v>5601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7">
        <f t="shared" si="1"/>
        <v>5625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7">
        <f t="shared" si="1"/>
        <v>5649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7">
        <f t="shared" si="1"/>
        <v>5673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7">
        <f t="shared" si="1"/>
        <v>5697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7">
        <f t="shared" si="1"/>
        <v>5721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7">
        <f t="shared" si="1"/>
        <v>5745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7">
        <v>5756</v>
      </c>
      <c r="D62" s="19" t="s">
        <v>48</v>
      </c>
      <c r="E62" s="16"/>
      <c r="F62" s="16"/>
      <c r="G62" s="16"/>
      <c r="H62" s="16"/>
      <c r="I62" s="16"/>
      <c r="J62" s="16" t="s">
        <v>185</v>
      </c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7">
        <v>5780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7">
        <v>5804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7">
        <v>5825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7">
        <v>5849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7">
        <v>5873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45680</v>
      </c>
      <c r="B68" s="23" t="s">
        <v>30</v>
      </c>
      <c r="C68" s="17">
        <v>5897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45681</v>
      </c>
      <c r="B69" s="23" t="s">
        <v>30</v>
      </c>
      <c r="C69" s="17">
        <v>5921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45682</v>
      </c>
      <c r="B70" s="23" t="s">
        <v>30</v>
      </c>
      <c r="C70" s="17">
        <v>5945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45683</v>
      </c>
      <c r="B71" s="23" t="s">
        <v>30</v>
      </c>
      <c r="C71" s="17">
        <v>5969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45684</v>
      </c>
      <c r="B72" s="23" t="s">
        <v>30</v>
      </c>
      <c r="C72" s="17">
        <v>5993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45685</v>
      </c>
      <c r="B73" s="23" t="s">
        <v>30</v>
      </c>
      <c r="C73" s="17">
        <v>6017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45686</v>
      </c>
      <c r="B74" s="23" t="s">
        <v>30</v>
      </c>
      <c r="C74" s="17">
        <v>6041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45687</v>
      </c>
      <c r="B75" s="23" t="s">
        <v>30</v>
      </c>
      <c r="C75" s="17">
        <v>6062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45688</v>
      </c>
      <c r="B76" s="23" t="s">
        <v>30</v>
      </c>
      <c r="C76" s="17">
        <v>6086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45689</v>
      </c>
      <c r="B77" s="23" t="s">
        <v>30</v>
      </c>
      <c r="C77" s="17">
        <v>6110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45690</v>
      </c>
      <c r="B78" s="23" t="s">
        <v>30</v>
      </c>
      <c r="C78" s="17">
        <v>6134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45691</v>
      </c>
      <c r="B79" s="23" t="s">
        <v>30</v>
      </c>
      <c r="C79" s="17">
        <v>6158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45692</v>
      </c>
      <c r="B80" s="23" t="s">
        <v>30</v>
      </c>
      <c r="C80" s="17">
        <v>6181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>
        <v>45693</v>
      </c>
      <c r="B81" s="23" t="s">
        <v>30</v>
      </c>
      <c r="C81" s="17">
        <v>6205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>
        <v>45694</v>
      </c>
      <c r="B82" s="23" t="s">
        <v>30</v>
      </c>
      <c r="C82" s="17">
        <v>6229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45695</v>
      </c>
      <c r="B83" s="23" t="s">
        <v>30</v>
      </c>
      <c r="C83" s="17">
        <v>6253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5.75" customHeight="1" x14ac:dyDescent="0.25">
      <c r="A84" s="22">
        <v>45696</v>
      </c>
      <c r="B84" s="23" t="s">
        <v>30</v>
      </c>
      <c r="C84" s="17">
        <v>6274</v>
      </c>
      <c r="D84" s="17" t="s">
        <v>132</v>
      </c>
      <c r="E84" s="17"/>
      <c r="F84" s="17"/>
      <c r="G84" s="17"/>
      <c r="H84" s="17"/>
      <c r="I84" s="17"/>
      <c r="J84" s="17"/>
      <c r="K84" s="17"/>
      <c r="L84" s="17"/>
      <c r="M84" s="17"/>
      <c r="N84" s="17" t="s">
        <v>309</v>
      </c>
    </row>
    <row r="85" spans="1:14" ht="16.149999999999999" customHeight="1" x14ac:dyDescent="0.25">
      <c r="A85" s="22">
        <v>45697</v>
      </c>
      <c r="B85" s="23" t="s">
        <v>30</v>
      </c>
      <c r="C85" s="17">
        <v>6298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3.15" customHeight="1" x14ac:dyDescent="0.25">
      <c r="A86" s="22">
        <v>45698</v>
      </c>
      <c r="B86" s="23" t="s">
        <v>30</v>
      </c>
      <c r="C86" s="17">
        <v>6322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3.9" customHeight="1" x14ac:dyDescent="0.25">
      <c r="A87" s="22">
        <v>45699</v>
      </c>
      <c r="B87" s="23" t="s">
        <v>30</v>
      </c>
      <c r="C87" s="17">
        <v>6346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6.149999999999999" customHeight="1" x14ac:dyDescent="0.25">
      <c r="A88" s="22">
        <v>45700</v>
      </c>
      <c r="B88" s="23" t="s">
        <v>30</v>
      </c>
      <c r="C88" s="17">
        <v>6370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6.149999999999999" customHeight="1" x14ac:dyDescent="0.25">
      <c r="A89" s="22">
        <v>45701</v>
      </c>
      <c r="B89" s="23" t="s">
        <v>30</v>
      </c>
      <c r="C89" s="17">
        <v>6392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7"/>
    </row>
    <row r="90" spans="1:14" ht="16.149999999999999" customHeight="1" x14ac:dyDescent="0.25">
      <c r="A90" s="22">
        <v>45702</v>
      </c>
      <c r="B90" s="23" t="s">
        <v>30</v>
      </c>
      <c r="C90" s="17">
        <v>6416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6.149999999999999" customHeight="1" x14ac:dyDescent="0.25">
      <c r="A91" s="22">
        <v>45703</v>
      </c>
      <c r="B91" s="23" t="s">
        <v>30</v>
      </c>
      <c r="C91" s="17">
        <f>C90+24</f>
        <v>6440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6.149999999999999" customHeight="1" x14ac:dyDescent="0.25">
      <c r="A92" s="22">
        <v>45704</v>
      </c>
      <c r="B92" s="23" t="s">
        <v>30</v>
      </c>
      <c r="C92" s="17">
        <f>C91+24</f>
        <v>6464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6.149999999999999" customHeight="1" x14ac:dyDescent="0.25">
      <c r="A93" s="22">
        <v>45705</v>
      </c>
      <c r="B93" s="23" t="s">
        <v>30</v>
      </c>
      <c r="C93" s="17">
        <v>6494</v>
      </c>
      <c r="D93" s="17" t="s">
        <v>40</v>
      </c>
      <c r="E93" s="17"/>
      <c r="F93" s="17"/>
      <c r="G93" s="17"/>
      <c r="H93" s="17"/>
      <c r="I93" s="17"/>
      <c r="J93" s="17"/>
      <c r="K93" s="17"/>
      <c r="L93" s="16"/>
      <c r="M93" s="16"/>
      <c r="N93" s="17" t="s">
        <v>341</v>
      </c>
    </row>
    <row r="94" spans="1:14" ht="16.149999999999999" customHeight="1" x14ac:dyDescent="0.25">
      <c r="A94" s="22">
        <v>45706</v>
      </c>
      <c r="B94" s="23" t="s">
        <v>30</v>
      </c>
      <c r="C94" s="17">
        <f t="shared" ref="C94:C103" si="2">C93+24</f>
        <v>6518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6.149999999999999" customHeight="1" x14ac:dyDescent="0.25">
      <c r="A95" s="22">
        <v>45707</v>
      </c>
      <c r="B95" s="23" t="s">
        <v>30</v>
      </c>
      <c r="C95" s="17">
        <f t="shared" si="2"/>
        <v>6542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6.149999999999999" customHeight="1" x14ac:dyDescent="0.25">
      <c r="A96" s="22">
        <v>45708</v>
      </c>
      <c r="B96" s="23" t="s">
        <v>30</v>
      </c>
      <c r="C96" s="17">
        <f t="shared" si="2"/>
        <v>6566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6.149999999999999" customHeight="1" x14ac:dyDescent="0.25">
      <c r="A97" s="22">
        <v>45709</v>
      </c>
      <c r="B97" s="23" t="s">
        <v>30</v>
      </c>
      <c r="C97" s="17">
        <f t="shared" si="2"/>
        <v>6590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7"/>
    </row>
    <row r="98" spans="1:14" ht="16.149999999999999" customHeight="1" x14ac:dyDescent="0.25">
      <c r="A98" s="22">
        <v>45710</v>
      </c>
      <c r="B98" s="23" t="s">
        <v>30</v>
      </c>
      <c r="C98" s="17">
        <f t="shared" si="2"/>
        <v>6614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7"/>
    </row>
    <row r="99" spans="1:14" ht="16.149999999999999" customHeight="1" x14ac:dyDescent="0.25">
      <c r="A99" s="22">
        <v>45711</v>
      </c>
      <c r="B99" s="23" t="s">
        <v>30</v>
      </c>
      <c r="C99" s="17">
        <f t="shared" si="2"/>
        <v>6638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7"/>
    </row>
    <row r="100" spans="1:14" ht="16.149999999999999" customHeight="1" x14ac:dyDescent="0.25">
      <c r="A100" s="22">
        <v>45712</v>
      </c>
      <c r="B100" s="23" t="s">
        <v>30</v>
      </c>
      <c r="C100" s="17">
        <f t="shared" si="2"/>
        <v>6662</v>
      </c>
      <c r="D100" s="17"/>
      <c r="E100" s="17"/>
      <c r="F100" s="17"/>
      <c r="G100" s="17"/>
      <c r="H100" s="17"/>
      <c r="I100" s="17"/>
      <c r="J100" s="17"/>
      <c r="K100" s="17"/>
      <c r="L100" s="16"/>
      <c r="M100" s="16"/>
      <c r="N100" s="17"/>
    </row>
    <row r="101" spans="1:14" ht="16.149999999999999" customHeight="1" x14ac:dyDescent="0.25">
      <c r="A101" s="22">
        <v>45713</v>
      </c>
      <c r="B101" s="23" t="s">
        <v>30</v>
      </c>
      <c r="C101" s="17">
        <f t="shared" si="2"/>
        <v>6686</v>
      </c>
      <c r="D101" s="17"/>
      <c r="E101" s="17"/>
      <c r="F101" s="17"/>
      <c r="G101" s="17"/>
      <c r="H101" s="17"/>
      <c r="I101" s="17"/>
      <c r="J101" s="17"/>
      <c r="K101" s="17"/>
      <c r="L101" s="16"/>
      <c r="M101" s="16"/>
      <c r="N101" s="17"/>
    </row>
    <row r="102" spans="1:14" ht="16.149999999999999" customHeight="1" x14ac:dyDescent="0.25">
      <c r="A102" s="22">
        <v>45714</v>
      </c>
      <c r="B102" s="23" t="s">
        <v>30</v>
      </c>
      <c r="C102" s="17">
        <f t="shared" si="2"/>
        <v>6710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7"/>
    </row>
    <row r="103" spans="1:14" ht="16.149999999999999" customHeight="1" x14ac:dyDescent="0.25">
      <c r="A103" s="22">
        <v>45715</v>
      </c>
      <c r="B103" s="23" t="s">
        <v>30</v>
      </c>
      <c r="C103" s="17">
        <f t="shared" si="2"/>
        <v>6734</v>
      </c>
      <c r="D103" s="17"/>
      <c r="E103" s="17"/>
      <c r="F103" s="17"/>
      <c r="G103" s="17"/>
      <c r="H103" s="17"/>
      <c r="I103" s="17"/>
      <c r="J103" s="17"/>
      <c r="K103" s="17"/>
      <c r="L103" s="16"/>
      <c r="M103" s="16"/>
      <c r="N103" s="17"/>
    </row>
    <row r="104" spans="1:14" x14ac:dyDescent="0.25">
      <c r="A104" s="22">
        <v>45716</v>
      </c>
      <c r="B104" s="23" t="s">
        <v>30</v>
      </c>
      <c r="C104" s="17">
        <v>6750</v>
      </c>
      <c r="D104" s="17" t="s">
        <v>48</v>
      </c>
      <c r="E104" s="17"/>
      <c r="F104" s="17"/>
      <c r="G104" s="17"/>
      <c r="H104" s="17"/>
      <c r="I104" s="17"/>
      <c r="J104" s="17"/>
      <c r="K104" s="17"/>
      <c r="L104" s="16"/>
      <c r="M104" s="16"/>
      <c r="N104" s="17" t="s">
        <v>371</v>
      </c>
    </row>
    <row r="105" spans="1:14" ht="16.149999999999999" customHeight="1" x14ac:dyDescent="0.25">
      <c r="A105" s="22">
        <v>45717</v>
      </c>
      <c r="B105" s="23" t="s">
        <v>30</v>
      </c>
      <c r="C105" s="17">
        <f t="shared" ref="C105:C114" si="3">C104+24</f>
        <v>6774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7"/>
    </row>
    <row r="106" spans="1:14" ht="16.149999999999999" customHeight="1" x14ac:dyDescent="0.25">
      <c r="A106" s="22">
        <v>45718</v>
      </c>
      <c r="B106" s="23" t="s">
        <v>30</v>
      </c>
      <c r="C106" s="17">
        <f t="shared" si="3"/>
        <v>6798</v>
      </c>
      <c r="D106" s="17"/>
      <c r="E106" s="17"/>
      <c r="F106" s="17"/>
      <c r="G106" s="17"/>
      <c r="H106" s="17"/>
      <c r="I106" s="17"/>
      <c r="J106" s="17"/>
      <c r="K106" s="17"/>
      <c r="L106" s="16"/>
      <c r="M106" s="16"/>
      <c r="N106" s="17"/>
    </row>
    <row r="107" spans="1:14" ht="16.149999999999999" customHeight="1" x14ac:dyDescent="0.25">
      <c r="A107" s="22">
        <v>45719</v>
      </c>
      <c r="B107" s="23" t="s">
        <v>30</v>
      </c>
      <c r="C107" s="17">
        <f t="shared" si="3"/>
        <v>6822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7"/>
    </row>
    <row r="108" spans="1:14" x14ac:dyDescent="0.25">
      <c r="A108" s="22">
        <v>45720</v>
      </c>
      <c r="B108" s="23" t="s">
        <v>30</v>
      </c>
      <c r="C108" s="17">
        <f t="shared" si="3"/>
        <v>6846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45721</v>
      </c>
      <c r="B109" s="23" t="s">
        <v>30</v>
      </c>
      <c r="C109" s="17">
        <f t="shared" si="3"/>
        <v>6870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45722</v>
      </c>
      <c r="B110" s="23" t="s">
        <v>30</v>
      </c>
      <c r="C110" s="17">
        <f t="shared" si="3"/>
        <v>6894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45723</v>
      </c>
      <c r="B111" s="23" t="s">
        <v>30</v>
      </c>
      <c r="C111" s="17">
        <f t="shared" si="3"/>
        <v>6918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45724</v>
      </c>
      <c r="B112" s="23" t="s">
        <v>30</v>
      </c>
      <c r="C112" s="17">
        <f t="shared" si="3"/>
        <v>6942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45725</v>
      </c>
      <c r="B113" s="23" t="s">
        <v>30</v>
      </c>
      <c r="C113" s="17">
        <f t="shared" si="3"/>
        <v>6966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45726</v>
      </c>
      <c r="B114" s="23" t="s">
        <v>30</v>
      </c>
      <c r="C114" s="17">
        <f t="shared" si="3"/>
        <v>6990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45727</v>
      </c>
      <c r="B115" s="23" t="s">
        <v>30</v>
      </c>
      <c r="C115" s="17">
        <v>7003</v>
      </c>
      <c r="D115" s="17" t="s">
        <v>65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9" t="s">
        <v>375</v>
      </c>
    </row>
    <row r="116" spans="1:14" ht="16.149999999999999" customHeight="1" x14ac:dyDescent="0.25">
      <c r="A116" s="22">
        <v>45728</v>
      </c>
      <c r="B116" s="23" t="s">
        <v>30</v>
      </c>
      <c r="C116" s="17">
        <f>C115+24</f>
        <v>7027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2">
        <v>45729</v>
      </c>
      <c r="B117" s="23" t="s">
        <v>30</v>
      </c>
      <c r="C117" s="17">
        <f>C116+24</f>
        <v>7051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45730</v>
      </c>
      <c r="B118" s="23" t="s">
        <v>30</v>
      </c>
      <c r="C118" s="17">
        <f>C117+24</f>
        <v>7075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2">
        <v>45731</v>
      </c>
      <c r="B119" s="23" t="s">
        <v>30</v>
      </c>
      <c r="C119" s="17">
        <v>7104</v>
      </c>
      <c r="D119" s="16" t="s">
        <v>431</v>
      </c>
      <c r="E119" s="16"/>
      <c r="F119" s="16"/>
      <c r="G119" s="16"/>
      <c r="H119" s="16"/>
      <c r="I119" s="16"/>
      <c r="J119" s="16" t="s">
        <v>378</v>
      </c>
      <c r="K119" s="16"/>
      <c r="L119" s="16"/>
      <c r="M119" s="16"/>
      <c r="N119" s="16"/>
    </row>
    <row r="120" spans="1:14" ht="16.149999999999999" customHeight="1" x14ac:dyDescent="0.25">
      <c r="A120" s="22">
        <v>45732</v>
      </c>
      <c r="B120" s="23" t="s">
        <v>30</v>
      </c>
      <c r="C120" s="17">
        <f>C119+24</f>
        <v>7128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45733</v>
      </c>
      <c r="B121" s="23" t="s">
        <v>30</v>
      </c>
      <c r="C121" s="17">
        <f>C120+24</f>
        <v>7152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45734</v>
      </c>
      <c r="B122" s="23" t="s">
        <v>30</v>
      </c>
      <c r="C122" s="17">
        <v>7160</v>
      </c>
      <c r="D122" s="16" t="s">
        <v>458</v>
      </c>
      <c r="E122" s="16"/>
      <c r="F122" s="16"/>
      <c r="G122" s="16"/>
      <c r="H122" s="16"/>
      <c r="I122" s="16"/>
      <c r="J122" s="16" t="s">
        <v>459</v>
      </c>
      <c r="K122" s="16"/>
      <c r="L122" s="16"/>
      <c r="M122" s="16"/>
      <c r="N122" s="16"/>
    </row>
    <row r="123" spans="1:14" ht="16.149999999999999" customHeight="1" x14ac:dyDescent="0.25">
      <c r="A123" s="22">
        <v>45735</v>
      </c>
      <c r="B123" s="23" t="s">
        <v>30</v>
      </c>
      <c r="C123" s="17">
        <f>C122+24</f>
        <v>7184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45736</v>
      </c>
      <c r="B124" s="23" t="s">
        <v>30</v>
      </c>
      <c r="C124" s="17">
        <f>C123+24</f>
        <v>7208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45737</v>
      </c>
      <c r="B125" s="23" t="s">
        <v>30</v>
      </c>
      <c r="C125" s="17">
        <v>7245</v>
      </c>
      <c r="D125" s="16" t="s">
        <v>491</v>
      </c>
      <c r="E125" s="16"/>
      <c r="F125" s="16"/>
      <c r="G125" s="16"/>
      <c r="H125" s="16"/>
      <c r="I125" s="16"/>
      <c r="J125" s="16" t="s">
        <v>492</v>
      </c>
      <c r="K125" s="16"/>
      <c r="L125" s="16"/>
      <c r="M125" s="16"/>
      <c r="N125" s="16"/>
    </row>
    <row r="126" spans="1:14" ht="16.149999999999999" customHeight="1" x14ac:dyDescent="0.25">
      <c r="A126" s="22">
        <v>45738</v>
      </c>
      <c r="B126" s="23" t="s">
        <v>30</v>
      </c>
      <c r="C126" s="17">
        <v>7253</v>
      </c>
      <c r="D126" s="17" t="s">
        <v>48</v>
      </c>
      <c r="E126" s="16"/>
      <c r="F126" s="16"/>
      <c r="G126" s="16"/>
      <c r="H126" s="16"/>
      <c r="I126" s="16"/>
      <c r="J126" s="16" t="s">
        <v>500</v>
      </c>
      <c r="K126" s="16"/>
      <c r="L126" s="16"/>
      <c r="M126" s="16"/>
      <c r="N126" s="16"/>
    </row>
    <row r="127" spans="1:14" ht="16.149999999999999" customHeight="1" x14ac:dyDescent="0.25">
      <c r="A127" s="22">
        <v>45739</v>
      </c>
      <c r="B127" s="23" t="s">
        <v>30</v>
      </c>
      <c r="C127" s="17">
        <f t="shared" ref="C127:C132" si="4">C126+24</f>
        <v>7277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2">
        <v>45740</v>
      </c>
      <c r="B128" s="23" t="s">
        <v>30</v>
      </c>
      <c r="C128" s="17">
        <f t="shared" si="4"/>
        <v>7301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2">
        <v>45741</v>
      </c>
      <c r="B129" s="23" t="s">
        <v>30</v>
      </c>
      <c r="C129" s="17">
        <f t="shared" si="4"/>
        <v>7325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45742</v>
      </c>
      <c r="B130" s="23" t="s">
        <v>30</v>
      </c>
      <c r="C130" s="17">
        <f t="shared" si="4"/>
        <v>7349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45743</v>
      </c>
      <c r="B131" s="23" t="s">
        <v>30</v>
      </c>
      <c r="C131" s="17">
        <f t="shared" si="4"/>
        <v>7373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2">
        <v>45744</v>
      </c>
      <c r="B132" s="23" t="s">
        <v>30</v>
      </c>
      <c r="C132" s="17">
        <f t="shared" si="4"/>
        <v>7397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2">
        <v>45745</v>
      </c>
      <c r="B133" s="23" t="s">
        <v>30</v>
      </c>
      <c r="C133" s="17">
        <f t="shared" ref="C133:C134" si="5">C132+24</f>
        <v>7421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2">
        <v>45746</v>
      </c>
      <c r="B134" s="23" t="s">
        <v>30</v>
      </c>
      <c r="C134" s="17">
        <f t="shared" si="5"/>
        <v>7445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2">
        <v>45747</v>
      </c>
      <c r="B135" s="23" t="s">
        <v>30</v>
      </c>
      <c r="C135" s="17">
        <v>7460</v>
      </c>
      <c r="D135" s="16" t="s">
        <v>585</v>
      </c>
      <c r="E135" s="16" t="s">
        <v>586</v>
      </c>
      <c r="F135" s="16"/>
      <c r="G135" s="16"/>
      <c r="H135" s="16"/>
      <c r="I135" s="16"/>
      <c r="J135" s="16" t="s">
        <v>587</v>
      </c>
      <c r="K135" s="16"/>
      <c r="L135" s="16"/>
      <c r="M135" s="16"/>
      <c r="N135" s="16"/>
    </row>
    <row r="136" spans="1:14" ht="16.149999999999999" customHeight="1" x14ac:dyDescent="0.25">
      <c r="A136" s="22">
        <v>45748</v>
      </c>
      <c r="B136" s="23" t="s">
        <v>30</v>
      </c>
      <c r="C136" s="17">
        <v>7484</v>
      </c>
      <c r="D136" s="16"/>
      <c r="E136" s="16" t="s">
        <v>600</v>
      </c>
      <c r="F136" s="16"/>
      <c r="G136" s="16"/>
      <c r="H136" s="16"/>
      <c r="I136" s="16"/>
      <c r="J136" s="16" t="s">
        <v>579</v>
      </c>
      <c r="K136" s="16"/>
      <c r="L136" s="16"/>
      <c r="M136" s="16"/>
      <c r="N136" s="16"/>
    </row>
    <row r="137" spans="1:14" ht="16.149999999999999" customHeight="1" x14ac:dyDescent="0.25">
      <c r="A137" s="22">
        <v>45749</v>
      </c>
      <c r="B137" s="23" t="s">
        <v>30</v>
      </c>
      <c r="C137" s="17">
        <v>7508</v>
      </c>
      <c r="D137" s="16"/>
      <c r="E137" s="16" t="s">
        <v>617</v>
      </c>
      <c r="F137" s="16"/>
      <c r="G137" s="16"/>
      <c r="H137" s="16"/>
      <c r="I137" s="16"/>
      <c r="J137" s="16" t="s">
        <v>618</v>
      </c>
      <c r="K137" s="16"/>
      <c r="L137" s="16"/>
      <c r="M137" s="16"/>
      <c r="N137" s="16"/>
    </row>
    <row r="138" spans="1:14" ht="16.149999999999999" customHeight="1" x14ac:dyDescent="0.25">
      <c r="A138" s="22">
        <v>45750</v>
      </c>
      <c r="B138" s="23" t="s">
        <v>30</v>
      </c>
      <c r="C138" s="17">
        <v>7526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2">
        <v>45751</v>
      </c>
      <c r="B139" s="23" t="s">
        <v>30</v>
      </c>
      <c r="C139" s="17">
        <v>7550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2">
        <v>45752</v>
      </c>
      <c r="B140" s="23" t="s">
        <v>30</v>
      </c>
      <c r="C140" s="17">
        <v>7574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2">
        <v>45753</v>
      </c>
      <c r="B141" s="23" t="s">
        <v>30</v>
      </c>
      <c r="C141" s="17">
        <v>7596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2">
        <v>45754</v>
      </c>
      <c r="B142" s="23" t="s">
        <v>30</v>
      </c>
      <c r="C142" s="17">
        <v>7620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2">
        <v>45755</v>
      </c>
      <c r="B143" s="23" t="s">
        <v>30</v>
      </c>
      <c r="C143" s="17">
        <v>7644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2">
        <v>45756</v>
      </c>
      <c r="B144" s="23" t="s">
        <v>30</v>
      </c>
      <c r="C144" s="17">
        <v>7668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2">
        <v>45757</v>
      </c>
      <c r="B145" s="23" t="s">
        <v>30</v>
      </c>
      <c r="C145" s="17">
        <v>7692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2">
        <v>45758</v>
      </c>
      <c r="B146" s="23" t="s">
        <v>30</v>
      </c>
      <c r="C146" s="17">
        <v>7716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2">
        <v>45759</v>
      </c>
      <c r="B147" s="23" t="s">
        <v>30</v>
      </c>
      <c r="C147" s="17">
        <v>7740</v>
      </c>
      <c r="D147" s="16"/>
      <c r="E147" s="16" t="s">
        <v>48</v>
      </c>
      <c r="F147" s="16"/>
      <c r="G147" s="16"/>
      <c r="H147" s="16"/>
      <c r="I147" s="16"/>
      <c r="J147" s="16" t="s">
        <v>709</v>
      </c>
      <c r="K147" s="16"/>
      <c r="L147" s="16"/>
      <c r="M147" s="16"/>
      <c r="N147" s="16"/>
    </row>
    <row r="148" spans="1:14" ht="16.149999999999999" customHeight="1" x14ac:dyDescent="0.25">
      <c r="A148" s="22">
        <v>45760</v>
      </c>
      <c r="B148" s="23" t="s">
        <v>30</v>
      </c>
      <c r="C148" s="17">
        <v>7764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2">
        <v>45761</v>
      </c>
      <c r="B149" s="23" t="s">
        <v>30</v>
      </c>
      <c r="C149" s="17">
        <v>7788</v>
      </c>
      <c r="D149" s="16"/>
      <c r="E149" s="16" t="s">
        <v>717</v>
      </c>
      <c r="F149" s="16"/>
      <c r="G149" s="16"/>
      <c r="H149" s="16"/>
      <c r="I149" s="16"/>
      <c r="J149" s="16" t="s">
        <v>718</v>
      </c>
      <c r="K149" s="16"/>
      <c r="L149" s="16"/>
      <c r="M149" s="16"/>
      <c r="N149" s="16"/>
    </row>
    <row r="150" spans="1:14" ht="16.149999999999999" customHeight="1" x14ac:dyDescent="0.25">
      <c r="A150" s="22">
        <v>45762</v>
      </c>
      <c r="B150" s="23" t="s">
        <v>30</v>
      </c>
      <c r="C150" s="17">
        <v>7812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2">
        <v>45763</v>
      </c>
      <c r="B151" s="23" t="s">
        <v>30</v>
      </c>
      <c r="C151" s="17">
        <v>7835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2">
        <v>45764</v>
      </c>
      <c r="B152" s="23" t="s">
        <v>30</v>
      </c>
      <c r="C152" s="17">
        <v>7859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2">
        <v>45765</v>
      </c>
      <c r="B153" s="23" t="s">
        <v>30</v>
      </c>
      <c r="C153" s="17">
        <v>7883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22">
        <v>45766</v>
      </c>
      <c r="B154" s="23" t="s">
        <v>30</v>
      </c>
      <c r="C154" s="17">
        <v>7907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2">
        <v>45767</v>
      </c>
      <c r="B155" s="23" t="s">
        <v>30</v>
      </c>
      <c r="C155" s="17">
        <v>7931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2">
        <v>45768</v>
      </c>
      <c r="B156" s="23" t="s">
        <v>30</v>
      </c>
      <c r="C156" s="17">
        <v>7955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2">
        <v>45769</v>
      </c>
      <c r="B157" s="23" t="s">
        <v>30</v>
      </c>
      <c r="C157" s="17">
        <v>7979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2">
        <v>45770</v>
      </c>
      <c r="B158" s="23" t="s">
        <v>30</v>
      </c>
      <c r="C158" s="17">
        <v>8003</v>
      </c>
      <c r="D158" s="16"/>
      <c r="E158" s="16" t="s">
        <v>65</v>
      </c>
      <c r="F158" s="16"/>
      <c r="G158" s="16"/>
      <c r="H158" s="16"/>
      <c r="I158" s="16"/>
      <c r="J158" s="16" t="s">
        <v>297</v>
      </c>
      <c r="K158" s="16"/>
      <c r="L158" s="16"/>
      <c r="M158" s="16"/>
      <c r="N158" s="16"/>
    </row>
    <row r="159" spans="1:14" ht="16.149999999999999" customHeight="1" x14ac:dyDescent="0.25">
      <c r="A159" s="22">
        <v>45771</v>
      </c>
      <c r="B159" s="23" t="s">
        <v>30</v>
      </c>
      <c r="C159" s="17">
        <v>8027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2">
        <v>45772</v>
      </c>
      <c r="B160" s="23" t="s">
        <v>30</v>
      </c>
      <c r="C160" s="17">
        <v>8051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6.149999999999999" customHeight="1" x14ac:dyDescent="0.25">
      <c r="A161" s="22">
        <v>45773</v>
      </c>
      <c r="B161" s="23" t="s">
        <v>30</v>
      </c>
      <c r="C161" s="17">
        <v>8072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2">
        <v>45774</v>
      </c>
      <c r="B162" s="23" t="s">
        <v>30</v>
      </c>
      <c r="C162" s="17">
        <v>8096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2">
        <v>45775</v>
      </c>
      <c r="B163" s="23" t="s">
        <v>30</v>
      </c>
      <c r="C163" s="17">
        <v>8120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6.149999999999999" customHeight="1" x14ac:dyDescent="0.25">
      <c r="A164" s="22">
        <v>45776</v>
      </c>
      <c r="B164" s="23" t="s">
        <v>30</v>
      </c>
      <c r="C164" s="17">
        <v>8144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6.149999999999999" customHeight="1" x14ac:dyDescent="0.25">
      <c r="A165" s="22">
        <v>45777</v>
      </c>
      <c r="B165" s="23" t="s">
        <v>30</v>
      </c>
      <c r="C165" s="17">
        <v>8168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6.149999999999999" customHeight="1" x14ac:dyDescent="0.25">
      <c r="A166" s="22">
        <v>45778</v>
      </c>
      <c r="B166" s="23" t="s">
        <v>30</v>
      </c>
      <c r="C166" s="17">
        <v>8192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22">
        <v>45779</v>
      </c>
      <c r="B167" s="23" t="s">
        <v>30</v>
      </c>
      <c r="C167" s="17">
        <v>8216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6.149999999999999" customHeight="1" x14ac:dyDescent="0.25">
      <c r="A168" s="22">
        <v>45780</v>
      </c>
      <c r="B168" s="23" t="s">
        <v>30</v>
      </c>
      <c r="C168" s="17">
        <v>8240</v>
      </c>
      <c r="D168" s="16"/>
      <c r="E168" s="16" t="s">
        <v>48</v>
      </c>
      <c r="F168" s="16"/>
      <c r="G168" s="16"/>
      <c r="H168" s="16"/>
      <c r="I168" s="16"/>
      <c r="J168" s="16" t="s">
        <v>864</v>
      </c>
      <c r="K168" s="16"/>
      <c r="L168" s="16"/>
      <c r="M168" s="16"/>
      <c r="N168" s="16"/>
    </row>
    <row r="169" spans="1:14" ht="16.149999999999999" customHeight="1" x14ac:dyDescent="0.25">
      <c r="A169" s="22">
        <v>45781</v>
      </c>
      <c r="B169" s="23" t="s">
        <v>30</v>
      </c>
      <c r="C169" s="17">
        <v>8264</v>
      </c>
      <c r="D169" s="16"/>
      <c r="E169" s="16" t="s">
        <v>662</v>
      </c>
      <c r="F169" s="16"/>
      <c r="G169" s="16"/>
      <c r="H169" s="16"/>
      <c r="I169" s="16"/>
      <c r="J169" s="16" t="s">
        <v>620</v>
      </c>
      <c r="K169" s="16"/>
      <c r="L169" s="16"/>
      <c r="M169" s="16"/>
      <c r="N169" s="16"/>
    </row>
    <row r="170" spans="1:14" ht="16.149999999999999" customHeight="1" x14ac:dyDescent="0.25">
      <c r="A170" s="22">
        <v>45782</v>
      </c>
      <c r="B170" s="23" t="s">
        <v>30</v>
      </c>
      <c r="C170" s="17">
        <v>8288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6.149999999999999" customHeight="1" x14ac:dyDescent="0.25">
      <c r="A171" s="22">
        <v>45783</v>
      </c>
      <c r="B171" s="23" t="s">
        <v>30</v>
      </c>
      <c r="C171" s="17">
        <v>8312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6.149999999999999" customHeight="1" x14ac:dyDescent="0.25">
      <c r="A172" s="22">
        <v>45784</v>
      </c>
      <c r="B172" s="23" t="s">
        <v>30</v>
      </c>
      <c r="C172" s="17">
        <v>8336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6.149999999999999" customHeight="1" x14ac:dyDescent="0.25">
      <c r="A173" s="22">
        <v>45785</v>
      </c>
      <c r="B173" s="23" t="s">
        <v>30</v>
      </c>
      <c r="C173" s="17">
        <v>8360</v>
      </c>
      <c r="D173" s="16"/>
      <c r="E173" s="16" t="s">
        <v>894</v>
      </c>
      <c r="F173" s="16"/>
      <c r="G173" s="16"/>
      <c r="H173" s="16"/>
      <c r="I173" s="16"/>
      <c r="J173" s="16" t="s">
        <v>895</v>
      </c>
      <c r="K173" s="16"/>
      <c r="L173" s="16"/>
      <c r="M173" s="16"/>
      <c r="N173" s="16"/>
    </row>
    <row r="174" spans="1:14" ht="16.149999999999999" customHeight="1" x14ac:dyDescent="0.25">
      <c r="A174" s="22">
        <v>45786</v>
      </c>
      <c r="B174" s="23" t="s">
        <v>30</v>
      </c>
      <c r="C174" s="17">
        <v>8384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2">
        <v>45787</v>
      </c>
      <c r="B175" s="23" t="s">
        <v>30</v>
      </c>
      <c r="C175" s="17">
        <v>8394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6.149999999999999" customHeight="1" x14ac:dyDescent="0.25">
      <c r="A176" s="22">
        <v>45788</v>
      </c>
      <c r="B176" s="23" t="s">
        <v>30</v>
      </c>
      <c r="C176" s="17">
        <v>8418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6.149999999999999" customHeight="1" x14ac:dyDescent="0.25">
      <c r="A177" s="22">
        <v>45789</v>
      </c>
      <c r="B177" s="23" t="s">
        <v>30</v>
      </c>
      <c r="C177" s="17">
        <v>8442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6.149999999999999" customHeight="1" x14ac:dyDescent="0.25">
      <c r="A178" s="22">
        <v>45790</v>
      </c>
      <c r="B178" s="23" t="s">
        <v>30</v>
      </c>
      <c r="C178" s="17">
        <v>8465</v>
      </c>
      <c r="D178" s="16"/>
      <c r="E178" s="16"/>
      <c r="F178" s="16"/>
      <c r="G178" s="16"/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ht="77.25" customHeight="1" x14ac:dyDescent="0.25">
      <c r="A179" s="22">
        <v>45791</v>
      </c>
      <c r="B179" s="23" t="s">
        <v>30</v>
      </c>
      <c r="C179" s="17">
        <v>8507</v>
      </c>
      <c r="D179" s="16"/>
      <c r="E179" s="9" t="s">
        <v>924</v>
      </c>
      <c r="F179" s="16"/>
      <c r="G179" s="16"/>
      <c r="H179" s="44">
        <v>45792.104166666664</v>
      </c>
      <c r="I179" s="44">
        <v>45792.197916666664</v>
      </c>
      <c r="J179" s="47">
        <f>I179-H179</f>
        <v>9.375E-2</v>
      </c>
      <c r="K179" s="16"/>
      <c r="L179" s="16"/>
      <c r="M179" s="16"/>
      <c r="N179" s="16"/>
    </row>
    <row r="180" spans="1:14" ht="16.149999999999999" customHeight="1" x14ac:dyDescent="0.25">
      <c r="A180" s="22">
        <v>45792</v>
      </c>
      <c r="B180" s="23" t="s">
        <v>30</v>
      </c>
      <c r="C180" s="17">
        <v>8518</v>
      </c>
      <c r="D180" s="16"/>
      <c r="E180" s="16" t="s">
        <v>931</v>
      </c>
      <c r="F180" s="16"/>
      <c r="G180" s="16"/>
      <c r="H180" s="43">
        <v>45792.67083333333</v>
      </c>
      <c r="I180" s="43">
        <v>45792.678472222222</v>
      </c>
      <c r="J180" s="47">
        <f>I180-H180</f>
        <v>7.6388888919609599E-3</v>
      </c>
      <c r="K180" s="16"/>
      <c r="L180" s="16"/>
      <c r="M180" s="16"/>
      <c r="N180" s="16"/>
    </row>
    <row r="181" spans="1:14" ht="16.149999999999999" customHeight="1" x14ac:dyDescent="0.25">
      <c r="A181" s="22">
        <v>45793</v>
      </c>
      <c r="B181" s="23" t="s">
        <v>30</v>
      </c>
      <c r="C181" s="17">
        <f>C180+24</f>
        <v>8542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ht="16.149999999999999" customHeight="1" x14ac:dyDescent="0.25">
      <c r="A182" s="22">
        <v>45794</v>
      </c>
      <c r="B182" s="23" t="s">
        <v>30</v>
      </c>
      <c r="C182" s="17">
        <v>8559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ht="16.149999999999999" customHeight="1" x14ac:dyDescent="0.25">
      <c r="A183" s="22">
        <v>45795</v>
      </c>
      <c r="B183" s="23" t="s">
        <v>30</v>
      </c>
      <c r="C183" s="17">
        <v>8598</v>
      </c>
      <c r="D183" s="16"/>
      <c r="E183" s="16" t="s">
        <v>952</v>
      </c>
      <c r="F183" s="16"/>
      <c r="G183" s="16"/>
      <c r="H183" s="57">
        <v>45795.958333333336</v>
      </c>
      <c r="I183" s="57">
        <v>45795.964583333334</v>
      </c>
      <c r="J183" s="47">
        <f>I183-H183</f>
        <v>6.2499999985448085E-3</v>
      </c>
      <c r="K183" s="16"/>
      <c r="L183" s="16"/>
      <c r="M183" s="16"/>
      <c r="N183" s="16"/>
    </row>
    <row r="184" spans="1:14" ht="45" x14ac:dyDescent="0.25">
      <c r="A184" s="22">
        <v>45795</v>
      </c>
      <c r="B184" s="23" t="s">
        <v>30</v>
      </c>
      <c r="C184" s="17">
        <v>8599</v>
      </c>
      <c r="D184" s="16"/>
      <c r="E184" s="28" t="s">
        <v>953</v>
      </c>
      <c r="F184" s="16"/>
      <c r="G184" s="16"/>
      <c r="H184" s="57">
        <v>45796.045138888891</v>
      </c>
      <c r="I184" s="57">
        <v>45796.190972222219</v>
      </c>
      <c r="J184" s="47">
        <f>I184-H184</f>
        <v>0.14583333332848269</v>
      </c>
      <c r="K184" s="16"/>
      <c r="L184" s="16"/>
      <c r="M184" s="16"/>
      <c r="N184" s="16"/>
    </row>
    <row r="185" spans="1:14" ht="16.149999999999999" customHeight="1" x14ac:dyDescent="0.25">
      <c r="A185" s="22">
        <v>45796</v>
      </c>
      <c r="B185" s="23" t="s">
        <v>30</v>
      </c>
      <c r="C185" s="17">
        <v>8620</v>
      </c>
      <c r="D185" s="16"/>
      <c r="E185" s="28" t="s">
        <v>962</v>
      </c>
      <c r="F185" s="16"/>
      <c r="G185" s="16"/>
      <c r="H185" s="52">
        <v>45797.072916666664</v>
      </c>
      <c r="I185" s="52">
        <v>45797.097222222219</v>
      </c>
      <c r="J185" s="47">
        <f>I185-H185</f>
        <v>2.4305555554747116E-2</v>
      </c>
      <c r="K185" s="16"/>
      <c r="L185" s="16"/>
      <c r="M185" s="16"/>
      <c r="N185" s="16"/>
    </row>
    <row r="186" spans="1:14" ht="16.149999999999999" customHeight="1" x14ac:dyDescent="0.25">
      <c r="A186" s="22">
        <v>45797</v>
      </c>
      <c r="B186" s="23" t="s">
        <v>30</v>
      </c>
      <c r="C186" s="17">
        <f>C185+24</f>
        <v>8644</v>
      </c>
      <c r="D186" s="16"/>
      <c r="E186" s="16"/>
      <c r="F186" s="16"/>
      <c r="G186" s="16"/>
      <c r="H186" s="43"/>
      <c r="I186" s="43"/>
      <c r="J186" s="16"/>
      <c r="K186" s="16"/>
      <c r="L186" s="16"/>
      <c r="M186" s="16"/>
      <c r="N186" s="16"/>
    </row>
    <row r="187" spans="1:14" ht="16.149999999999999" customHeight="1" x14ac:dyDescent="0.25">
      <c r="A187" s="22">
        <v>45798</v>
      </c>
      <c r="B187" s="23" t="s">
        <v>30</v>
      </c>
      <c r="C187" s="17">
        <f>C186+24</f>
        <v>8668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ht="16.149999999999999" customHeight="1" x14ac:dyDescent="0.25">
      <c r="A188" s="22">
        <v>45799</v>
      </c>
      <c r="B188" s="23" t="s">
        <v>30</v>
      </c>
      <c r="C188" s="17">
        <f>C187+24</f>
        <v>8692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ht="16.149999999999999" customHeight="1" x14ac:dyDescent="0.25">
      <c r="A189" s="22">
        <v>45800</v>
      </c>
      <c r="B189" s="23" t="s">
        <v>30</v>
      </c>
      <c r="C189" s="17">
        <f>C188+24</f>
        <v>8716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ht="16.149999999999999" customHeight="1" x14ac:dyDescent="0.25">
      <c r="A190" s="22">
        <v>45801</v>
      </c>
      <c r="B190" s="23" t="s">
        <v>30</v>
      </c>
      <c r="C190" s="17">
        <f>C189+24</f>
        <v>8740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ht="16.149999999999999" customHeight="1" x14ac:dyDescent="0.25">
      <c r="A191" s="22">
        <v>45802</v>
      </c>
      <c r="B191" s="23" t="s">
        <v>30</v>
      </c>
      <c r="C191" s="17">
        <v>8752</v>
      </c>
      <c r="D191" s="16"/>
      <c r="E191" s="16" t="s">
        <v>1003</v>
      </c>
      <c r="F191" s="16"/>
      <c r="G191" s="16"/>
      <c r="H191" s="62">
        <v>45802.600694444445</v>
      </c>
      <c r="I191" s="62">
        <v>45802.702777777777</v>
      </c>
      <c r="J191" s="47">
        <f>I191-H191</f>
        <v>0.10208333333139308</v>
      </c>
      <c r="K191" s="16"/>
      <c r="L191" s="16"/>
      <c r="M191" s="16"/>
      <c r="N191" s="16"/>
    </row>
    <row r="192" spans="1:14" ht="16.149999999999999" customHeight="1" x14ac:dyDescent="0.25">
      <c r="A192" s="22">
        <v>45803</v>
      </c>
      <c r="B192" s="23" t="s">
        <v>30</v>
      </c>
      <c r="C192" s="17">
        <f>C191+24</f>
        <v>8776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ht="16.149999999999999" customHeight="1" x14ac:dyDescent="0.25">
      <c r="A193" s="22">
        <v>45804</v>
      </c>
      <c r="B193" s="23" t="s">
        <v>30</v>
      </c>
      <c r="C193" s="17">
        <f>C192+24</f>
        <v>8800</v>
      </c>
      <c r="D193" s="16"/>
      <c r="E193" s="16"/>
      <c r="F193" s="16"/>
      <c r="G193" s="16"/>
      <c r="H193" s="43"/>
      <c r="I193" s="43"/>
      <c r="J193" s="16"/>
      <c r="K193" s="16"/>
      <c r="L193" s="16"/>
      <c r="M193" s="16"/>
      <c r="N193" s="16"/>
    </row>
    <row r="194" spans="1:14" ht="16.149999999999999" customHeight="1" x14ac:dyDescent="0.25">
      <c r="A194" s="22">
        <v>45805</v>
      </c>
      <c r="B194" s="23" t="s">
        <v>30</v>
      </c>
      <c r="C194" s="17">
        <f>C193+24</f>
        <v>8824</v>
      </c>
      <c r="D194" s="16"/>
      <c r="E194" s="16"/>
      <c r="F194" s="16"/>
      <c r="G194" s="16"/>
      <c r="H194" s="43"/>
      <c r="I194" s="43"/>
      <c r="J194" s="16"/>
      <c r="K194" s="16"/>
      <c r="L194" s="16"/>
      <c r="M194" s="16"/>
      <c r="N194" s="16"/>
    </row>
    <row r="195" spans="1:14" ht="16.149999999999999" customHeight="1" x14ac:dyDescent="0.25">
      <c r="A195" s="22">
        <v>45806</v>
      </c>
      <c r="B195" s="23" t="s">
        <v>30</v>
      </c>
      <c r="C195" s="17">
        <v>8840</v>
      </c>
      <c r="D195" s="16"/>
      <c r="E195" s="16" t="s">
        <v>1028</v>
      </c>
      <c r="F195" s="16"/>
      <c r="G195" s="16"/>
      <c r="H195" s="58">
        <v>45806.354166666664</v>
      </c>
      <c r="I195" s="58">
        <v>45806.385416666664</v>
      </c>
      <c r="J195" s="47">
        <f>I195-H195</f>
        <v>3.125E-2</v>
      </c>
      <c r="K195" s="16"/>
      <c r="L195" s="16"/>
      <c r="M195" s="16"/>
      <c r="N195" s="16"/>
    </row>
    <row r="196" spans="1:14" ht="16.149999999999999" customHeight="1" x14ac:dyDescent="0.25">
      <c r="A196" s="22">
        <v>45806</v>
      </c>
      <c r="B196" s="23" t="s">
        <v>30</v>
      </c>
      <c r="C196" s="17">
        <v>8842</v>
      </c>
      <c r="D196" s="16"/>
      <c r="E196" s="16" t="s">
        <v>1031</v>
      </c>
      <c r="F196" s="16"/>
      <c r="G196" s="16"/>
      <c r="H196" s="58">
        <v>45806.475694444445</v>
      </c>
      <c r="I196" s="58">
        <v>45806.775694444441</v>
      </c>
      <c r="J196" s="47">
        <f>I196-H196</f>
        <v>0.29999999999563443</v>
      </c>
      <c r="K196" s="16"/>
      <c r="L196" s="16"/>
      <c r="M196" s="16"/>
      <c r="N196" s="16"/>
    </row>
    <row r="197" spans="1:14" ht="16.149999999999999" customHeight="1" x14ac:dyDescent="0.25">
      <c r="A197" s="22">
        <v>45807</v>
      </c>
      <c r="B197" s="23" t="s">
        <v>30</v>
      </c>
      <c r="C197" s="17">
        <f t="shared" ref="C197:C202" si="6">C196+24</f>
        <v>8866</v>
      </c>
      <c r="D197" s="16"/>
      <c r="E197" s="16"/>
      <c r="F197" s="16"/>
      <c r="G197" s="16"/>
      <c r="H197" s="43"/>
      <c r="I197" s="43"/>
      <c r="J197" s="16"/>
      <c r="K197" s="16"/>
      <c r="L197" s="16"/>
      <c r="M197" s="16"/>
      <c r="N197" s="16"/>
    </row>
    <row r="198" spans="1:14" ht="16.149999999999999" customHeight="1" x14ac:dyDescent="0.25">
      <c r="A198" s="22">
        <v>45808</v>
      </c>
      <c r="B198" s="23" t="s">
        <v>30</v>
      </c>
      <c r="C198" s="17">
        <f t="shared" si="6"/>
        <v>8890</v>
      </c>
      <c r="D198" s="16"/>
      <c r="E198" s="16"/>
      <c r="F198" s="16"/>
      <c r="G198" s="16"/>
      <c r="H198" s="43"/>
      <c r="I198" s="43"/>
      <c r="J198" s="16"/>
      <c r="K198" s="16"/>
      <c r="L198" s="16"/>
      <c r="M198" s="16"/>
      <c r="N198" s="16"/>
    </row>
    <row r="199" spans="1:14" ht="16.149999999999999" customHeight="1" x14ac:dyDescent="0.25">
      <c r="A199" s="22">
        <v>45809</v>
      </c>
      <c r="B199" s="23" t="s">
        <v>30</v>
      </c>
      <c r="C199" s="17">
        <f t="shared" si="6"/>
        <v>8914</v>
      </c>
      <c r="D199" s="16"/>
      <c r="E199" s="16"/>
      <c r="F199" s="16"/>
      <c r="G199" s="16"/>
      <c r="H199" s="43"/>
      <c r="I199" s="43"/>
      <c r="J199" s="16"/>
      <c r="K199" s="16"/>
      <c r="L199" s="16"/>
      <c r="M199" s="16"/>
      <c r="N199" s="16"/>
    </row>
    <row r="200" spans="1:14" ht="16.149999999999999" customHeight="1" x14ac:dyDescent="0.25">
      <c r="A200" s="22">
        <v>45810</v>
      </c>
      <c r="B200" s="23" t="s">
        <v>30</v>
      </c>
      <c r="C200" s="17">
        <f t="shared" si="6"/>
        <v>8938</v>
      </c>
      <c r="D200" s="16"/>
      <c r="E200" s="17"/>
      <c r="F200" s="17"/>
      <c r="G200" s="16"/>
      <c r="H200" s="43"/>
      <c r="I200" s="43"/>
      <c r="J200" s="16"/>
      <c r="K200" s="16"/>
      <c r="L200" s="16"/>
      <c r="M200" s="16"/>
      <c r="N200" s="16"/>
    </row>
    <row r="201" spans="1:14" ht="16.149999999999999" customHeight="1" x14ac:dyDescent="0.25">
      <c r="A201" s="22">
        <v>45811</v>
      </c>
      <c r="B201" s="23" t="s">
        <v>30</v>
      </c>
      <c r="C201" s="17">
        <f t="shared" si="6"/>
        <v>8962</v>
      </c>
      <c r="D201" s="16"/>
      <c r="E201" s="17"/>
      <c r="F201" s="17"/>
      <c r="G201" s="16"/>
      <c r="H201" s="43"/>
      <c r="I201" s="43"/>
      <c r="J201" s="16"/>
      <c r="K201" s="16"/>
      <c r="L201" s="16"/>
      <c r="M201" s="16"/>
      <c r="N201" s="16"/>
    </row>
    <row r="202" spans="1:14" ht="16.149999999999999" customHeight="1" x14ac:dyDescent="0.25">
      <c r="A202" s="22">
        <v>45812</v>
      </c>
      <c r="B202" s="23" t="s">
        <v>30</v>
      </c>
      <c r="C202" s="17">
        <f t="shared" si="6"/>
        <v>8986</v>
      </c>
      <c r="D202" s="16"/>
      <c r="E202" s="17"/>
      <c r="F202" s="17"/>
      <c r="G202" s="16"/>
      <c r="H202" s="43"/>
      <c r="I202" s="43"/>
      <c r="J202" s="16"/>
      <c r="K202" s="16"/>
      <c r="L202" s="16"/>
      <c r="M202" s="16"/>
      <c r="N202" s="16"/>
    </row>
    <row r="203" spans="1:14" ht="16.149999999999999" customHeight="1" x14ac:dyDescent="0.25">
      <c r="A203" s="71">
        <v>45813</v>
      </c>
      <c r="B203" s="72" t="s">
        <v>30</v>
      </c>
      <c r="C203" s="69">
        <v>8998</v>
      </c>
      <c r="D203" s="70"/>
      <c r="E203" s="69" t="s">
        <v>63</v>
      </c>
      <c r="F203" s="69"/>
      <c r="G203" s="70"/>
      <c r="H203" s="74">
        <v>45813.440972222219</v>
      </c>
      <c r="I203" s="74">
        <v>45813.600694444445</v>
      </c>
      <c r="J203" s="75">
        <f t="shared" ref="J203:J205" si="7">I203-H203</f>
        <v>0.15972222222626442</v>
      </c>
      <c r="K203" s="70"/>
      <c r="N203" s="70"/>
    </row>
    <row r="204" spans="1:14" ht="45" x14ac:dyDescent="0.25">
      <c r="A204" s="22">
        <v>45813</v>
      </c>
      <c r="B204" s="23" t="s">
        <v>30</v>
      </c>
      <c r="C204" s="17">
        <v>8999</v>
      </c>
      <c r="D204" s="16"/>
      <c r="E204" s="9" t="s">
        <v>1105</v>
      </c>
      <c r="F204" s="17"/>
      <c r="G204" s="16"/>
      <c r="H204" s="57">
        <v>45813.729166666664</v>
      </c>
      <c r="I204" s="57">
        <v>45813.753472222219</v>
      </c>
      <c r="J204" s="68">
        <f t="shared" si="7"/>
        <v>2.4305555554747116E-2</v>
      </c>
      <c r="K204" s="16"/>
      <c r="L204" s="16"/>
      <c r="M204" s="16"/>
      <c r="N204" s="16"/>
    </row>
    <row r="205" spans="1:14" x14ac:dyDescent="0.25">
      <c r="A205" s="22">
        <v>45814</v>
      </c>
      <c r="B205" s="23" t="s">
        <v>30</v>
      </c>
      <c r="C205" s="17">
        <v>9013</v>
      </c>
      <c r="D205" s="16"/>
      <c r="E205" s="16" t="s">
        <v>1113</v>
      </c>
      <c r="F205" s="16"/>
      <c r="G205" s="16"/>
      <c r="H205" s="61">
        <v>45814.329861111109</v>
      </c>
      <c r="I205" s="61">
        <v>45814.347222222219</v>
      </c>
      <c r="J205" s="68">
        <f t="shared" si="7"/>
        <v>1.7361111109494232E-2</v>
      </c>
      <c r="K205" s="16"/>
      <c r="L205" s="16"/>
      <c r="M205" s="16"/>
      <c r="N205" s="16"/>
    </row>
    <row r="206" spans="1:14" x14ac:dyDescent="0.25">
      <c r="A206" s="22">
        <v>45815</v>
      </c>
      <c r="B206" s="23" t="s">
        <v>30</v>
      </c>
      <c r="C206" s="17">
        <f t="shared" ref="C206:C213" si="8">C205+24</f>
        <v>9037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2">
        <v>45816</v>
      </c>
      <c r="B207" s="23" t="s">
        <v>30</v>
      </c>
      <c r="C207" s="17">
        <f t="shared" si="8"/>
        <v>9061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>
        <v>45817</v>
      </c>
      <c r="B208" s="23" t="s">
        <v>30</v>
      </c>
      <c r="C208" s="17">
        <f t="shared" si="8"/>
        <v>9085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2">
        <v>45818</v>
      </c>
      <c r="B209" s="23" t="s">
        <v>30</v>
      </c>
      <c r="C209" s="17">
        <f t="shared" si="8"/>
        <v>9109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2">
        <v>45819</v>
      </c>
      <c r="B210" s="23" t="s">
        <v>30</v>
      </c>
      <c r="C210" s="17">
        <f t="shared" si="8"/>
        <v>9133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>
        <v>45820</v>
      </c>
      <c r="B211" s="23" t="s">
        <v>30</v>
      </c>
      <c r="C211" s="17">
        <f t="shared" si="8"/>
        <v>9157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2">
        <v>45821</v>
      </c>
      <c r="B212" s="23" t="s">
        <v>30</v>
      </c>
      <c r="C212" s="17">
        <f t="shared" si="8"/>
        <v>9181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>
        <v>45822</v>
      </c>
      <c r="B213" s="23" t="s">
        <v>30</v>
      </c>
      <c r="C213" s="17">
        <f t="shared" si="8"/>
        <v>9205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>
        <v>45823</v>
      </c>
      <c r="B214" s="23" t="s">
        <v>30</v>
      </c>
      <c r="C214" s="17">
        <v>9229</v>
      </c>
      <c r="D214" s="16"/>
      <c r="E214" s="16" t="s">
        <v>48</v>
      </c>
      <c r="F214" s="16"/>
      <c r="G214" s="16"/>
      <c r="H214" s="86">
        <v>45824.202777777777</v>
      </c>
      <c r="I214" s="86">
        <v>45824.268055555556</v>
      </c>
      <c r="J214" s="87">
        <f t="shared" ref="J214" si="9">I214-H214</f>
        <v>6.5277777779556345E-2</v>
      </c>
      <c r="K214" s="16"/>
      <c r="L214" s="16"/>
      <c r="M214" s="16"/>
      <c r="N214" s="16"/>
    </row>
    <row r="215" spans="1:14" x14ac:dyDescent="0.25">
      <c r="A215" s="22">
        <v>45824</v>
      </c>
      <c r="B215" s="23" t="s">
        <v>30</v>
      </c>
      <c r="C215" s="17">
        <v>9253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2">
        <v>45825</v>
      </c>
      <c r="B216" s="23" t="s">
        <v>30</v>
      </c>
      <c r="C216" s="17">
        <v>9277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2">
        <v>45826</v>
      </c>
      <c r="B217" s="23" t="s">
        <v>30</v>
      </c>
      <c r="C217" s="17">
        <v>9301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2">
        <v>45827</v>
      </c>
      <c r="B218" s="23" t="s">
        <v>30</v>
      </c>
      <c r="C218" s="17">
        <v>9325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2">
        <v>45828</v>
      </c>
      <c r="B219" s="23" t="s">
        <v>30</v>
      </c>
      <c r="C219" s="17">
        <v>9349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2">
        <v>45829</v>
      </c>
      <c r="B220" s="23" t="s">
        <v>30</v>
      </c>
      <c r="C220" s="17">
        <v>9384</v>
      </c>
      <c r="D220" s="16" t="s">
        <v>1230</v>
      </c>
      <c r="E220" s="16" t="s">
        <v>1231</v>
      </c>
      <c r="F220" s="16"/>
      <c r="G220" s="101"/>
      <c r="H220" s="102">
        <v>45829.899305555555</v>
      </c>
      <c r="I220" s="102">
        <v>45829.909722222219</v>
      </c>
      <c r="J220" s="103">
        <f t="shared" ref="J220:J221" si="10">I220-H220</f>
        <v>1.0416666664241347E-2</v>
      </c>
      <c r="K220" s="16"/>
      <c r="L220" s="16"/>
      <c r="M220" s="16"/>
      <c r="N220" s="16"/>
    </row>
    <row r="221" spans="1:14" x14ac:dyDescent="0.25">
      <c r="A221" s="22">
        <v>45829</v>
      </c>
      <c r="B221" s="23" t="s">
        <v>30</v>
      </c>
      <c r="C221" s="100">
        <v>9386</v>
      </c>
      <c r="D221" s="16" t="s">
        <v>1236</v>
      </c>
      <c r="E221" s="16" t="s">
        <v>1233</v>
      </c>
      <c r="F221" s="16"/>
      <c r="G221" s="16"/>
      <c r="H221" s="106">
        <v>45829.970833333333</v>
      </c>
      <c r="I221" s="106">
        <v>45829.984722222223</v>
      </c>
      <c r="J221" s="107">
        <f t="shared" si="10"/>
        <v>1.3888888890505768E-2</v>
      </c>
      <c r="K221" s="16"/>
      <c r="L221" s="16"/>
      <c r="M221" s="16"/>
      <c r="N221" s="16"/>
    </row>
    <row r="222" spans="1:14" x14ac:dyDescent="0.25">
      <c r="A222" s="22">
        <v>45830</v>
      </c>
      <c r="B222" s="23" t="s">
        <v>30</v>
      </c>
      <c r="C222" s="17">
        <v>9395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2">
        <v>45831</v>
      </c>
      <c r="B223" s="23" t="s">
        <v>30</v>
      </c>
      <c r="C223" s="17">
        <v>9419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2">
        <v>45832</v>
      </c>
      <c r="B224" s="23" t="s">
        <v>30</v>
      </c>
      <c r="C224" s="17">
        <v>9443</v>
      </c>
      <c r="D224" s="16"/>
      <c r="E224" s="16" t="s">
        <v>658</v>
      </c>
      <c r="F224" s="16"/>
      <c r="G224" s="16"/>
      <c r="H224" s="115">
        <v>45833.208333333336</v>
      </c>
      <c r="I224" s="115">
        <v>45833.213194444441</v>
      </c>
      <c r="J224" s="116">
        <f t="shared" ref="J224" si="11">I224-H224</f>
        <v>4.8611111051286571E-3</v>
      </c>
      <c r="K224" s="16"/>
      <c r="L224" s="16"/>
      <c r="M224" s="16"/>
      <c r="N224" s="16"/>
    </row>
    <row r="225" spans="1:14" x14ac:dyDescent="0.25">
      <c r="A225" s="22">
        <v>45833</v>
      </c>
      <c r="B225" s="23" t="s">
        <v>30</v>
      </c>
      <c r="C225" s="17">
        <v>9467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2">
        <v>45834</v>
      </c>
      <c r="B226" s="23" t="s">
        <v>30</v>
      </c>
      <c r="C226" s="17">
        <v>9491</v>
      </c>
      <c r="D226" s="16"/>
      <c r="E226" s="16" t="s">
        <v>40</v>
      </c>
      <c r="F226" s="16"/>
      <c r="G226" s="16"/>
      <c r="H226" s="123">
        <v>45835.019444444442</v>
      </c>
      <c r="I226" s="123">
        <v>45835.19027777778</v>
      </c>
      <c r="J226" s="124">
        <f t="shared" ref="J226" si="12">I226-H226</f>
        <v>0.17083333333721384</v>
      </c>
      <c r="K226" s="16"/>
      <c r="L226" s="16"/>
      <c r="M226" s="16"/>
      <c r="N226" s="16"/>
    </row>
    <row r="227" spans="1:14" x14ac:dyDescent="0.25">
      <c r="A227" s="22">
        <v>45835</v>
      </c>
      <c r="B227" s="23" t="s">
        <v>30</v>
      </c>
      <c r="C227" s="17">
        <v>9515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2">
        <v>45836</v>
      </c>
      <c r="B228" s="23" t="s">
        <v>30</v>
      </c>
      <c r="C228" s="17">
        <v>9533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2">
        <v>45837</v>
      </c>
      <c r="B229" s="23" t="s">
        <v>30</v>
      </c>
      <c r="C229" s="17">
        <v>9557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2">
        <v>45838</v>
      </c>
      <c r="B230" s="23" t="s">
        <v>30</v>
      </c>
      <c r="C230" s="17">
        <v>9581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2">
        <v>45839</v>
      </c>
      <c r="B231" s="23" t="s">
        <v>30</v>
      </c>
      <c r="C231" s="17">
        <v>9605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2">
        <v>45840</v>
      </c>
      <c r="B232" s="23" t="s">
        <v>30</v>
      </c>
      <c r="C232" s="17">
        <v>9629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2">
        <v>45841</v>
      </c>
      <c r="B233" s="23" t="s">
        <v>30</v>
      </c>
      <c r="C233" s="17">
        <f>C232+24</f>
        <v>9653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2">
        <v>45842</v>
      </c>
      <c r="B234" s="23" t="s">
        <v>30</v>
      </c>
      <c r="C234" s="17">
        <f>C233+24</f>
        <v>9677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2">
        <v>45843</v>
      </c>
      <c r="B235" s="23" t="s">
        <v>30</v>
      </c>
      <c r="C235" s="17">
        <f>C234+24</f>
        <v>9701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2">
        <v>45844</v>
      </c>
      <c r="B236" s="23" t="s">
        <v>30</v>
      </c>
      <c r="C236" s="17">
        <v>9725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2">
        <v>45845</v>
      </c>
      <c r="B237" s="23" t="s">
        <v>30</v>
      </c>
      <c r="C237" s="17">
        <v>9748</v>
      </c>
      <c r="D237" s="16"/>
      <c r="E237" s="16" t="s">
        <v>48</v>
      </c>
      <c r="F237" s="16"/>
      <c r="G237" s="16"/>
      <c r="H237" s="143">
        <v>45845.366666666669</v>
      </c>
      <c r="I237" s="143">
        <v>45845.44027777778</v>
      </c>
      <c r="J237" s="144">
        <f t="shared" ref="J237:J238" si="13">I237-H237</f>
        <v>7.3611111110949423E-2</v>
      </c>
      <c r="K237" s="16"/>
      <c r="L237" s="16"/>
      <c r="M237" s="16"/>
      <c r="N237" s="16"/>
    </row>
    <row r="238" spans="1:14" ht="45" x14ac:dyDescent="0.25">
      <c r="A238" s="145">
        <v>45846</v>
      </c>
      <c r="B238" s="23" t="s">
        <v>30</v>
      </c>
      <c r="C238" s="17">
        <v>9786</v>
      </c>
      <c r="D238" s="16"/>
      <c r="E238" s="28" t="s">
        <v>1314</v>
      </c>
      <c r="F238" s="16"/>
      <c r="G238" s="16"/>
      <c r="H238" s="136">
        <v>45847.000694444447</v>
      </c>
      <c r="I238" s="136">
        <v>45847.017361111109</v>
      </c>
      <c r="J238" s="144">
        <f t="shared" si="13"/>
        <v>1.6666666662786156E-2</v>
      </c>
      <c r="K238" s="16"/>
      <c r="L238" s="16"/>
      <c r="M238" s="16"/>
      <c r="N238" s="16"/>
    </row>
    <row r="239" spans="1:14" x14ac:dyDescent="0.25">
      <c r="A239" s="145">
        <v>45847</v>
      </c>
      <c r="B239" s="23" t="s">
        <v>30</v>
      </c>
      <c r="C239" s="17">
        <f t="shared" ref="C239:C247" si="14">C238+24</f>
        <v>9810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145">
        <v>45848</v>
      </c>
      <c r="B240" s="23" t="s">
        <v>30</v>
      </c>
      <c r="C240" s="17">
        <f t="shared" si="14"/>
        <v>9834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145">
        <v>45849</v>
      </c>
      <c r="B241" s="23" t="s">
        <v>30</v>
      </c>
      <c r="C241" s="17">
        <f t="shared" si="14"/>
        <v>9858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145">
        <v>45850</v>
      </c>
      <c r="B242" s="23" t="s">
        <v>30</v>
      </c>
      <c r="C242" s="17">
        <f t="shared" si="14"/>
        <v>9882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145">
        <v>45851</v>
      </c>
      <c r="B243" s="23" t="s">
        <v>30</v>
      </c>
      <c r="C243" s="17">
        <f t="shared" si="14"/>
        <v>9906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145">
        <v>45852</v>
      </c>
      <c r="B244" s="23" t="s">
        <v>30</v>
      </c>
      <c r="C244" s="17">
        <f t="shared" si="14"/>
        <v>9930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145">
        <v>45853</v>
      </c>
      <c r="B245" s="23" t="s">
        <v>30</v>
      </c>
      <c r="C245" s="17">
        <f t="shared" si="14"/>
        <v>9954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145">
        <v>45854</v>
      </c>
      <c r="B246" s="23" t="s">
        <v>30</v>
      </c>
      <c r="C246" s="17">
        <f t="shared" si="14"/>
        <v>9978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145">
        <v>45855</v>
      </c>
      <c r="B247" s="23" t="s">
        <v>30</v>
      </c>
      <c r="C247" s="17">
        <f t="shared" si="14"/>
        <v>10002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145">
        <v>45856</v>
      </c>
      <c r="B248" s="23" t="s">
        <v>30</v>
      </c>
      <c r="C248" s="17">
        <v>10010</v>
      </c>
      <c r="D248" s="16"/>
      <c r="E248" s="16" t="s">
        <v>1361</v>
      </c>
      <c r="F248" s="16"/>
      <c r="G248" s="16"/>
      <c r="H248" s="150">
        <v>45856.375</v>
      </c>
      <c r="I248" s="150">
        <v>45857.409722222219</v>
      </c>
      <c r="J248" s="151">
        <f t="shared" ref="J248:J249" si="15">I248-H248</f>
        <v>1.0347222222189885</v>
      </c>
      <c r="K248" s="16"/>
      <c r="L248" s="16"/>
      <c r="M248" s="16"/>
      <c r="N248" s="16"/>
    </row>
    <row r="249" spans="1:14" ht="45" x14ac:dyDescent="0.25">
      <c r="A249" s="145">
        <v>45857</v>
      </c>
      <c r="B249" s="23" t="s">
        <v>30</v>
      </c>
      <c r="C249" s="17">
        <v>10016</v>
      </c>
      <c r="D249" s="16"/>
      <c r="E249" s="28" t="s">
        <v>1372</v>
      </c>
      <c r="F249" s="16"/>
      <c r="G249" s="16"/>
      <c r="H249" s="150">
        <v>45857.634722222225</v>
      </c>
      <c r="I249" s="150">
        <v>45857.818055555559</v>
      </c>
      <c r="J249" s="151">
        <f t="shared" si="15"/>
        <v>0.18333333333430346</v>
      </c>
      <c r="K249" s="16"/>
      <c r="L249" s="16"/>
      <c r="M249" s="16"/>
      <c r="N249" s="16"/>
    </row>
    <row r="250" spans="1:14" x14ac:dyDescent="0.25">
      <c r="A250" s="145">
        <v>45858</v>
      </c>
      <c r="B250" s="23" t="s">
        <v>30</v>
      </c>
      <c r="C250" s="17">
        <f>C249+24</f>
        <v>10040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ht="45" x14ac:dyDescent="0.25">
      <c r="A251" s="145">
        <v>45859</v>
      </c>
      <c r="B251" s="23" t="s">
        <v>30</v>
      </c>
      <c r="C251" s="17">
        <v>10060</v>
      </c>
      <c r="D251" s="16"/>
      <c r="E251" s="28" t="s">
        <v>1390</v>
      </c>
      <c r="F251" s="16"/>
      <c r="G251" s="16"/>
      <c r="H251" s="138">
        <v>45859.595138888886</v>
      </c>
      <c r="I251" s="138">
        <v>45859.658333333333</v>
      </c>
      <c r="J251" s="139">
        <f t="shared" ref="J251:J254" si="16">I251-H251</f>
        <v>6.3194444446708076E-2</v>
      </c>
      <c r="K251" s="16"/>
      <c r="L251" s="16"/>
      <c r="M251" s="16"/>
      <c r="N251" s="16"/>
    </row>
    <row r="252" spans="1:14" ht="60" x14ac:dyDescent="0.25">
      <c r="A252" s="145">
        <v>45860</v>
      </c>
      <c r="B252" s="23" t="s">
        <v>30</v>
      </c>
      <c r="C252" s="17">
        <v>10097</v>
      </c>
      <c r="D252" s="16"/>
      <c r="E252" s="28" t="s">
        <v>1400</v>
      </c>
      <c r="F252" s="16"/>
      <c r="G252" s="16"/>
      <c r="H252" s="148">
        <v>45860.097222222219</v>
      </c>
      <c r="I252" s="148">
        <v>45860.135416666664</v>
      </c>
      <c r="J252" s="149">
        <f t="shared" si="16"/>
        <v>3.8194444445252884E-2</v>
      </c>
      <c r="K252" s="16"/>
      <c r="L252" s="16"/>
      <c r="M252" s="16"/>
      <c r="N252" s="16"/>
    </row>
    <row r="253" spans="1:14" ht="45" x14ac:dyDescent="0.25">
      <c r="A253" s="145">
        <v>45861</v>
      </c>
      <c r="B253" s="23" t="s">
        <v>30</v>
      </c>
      <c r="C253" s="17">
        <v>10116</v>
      </c>
      <c r="D253" s="16"/>
      <c r="E253" s="28" t="s">
        <v>1405</v>
      </c>
      <c r="F253" s="16"/>
      <c r="G253" s="16"/>
      <c r="H253" s="160">
        <v>45861.950694444444</v>
      </c>
      <c r="I253" s="160">
        <v>45861.962500000001</v>
      </c>
      <c r="J253" s="161">
        <f t="shared" si="16"/>
        <v>1.1805555557657499E-2</v>
      </c>
      <c r="K253" s="16"/>
      <c r="L253" s="16"/>
      <c r="M253" s="16"/>
      <c r="N253" s="16"/>
    </row>
    <row r="254" spans="1:14" ht="30" x14ac:dyDescent="0.25">
      <c r="A254" s="145">
        <v>45862</v>
      </c>
      <c r="B254" s="23" t="s">
        <v>30</v>
      </c>
      <c r="C254" s="17">
        <v>10125</v>
      </c>
      <c r="D254" s="16"/>
      <c r="E254" s="28" t="s">
        <v>1406</v>
      </c>
      <c r="F254" s="16"/>
      <c r="G254" s="16"/>
      <c r="H254" s="138">
        <v>45862.361111111109</v>
      </c>
      <c r="I254" s="138">
        <v>45862.390972222223</v>
      </c>
      <c r="J254" s="139">
        <f t="shared" si="16"/>
        <v>2.9861111113859806E-2</v>
      </c>
      <c r="K254" s="16"/>
      <c r="L254" s="16"/>
      <c r="M254" s="16"/>
      <c r="N254" s="16"/>
    </row>
    <row r="255" spans="1:14" x14ac:dyDescent="0.25">
      <c r="A255" s="145">
        <v>45863</v>
      </c>
      <c r="B255" s="23" t="s">
        <v>30</v>
      </c>
      <c r="C255" s="17">
        <f>C254+24</f>
        <v>10149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145">
        <v>45864</v>
      </c>
      <c r="B256" s="23" t="s">
        <v>30</v>
      </c>
      <c r="C256" s="17">
        <f>C255+24</f>
        <v>10173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145">
        <v>45865</v>
      </c>
      <c r="B257" s="23" t="s">
        <v>30</v>
      </c>
      <c r="C257" s="17">
        <f>C256+24</f>
        <v>10197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145">
        <v>45866</v>
      </c>
      <c r="B258" s="23" t="s">
        <v>30</v>
      </c>
      <c r="C258" s="17">
        <v>10226</v>
      </c>
      <c r="D258" s="16"/>
      <c r="E258" s="16" t="s">
        <v>1432</v>
      </c>
      <c r="F258" s="16"/>
      <c r="G258" s="16"/>
      <c r="H258" s="148">
        <v>45866.611111111109</v>
      </c>
      <c r="I258" s="148">
        <v>45866.625</v>
      </c>
      <c r="J258" s="149">
        <f t="shared" ref="J258:J260" si="17">I258-H258</f>
        <v>1.3888888890505768E-2</v>
      </c>
      <c r="K258" s="16"/>
      <c r="L258" s="16"/>
      <c r="M258" s="16"/>
      <c r="N258" s="16"/>
    </row>
    <row r="259" spans="1:14" x14ac:dyDescent="0.25">
      <c r="A259" s="145">
        <v>45866</v>
      </c>
      <c r="B259" s="23" t="s">
        <v>30</v>
      </c>
      <c r="C259" s="17">
        <v>10240</v>
      </c>
      <c r="D259" s="16"/>
      <c r="E259" s="16" t="s">
        <v>1436</v>
      </c>
      <c r="F259" s="16"/>
      <c r="G259" s="16"/>
      <c r="H259" s="148">
        <v>45867.17083333333</v>
      </c>
      <c r="I259" s="148">
        <v>45867.180555555555</v>
      </c>
      <c r="J259" s="149">
        <f t="shared" si="17"/>
        <v>9.7222222248092294E-3</v>
      </c>
      <c r="K259" s="16"/>
      <c r="L259" s="16"/>
      <c r="M259" s="16"/>
      <c r="N259" s="16"/>
    </row>
    <row r="260" spans="1:14" x14ac:dyDescent="0.25">
      <c r="A260" s="145">
        <v>45867</v>
      </c>
      <c r="B260" s="23" t="s">
        <v>30</v>
      </c>
      <c r="C260" s="17">
        <v>10250</v>
      </c>
      <c r="D260" s="16"/>
      <c r="E260" s="16" t="s">
        <v>48</v>
      </c>
      <c r="F260" s="16"/>
      <c r="G260" s="16"/>
      <c r="H260" s="150">
        <v>45867.598611111112</v>
      </c>
      <c r="I260" s="150">
        <v>45867.739583333336</v>
      </c>
      <c r="J260" s="151">
        <f t="shared" si="17"/>
        <v>0.14097222222335404</v>
      </c>
      <c r="K260" s="16"/>
      <c r="L260" s="16"/>
      <c r="M260" s="16"/>
      <c r="N260" s="16"/>
    </row>
    <row r="261" spans="1:14" x14ac:dyDescent="0.25">
      <c r="A261" s="145">
        <v>45868</v>
      </c>
      <c r="B261" s="23" t="s">
        <v>30</v>
      </c>
      <c r="C261" s="17">
        <f t="shared" ref="C261:C266" si="18">C260+24</f>
        <v>10274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145">
        <v>45869</v>
      </c>
      <c r="B262" s="23" t="s">
        <v>30</v>
      </c>
      <c r="C262" s="17">
        <f t="shared" si="18"/>
        <v>10298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145">
        <v>45870</v>
      </c>
      <c r="B263" s="23" t="s">
        <v>30</v>
      </c>
      <c r="C263" s="17">
        <f t="shared" si="18"/>
        <v>10322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145">
        <v>45871</v>
      </c>
      <c r="B264" s="23" t="s">
        <v>30</v>
      </c>
      <c r="C264" s="17">
        <f t="shared" si="18"/>
        <v>10346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145">
        <v>45872</v>
      </c>
      <c r="B265" s="23" t="s">
        <v>30</v>
      </c>
      <c r="C265" s="17">
        <f t="shared" si="18"/>
        <v>10370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145">
        <v>45873</v>
      </c>
      <c r="B266" s="23" t="s">
        <v>30</v>
      </c>
      <c r="C266" s="17">
        <f t="shared" si="18"/>
        <v>10394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ht="30" x14ac:dyDescent="0.25">
      <c r="A267" s="145">
        <v>45874</v>
      </c>
      <c r="B267" s="23" t="s">
        <v>30</v>
      </c>
      <c r="C267" s="17">
        <v>10421</v>
      </c>
      <c r="D267" s="16"/>
      <c r="E267" s="28" t="s">
        <v>1496</v>
      </c>
      <c r="F267" s="16"/>
      <c r="G267" s="16"/>
      <c r="H267" s="102">
        <v>45874.444444444445</v>
      </c>
      <c r="I267" s="102">
        <v>45874.463888888888</v>
      </c>
      <c r="J267" s="103">
        <f t="shared" ref="J267:J268" si="19">I267-H267</f>
        <v>1.9444444442342501E-2</v>
      </c>
      <c r="K267" s="16"/>
      <c r="L267" s="16"/>
      <c r="M267" s="16"/>
      <c r="N267" s="16"/>
    </row>
    <row r="268" spans="1:14" ht="30" x14ac:dyDescent="0.25">
      <c r="A268" s="145">
        <v>45874</v>
      </c>
      <c r="B268" s="23" t="s">
        <v>30</v>
      </c>
      <c r="C268" s="17">
        <v>10425</v>
      </c>
      <c r="D268" s="16"/>
      <c r="E268" s="28" t="s">
        <v>1500</v>
      </c>
      <c r="F268" s="16"/>
      <c r="G268" s="16"/>
      <c r="H268" s="102">
        <v>45875.015277777777</v>
      </c>
      <c r="I268" s="102">
        <v>45875.036111111112</v>
      </c>
      <c r="J268" s="103">
        <f t="shared" si="19"/>
        <v>2.0833333335758653E-2</v>
      </c>
      <c r="K268" s="16"/>
      <c r="L268" s="16"/>
      <c r="M268" s="16"/>
      <c r="N268" s="16"/>
    </row>
    <row r="269" spans="1:14" x14ac:dyDescent="0.25">
      <c r="A269" s="145">
        <v>45875</v>
      </c>
      <c r="B269" s="23" t="s">
        <v>30</v>
      </c>
      <c r="C269" s="17">
        <f>C268+24</f>
        <v>10449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145">
        <v>45876</v>
      </c>
      <c r="B270" s="23" t="s">
        <v>30</v>
      </c>
      <c r="C270" s="17">
        <f>C269+24</f>
        <v>10473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145">
        <v>45877</v>
      </c>
      <c r="B271" s="23" t="s">
        <v>30</v>
      </c>
      <c r="C271" s="17">
        <v>10500</v>
      </c>
      <c r="D271" s="16"/>
      <c r="E271" s="17" t="s">
        <v>40</v>
      </c>
      <c r="F271" s="16"/>
      <c r="G271" s="16"/>
      <c r="H271" s="150">
        <v>45878.126388888886</v>
      </c>
      <c r="I271" s="150">
        <v>45878.223611111112</v>
      </c>
      <c r="J271" s="151">
        <f t="shared" ref="J271" si="20">I271-H271</f>
        <v>9.7222222226264421E-2</v>
      </c>
      <c r="K271" s="16"/>
      <c r="L271" s="16"/>
      <c r="M271" s="16"/>
      <c r="N271" s="16"/>
    </row>
    <row r="272" spans="1:14" x14ac:dyDescent="0.25">
      <c r="A272" s="145">
        <v>45878</v>
      </c>
      <c r="B272" s="23" t="s">
        <v>30</v>
      </c>
      <c r="C272" s="17">
        <f t="shared" ref="C272:C277" si="21">C271+24</f>
        <v>10524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145">
        <v>45879</v>
      </c>
      <c r="B273" s="23" t="s">
        <v>30</v>
      </c>
      <c r="C273" s="17">
        <f t="shared" si="21"/>
        <v>10548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145">
        <v>45880</v>
      </c>
      <c r="B274" s="23" t="s">
        <v>30</v>
      </c>
      <c r="C274" s="17">
        <f t="shared" si="21"/>
        <v>10572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145">
        <v>45881</v>
      </c>
      <c r="B275" s="23" t="s">
        <v>30</v>
      </c>
      <c r="C275" s="17">
        <f t="shared" si="21"/>
        <v>10596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145">
        <v>45882</v>
      </c>
      <c r="B276" s="23" t="s">
        <v>30</v>
      </c>
      <c r="C276" s="17">
        <f t="shared" si="21"/>
        <v>10620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145">
        <v>45883</v>
      </c>
      <c r="B277" s="23" t="s">
        <v>30</v>
      </c>
      <c r="C277" s="17">
        <f t="shared" si="21"/>
        <v>10644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145">
        <v>45884</v>
      </c>
      <c r="B278" s="23" t="s">
        <v>30</v>
      </c>
      <c r="C278" s="17">
        <v>10646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145">
        <v>45885</v>
      </c>
      <c r="B279" s="23" t="s">
        <v>30</v>
      </c>
      <c r="C279" s="17">
        <v>10670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145">
        <v>45886</v>
      </c>
      <c r="B280" s="23" t="s">
        <v>30</v>
      </c>
      <c r="C280" s="17">
        <v>10694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145">
        <v>45887</v>
      </c>
      <c r="B281" s="23" t="s">
        <v>30</v>
      </c>
      <c r="C281" s="17">
        <v>10718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145">
        <v>45888</v>
      </c>
      <c r="B282" s="23" t="s">
        <v>30</v>
      </c>
      <c r="C282" s="17">
        <v>10742</v>
      </c>
      <c r="D282" s="16"/>
      <c r="E282" s="16" t="s">
        <v>48</v>
      </c>
      <c r="F282" s="16"/>
      <c r="G282" s="16"/>
      <c r="H282" s="150">
        <v>45888.857638888891</v>
      </c>
      <c r="I282" s="150">
        <v>45888.972222222219</v>
      </c>
      <c r="J282" s="151">
        <f t="shared" ref="J282" si="22">I282-H282</f>
        <v>0.11458333332848269</v>
      </c>
      <c r="K282" s="16"/>
      <c r="L282" s="16"/>
      <c r="M282" s="16"/>
      <c r="N282" s="16"/>
    </row>
    <row r="283" spans="1:14" x14ac:dyDescent="0.25">
      <c r="A283" s="145">
        <v>45889</v>
      </c>
      <c r="B283" s="23" t="s">
        <v>30</v>
      </c>
      <c r="C283" s="17">
        <v>10766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145">
        <v>45890</v>
      </c>
      <c r="B284" s="23" t="s">
        <v>30</v>
      </c>
      <c r="C284" s="17">
        <v>10790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145">
        <v>45891</v>
      </c>
      <c r="B285" s="23" t="s">
        <v>30</v>
      </c>
      <c r="C285" s="17">
        <v>10807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145">
        <v>45892</v>
      </c>
      <c r="B286" s="23" t="s">
        <v>30</v>
      </c>
      <c r="C286" s="17">
        <v>10831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145">
        <v>45893</v>
      </c>
      <c r="B287" s="23" t="s">
        <v>30</v>
      </c>
      <c r="C287" s="17">
        <v>10855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145">
        <v>45894</v>
      </c>
      <c r="B288" s="23" t="s">
        <v>30</v>
      </c>
      <c r="C288" s="17">
        <v>10879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145">
        <v>45895</v>
      </c>
      <c r="B289" s="23" t="s">
        <v>30</v>
      </c>
      <c r="C289" s="17">
        <v>10903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145">
        <v>45896</v>
      </c>
      <c r="B290" s="23" t="s">
        <v>30</v>
      </c>
      <c r="C290" s="17">
        <v>10927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145">
        <v>45897</v>
      </c>
      <c r="B291" s="23" t="s">
        <v>30</v>
      </c>
      <c r="C291" s="17">
        <v>10951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145">
        <v>45898</v>
      </c>
      <c r="B292" s="23" t="s">
        <v>30</v>
      </c>
      <c r="C292" s="17">
        <v>10974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145">
        <v>45899</v>
      </c>
      <c r="B293" s="23" t="s">
        <v>30</v>
      </c>
      <c r="C293" s="17">
        <v>10998</v>
      </c>
      <c r="D293" s="16"/>
      <c r="E293" s="16" t="s">
        <v>65</v>
      </c>
      <c r="F293" s="16"/>
      <c r="G293" s="16"/>
      <c r="H293" s="150">
        <v>45899.509027777778</v>
      </c>
      <c r="I293" s="150">
        <v>45899.673611111109</v>
      </c>
      <c r="J293" s="151">
        <f t="shared" ref="J293:J295" si="23">I293-H293</f>
        <v>0.16458333333139308</v>
      </c>
      <c r="K293" s="16"/>
      <c r="L293" s="16"/>
      <c r="M293" s="16"/>
      <c r="N293" s="16"/>
    </row>
    <row r="294" spans="1:14" x14ac:dyDescent="0.25">
      <c r="A294" s="145">
        <v>45900</v>
      </c>
      <c r="B294" s="23" t="s">
        <v>30</v>
      </c>
      <c r="C294" s="17">
        <v>11016</v>
      </c>
      <c r="D294" s="16"/>
      <c r="E294" s="16" t="s">
        <v>1602</v>
      </c>
      <c r="F294" s="16"/>
      <c r="G294" s="16"/>
      <c r="H294" s="150">
        <v>45900.354166666664</v>
      </c>
      <c r="I294" s="150">
        <v>45900.364583333336</v>
      </c>
      <c r="J294" s="151">
        <f t="shared" si="23"/>
        <v>1.0416666671517305E-2</v>
      </c>
      <c r="K294" s="16"/>
      <c r="L294" s="16"/>
      <c r="M294" s="16"/>
      <c r="N294" s="16"/>
    </row>
    <row r="295" spans="1:14" x14ac:dyDescent="0.25">
      <c r="A295" s="145">
        <v>45900</v>
      </c>
      <c r="B295" s="23" t="s">
        <v>30</v>
      </c>
      <c r="C295" s="17">
        <v>11017</v>
      </c>
      <c r="D295" s="16"/>
      <c r="E295" s="49" t="s">
        <v>1605</v>
      </c>
      <c r="F295" s="16"/>
      <c r="G295" s="16"/>
      <c r="H295" s="150">
        <v>45900.486111111109</v>
      </c>
      <c r="I295" s="150">
        <v>45900.75</v>
      </c>
      <c r="J295" s="151">
        <f t="shared" si="23"/>
        <v>0.26388888889050577</v>
      </c>
      <c r="K295" s="16"/>
      <c r="L295" s="16"/>
      <c r="M295" s="16"/>
      <c r="N295" s="16"/>
    </row>
    <row r="296" spans="1:14" x14ac:dyDescent="0.25">
      <c r="A296" s="145">
        <v>45901</v>
      </c>
      <c r="B296" s="23" t="s">
        <v>30</v>
      </c>
      <c r="C296" s="17">
        <v>11040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145">
        <v>45902</v>
      </c>
      <c r="B297" s="23" t="s">
        <v>30</v>
      </c>
      <c r="C297" s="17">
        <v>11064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145">
        <v>45903</v>
      </c>
      <c r="B298" s="23" t="s">
        <v>30</v>
      </c>
      <c r="C298" s="17">
        <v>11088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145">
        <v>45904</v>
      </c>
      <c r="B299" s="23" t="s">
        <v>30</v>
      </c>
      <c r="C299" s="17">
        <v>11112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145">
        <v>45905</v>
      </c>
      <c r="B300" s="23" t="s">
        <v>30</v>
      </c>
      <c r="C300" s="17">
        <v>11136</v>
      </c>
      <c r="D300" s="16"/>
      <c r="E300" s="49" t="s">
        <v>1618</v>
      </c>
      <c r="F300" s="16"/>
      <c r="G300" s="16"/>
      <c r="H300" s="150">
        <v>45905.672222222223</v>
      </c>
      <c r="I300" s="150">
        <v>45905.693055555559</v>
      </c>
      <c r="J300" s="151">
        <f t="shared" ref="J300" si="24">I300-H300</f>
        <v>2.0833333335758653E-2</v>
      </c>
      <c r="K300" s="16"/>
      <c r="L300" s="16"/>
      <c r="M300" s="16"/>
      <c r="N300" s="16"/>
    </row>
    <row r="301" spans="1:14" x14ac:dyDescent="0.25">
      <c r="A301" s="145">
        <v>45906</v>
      </c>
      <c r="B301" s="23" t="s">
        <v>30</v>
      </c>
      <c r="C301" s="17">
        <v>11160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145">
        <v>45907</v>
      </c>
      <c r="B302" s="23" t="s">
        <v>30</v>
      </c>
      <c r="C302" s="17">
        <v>11168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145">
        <v>45908</v>
      </c>
      <c r="B303" s="23" t="s">
        <v>30</v>
      </c>
      <c r="C303" s="17">
        <v>11192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145">
        <v>45909</v>
      </c>
      <c r="B304" s="23" t="s">
        <v>30</v>
      </c>
      <c r="C304" s="17">
        <v>11213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145">
        <v>45910</v>
      </c>
      <c r="B305" s="23" t="s">
        <v>30</v>
      </c>
      <c r="C305" s="17">
        <v>11237</v>
      </c>
      <c r="D305" s="16"/>
      <c r="E305" s="16" t="s">
        <v>48</v>
      </c>
      <c r="F305" s="16"/>
      <c r="G305" s="16"/>
      <c r="H305" s="150">
        <v>45910.875</v>
      </c>
      <c r="I305" s="150">
        <v>45910.991666666669</v>
      </c>
      <c r="J305" s="151">
        <f t="shared" ref="J305" si="25">I305-H305</f>
        <v>0.11666666666860692</v>
      </c>
      <c r="K305" s="16"/>
      <c r="L305" s="16"/>
      <c r="M305" s="16"/>
      <c r="N305" s="16"/>
    </row>
    <row r="306" spans="1:14" x14ac:dyDescent="0.25">
      <c r="A306" s="145">
        <v>45911</v>
      </c>
      <c r="B306" s="23" t="s">
        <v>30</v>
      </c>
      <c r="C306" s="17">
        <v>11261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145">
        <v>45912</v>
      </c>
      <c r="B307" s="23" t="s">
        <v>30</v>
      </c>
      <c r="C307" s="17">
        <v>11285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145">
        <v>45913</v>
      </c>
      <c r="B308" s="23" t="s">
        <v>30</v>
      </c>
      <c r="C308" s="17">
        <v>11309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145">
        <v>45914</v>
      </c>
      <c r="B309" s="23" t="s">
        <v>30</v>
      </c>
      <c r="C309" s="17">
        <v>11333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145">
        <v>45915</v>
      </c>
      <c r="B310" s="23" t="s">
        <v>30</v>
      </c>
      <c r="C310" s="17">
        <v>11357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145">
        <v>45916</v>
      </c>
      <c r="B311" s="23" t="s">
        <v>30</v>
      </c>
      <c r="C311" s="17">
        <f>C310+24</f>
        <v>11381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145">
        <v>45917</v>
      </c>
      <c r="B312" s="23" t="s">
        <v>30</v>
      </c>
      <c r="C312" s="17">
        <f>C311+24</f>
        <v>11405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145">
        <v>45918</v>
      </c>
      <c r="B313" s="23" t="s">
        <v>30</v>
      </c>
      <c r="C313" s="17">
        <f>C312+24</f>
        <v>11429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145">
        <v>45919</v>
      </c>
      <c r="B314" s="23" t="s">
        <v>30</v>
      </c>
      <c r="C314" s="17">
        <f>C313+24</f>
        <v>11453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145">
        <v>45920</v>
      </c>
      <c r="B315" s="23" t="s">
        <v>30</v>
      </c>
      <c r="C315" s="17">
        <f t="shared" ref="C315" si="26">C314+24</f>
        <v>11477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145">
        <v>45921</v>
      </c>
      <c r="B316" s="23" t="s">
        <v>30</v>
      </c>
      <c r="C316" s="17">
        <v>11502</v>
      </c>
      <c r="D316" s="16"/>
      <c r="E316" s="16" t="s">
        <v>1656</v>
      </c>
      <c r="F316" s="16"/>
      <c r="G316" s="16"/>
      <c r="H316" s="220">
        <v>45921.9375</v>
      </c>
      <c r="I316" s="220">
        <v>45922.134722222225</v>
      </c>
      <c r="J316" s="221">
        <v>0.19722222222480923</v>
      </c>
      <c r="K316" s="16"/>
      <c r="L316" s="16"/>
      <c r="M316" s="16"/>
      <c r="N316" s="16"/>
    </row>
    <row r="317" spans="1:14" x14ac:dyDescent="0.25">
      <c r="A317" s="145">
        <v>45922</v>
      </c>
      <c r="B317" s="23" t="s">
        <v>30</v>
      </c>
      <c r="C317" s="17">
        <f>C316+24</f>
        <v>11526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145">
        <v>45923</v>
      </c>
      <c r="B318" s="23" t="s">
        <v>30</v>
      </c>
      <c r="C318" s="17">
        <f>C317+24</f>
        <v>11550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45">
        <v>45924</v>
      </c>
      <c r="B319" s="23" t="s">
        <v>30</v>
      </c>
      <c r="C319" s="17">
        <f>C318+24</f>
        <v>11574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ht="30" x14ac:dyDescent="0.25">
      <c r="A320" s="145">
        <v>45925</v>
      </c>
      <c r="B320" s="23" t="s">
        <v>30</v>
      </c>
      <c r="C320" s="17">
        <v>11580</v>
      </c>
      <c r="D320" s="16"/>
      <c r="E320" s="28" t="s">
        <v>1666</v>
      </c>
      <c r="F320" s="16"/>
      <c r="G320" s="16"/>
      <c r="H320" s="150">
        <v>45925.371527777781</v>
      </c>
      <c r="I320" s="150">
        <v>45925.445833333331</v>
      </c>
      <c r="J320" s="151">
        <f t="shared" ref="J320" si="27">I320-H320</f>
        <v>7.4305555550381541E-2</v>
      </c>
      <c r="K320" s="16"/>
      <c r="L320" s="16"/>
      <c r="M320" s="16"/>
      <c r="N320" s="16"/>
    </row>
    <row r="321" spans="1:14" x14ac:dyDescent="0.25">
      <c r="A321" s="145">
        <v>45926</v>
      </c>
      <c r="B321" s="23" t="s">
        <v>30</v>
      </c>
      <c r="C321" s="17">
        <v>11609</v>
      </c>
      <c r="D321" s="16"/>
      <c r="E321" s="16" t="s">
        <v>237</v>
      </c>
      <c r="F321" s="16"/>
      <c r="G321" s="16"/>
      <c r="H321" s="236">
        <v>45926.627083333333</v>
      </c>
      <c r="I321" s="236">
        <v>45926.652083333334</v>
      </c>
      <c r="J321" s="237">
        <v>2.5000000001455192E-2</v>
      </c>
      <c r="K321" s="16"/>
      <c r="L321" s="16"/>
      <c r="M321" s="16"/>
      <c r="N321" s="16"/>
    </row>
    <row r="322" spans="1:14" x14ac:dyDescent="0.25">
      <c r="A322" s="145">
        <v>45927</v>
      </c>
      <c r="B322" s="23" t="s">
        <v>30</v>
      </c>
      <c r="C322" s="17">
        <f>C321+24</f>
        <v>11633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45">
        <v>45928</v>
      </c>
      <c r="B323" s="23" t="s">
        <v>30</v>
      </c>
      <c r="C323" s="17">
        <f>C322+24</f>
        <v>11657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45">
        <v>45929</v>
      </c>
      <c r="B324" s="23" t="s">
        <v>30</v>
      </c>
      <c r="C324" s="17">
        <f>C323+24</f>
        <v>11681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45">
        <v>45930</v>
      </c>
      <c r="B325" s="23" t="s">
        <v>30</v>
      </c>
      <c r="C325" s="17">
        <f>C324+24</f>
        <v>11705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45">
        <v>45931</v>
      </c>
      <c r="B326" s="23" t="s">
        <v>30</v>
      </c>
      <c r="C326" s="17">
        <v>11735</v>
      </c>
      <c r="D326" s="16"/>
      <c r="E326" s="16" t="s">
        <v>1690</v>
      </c>
      <c r="F326" s="16"/>
      <c r="G326" s="16"/>
      <c r="H326" s="279">
        <v>45931.909722222219</v>
      </c>
      <c r="I326" s="279">
        <v>45931.944444444445</v>
      </c>
      <c r="J326" s="280">
        <v>3.4722222226264421E-2</v>
      </c>
      <c r="K326" s="16"/>
      <c r="L326" s="16"/>
      <c r="M326" s="16"/>
      <c r="N326" s="16"/>
    </row>
    <row r="327" spans="1:14" x14ac:dyDescent="0.25">
      <c r="A327" s="145">
        <v>45932</v>
      </c>
      <c r="B327" s="23" t="s">
        <v>30</v>
      </c>
      <c r="C327" s="17">
        <v>11752</v>
      </c>
      <c r="D327" s="16"/>
      <c r="E327" s="16" t="s">
        <v>1693</v>
      </c>
      <c r="F327" s="16"/>
      <c r="G327" s="16"/>
      <c r="H327" s="290">
        <v>45932.662499999999</v>
      </c>
      <c r="I327" s="290">
        <v>45933.040972222225</v>
      </c>
      <c r="J327" s="291">
        <v>0.37847222222626442</v>
      </c>
      <c r="K327" s="16"/>
      <c r="L327" s="16"/>
      <c r="M327" s="16"/>
      <c r="N327" s="16"/>
    </row>
    <row r="328" spans="1:14" x14ac:dyDescent="0.25">
      <c r="A328" s="145">
        <v>45933</v>
      </c>
      <c r="B328" s="23" t="s">
        <v>30</v>
      </c>
      <c r="C328" s="17">
        <f t="shared" ref="C328:C337" si="28">C327+24</f>
        <v>11776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45">
        <v>45934</v>
      </c>
      <c r="B329" s="23" t="s">
        <v>30</v>
      </c>
      <c r="C329" s="17">
        <f t="shared" si="28"/>
        <v>11800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45">
        <v>45935</v>
      </c>
      <c r="B330" s="23" t="s">
        <v>30</v>
      </c>
      <c r="C330" s="17">
        <f t="shared" si="28"/>
        <v>11824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45">
        <v>45936</v>
      </c>
      <c r="B331" s="23" t="s">
        <v>30</v>
      </c>
      <c r="C331" s="17">
        <f t="shared" si="28"/>
        <v>11848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45">
        <v>45937</v>
      </c>
      <c r="B332" s="23" t="s">
        <v>30</v>
      </c>
      <c r="C332" s="17">
        <f t="shared" si="28"/>
        <v>11872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45">
        <v>45938</v>
      </c>
      <c r="B333" s="23" t="s">
        <v>30</v>
      </c>
      <c r="C333" s="17">
        <f t="shared" si="28"/>
        <v>11896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45">
        <v>45939</v>
      </c>
      <c r="B334" s="23" t="s">
        <v>30</v>
      </c>
      <c r="C334" s="17">
        <f t="shared" si="28"/>
        <v>11920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45">
        <v>45940</v>
      </c>
      <c r="B335" s="23" t="s">
        <v>30</v>
      </c>
      <c r="C335" s="17">
        <f t="shared" si="28"/>
        <v>11944</v>
      </c>
      <c r="D335" s="16"/>
      <c r="E335" s="305" t="s">
        <v>1710</v>
      </c>
      <c r="F335" s="16"/>
      <c r="G335" s="16"/>
      <c r="H335" s="309">
        <v>45940.96875</v>
      </c>
      <c r="I335" s="309">
        <v>45940.992361111108</v>
      </c>
      <c r="J335" s="225">
        <v>2.361111110803904E-2</v>
      </c>
      <c r="K335" s="16"/>
      <c r="L335" s="16"/>
      <c r="M335" s="16"/>
      <c r="N335" s="16"/>
    </row>
    <row r="336" spans="1:14" x14ac:dyDescent="0.25">
      <c r="A336" s="145">
        <v>45941</v>
      </c>
      <c r="B336" s="23" t="s">
        <v>30</v>
      </c>
      <c r="C336" s="17">
        <f t="shared" si="28"/>
        <v>11968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45">
        <v>45942</v>
      </c>
      <c r="B337" s="23" t="s">
        <v>30</v>
      </c>
      <c r="C337" s="17">
        <f t="shared" si="28"/>
        <v>11992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45">
        <v>45943</v>
      </c>
      <c r="B338" s="23" t="s">
        <v>30</v>
      </c>
      <c r="C338" s="17">
        <v>12001</v>
      </c>
      <c r="D338" s="16"/>
      <c r="E338" s="16" t="s">
        <v>63</v>
      </c>
      <c r="F338" s="16"/>
      <c r="G338" s="16"/>
      <c r="H338" s="309">
        <v>45943.376388888886</v>
      </c>
      <c r="I338" s="309">
        <v>45943.644444444442</v>
      </c>
      <c r="J338" s="225">
        <v>0.26805555555620231</v>
      </c>
      <c r="K338" s="16"/>
      <c r="L338" s="16"/>
      <c r="M338" s="16"/>
      <c r="N338" s="16"/>
    </row>
    <row r="339" spans="1:14" x14ac:dyDescent="0.25">
      <c r="A339" s="145">
        <v>45944</v>
      </c>
      <c r="B339" s="23" t="s">
        <v>30</v>
      </c>
      <c r="C339" s="17">
        <v>12018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45">
        <v>45945</v>
      </c>
      <c r="B340" s="23" t="s">
        <v>30</v>
      </c>
      <c r="C340" s="17">
        <v>12042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45">
        <v>45946</v>
      </c>
      <c r="B341" s="23" t="s">
        <v>30</v>
      </c>
      <c r="C341" s="17">
        <v>12066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45">
        <v>45947</v>
      </c>
      <c r="B342" s="23" t="s">
        <v>30</v>
      </c>
      <c r="C342" s="17">
        <v>12090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45">
        <v>45948</v>
      </c>
      <c r="B343" s="23" t="s">
        <v>30</v>
      </c>
      <c r="C343" s="17">
        <v>12114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45">
        <v>45949</v>
      </c>
      <c r="B344" s="23" t="s">
        <v>30</v>
      </c>
      <c r="C344" s="17">
        <v>12138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145">
        <v>45950</v>
      </c>
      <c r="B345" s="23" t="s">
        <v>30</v>
      </c>
      <c r="C345" s="17">
        <v>12162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145">
        <v>45951</v>
      </c>
      <c r="B346" s="23" t="s">
        <v>30</v>
      </c>
      <c r="C346" s="17">
        <v>12186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145">
        <v>45952</v>
      </c>
      <c r="B347" s="23" t="s">
        <v>30</v>
      </c>
      <c r="C347" s="17">
        <v>12224</v>
      </c>
      <c r="D347" s="16"/>
      <c r="E347" s="16" t="s">
        <v>1753</v>
      </c>
      <c r="F347" s="16"/>
      <c r="G347" s="16"/>
      <c r="H347" s="309">
        <v>45952.972222222219</v>
      </c>
      <c r="I347" s="309">
        <v>45952.982638888891</v>
      </c>
      <c r="J347" s="225">
        <v>1.0416666671517305E-2</v>
      </c>
      <c r="K347" s="16"/>
      <c r="L347" s="16"/>
      <c r="M347" s="16"/>
      <c r="N347" s="16"/>
    </row>
    <row r="348" spans="1:14" x14ac:dyDescent="0.25">
      <c r="A348" s="145">
        <v>45953</v>
      </c>
      <c r="B348" s="23" t="s">
        <v>30</v>
      </c>
      <c r="C348" s="17">
        <v>12234</v>
      </c>
      <c r="D348" s="16"/>
      <c r="E348" s="16" t="s">
        <v>48</v>
      </c>
      <c r="F348" s="16"/>
      <c r="G348" s="16"/>
      <c r="H348" s="368">
        <v>45954.09375</v>
      </c>
      <c r="I348" s="368">
        <v>45954.253472222219</v>
      </c>
      <c r="J348" s="151">
        <f t="shared" ref="J348" si="29">I348-H348</f>
        <v>0.15972222221898846</v>
      </c>
      <c r="K348" s="16"/>
      <c r="L348" s="16"/>
      <c r="M348" s="16"/>
      <c r="N348" s="16"/>
    </row>
    <row r="349" spans="1:14" x14ac:dyDescent="0.25">
      <c r="A349" s="145">
        <v>45954</v>
      </c>
      <c r="B349" s="23" t="s">
        <v>30</v>
      </c>
      <c r="C349" s="17">
        <v>12258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145">
        <v>45955</v>
      </c>
      <c r="B350" s="23" t="s">
        <v>30</v>
      </c>
      <c r="C350" s="17">
        <v>12282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145">
        <v>45956</v>
      </c>
      <c r="B351" s="23" t="s">
        <v>30</v>
      </c>
      <c r="C351" s="17">
        <v>12309</v>
      </c>
      <c r="D351" s="16"/>
      <c r="E351" s="16" t="s">
        <v>1767</v>
      </c>
      <c r="F351" s="16"/>
      <c r="G351" s="16"/>
      <c r="H351" s="370">
        <v>45956.645833333336</v>
      </c>
      <c r="I351" s="370">
        <v>45956.659722222219</v>
      </c>
      <c r="J351" s="103">
        <f t="shared" ref="J351" si="30">I351-H351</f>
        <v>1.3888888883229811E-2</v>
      </c>
      <c r="K351" s="16"/>
      <c r="L351" s="16"/>
      <c r="M351" s="16"/>
      <c r="N351" s="16"/>
    </row>
    <row r="352" spans="1:14" x14ac:dyDescent="0.25">
      <c r="A352" s="145">
        <v>45957</v>
      </c>
      <c r="B352" s="23" t="s">
        <v>30</v>
      </c>
      <c r="C352" s="17">
        <v>12330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145">
        <v>45958</v>
      </c>
      <c r="B353" s="23" t="s">
        <v>30</v>
      </c>
      <c r="C353" s="17">
        <v>12349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145">
        <v>45959</v>
      </c>
      <c r="B354" s="23" t="s">
        <v>30</v>
      </c>
      <c r="C354" s="17">
        <v>12373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145">
        <v>45960</v>
      </c>
      <c r="B355" s="23" t="s">
        <v>30</v>
      </c>
      <c r="C355" s="17">
        <v>12397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145">
        <v>45961</v>
      </c>
      <c r="B356" s="23" t="s">
        <v>30</v>
      </c>
      <c r="C356" s="17">
        <v>12421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145">
        <v>45962</v>
      </c>
      <c r="B357" s="23" t="s">
        <v>30</v>
      </c>
      <c r="C357" s="17">
        <v>12445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145">
        <v>45963</v>
      </c>
      <c r="B358" s="23" t="s">
        <v>30</v>
      </c>
      <c r="C358" s="17">
        <v>12469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145">
        <v>45964</v>
      </c>
      <c r="B359" s="23" t="s">
        <v>30</v>
      </c>
      <c r="C359" s="17">
        <v>12493</v>
      </c>
      <c r="D359" s="16"/>
      <c r="E359" s="16" t="s">
        <v>163</v>
      </c>
      <c r="F359" s="16"/>
      <c r="G359" s="16"/>
      <c r="H359" s="368">
        <v>45964.910416666666</v>
      </c>
      <c r="I359" s="368">
        <v>45965.09652777778</v>
      </c>
      <c r="J359" s="151">
        <f t="shared" ref="J359" si="31">I359-H359</f>
        <v>0.18611111111385981</v>
      </c>
      <c r="K359" s="16"/>
      <c r="L359" s="16"/>
      <c r="M359" s="16"/>
      <c r="N359" s="16"/>
    </row>
    <row r="360" spans="1:14" x14ac:dyDescent="0.25">
      <c r="A360" s="145">
        <v>45965</v>
      </c>
      <c r="B360" s="23" t="s">
        <v>30</v>
      </c>
      <c r="C360" s="17">
        <v>12517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145">
        <v>45966</v>
      </c>
      <c r="B361" s="23" t="s">
        <v>30</v>
      </c>
      <c r="C361" s="17">
        <v>12541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145">
        <v>45967</v>
      </c>
      <c r="B362" s="23" t="s">
        <v>30</v>
      </c>
      <c r="C362" s="17">
        <v>12565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145">
        <v>45968</v>
      </c>
      <c r="B363" s="23" t="s">
        <v>30</v>
      </c>
      <c r="C363" s="17">
        <v>12589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ht="30" x14ac:dyDescent="0.25">
      <c r="A364" s="145">
        <v>45969</v>
      </c>
      <c r="B364" s="23" t="s">
        <v>30</v>
      </c>
      <c r="C364" s="17">
        <v>12613</v>
      </c>
      <c r="D364" s="16"/>
      <c r="E364" s="63" t="s">
        <v>1819</v>
      </c>
      <c r="F364" s="16"/>
      <c r="G364" s="16"/>
      <c r="H364" s="368">
        <v>45969.458333333336</v>
      </c>
      <c r="I364" s="368">
        <v>45969.513888888891</v>
      </c>
      <c r="J364" s="151">
        <f t="shared" ref="J364:J365" si="32">I364-H364</f>
        <v>5.5555555554747116E-2</v>
      </c>
      <c r="K364" s="16"/>
      <c r="L364" s="16"/>
      <c r="M364" s="16"/>
      <c r="N364" s="16"/>
    </row>
    <row r="365" spans="1:14" ht="45" x14ac:dyDescent="0.25">
      <c r="A365" s="145">
        <v>45970</v>
      </c>
      <c r="B365" s="23" t="s">
        <v>30</v>
      </c>
      <c r="C365" s="17">
        <v>12632</v>
      </c>
      <c r="D365" s="16"/>
      <c r="E365" s="63" t="s">
        <v>1821</v>
      </c>
      <c r="F365" s="16"/>
      <c r="G365" s="16"/>
      <c r="H365" s="368">
        <v>45970.489583333336</v>
      </c>
      <c r="I365" s="368">
        <v>45970.65625</v>
      </c>
      <c r="J365" s="151">
        <f t="shared" si="32"/>
        <v>0.16666666666424135</v>
      </c>
      <c r="K365" s="16"/>
      <c r="L365" s="16"/>
      <c r="M365" s="16"/>
      <c r="N365" s="16"/>
    </row>
    <row r="366" spans="1:14" x14ac:dyDescent="0.25">
      <c r="A366" s="145">
        <v>45971</v>
      </c>
      <c r="B366" s="23" t="s">
        <v>30</v>
      </c>
      <c r="C366" s="17">
        <v>12656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145">
        <v>45972</v>
      </c>
      <c r="B367" s="23" t="s">
        <v>30</v>
      </c>
      <c r="C367" s="17">
        <v>12680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145">
        <v>45973</v>
      </c>
      <c r="B368" s="23" t="s">
        <v>30</v>
      </c>
      <c r="C368" s="17">
        <v>12704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145">
        <v>45974</v>
      </c>
      <c r="B369" s="23" t="s">
        <v>30</v>
      </c>
      <c r="C369" s="17">
        <v>12723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145">
        <v>45975</v>
      </c>
      <c r="B370" s="23" t="s">
        <v>30</v>
      </c>
      <c r="C370" s="17">
        <v>12747</v>
      </c>
      <c r="D370" s="16"/>
      <c r="E370" s="16" t="s">
        <v>48</v>
      </c>
      <c r="F370" s="16"/>
      <c r="G370" s="16"/>
      <c r="H370" s="368">
        <v>45975.894444444442</v>
      </c>
      <c r="I370" s="368">
        <v>45976.003472222219</v>
      </c>
      <c r="J370" s="151">
        <f t="shared" ref="J370" si="33">I370-H370</f>
        <v>0.10902777777664596</v>
      </c>
      <c r="K370" s="16"/>
      <c r="L370" s="16"/>
      <c r="M370" s="16"/>
      <c r="N370" s="16"/>
    </row>
    <row r="371" spans="1:14" x14ac:dyDescent="0.25">
      <c r="A371" s="145">
        <v>45976</v>
      </c>
      <c r="B371" s="23" t="s">
        <v>30</v>
      </c>
      <c r="C371" s="17">
        <v>12768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145">
        <v>45977</v>
      </c>
      <c r="B372" s="23" t="s">
        <v>30</v>
      </c>
      <c r="C372" s="17">
        <v>12792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145">
        <v>45978</v>
      </c>
      <c r="B373" s="23" t="s">
        <v>30</v>
      </c>
      <c r="C373" s="17">
        <v>12816</v>
      </c>
      <c r="D373" s="16"/>
      <c r="E373" s="16"/>
      <c r="F373" s="16"/>
      <c r="G373" s="16"/>
      <c r="H373" s="378"/>
      <c r="I373" s="378"/>
      <c r="J373" s="225"/>
      <c r="K373" s="16"/>
      <c r="L373" s="16"/>
      <c r="M373" s="16"/>
      <c r="N373" s="16"/>
    </row>
    <row r="374" spans="1:14" x14ac:dyDescent="0.25">
      <c r="A374" s="145">
        <v>45979</v>
      </c>
      <c r="B374" s="23" t="s">
        <v>30</v>
      </c>
      <c r="C374" s="17">
        <v>12841</v>
      </c>
      <c r="D374" s="16"/>
      <c r="E374" s="16" t="s">
        <v>1853</v>
      </c>
      <c r="F374" s="16"/>
      <c r="G374" s="16"/>
      <c r="H374" s="378">
        <v>45979.888194444444</v>
      </c>
      <c r="I374" s="378">
        <v>45979.902777777781</v>
      </c>
      <c r="J374" s="225">
        <v>1.4583333337213844E-2</v>
      </c>
      <c r="K374" s="16"/>
      <c r="L374" s="16"/>
      <c r="M374" s="16"/>
      <c r="N374" s="16"/>
    </row>
    <row r="375" spans="1:14" x14ac:dyDescent="0.25">
      <c r="A375" s="145">
        <v>45980</v>
      </c>
      <c r="B375" s="23" t="s">
        <v>30</v>
      </c>
      <c r="C375" s="17">
        <v>12865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145">
        <v>45981</v>
      </c>
      <c r="B376" s="23" t="s">
        <v>30</v>
      </c>
      <c r="C376" s="17">
        <v>12889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145">
        <v>45982</v>
      </c>
      <c r="B377" s="23" t="s">
        <v>30</v>
      </c>
      <c r="C377" s="17">
        <v>12913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ht="30" x14ac:dyDescent="0.25">
      <c r="A378" s="145">
        <v>45983</v>
      </c>
      <c r="B378" s="23" t="s">
        <v>30</v>
      </c>
      <c r="C378" s="17">
        <v>12937</v>
      </c>
      <c r="D378" s="16"/>
      <c r="E378" s="390" t="s">
        <v>1867</v>
      </c>
      <c r="F378" s="16"/>
      <c r="G378" s="16"/>
      <c r="H378" s="378">
        <v>45984.076388888891</v>
      </c>
      <c r="I378" s="378">
        <v>45984.104166666664</v>
      </c>
      <c r="J378" s="225">
        <v>2.7777777773735579E-2</v>
      </c>
      <c r="K378" s="16"/>
      <c r="L378" s="16"/>
      <c r="M378" s="16"/>
      <c r="N378" s="16"/>
    </row>
    <row r="379" spans="1:14" x14ac:dyDescent="0.25">
      <c r="A379" s="145">
        <v>45984</v>
      </c>
      <c r="B379" s="23" t="s">
        <v>30</v>
      </c>
      <c r="C379" s="17">
        <v>12961</v>
      </c>
      <c r="D379" s="16"/>
      <c r="E379" s="16" t="s">
        <v>1871</v>
      </c>
      <c r="F379" s="16"/>
      <c r="G379" s="16"/>
      <c r="H379" s="378">
        <v>45984.65625</v>
      </c>
      <c r="I379" s="378">
        <v>45984.6875</v>
      </c>
      <c r="J379" s="225">
        <v>3.125E-2</v>
      </c>
      <c r="K379" s="16"/>
      <c r="L379" s="16"/>
      <c r="M379" s="16"/>
      <c r="N379" s="16"/>
    </row>
    <row r="380" spans="1:14" x14ac:dyDescent="0.25">
      <c r="A380" s="145">
        <v>45985</v>
      </c>
      <c r="B380" s="23" t="s">
        <v>30</v>
      </c>
      <c r="C380" s="17">
        <v>12985</v>
      </c>
      <c r="D380" s="16"/>
      <c r="E380" s="16" t="s">
        <v>65</v>
      </c>
      <c r="F380" s="16"/>
      <c r="G380" s="16"/>
      <c r="H380" s="378">
        <v>45986.072916666664</v>
      </c>
      <c r="I380" s="378">
        <v>45986.211111111108</v>
      </c>
      <c r="J380" s="225">
        <v>0.13819444444379769</v>
      </c>
      <c r="K380" s="16"/>
      <c r="L380" s="16"/>
      <c r="M380" s="16"/>
      <c r="N380" s="16"/>
    </row>
    <row r="381" spans="1:14" x14ac:dyDescent="0.25">
      <c r="A381" s="145">
        <v>45986</v>
      </c>
      <c r="B381" s="23" t="s">
        <v>30</v>
      </c>
      <c r="C381" s="17">
        <v>13006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145">
        <v>45987</v>
      </c>
      <c r="B382" s="23" t="s">
        <v>30</v>
      </c>
      <c r="C382" s="17">
        <v>13030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145">
        <v>45988</v>
      </c>
      <c r="B383" s="23" t="s">
        <v>30</v>
      </c>
      <c r="C383" s="17">
        <v>13054</v>
      </c>
      <c r="D383" s="16"/>
      <c r="E383" s="399" t="s">
        <v>1883</v>
      </c>
      <c r="F383" s="16"/>
      <c r="G383" s="16"/>
      <c r="H383" s="378">
        <v>45988.635416666664</v>
      </c>
      <c r="I383" s="378">
        <v>45988.638888888891</v>
      </c>
      <c r="J383" s="225">
        <v>3.4722222262644209E-3</v>
      </c>
      <c r="K383" s="16"/>
      <c r="L383" s="16"/>
      <c r="M383" s="16"/>
      <c r="N383" s="16"/>
    </row>
    <row r="384" spans="1:14" x14ac:dyDescent="0.25">
      <c r="A384" s="145">
        <v>45989</v>
      </c>
      <c r="B384" s="23" t="s">
        <v>30</v>
      </c>
      <c r="C384" s="17">
        <v>13078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ht="30" x14ac:dyDescent="0.25">
      <c r="A385" s="145">
        <v>45990</v>
      </c>
      <c r="B385" s="23" t="s">
        <v>30</v>
      </c>
      <c r="C385" s="17">
        <v>13102</v>
      </c>
      <c r="D385" s="16"/>
      <c r="E385" s="410" t="s">
        <v>1890</v>
      </c>
      <c r="F385" s="16"/>
      <c r="G385" s="16"/>
      <c r="H385" s="401">
        <v>45991.027777777781</v>
      </c>
      <c r="I385" s="401">
        <v>45991.048611111109</v>
      </c>
      <c r="J385" s="411">
        <v>2.0833333328482695E-2</v>
      </c>
      <c r="K385" s="16"/>
      <c r="L385" s="16"/>
      <c r="M385" s="16"/>
      <c r="N385" s="16"/>
    </row>
    <row r="386" spans="1:14" ht="30" x14ac:dyDescent="0.25">
      <c r="A386" s="145">
        <v>45990</v>
      </c>
      <c r="B386" s="23" t="s">
        <v>30</v>
      </c>
      <c r="C386" s="17">
        <v>13120</v>
      </c>
      <c r="D386" s="16"/>
      <c r="E386" s="412" t="s">
        <v>1891</v>
      </c>
      <c r="F386" s="16"/>
      <c r="G386" s="16"/>
      <c r="H386" s="401">
        <v>45991.102083333331</v>
      </c>
      <c r="I386" s="401">
        <v>45991.121527777781</v>
      </c>
      <c r="J386" s="413">
        <v>1.9444444449618459E-2</v>
      </c>
      <c r="K386" s="16"/>
      <c r="L386" s="16"/>
      <c r="M386" s="16"/>
      <c r="N386" s="16"/>
    </row>
    <row r="387" spans="1:14" x14ac:dyDescent="0.25">
      <c r="A387" s="145">
        <v>45991</v>
      </c>
      <c r="B387" s="23" t="s">
        <v>30</v>
      </c>
      <c r="C387" s="17">
        <v>13126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145">
        <v>45992</v>
      </c>
      <c r="B388" s="23" t="s">
        <v>30</v>
      </c>
      <c r="C388" s="17">
        <v>13150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145">
        <v>45993</v>
      </c>
      <c r="B389" s="23" t="s">
        <v>30</v>
      </c>
      <c r="C389" s="17">
        <v>13174</v>
      </c>
      <c r="D389" s="16"/>
      <c r="E389" s="16" t="s">
        <v>1888</v>
      </c>
      <c r="F389" s="16"/>
      <c r="G389" s="16"/>
      <c r="H389" s="401">
        <v>45993.602777777778</v>
      </c>
      <c r="I389" s="401">
        <v>45993.617361111108</v>
      </c>
      <c r="J389" s="440">
        <v>1.4583333329937886E-2</v>
      </c>
      <c r="K389" s="16"/>
      <c r="L389" s="16"/>
      <c r="M389" s="16"/>
      <c r="N389" s="16"/>
    </row>
    <row r="390" spans="1:14" x14ac:dyDescent="0.25">
      <c r="A390" s="145">
        <v>45994</v>
      </c>
      <c r="B390" s="23" t="s">
        <v>30</v>
      </c>
      <c r="C390" s="17">
        <v>13198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45">
        <v>45995</v>
      </c>
      <c r="B391" s="23" t="s">
        <v>30</v>
      </c>
      <c r="C391" s="17">
        <v>13221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145">
        <v>45996</v>
      </c>
      <c r="B392" s="23" t="s">
        <v>30</v>
      </c>
      <c r="C392" s="17">
        <v>13245</v>
      </c>
      <c r="D392" s="16"/>
      <c r="E392" s="16" t="s">
        <v>48</v>
      </c>
      <c r="F392" s="16"/>
      <c r="G392" s="16"/>
      <c r="H392" s="401">
        <v>45996.640277777777</v>
      </c>
      <c r="I392" s="401">
        <v>45996.744444444441</v>
      </c>
      <c r="J392" s="465">
        <v>0.10416666666424135</v>
      </c>
      <c r="K392" s="16"/>
      <c r="L392" s="16"/>
      <c r="M392" s="16"/>
      <c r="N392" s="16"/>
    </row>
    <row r="393" spans="1:14" x14ac:dyDescent="0.25">
      <c r="A393" s="145">
        <v>45997</v>
      </c>
      <c r="B393" s="23" t="s">
        <v>30</v>
      </c>
      <c r="C393" s="17">
        <v>13267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145">
        <v>45998</v>
      </c>
      <c r="B394" s="23" t="s">
        <v>30</v>
      </c>
      <c r="C394" s="17">
        <v>13291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45">
        <v>45999</v>
      </c>
      <c r="B395" s="23" t="s">
        <v>30</v>
      </c>
      <c r="C395" s="17">
        <v>13315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45">
        <v>46000</v>
      </c>
      <c r="B396" s="23" t="s">
        <v>30</v>
      </c>
      <c r="C396" s="17">
        <v>13338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45">
        <v>46001</v>
      </c>
      <c r="B397" s="23" t="s">
        <v>30</v>
      </c>
      <c r="C397" s="17">
        <v>13362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45">
        <v>46002</v>
      </c>
      <c r="B398" s="23" t="s">
        <v>30</v>
      </c>
      <c r="C398" s="17">
        <v>13386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45">
        <v>46003</v>
      </c>
      <c r="B399" s="23" t="s">
        <v>30</v>
      </c>
      <c r="C399" s="17">
        <v>13410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45">
        <v>46004</v>
      </c>
      <c r="B400" s="23" t="s">
        <v>30</v>
      </c>
      <c r="C400" s="17">
        <v>13431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45">
        <v>46005</v>
      </c>
      <c r="B401" s="23" t="s">
        <v>30</v>
      </c>
      <c r="C401" s="17">
        <v>13455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45">
        <v>46006</v>
      </c>
      <c r="B402" s="23" t="s">
        <v>30</v>
      </c>
      <c r="C402" s="17">
        <v>13479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45">
        <v>46007</v>
      </c>
      <c r="B403" s="23" t="s">
        <v>30</v>
      </c>
      <c r="C403" s="17">
        <v>13503</v>
      </c>
      <c r="D403" s="16"/>
      <c r="E403" s="16" t="s">
        <v>40</v>
      </c>
      <c r="F403" s="16"/>
      <c r="G403" s="16"/>
      <c r="H403" s="401">
        <v>46007.366666666669</v>
      </c>
      <c r="I403" s="401">
        <v>46007.465277777781</v>
      </c>
      <c r="J403" s="586">
        <v>9.8611111112404615E-2</v>
      </c>
      <c r="K403" s="16"/>
      <c r="L403" s="16"/>
      <c r="M403" s="16"/>
      <c r="N403" s="16"/>
    </row>
    <row r="404" spans="1:14" x14ac:dyDescent="0.25">
      <c r="A404" s="145">
        <v>46008</v>
      </c>
      <c r="B404" s="23" t="s">
        <v>30</v>
      </c>
      <c r="C404" s="17">
        <v>13525</v>
      </c>
      <c r="D404" s="16"/>
      <c r="E404" s="16" t="s">
        <v>881</v>
      </c>
      <c r="F404" s="16"/>
      <c r="G404" s="16"/>
      <c r="H404" s="401">
        <v>46008.423611111109</v>
      </c>
      <c r="I404" s="401">
        <v>46008.445833333331</v>
      </c>
      <c r="J404" s="598">
        <v>2.2222222221898846E-2</v>
      </c>
      <c r="K404" s="16"/>
      <c r="L404" s="16"/>
      <c r="M404" s="16"/>
      <c r="N404" s="16"/>
    </row>
    <row r="405" spans="1:14" x14ac:dyDescent="0.25">
      <c r="A405" s="145">
        <v>46009</v>
      </c>
      <c r="B405" s="23" t="s">
        <v>30</v>
      </c>
      <c r="C405" s="17">
        <v>13549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45">
        <v>46010</v>
      </c>
      <c r="B406" s="23" t="s">
        <v>30</v>
      </c>
      <c r="C406" s="17">
        <v>13573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45">
        <v>46011</v>
      </c>
      <c r="B407" s="23" t="s">
        <v>30</v>
      </c>
      <c r="C407" s="17">
        <v>13597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45">
        <v>46012</v>
      </c>
      <c r="B408" s="23" t="s">
        <v>30</v>
      </c>
      <c r="C408" s="17">
        <v>13618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45">
        <v>46013</v>
      </c>
      <c r="B409" s="23" t="s">
        <v>30</v>
      </c>
      <c r="C409" s="17">
        <v>13642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45">
        <v>46014</v>
      </c>
      <c r="B410" s="23" t="s">
        <v>30</v>
      </c>
      <c r="C410" s="17">
        <v>13666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45">
        <v>46015</v>
      </c>
      <c r="B411" s="23" t="s">
        <v>30</v>
      </c>
      <c r="C411" s="17">
        <v>13690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45">
        <v>46016</v>
      </c>
      <c r="B412" s="23" t="s">
        <v>30</v>
      </c>
      <c r="C412" s="17">
        <v>13714</v>
      </c>
      <c r="D412" s="16"/>
      <c r="E412" s="16" t="s">
        <v>2067</v>
      </c>
      <c r="F412" s="16"/>
      <c r="G412" s="16"/>
      <c r="H412" s="368">
        <v>46016.618055555555</v>
      </c>
      <c r="I412" s="368">
        <v>46016.625</v>
      </c>
      <c r="J412" s="151">
        <f t="shared" ref="J412:J413" si="34">I412-H412</f>
        <v>6.9444444452528842E-3</v>
      </c>
      <c r="K412" s="16"/>
      <c r="L412" s="16"/>
      <c r="M412" s="16"/>
      <c r="N412" s="16"/>
    </row>
    <row r="413" spans="1:14" x14ac:dyDescent="0.25">
      <c r="A413" s="145">
        <v>46017</v>
      </c>
      <c r="B413" s="23" t="s">
        <v>30</v>
      </c>
      <c r="C413" s="17">
        <v>13738</v>
      </c>
      <c r="D413" s="16"/>
      <c r="E413" s="16" t="s">
        <v>48</v>
      </c>
      <c r="F413" s="16"/>
      <c r="G413" s="16"/>
      <c r="H413" s="368">
        <v>46017.715277777781</v>
      </c>
      <c r="I413" s="368">
        <v>46017.9375</v>
      </c>
      <c r="J413" s="151">
        <f t="shared" si="34"/>
        <v>0.22222222221898846</v>
      </c>
      <c r="K413" s="16"/>
      <c r="L413" s="16"/>
      <c r="M413" s="16"/>
      <c r="N413" s="16"/>
    </row>
    <row r="414" spans="1:14" x14ac:dyDescent="0.25">
      <c r="A414" s="145">
        <v>46018</v>
      </c>
      <c r="B414" s="23" t="s">
        <v>30</v>
      </c>
      <c r="C414" s="17">
        <v>13762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45">
        <v>46019</v>
      </c>
      <c r="B415" s="23" t="s">
        <v>30</v>
      </c>
      <c r="C415" s="17">
        <v>13780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45">
        <v>46020</v>
      </c>
      <c r="B416" s="23" t="s">
        <v>30</v>
      </c>
      <c r="C416" s="17">
        <v>13804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45">
        <v>46021</v>
      </c>
      <c r="B417" s="23" t="s">
        <v>30</v>
      </c>
      <c r="C417" s="17">
        <v>13828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45">
        <v>46022</v>
      </c>
      <c r="B418" s="23" t="s">
        <v>30</v>
      </c>
      <c r="C418" s="17">
        <v>13852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45">
        <v>46023</v>
      </c>
      <c r="B419" s="23" t="s">
        <v>30</v>
      </c>
      <c r="C419" s="17">
        <v>13876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45">
        <v>46024</v>
      </c>
      <c r="B420" s="23" t="s">
        <v>30</v>
      </c>
      <c r="C420" s="17">
        <v>13900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45">
        <v>46025</v>
      </c>
      <c r="B421" s="23" t="s">
        <v>30</v>
      </c>
      <c r="C421" s="17">
        <v>13919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45">
        <v>46026</v>
      </c>
      <c r="B422" s="23" t="s">
        <v>30</v>
      </c>
      <c r="C422" s="17">
        <v>13943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45">
        <v>46027</v>
      </c>
      <c r="B423" s="23" t="s">
        <v>30</v>
      </c>
      <c r="C423" s="17">
        <v>13964</v>
      </c>
      <c r="D423" s="16"/>
      <c r="E423" s="16" t="s">
        <v>658</v>
      </c>
      <c r="F423" s="16"/>
      <c r="G423" s="16"/>
      <c r="H423" s="368">
        <v>46027.690972222219</v>
      </c>
      <c r="I423" s="368">
        <v>46027.697916666664</v>
      </c>
      <c r="J423" s="151">
        <f t="shared" ref="J423:J425" si="35">I423-H423</f>
        <v>6.9444444452528842E-3</v>
      </c>
      <c r="K423" s="16"/>
      <c r="L423" s="16"/>
      <c r="M423" s="16"/>
      <c r="N423" s="16"/>
    </row>
    <row r="424" spans="1:14" x14ac:dyDescent="0.25">
      <c r="A424" s="145">
        <v>46028</v>
      </c>
      <c r="B424" s="23" t="s">
        <v>30</v>
      </c>
      <c r="C424" s="17">
        <v>13988</v>
      </c>
      <c r="D424" s="16"/>
      <c r="E424" s="16" t="s">
        <v>163</v>
      </c>
      <c r="F424" s="16"/>
      <c r="G424" s="16"/>
      <c r="H424" s="368">
        <v>46028.519444444442</v>
      </c>
      <c r="I424" s="368">
        <v>46029.273611111108</v>
      </c>
      <c r="J424" s="151">
        <f t="shared" si="35"/>
        <v>0.75416666666569654</v>
      </c>
      <c r="K424" s="16"/>
      <c r="L424" s="16"/>
      <c r="M424" s="16"/>
      <c r="N424" s="16"/>
    </row>
    <row r="425" spans="1:14" x14ac:dyDescent="0.25">
      <c r="A425" s="145">
        <v>46029</v>
      </c>
      <c r="B425" s="23" t="s">
        <v>30</v>
      </c>
      <c r="C425" s="17">
        <v>14012</v>
      </c>
      <c r="D425" s="16"/>
      <c r="E425" s="49" t="s">
        <v>2117</v>
      </c>
      <c r="F425" s="49"/>
      <c r="G425" s="49"/>
      <c r="H425" s="368">
        <v>46029.942361111112</v>
      </c>
      <c r="I425" s="368">
        <v>46029.95208333333</v>
      </c>
      <c r="J425" s="151">
        <f t="shared" si="35"/>
        <v>9.7222222175332718E-3</v>
      </c>
      <c r="K425" s="49"/>
      <c r="L425" s="16"/>
      <c r="M425" s="16"/>
      <c r="N425" s="16"/>
    </row>
    <row r="426" spans="1:14" x14ac:dyDescent="0.25">
      <c r="A426" s="145">
        <v>46030</v>
      </c>
      <c r="B426" s="23" t="s">
        <v>30</v>
      </c>
      <c r="C426" s="17">
        <v>14036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45">
        <v>46031</v>
      </c>
      <c r="B427" s="23" t="s">
        <v>30</v>
      </c>
      <c r="C427" s="17">
        <v>14060</v>
      </c>
      <c r="D427" s="16"/>
      <c r="E427" s="16" t="s">
        <v>2129</v>
      </c>
      <c r="F427" s="16"/>
      <c r="G427" s="16"/>
      <c r="H427" s="368">
        <v>46031.722222222219</v>
      </c>
      <c r="I427" s="368">
        <v>46031.768750000003</v>
      </c>
      <c r="J427" s="151">
        <f t="shared" ref="J427" si="36">I427-H427</f>
        <v>4.652777778392192E-2</v>
      </c>
      <c r="K427" s="16"/>
      <c r="L427" s="16"/>
      <c r="M427" s="16"/>
      <c r="N427" s="16"/>
    </row>
    <row r="428" spans="1:14" x14ac:dyDescent="0.25">
      <c r="A428" s="145">
        <v>46032</v>
      </c>
      <c r="B428" s="23" t="s">
        <v>30</v>
      </c>
      <c r="C428" s="17">
        <v>14084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45">
        <v>46033</v>
      </c>
      <c r="B429" s="23" t="s">
        <v>30</v>
      </c>
      <c r="C429" s="17">
        <v>14084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45">
        <v>46034</v>
      </c>
      <c r="B430" s="23" t="s">
        <v>30</v>
      </c>
      <c r="C430" s="17">
        <v>14108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45">
        <v>46035</v>
      </c>
      <c r="B431" s="23" t="s">
        <v>30</v>
      </c>
      <c r="C431" s="17">
        <v>14132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45">
        <v>46036</v>
      </c>
      <c r="B432" s="23" t="s">
        <v>30</v>
      </c>
      <c r="C432" s="17">
        <v>14156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45">
        <v>46037</v>
      </c>
      <c r="B433" s="23" t="s">
        <v>30</v>
      </c>
      <c r="C433" s="17">
        <v>14180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45">
        <v>46038</v>
      </c>
      <c r="B434" s="23" t="s">
        <v>30</v>
      </c>
      <c r="C434" s="17">
        <v>14204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45">
        <v>46039</v>
      </c>
      <c r="B435" s="23" t="s">
        <v>30</v>
      </c>
      <c r="C435" s="17">
        <v>14222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45">
        <v>46040</v>
      </c>
      <c r="B436" s="23" t="s">
        <v>30</v>
      </c>
      <c r="C436" s="17">
        <v>14246</v>
      </c>
      <c r="D436" s="16"/>
      <c r="E436" s="16" t="s">
        <v>48</v>
      </c>
      <c r="F436" s="16"/>
      <c r="G436" s="16"/>
      <c r="H436" s="366">
        <v>46040.600694444445</v>
      </c>
      <c r="I436" s="366">
        <v>46040.751388888886</v>
      </c>
      <c r="J436" s="617">
        <v>0.15069444444088731</v>
      </c>
      <c r="K436" s="16"/>
      <c r="L436" s="16"/>
      <c r="M436" s="16"/>
      <c r="N436" s="16"/>
    </row>
    <row r="437" spans="1:14" x14ac:dyDescent="0.25">
      <c r="A437" s="145">
        <v>46041</v>
      </c>
      <c r="B437" s="23" t="s">
        <v>30</v>
      </c>
      <c r="C437" s="17">
        <v>14270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45">
        <v>46042</v>
      </c>
      <c r="B438" s="23" t="s">
        <v>30</v>
      </c>
      <c r="C438" s="17">
        <v>14291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45">
        <v>46043</v>
      </c>
      <c r="B439" s="23" t="s">
        <v>30</v>
      </c>
      <c r="C439" s="17">
        <v>14315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ht="75" x14ac:dyDescent="0.25">
      <c r="A440" s="145">
        <v>46044</v>
      </c>
      <c r="B440" s="23" t="s">
        <v>30</v>
      </c>
      <c r="C440" s="17">
        <v>14339</v>
      </c>
      <c r="D440" s="16"/>
      <c r="E440" s="28" t="s">
        <v>2185</v>
      </c>
      <c r="F440" s="16"/>
      <c r="G440" s="16"/>
      <c r="H440" s="368">
        <v>46044.447916666664</v>
      </c>
      <c r="I440" s="368">
        <v>46044.461805555555</v>
      </c>
      <c r="J440" s="151">
        <f t="shared" ref="J440" si="37">I440-H440</f>
        <v>1.3888888890505768E-2</v>
      </c>
      <c r="K440" s="16"/>
      <c r="L440" s="16"/>
      <c r="M440" s="16"/>
      <c r="N440" s="16"/>
    </row>
    <row r="441" spans="1:14" x14ac:dyDescent="0.25">
      <c r="A441" s="145">
        <v>46045</v>
      </c>
      <c r="B441" s="23" t="s">
        <v>30</v>
      </c>
      <c r="C441" s="17">
        <v>14363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45">
        <v>46046</v>
      </c>
      <c r="B442" s="23" t="s">
        <v>30</v>
      </c>
      <c r="C442" s="17">
        <v>14386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45">
        <v>46047</v>
      </c>
      <c r="B443" s="23" t="s">
        <v>30</v>
      </c>
      <c r="C443" s="17">
        <v>14410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45">
        <v>46048</v>
      </c>
      <c r="B444" s="23" t="s">
        <v>30</v>
      </c>
      <c r="C444" s="17">
        <v>14434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45">
        <v>46049</v>
      </c>
      <c r="B445" s="23" t="s">
        <v>30</v>
      </c>
      <c r="C445" s="17">
        <v>14458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45">
        <v>46050</v>
      </c>
      <c r="B446" s="23" t="s">
        <v>30</v>
      </c>
      <c r="C446" s="17">
        <v>14482</v>
      </c>
      <c r="D446" s="16"/>
      <c r="E446" s="16" t="s">
        <v>40</v>
      </c>
      <c r="F446" s="16"/>
      <c r="G446" s="16"/>
      <c r="H446" s="720">
        <v>46051.0625</v>
      </c>
      <c r="I446" s="720">
        <v>46051.163888888892</v>
      </c>
      <c r="J446" s="745">
        <v>0.10138888889196096</v>
      </c>
      <c r="K446" s="16"/>
      <c r="L446" s="16"/>
      <c r="M446" s="16"/>
      <c r="N446" s="16"/>
    </row>
    <row r="447" spans="1:14" x14ac:dyDescent="0.25">
      <c r="A447" s="145">
        <v>46051</v>
      </c>
      <c r="B447" s="23" t="s">
        <v>30</v>
      </c>
      <c r="C447" s="17">
        <v>14506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45">
        <v>46052</v>
      </c>
      <c r="B448" s="23" t="s">
        <v>30</v>
      </c>
      <c r="C448" s="17">
        <v>14530</v>
      </c>
      <c r="D448" s="16"/>
      <c r="E448" s="16" t="s">
        <v>2227</v>
      </c>
      <c r="F448" s="16"/>
      <c r="G448" s="16"/>
      <c r="H448" s="368">
        <v>46052.458333333336</v>
      </c>
      <c r="I448" s="368">
        <v>46052.5</v>
      </c>
      <c r="J448" s="151">
        <f t="shared" ref="J448" si="38">I448-H448</f>
        <v>4.1666666664241347E-2</v>
      </c>
      <c r="K448" s="16"/>
      <c r="L448" s="16"/>
      <c r="M448" s="16"/>
      <c r="N448" s="16"/>
    </row>
    <row r="449" spans="1:14" x14ac:dyDescent="0.25">
      <c r="A449" s="145">
        <v>46053</v>
      </c>
      <c r="B449" s="23" t="s">
        <v>30</v>
      </c>
      <c r="C449" s="17">
        <v>14530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45">
        <v>46054</v>
      </c>
      <c r="B450" s="23" t="s">
        <v>30</v>
      </c>
      <c r="C450" s="17">
        <v>14554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45">
        <v>46055</v>
      </c>
      <c r="B451" s="23" t="s">
        <v>30</v>
      </c>
      <c r="C451" s="17">
        <v>14578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45">
        <v>46056</v>
      </c>
      <c r="B452" s="23" t="s">
        <v>30</v>
      </c>
      <c r="C452" s="17">
        <v>14602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45">
        <v>46057</v>
      </c>
      <c r="B453" s="23" t="s">
        <v>30</v>
      </c>
      <c r="C453" s="17">
        <v>14626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45">
        <v>46058</v>
      </c>
      <c r="B454" s="23" t="s">
        <v>30</v>
      </c>
      <c r="C454" s="17">
        <v>14650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45">
        <v>46059</v>
      </c>
      <c r="B455" s="23" t="s">
        <v>30</v>
      </c>
      <c r="C455" s="17">
        <v>14674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45">
        <v>46060</v>
      </c>
      <c r="B456" s="23" t="s">
        <v>30</v>
      </c>
      <c r="C456" s="17">
        <v>14698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45">
        <v>46061</v>
      </c>
      <c r="B457" s="23" t="s">
        <v>30</v>
      </c>
      <c r="C457" s="17">
        <v>14722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45">
        <v>46062</v>
      </c>
      <c r="B458" s="23" t="s">
        <v>30</v>
      </c>
      <c r="C458" s="17">
        <v>14746</v>
      </c>
      <c r="D458" s="16"/>
      <c r="E458" s="16" t="s">
        <v>48</v>
      </c>
      <c r="F458" s="16"/>
      <c r="G458" s="16"/>
      <c r="H458" s="720">
        <v>46062.405555555553</v>
      </c>
      <c r="I458" s="720">
        <v>46062.532638888886</v>
      </c>
      <c r="J458" s="830">
        <v>0.12708333333284827</v>
      </c>
      <c r="K458" s="16"/>
      <c r="L458" s="16"/>
      <c r="M458" s="16"/>
      <c r="N458" s="16"/>
    </row>
    <row r="459" spans="1:14" x14ac:dyDescent="0.25">
      <c r="A459" s="145">
        <v>46063</v>
      </c>
      <c r="B459" s="23" t="s">
        <v>30</v>
      </c>
      <c r="C459" s="17">
        <v>14767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45">
        <v>46064</v>
      </c>
      <c r="B460" s="23" t="s">
        <v>30</v>
      </c>
      <c r="C460" s="17">
        <v>14791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45">
        <v>46065</v>
      </c>
      <c r="B461" s="23" t="s">
        <v>30</v>
      </c>
      <c r="C461" s="17">
        <v>14815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45">
        <v>46066</v>
      </c>
      <c r="B462" s="23" t="s">
        <v>30</v>
      </c>
      <c r="C462" s="17">
        <v>14839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45">
        <v>46067</v>
      </c>
      <c r="B463" s="23" t="s">
        <v>30</v>
      </c>
      <c r="C463" s="17">
        <v>14863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45">
        <v>46068</v>
      </c>
      <c r="B464" s="23" t="s">
        <v>30</v>
      </c>
      <c r="C464" s="17">
        <v>14887</v>
      </c>
      <c r="D464" s="16"/>
      <c r="E464" s="16" t="s">
        <v>54</v>
      </c>
      <c r="F464" s="16"/>
      <c r="G464" s="16"/>
      <c r="H464" s="368">
        <v>46069.098611111112</v>
      </c>
      <c r="I464" s="368">
        <v>46069.130555555559</v>
      </c>
      <c r="J464" s="151">
        <f t="shared" ref="J464" si="39">I464-H464</f>
        <v>3.1944444446708076E-2</v>
      </c>
      <c r="K464" s="16"/>
      <c r="L464" s="16"/>
      <c r="M464" s="16"/>
      <c r="N464" s="16"/>
    </row>
    <row r="465" spans="1:14" x14ac:dyDescent="0.25">
      <c r="A465" s="145">
        <v>46069</v>
      </c>
      <c r="B465" s="23" t="s">
        <v>30</v>
      </c>
      <c r="C465" s="17">
        <v>14911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45">
        <v>46070</v>
      </c>
      <c r="B466" s="23" t="s">
        <v>30</v>
      </c>
      <c r="C466" s="17">
        <v>14935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45">
        <v>46071</v>
      </c>
      <c r="B467" s="23" t="s">
        <v>30</v>
      </c>
      <c r="C467" s="17">
        <v>14959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45">
        <v>46072</v>
      </c>
      <c r="B468" s="23" t="s">
        <v>30</v>
      </c>
      <c r="C468" s="17">
        <v>14982</v>
      </c>
      <c r="D468" s="16"/>
      <c r="E468" s="16" t="s">
        <v>1919</v>
      </c>
      <c r="F468" s="16"/>
      <c r="G468" s="16"/>
      <c r="H468" s="368">
        <v>46072.654861111114</v>
      </c>
      <c r="I468" s="368">
        <v>46072.659722222219</v>
      </c>
      <c r="J468" s="151">
        <f t="shared" ref="J468:J469" si="40">I468-H468</f>
        <v>4.8611111051286571E-3</v>
      </c>
      <c r="K468" s="16"/>
      <c r="L468" s="16"/>
      <c r="M468" s="16"/>
      <c r="N468" s="16"/>
    </row>
    <row r="469" spans="1:14" x14ac:dyDescent="0.25">
      <c r="A469" s="145">
        <v>46073</v>
      </c>
      <c r="B469" s="23" t="s">
        <v>30</v>
      </c>
      <c r="C469" s="17">
        <v>15006</v>
      </c>
      <c r="D469" s="16"/>
      <c r="E469" s="16" t="s">
        <v>63</v>
      </c>
      <c r="F469" s="16"/>
      <c r="G469" s="16"/>
      <c r="H469" s="368">
        <v>46073.375</v>
      </c>
      <c r="I469" s="368">
        <v>46073.854166666664</v>
      </c>
      <c r="J469" s="151">
        <f t="shared" si="40"/>
        <v>0.47916666666424135</v>
      </c>
      <c r="K469" s="16"/>
      <c r="L469" s="16"/>
      <c r="M469" s="16"/>
      <c r="N469" s="16"/>
    </row>
    <row r="470" spans="1:14" x14ac:dyDescent="0.25">
      <c r="A470" s="145">
        <v>46074</v>
      </c>
      <c r="B470" s="23" t="s">
        <v>30</v>
      </c>
      <c r="C470" s="17">
        <v>15030</v>
      </c>
      <c r="D470" s="16" t="s">
        <v>2323</v>
      </c>
      <c r="E470" s="16" t="s">
        <v>1200</v>
      </c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45">
        <v>46075</v>
      </c>
      <c r="B471" s="23" t="s">
        <v>30</v>
      </c>
      <c r="C471" s="17">
        <v>15042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45">
        <v>46076</v>
      </c>
      <c r="B472" s="23" t="s">
        <v>30</v>
      </c>
      <c r="C472" s="17">
        <v>15066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45">
        <v>46077</v>
      </c>
      <c r="B473" s="23" t="s">
        <v>30</v>
      </c>
      <c r="C473" s="17">
        <v>15090</v>
      </c>
      <c r="D473" s="16"/>
      <c r="E473" s="16" t="s">
        <v>2349</v>
      </c>
      <c r="F473" s="16"/>
      <c r="G473" s="16"/>
      <c r="H473" s="368">
        <v>46077.45416666667</v>
      </c>
      <c r="I473" s="368">
        <v>46077.609722222223</v>
      </c>
      <c r="J473" s="151">
        <f t="shared" ref="J473" si="41">I473-H473</f>
        <v>0.15555555555329192</v>
      </c>
      <c r="K473" s="16"/>
      <c r="L473" s="16"/>
      <c r="M473" s="16"/>
      <c r="N473" s="16"/>
    </row>
    <row r="474" spans="1:14" x14ac:dyDescent="0.25">
      <c r="A474" s="145">
        <v>46078</v>
      </c>
      <c r="B474" s="23" t="s">
        <v>30</v>
      </c>
      <c r="C474" s="17">
        <v>15114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ht="30" x14ac:dyDescent="0.25">
      <c r="A475" s="145">
        <v>46079</v>
      </c>
      <c r="B475" s="23" t="s">
        <v>30</v>
      </c>
      <c r="C475" s="17">
        <v>15139</v>
      </c>
      <c r="D475" s="16"/>
      <c r="E475" s="28" t="s">
        <v>2356</v>
      </c>
      <c r="F475" s="16"/>
      <c r="G475" s="16"/>
      <c r="H475" s="368">
        <v>46079.534722222219</v>
      </c>
      <c r="I475" s="368">
        <v>46079.627083333333</v>
      </c>
      <c r="J475" s="151">
        <f t="shared" ref="J475" si="42">I475-H475</f>
        <v>9.2361111113859806E-2</v>
      </c>
      <c r="K475" s="16"/>
      <c r="L475" s="16"/>
      <c r="M475" s="16"/>
      <c r="N475" s="16"/>
    </row>
    <row r="476" spans="1:14" x14ac:dyDescent="0.25">
      <c r="A476" s="145">
        <v>46080</v>
      </c>
      <c r="B476" s="23" t="s">
        <v>30</v>
      </c>
      <c r="C476" s="17">
        <v>15162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45">
        <v>46081</v>
      </c>
      <c r="B477" s="23" t="s">
        <v>30</v>
      </c>
      <c r="C477" s="17">
        <v>15186</v>
      </c>
      <c r="D477" s="16"/>
      <c r="E477" s="16" t="s">
        <v>2336</v>
      </c>
      <c r="F477" s="16"/>
      <c r="G477" s="16"/>
      <c r="H477" s="368">
        <v>46081.723611111112</v>
      </c>
      <c r="I477" s="368">
        <v>46081.729861111111</v>
      </c>
      <c r="J477" s="151">
        <f t="shared" ref="J477" si="43">I477-H477</f>
        <v>6.2499999985448085E-3</v>
      </c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</sheetData>
  <mergeCells count="1">
    <mergeCell ref="A2:K3"/>
  </mergeCell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F966-18C1-4C83-8F52-92C914936D00}">
  <dimension ref="A2:N958"/>
  <sheetViews>
    <sheetView workbookViewId="0">
      <pane ySplit="4" topLeftCell="A457" activePane="bottomLeft" state="frozen"/>
      <selection pane="bottomLeft" activeCell="C478" sqref="C478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7" customWidth="1"/>
    <col min="6" max="6" width="25.42578125" customWidth="1"/>
    <col min="7" max="9" width="16.71093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28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4604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4628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4651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4675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4697</v>
      </c>
      <c r="D9" s="16"/>
      <c r="E9" s="16" t="s">
        <v>50</v>
      </c>
      <c r="F9" s="16"/>
      <c r="G9" s="16"/>
      <c r="H9" s="16"/>
      <c r="I9" s="16"/>
      <c r="J9" s="16" t="s">
        <v>51</v>
      </c>
      <c r="K9" s="16"/>
      <c r="L9" s="17"/>
      <c r="M9" s="17"/>
      <c r="N9" s="16"/>
    </row>
    <row r="10" spans="1:14" x14ac:dyDescent="0.25">
      <c r="A10" s="22">
        <v>45622</v>
      </c>
      <c r="B10" s="23" t="s">
        <v>30</v>
      </c>
      <c r="C10" s="17">
        <v>4721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v>4745</v>
      </c>
      <c r="D11" s="16"/>
      <c r="E11" s="16" t="s">
        <v>48</v>
      </c>
      <c r="F11" s="16"/>
      <c r="G11" s="16"/>
      <c r="H11" s="16"/>
      <c r="I11" s="16"/>
      <c r="J11" s="16" t="s">
        <v>61</v>
      </c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v>4763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4787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4811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7">
        <v>4833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7">
        <v>4833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7">
        <v>4881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7">
        <v>4903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7">
        <v>4927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7">
        <v>4949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7">
        <v>4973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7">
        <v>5001</v>
      </c>
      <c r="D22" s="16"/>
      <c r="E22" s="16" t="s">
        <v>70</v>
      </c>
      <c r="F22" s="16"/>
      <c r="G22" s="16"/>
      <c r="H22" s="16"/>
      <c r="I22" s="16"/>
      <c r="J22" s="16" t="s">
        <v>91</v>
      </c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7">
        <v>5025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7">
        <v>5049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7">
        <v>5073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7">
        <v>5097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7">
        <v>5121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7">
        <v>5133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7">
        <v>5157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7">
        <v>5181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7">
        <v>5205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7">
        <v>5229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7">
        <v>5253</v>
      </c>
      <c r="D33" s="17" t="s">
        <v>48</v>
      </c>
      <c r="E33" s="16"/>
      <c r="F33" s="16"/>
      <c r="G33" s="16"/>
      <c r="H33" s="16"/>
      <c r="I33" s="16"/>
      <c r="J33" s="16" t="s">
        <v>112</v>
      </c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7">
        <v>5277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7">
        <v>5301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7">
        <v>5325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7">
        <v>5349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7">
        <v>5369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7">
        <f>C38+24</f>
        <v>5393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7">
        <f t="shared" ref="C40:C53" si="0">C39+24</f>
        <v>5417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7">
        <f t="shared" si="0"/>
        <v>5441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7">
        <f t="shared" si="0"/>
        <v>5465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7">
        <f t="shared" si="0"/>
        <v>5489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7">
        <f t="shared" si="0"/>
        <v>5513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7">
        <f t="shared" si="0"/>
        <v>5537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7">
        <f t="shared" si="0"/>
        <v>5561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7">
        <f t="shared" si="0"/>
        <v>5585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7">
        <f t="shared" si="0"/>
        <v>5609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7">
        <f t="shared" si="0"/>
        <v>5633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7">
        <f t="shared" si="0"/>
        <v>5657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7">
        <f t="shared" si="0"/>
        <v>5681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7">
        <f t="shared" si="0"/>
        <v>5705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7">
        <f t="shared" si="0"/>
        <v>5729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7">
        <v>5750</v>
      </c>
      <c r="D54" s="17" t="s">
        <v>48</v>
      </c>
      <c r="E54" s="16"/>
      <c r="F54" s="16"/>
      <c r="G54" s="16"/>
      <c r="H54" s="16"/>
      <c r="I54" s="16"/>
      <c r="J54" s="16" t="s">
        <v>157</v>
      </c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7">
        <f t="shared" ref="C55:C60" si="1">C54+24</f>
        <v>5774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7">
        <f t="shared" si="1"/>
        <v>5798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7">
        <f t="shared" si="1"/>
        <v>5822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7">
        <f t="shared" si="1"/>
        <v>5846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7">
        <f t="shared" si="1"/>
        <v>5870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7">
        <f t="shared" si="1"/>
        <v>5894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7">
        <v>5905</v>
      </c>
      <c r="D61" s="16"/>
      <c r="E61" s="16" t="s">
        <v>177</v>
      </c>
      <c r="F61" s="16"/>
      <c r="G61" s="16"/>
      <c r="H61" s="16"/>
      <c r="I61" s="16"/>
      <c r="J61" s="16" t="s">
        <v>178</v>
      </c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7">
        <v>5930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7">
        <v>5954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7">
        <v>5978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7">
        <v>6001</v>
      </c>
      <c r="D65" s="9" t="s">
        <v>63</v>
      </c>
      <c r="E65" s="16"/>
      <c r="F65" s="16"/>
      <c r="G65" s="16"/>
      <c r="H65" s="16"/>
      <c r="I65" s="16"/>
      <c r="J65" s="16" t="s">
        <v>206</v>
      </c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7">
        <v>6025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7">
        <v>6049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45680</v>
      </c>
      <c r="B68" s="23" t="s">
        <v>30</v>
      </c>
      <c r="C68" s="17">
        <v>6071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45681</v>
      </c>
      <c r="B69" s="23" t="s">
        <v>30</v>
      </c>
      <c r="C69" s="17">
        <v>6095</v>
      </c>
      <c r="D69" s="17"/>
      <c r="E69" s="17"/>
      <c r="F69" s="17"/>
      <c r="G69" s="17"/>
      <c r="H69" s="17"/>
      <c r="I69" s="17"/>
      <c r="J69" s="17"/>
      <c r="K69" s="16"/>
      <c r="L69" s="16"/>
      <c r="M69" s="16"/>
      <c r="N69" s="16"/>
    </row>
    <row r="70" spans="1:14" ht="16.149999999999999" customHeight="1" x14ac:dyDescent="0.25">
      <c r="A70" s="22">
        <v>45682</v>
      </c>
      <c r="B70" s="23" t="s">
        <v>30</v>
      </c>
      <c r="C70" s="17">
        <v>6119</v>
      </c>
      <c r="D70" s="17"/>
      <c r="E70" s="17"/>
      <c r="F70" s="17"/>
      <c r="G70" s="17"/>
      <c r="H70" s="17"/>
      <c r="I70" s="17"/>
      <c r="J70" s="17"/>
      <c r="K70" s="16"/>
      <c r="L70" s="16"/>
      <c r="M70" s="16"/>
      <c r="N70" s="16"/>
    </row>
    <row r="71" spans="1:14" ht="16.149999999999999" customHeight="1" x14ac:dyDescent="0.25">
      <c r="A71" s="22">
        <v>45683</v>
      </c>
      <c r="B71" s="23" t="s">
        <v>30</v>
      </c>
      <c r="C71" s="17">
        <v>6143</v>
      </c>
      <c r="D71" s="17"/>
      <c r="E71" s="17"/>
      <c r="F71" s="17"/>
      <c r="G71" s="17"/>
      <c r="H71" s="17"/>
      <c r="I71" s="17"/>
      <c r="J71" s="17"/>
      <c r="K71" s="16"/>
      <c r="L71" s="16"/>
      <c r="M71" s="16"/>
      <c r="N71" s="16"/>
    </row>
    <row r="72" spans="1:14" ht="16.149999999999999" customHeight="1" x14ac:dyDescent="0.25">
      <c r="A72" s="22">
        <v>45684</v>
      </c>
      <c r="B72" s="23" t="s">
        <v>30</v>
      </c>
      <c r="C72" s="17">
        <v>6167</v>
      </c>
      <c r="D72" s="17"/>
      <c r="E72" s="17"/>
      <c r="F72" s="17"/>
      <c r="G72" s="17"/>
      <c r="H72" s="17"/>
      <c r="I72" s="17"/>
      <c r="J72" s="17"/>
      <c r="K72" s="16"/>
      <c r="L72" s="16"/>
      <c r="M72" s="16"/>
      <c r="N72" s="16"/>
    </row>
    <row r="73" spans="1:14" ht="16.149999999999999" customHeight="1" x14ac:dyDescent="0.25">
      <c r="A73" s="22">
        <v>45685</v>
      </c>
      <c r="B73" s="23" t="s">
        <v>30</v>
      </c>
      <c r="C73" s="17">
        <v>6191</v>
      </c>
      <c r="D73" s="17"/>
      <c r="E73" s="17"/>
      <c r="F73" s="17"/>
      <c r="G73" s="17"/>
      <c r="H73" s="17"/>
      <c r="I73" s="17"/>
      <c r="J73" s="17"/>
      <c r="K73" s="16"/>
      <c r="L73" s="16"/>
      <c r="M73" s="16"/>
      <c r="N73" s="16"/>
    </row>
    <row r="74" spans="1:14" ht="16.149999999999999" customHeight="1" x14ac:dyDescent="0.25">
      <c r="A74" s="22">
        <v>45686</v>
      </c>
      <c r="B74" s="23" t="s">
        <v>30</v>
      </c>
      <c r="C74" s="17">
        <v>6215</v>
      </c>
      <c r="D74" s="17"/>
      <c r="E74" s="17"/>
      <c r="F74" s="17"/>
      <c r="G74" s="17"/>
      <c r="H74" s="17"/>
      <c r="I74" s="17"/>
      <c r="J74" s="17"/>
      <c r="K74" s="16"/>
      <c r="L74" s="16"/>
      <c r="M74" s="16"/>
      <c r="N74" s="16"/>
    </row>
    <row r="75" spans="1:14" ht="16.149999999999999" customHeight="1" x14ac:dyDescent="0.25">
      <c r="A75" s="22">
        <v>45687</v>
      </c>
      <c r="B75" s="23" t="s">
        <v>30</v>
      </c>
      <c r="C75" s="17">
        <v>6239</v>
      </c>
      <c r="D75" s="17" t="s">
        <v>48</v>
      </c>
      <c r="E75" s="17"/>
      <c r="F75" s="17"/>
      <c r="G75" s="17"/>
      <c r="H75" s="17"/>
      <c r="I75" s="17"/>
      <c r="J75" s="17" t="s">
        <v>253</v>
      </c>
      <c r="K75" s="16"/>
      <c r="L75" s="16"/>
      <c r="M75" s="16"/>
      <c r="N75" s="16"/>
    </row>
    <row r="76" spans="1:14" ht="16.149999999999999" customHeight="1" x14ac:dyDescent="0.25">
      <c r="A76" s="22">
        <v>45688</v>
      </c>
      <c r="B76" s="23" t="s">
        <v>30</v>
      </c>
      <c r="C76" s="17">
        <v>6263</v>
      </c>
      <c r="D76" s="17"/>
      <c r="E76" s="17"/>
      <c r="F76" s="17"/>
      <c r="G76" s="17"/>
      <c r="H76" s="17"/>
      <c r="I76" s="17"/>
      <c r="J76" s="17"/>
      <c r="K76" s="16"/>
      <c r="L76" s="16"/>
      <c r="M76" s="16"/>
      <c r="N76" s="16"/>
    </row>
    <row r="77" spans="1:14" ht="16.149999999999999" customHeight="1" x14ac:dyDescent="0.25">
      <c r="A77" s="22">
        <v>45689</v>
      </c>
      <c r="B77" s="23" t="s">
        <v>30</v>
      </c>
      <c r="C77" s="17">
        <v>6287</v>
      </c>
      <c r="D77" s="17" t="s">
        <v>271</v>
      </c>
      <c r="E77" s="17" t="s">
        <v>272</v>
      </c>
      <c r="F77" s="17"/>
      <c r="G77" s="17"/>
      <c r="H77" s="17"/>
      <c r="I77" s="17"/>
      <c r="J77" s="17" t="s">
        <v>273</v>
      </c>
      <c r="K77" s="16"/>
      <c r="L77" s="16"/>
      <c r="M77" s="16"/>
      <c r="N77" s="16"/>
    </row>
    <row r="78" spans="1:14" ht="16.149999999999999" customHeight="1" x14ac:dyDescent="0.25">
      <c r="A78" s="22">
        <v>45690</v>
      </c>
      <c r="B78" s="23" t="s">
        <v>30</v>
      </c>
      <c r="C78" s="17">
        <v>6311</v>
      </c>
      <c r="D78" s="17"/>
      <c r="E78" s="17"/>
      <c r="F78" s="17"/>
      <c r="G78" s="17"/>
      <c r="H78" s="17"/>
      <c r="I78" s="17"/>
      <c r="J78" s="17"/>
      <c r="K78" s="16"/>
      <c r="L78" s="17"/>
      <c r="M78" s="17"/>
      <c r="N78" s="16"/>
    </row>
    <row r="79" spans="1:14" ht="16.149999999999999" customHeight="1" x14ac:dyDescent="0.25">
      <c r="A79" s="22">
        <v>45691</v>
      </c>
      <c r="B79" s="23" t="s">
        <v>30</v>
      </c>
      <c r="C79" s="17">
        <v>6335</v>
      </c>
      <c r="D79" s="17"/>
      <c r="E79" s="17"/>
      <c r="F79" s="17"/>
      <c r="G79" s="17"/>
      <c r="H79" s="17"/>
      <c r="I79" s="17"/>
      <c r="J79" s="17"/>
      <c r="K79" s="16"/>
      <c r="L79" s="17"/>
      <c r="M79" s="17"/>
      <c r="N79" s="16"/>
    </row>
    <row r="80" spans="1:14" ht="16.149999999999999" customHeight="1" x14ac:dyDescent="0.25">
      <c r="A80" s="22">
        <v>45692</v>
      </c>
      <c r="B80" s="23" t="s">
        <v>30</v>
      </c>
      <c r="C80" s="17">
        <v>6353</v>
      </c>
      <c r="D80" s="17"/>
      <c r="E80" s="17"/>
      <c r="F80" s="17"/>
      <c r="G80" s="17"/>
      <c r="H80" s="17"/>
      <c r="I80" s="17"/>
      <c r="J80" s="17"/>
      <c r="K80" s="16"/>
      <c r="L80" s="17"/>
      <c r="M80" s="17"/>
      <c r="N80" s="16"/>
    </row>
    <row r="81" spans="1:14" ht="16.149999999999999" customHeight="1" x14ac:dyDescent="0.25">
      <c r="A81" s="22">
        <v>45693</v>
      </c>
      <c r="B81" s="23" t="s">
        <v>30</v>
      </c>
      <c r="C81" s="17">
        <v>6377</v>
      </c>
      <c r="D81" s="17"/>
      <c r="E81" s="17"/>
      <c r="F81" s="17"/>
      <c r="G81" s="17"/>
      <c r="H81" s="17"/>
      <c r="I81" s="17"/>
      <c r="J81" s="17"/>
      <c r="K81" s="16"/>
      <c r="L81" s="17"/>
      <c r="M81" s="17"/>
      <c r="N81" s="16"/>
    </row>
    <row r="82" spans="1:14" ht="16.149999999999999" customHeight="1" x14ac:dyDescent="0.25">
      <c r="A82" s="22">
        <v>45694</v>
      </c>
      <c r="B82" s="23" t="s">
        <v>30</v>
      </c>
      <c r="C82" s="17">
        <v>6401</v>
      </c>
      <c r="D82" s="17"/>
      <c r="E82" s="17"/>
      <c r="F82" s="17"/>
      <c r="G82" s="17"/>
      <c r="H82" s="17"/>
      <c r="I82" s="17"/>
      <c r="J82" s="17"/>
      <c r="K82" s="16"/>
      <c r="L82" s="17"/>
      <c r="M82" s="17"/>
      <c r="N82" s="16"/>
    </row>
    <row r="83" spans="1:14" ht="16.149999999999999" customHeight="1" x14ac:dyDescent="0.25">
      <c r="A83" s="22">
        <v>45695</v>
      </c>
      <c r="B83" s="23" t="s">
        <v>30</v>
      </c>
      <c r="C83" s="17">
        <v>6425</v>
      </c>
      <c r="D83" s="17"/>
      <c r="E83" s="17"/>
      <c r="F83" s="17"/>
      <c r="G83" s="17"/>
      <c r="H83" s="17"/>
      <c r="I83" s="17"/>
      <c r="J83" s="17"/>
      <c r="K83" s="16"/>
      <c r="L83" s="17"/>
      <c r="M83" s="17"/>
      <c r="N83" s="16"/>
    </row>
    <row r="84" spans="1:14" ht="12" customHeight="1" x14ac:dyDescent="0.25">
      <c r="A84" s="22">
        <v>45696</v>
      </c>
      <c r="B84" s="23" t="s">
        <v>30</v>
      </c>
      <c r="C84" s="17">
        <v>6448</v>
      </c>
      <c r="D84" s="17"/>
      <c r="E84" s="17"/>
      <c r="F84" s="17"/>
      <c r="G84" s="17"/>
      <c r="H84" s="17"/>
      <c r="I84" s="17"/>
      <c r="J84" s="17"/>
      <c r="K84" s="16"/>
      <c r="L84" s="17"/>
      <c r="M84" s="17"/>
      <c r="N84" s="16"/>
    </row>
    <row r="85" spans="1:14" ht="16.149999999999999" customHeight="1" x14ac:dyDescent="0.25">
      <c r="A85" s="22">
        <v>45697</v>
      </c>
      <c r="B85" s="23" t="s">
        <v>30</v>
      </c>
      <c r="C85" s="17">
        <v>6472</v>
      </c>
      <c r="D85" s="17"/>
      <c r="E85" s="17"/>
      <c r="F85" s="17"/>
      <c r="G85" s="17"/>
      <c r="H85" s="17"/>
      <c r="I85" s="17"/>
      <c r="J85" s="17"/>
      <c r="K85" s="16"/>
      <c r="L85" s="17"/>
      <c r="M85" s="17"/>
      <c r="N85" s="16"/>
    </row>
    <row r="86" spans="1:14" ht="13.15" customHeight="1" x14ac:dyDescent="0.25">
      <c r="A86" s="22">
        <v>45698</v>
      </c>
      <c r="B86" s="23" t="s">
        <v>30</v>
      </c>
      <c r="C86" s="17">
        <v>6496</v>
      </c>
      <c r="D86" s="17" t="s">
        <v>40</v>
      </c>
      <c r="E86" s="17"/>
      <c r="F86" s="17"/>
      <c r="G86" s="17"/>
      <c r="H86" s="17"/>
      <c r="I86" s="17"/>
      <c r="J86" s="17" t="s">
        <v>318</v>
      </c>
      <c r="K86" s="16"/>
      <c r="L86" s="17"/>
      <c r="M86" s="17"/>
      <c r="N86" s="16"/>
    </row>
    <row r="87" spans="1:14" ht="13.9" customHeight="1" x14ac:dyDescent="0.25">
      <c r="A87" s="22">
        <v>45699</v>
      </c>
      <c r="B87" s="23" t="s">
        <v>30</v>
      </c>
      <c r="C87" s="17">
        <v>6520</v>
      </c>
      <c r="D87" s="17"/>
      <c r="E87" s="17"/>
      <c r="F87" s="17"/>
      <c r="G87" s="17"/>
      <c r="H87" s="17"/>
      <c r="I87" s="17"/>
      <c r="J87" s="17"/>
      <c r="K87" s="16"/>
      <c r="L87" s="17"/>
      <c r="M87" s="17"/>
      <c r="N87" s="16"/>
    </row>
    <row r="88" spans="1:14" ht="16.149999999999999" customHeight="1" x14ac:dyDescent="0.25">
      <c r="A88" s="22">
        <v>45700</v>
      </c>
      <c r="B88" s="23" t="s">
        <v>30</v>
      </c>
      <c r="C88" s="17">
        <v>6544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>
        <v>45701</v>
      </c>
      <c r="B89" s="23" t="s">
        <v>30</v>
      </c>
      <c r="C89" s="17">
        <v>6566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>
        <v>45702</v>
      </c>
      <c r="B90" s="23" t="s">
        <v>30</v>
      </c>
      <c r="C90" s="17">
        <v>6590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2">
        <v>45703</v>
      </c>
      <c r="B91" s="23" t="s">
        <v>30</v>
      </c>
      <c r="C91" s="17">
        <f t="shared" ref="C91:C96" si="2">C90+24</f>
        <v>6614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2">
        <v>45704</v>
      </c>
      <c r="B92" s="23" t="s">
        <v>30</v>
      </c>
      <c r="C92" s="17">
        <f t="shared" si="2"/>
        <v>6638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>
        <v>45705</v>
      </c>
      <c r="B93" s="23" t="s">
        <v>30</v>
      </c>
      <c r="C93" s="17">
        <f t="shared" si="2"/>
        <v>6662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>
        <v>45706</v>
      </c>
      <c r="B94" s="23" t="s">
        <v>30</v>
      </c>
      <c r="C94" s="17">
        <f t="shared" si="2"/>
        <v>6686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>
        <v>45707</v>
      </c>
      <c r="B95" s="23" t="s">
        <v>30</v>
      </c>
      <c r="C95" s="17">
        <f t="shared" si="2"/>
        <v>6710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>
        <v>45708</v>
      </c>
      <c r="B96" s="23" t="s">
        <v>30</v>
      </c>
      <c r="C96" s="17">
        <f t="shared" si="2"/>
        <v>6734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>
        <v>45709</v>
      </c>
      <c r="B97" s="23" t="s">
        <v>30</v>
      </c>
      <c r="C97" s="17">
        <v>6751</v>
      </c>
      <c r="D97" s="17" t="s">
        <v>48</v>
      </c>
      <c r="E97" s="16"/>
      <c r="F97" s="16"/>
      <c r="G97" s="16"/>
      <c r="H97" s="16"/>
      <c r="I97" s="16"/>
      <c r="J97" s="16" t="s">
        <v>251</v>
      </c>
      <c r="K97" s="16"/>
      <c r="L97" s="16"/>
      <c r="M97" s="16"/>
      <c r="N97" s="16"/>
    </row>
    <row r="98" spans="1:14" ht="16.149999999999999" customHeight="1" x14ac:dyDescent="0.25">
      <c r="A98" s="22">
        <v>45710</v>
      </c>
      <c r="B98" s="23" t="s">
        <v>30</v>
      </c>
      <c r="C98" s="17">
        <f t="shared" ref="C98:C107" si="3">C97+24</f>
        <v>6775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>
        <v>45711</v>
      </c>
      <c r="B99" s="23" t="s">
        <v>30</v>
      </c>
      <c r="C99" s="17">
        <f t="shared" si="3"/>
        <v>6799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>
        <v>45712</v>
      </c>
      <c r="B100" s="23" t="s">
        <v>30</v>
      </c>
      <c r="C100" s="17">
        <f t="shared" si="3"/>
        <v>6823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45713</v>
      </c>
      <c r="B101" s="23" t="s">
        <v>30</v>
      </c>
      <c r="C101" s="17">
        <f t="shared" si="3"/>
        <v>6847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>
        <v>45714</v>
      </c>
      <c r="B102" s="23" t="s">
        <v>30</v>
      </c>
      <c r="C102" s="17">
        <f t="shared" si="3"/>
        <v>6871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45715</v>
      </c>
      <c r="B103" s="23" t="s">
        <v>30</v>
      </c>
      <c r="C103" s="17">
        <f t="shared" si="3"/>
        <v>6895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x14ac:dyDescent="0.25">
      <c r="A104" s="22">
        <v>45716</v>
      </c>
      <c r="B104" s="23" t="s">
        <v>30</v>
      </c>
      <c r="C104" s="17">
        <f t="shared" si="3"/>
        <v>6919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45717</v>
      </c>
      <c r="B105" s="23" t="s">
        <v>30</v>
      </c>
      <c r="C105" s="17">
        <f t="shared" si="3"/>
        <v>6943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>
        <v>45718</v>
      </c>
      <c r="B106" s="23" t="s">
        <v>30</v>
      </c>
      <c r="C106" s="17">
        <f t="shared" si="3"/>
        <v>6967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>
        <v>45719</v>
      </c>
      <c r="B107" s="23" t="s">
        <v>30</v>
      </c>
      <c r="C107" s="17">
        <f t="shared" si="3"/>
        <v>6991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22">
        <v>45720</v>
      </c>
      <c r="B108" s="23" t="s">
        <v>30</v>
      </c>
      <c r="C108" s="17">
        <v>7000</v>
      </c>
      <c r="D108" s="17" t="s">
        <v>65</v>
      </c>
      <c r="E108" s="16"/>
      <c r="F108" s="16"/>
      <c r="G108" s="16"/>
      <c r="H108" s="16"/>
      <c r="I108" s="16"/>
      <c r="J108" s="16" t="s">
        <v>378</v>
      </c>
      <c r="K108" s="16"/>
      <c r="L108" s="16"/>
      <c r="M108" s="16"/>
      <c r="N108" s="16"/>
    </row>
    <row r="109" spans="1:14" ht="16.149999999999999" customHeight="1" x14ac:dyDescent="0.25">
      <c r="A109" s="22">
        <v>45721</v>
      </c>
      <c r="B109" s="23" t="s">
        <v>30</v>
      </c>
      <c r="C109" s="17">
        <f t="shared" ref="C109:C117" si="4">C108+24</f>
        <v>7024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45722</v>
      </c>
      <c r="B110" s="23" t="s">
        <v>30</v>
      </c>
      <c r="C110" s="17">
        <f t="shared" si="4"/>
        <v>7048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45723</v>
      </c>
      <c r="B111" s="23" t="s">
        <v>30</v>
      </c>
      <c r="C111" s="17">
        <f t="shared" si="4"/>
        <v>7072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45724</v>
      </c>
      <c r="B112" s="23" t="s">
        <v>30</v>
      </c>
      <c r="C112" s="17">
        <f t="shared" si="4"/>
        <v>7096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45725</v>
      </c>
      <c r="B113" s="23" t="s">
        <v>30</v>
      </c>
      <c r="C113" s="17">
        <f t="shared" si="4"/>
        <v>7120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45726</v>
      </c>
      <c r="B114" s="23" t="s">
        <v>30</v>
      </c>
      <c r="C114" s="17">
        <f t="shared" si="4"/>
        <v>7144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45727</v>
      </c>
      <c r="B115" s="23" t="s">
        <v>30</v>
      </c>
      <c r="C115" s="17">
        <f t="shared" si="4"/>
        <v>7168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45728</v>
      </c>
      <c r="B116" s="23" t="s">
        <v>30</v>
      </c>
      <c r="C116" s="17">
        <f t="shared" si="4"/>
        <v>7192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2">
        <v>45729</v>
      </c>
      <c r="B117" s="23" t="s">
        <v>30</v>
      </c>
      <c r="C117" s="17">
        <f t="shared" si="4"/>
        <v>7216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45730</v>
      </c>
      <c r="B118" s="23" t="s">
        <v>30</v>
      </c>
      <c r="C118" s="17">
        <v>7232</v>
      </c>
      <c r="D118" s="16" t="s">
        <v>419</v>
      </c>
      <c r="E118" s="16"/>
      <c r="F118" s="16"/>
      <c r="G118" s="16"/>
      <c r="H118" s="16"/>
      <c r="I118" s="16"/>
      <c r="J118" s="16" t="s">
        <v>420</v>
      </c>
      <c r="K118" s="16"/>
      <c r="L118" s="16"/>
      <c r="M118" s="16"/>
      <c r="N118" s="16"/>
    </row>
    <row r="119" spans="1:14" ht="16.149999999999999" customHeight="1" x14ac:dyDescent="0.25">
      <c r="A119" s="22">
        <v>45731</v>
      </c>
      <c r="B119" s="23" t="s">
        <v>30</v>
      </c>
      <c r="C119" s="17">
        <f t="shared" ref="C119:C125" si="5">C118+24</f>
        <v>7256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45732</v>
      </c>
      <c r="B120" s="23" t="s">
        <v>30</v>
      </c>
      <c r="C120" s="17">
        <f t="shared" si="5"/>
        <v>7280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45733</v>
      </c>
      <c r="B121" s="23" t="s">
        <v>30</v>
      </c>
      <c r="C121" s="17">
        <f t="shared" si="5"/>
        <v>7304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45734</v>
      </c>
      <c r="B122" s="23" t="s">
        <v>30</v>
      </c>
      <c r="C122" s="17">
        <f t="shared" si="5"/>
        <v>7328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2">
        <v>45735</v>
      </c>
      <c r="B123" s="23" t="s">
        <v>30</v>
      </c>
      <c r="C123" s="17">
        <f t="shared" si="5"/>
        <v>7352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45736</v>
      </c>
      <c r="B124" s="23" t="s">
        <v>30</v>
      </c>
      <c r="C124" s="17">
        <f t="shared" si="5"/>
        <v>7376</v>
      </c>
      <c r="D124" s="16" t="s">
        <v>237</v>
      </c>
      <c r="E124" s="16"/>
      <c r="F124" s="16"/>
      <c r="G124" s="16"/>
      <c r="H124" s="16"/>
      <c r="I124" s="16"/>
      <c r="J124" s="16" t="s">
        <v>476</v>
      </c>
      <c r="K124" s="16"/>
      <c r="L124" s="16"/>
      <c r="M124" s="16"/>
      <c r="N124" s="16"/>
    </row>
    <row r="125" spans="1:14" ht="16.149999999999999" customHeight="1" x14ac:dyDescent="0.25">
      <c r="A125" s="22">
        <v>45737</v>
      </c>
      <c r="B125" s="23" t="s">
        <v>30</v>
      </c>
      <c r="C125" s="17">
        <f t="shared" si="5"/>
        <v>7400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45738</v>
      </c>
      <c r="B126" s="23" t="s">
        <v>30</v>
      </c>
      <c r="C126" s="17">
        <v>7423</v>
      </c>
      <c r="D126" s="16" t="s">
        <v>503</v>
      </c>
      <c r="E126" s="16"/>
      <c r="F126" s="16"/>
      <c r="G126" s="16"/>
      <c r="H126" s="16"/>
      <c r="I126" s="16"/>
      <c r="J126" s="16" t="s">
        <v>192</v>
      </c>
      <c r="K126" s="16"/>
      <c r="L126" s="16"/>
      <c r="M126" s="16"/>
      <c r="N126" s="16"/>
    </row>
    <row r="127" spans="1:14" ht="16.149999999999999" customHeight="1" x14ac:dyDescent="0.25">
      <c r="A127" s="22">
        <v>45739</v>
      </c>
      <c r="B127" s="23" t="s">
        <v>30</v>
      </c>
      <c r="C127" s="17">
        <f>C126+24</f>
        <v>7447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2">
        <v>45740</v>
      </c>
      <c r="B128" s="23" t="s">
        <v>30</v>
      </c>
      <c r="C128" s="17">
        <f>C127+24</f>
        <v>7471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2">
        <v>45741</v>
      </c>
      <c r="B129" s="23" t="s">
        <v>30</v>
      </c>
      <c r="C129" s="17">
        <f t="shared" ref="C129" si="6">C128+24</f>
        <v>7495</v>
      </c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45742</v>
      </c>
      <c r="B130" s="23" t="s">
        <v>30</v>
      </c>
      <c r="C130" s="17">
        <v>7499</v>
      </c>
      <c r="D130" s="17" t="s">
        <v>163</v>
      </c>
      <c r="E130" s="16"/>
      <c r="F130" s="16"/>
      <c r="G130" s="16"/>
      <c r="H130" s="16"/>
      <c r="I130" s="16"/>
      <c r="J130" s="16" t="s">
        <v>540</v>
      </c>
      <c r="K130" s="16"/>
      <c r="L130" s="16"/>
      <c r="M130" s="16"/>
      <c r="N130" s="16"/>
    </row>
    <row r="131" spans="1:14" ht="16.149999999999999" customHeight="1" x14ac:dyDescent="0.25">
      <c r="A131" s="22">
        <v>45743</v>
      </c>
      <c r="B131" s="23" t="s">
        <v>30</v>
      </c>
      <c r="C131" s="17">
        <f>C130+24</f>
        <v>7523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2">
        <v>45744</v>
      </c>
      <c r="B132" s="23" t="s">
        <v>30</v>
      </c>
      <c r="C132" s="17">
        <f>C131+24</f>
        <v>7547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2">
        <v>45745</v>
      </c>
      <c r="B133" s="23" t="s">
        <v>30</v>
      </c>
      <c r="C133" s="17">
        <f>C132+24</f>
        <v>7571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2">
        <v>45746</v>
      </c>
      <c r="B134" s="23" t="s">
        <v>30</v>
      </c>
      <c r="C134" s="17">
        <f>C133+24</f>
        <v>7595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2">
        <v>45747</v>
      </c>
      <c r="B135" s="23" t="s">
        <v>30</v>
      </c>
      <c r="C135" s="17">
        <v>7617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2">
        <v>45748</v>
      </c>
      <c r="B136" s="23" t="s">
        <v>30</v>
      </c>
      <c r="C136" s="17">
        <v>7641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36.75" customHeight="1" x14ac:dyDescent="0.25">
      <c r="A137" s="22">
        <v>45749</v>
      </c>
      <c r="B137" s="23" t="s">
        <v>30</v>
      </c>
      <c r="C137" s="17">
        <v>7665</v>
      </c>
      <c r="D137" s="16"/>
      <c r="E137" s="28" t="s">
        <v>621</v>
      </c>
      <c r="F137" s="16"/>
      <c r="G137" s="16"/>
      <c r="H137" s="16"/>
      <c r="I137" s="16"/>
      <c r="J137" s="9" t="s">
        <v>622</v>
      </c>
      <c r="K137" s="16"/>
      <c r="L137" s="16"/>
      <c r="M137" s="16"/>
      <c r="N137" s="16"/>
    </row>
    <row r="138" spans="1:14" ht="16.149999999999999" customHeight="1" x14ac:dyDescent="0.25">
      <c r="A138" s="22">
        <v>45750</v>
      </c>
      <c r="B138" s="23" t="s">
        <v>30</v>
      </c>
      <c r="C138" s="17">
        <v>7689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2">
        <v>45751</v>
      </c>
      <c r="B139" s="23" t="s">
        <v>30</v>
      </c>
      <c r="C139" s="17">
        <v>7713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2">
        <v>45752</v>
      </c>
      <c r="B140" s="23" t="s">
        <v>30</v>
      </c>
      <c r="C140" s="17">
        <v>7737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2">
        <v>45753</v>
      </c>
      <c r="B141" s="23" t="s">
        <v>30</v>
      </c>
      <c r="C141" s="17">
        <v>7760</v>
      </c>
      <c r="D141" s="16" t="s">
        <v>48</v>
      </c>
      <c r="E141" s="16"/>
      <c r="F141" s="16"/>
      <c r="G141" s="16"/>
      <c r="H141" s="16"/>
      <c r="I141" s="16"/>
      <c r="J141" s="16" t="s">
        <v>648</v>
      </c>
      <c r="K141" s="16"/>
      <c r="L141" s="16"/>
      <c r="M141" s="16"/>
      <c r="N141" s="16"/>
    </row>
    <row r="142" spans="1:14" ht="16.149999999999999" customHeight="1" x14ac:dyDescent="0.25">
      <c r="A142" s="22">
        <v>45754</v>
      </c>
      <c r="B142" s="23" t="s">
        <v>30</v>
      </c>
      <c r="C142" s="17">
        <v>7784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2">
        <v>45755</v>
      </c>
      <c r="B143" s="23" t="s">
        <v>30</v>
      </c>
      <c r="C143" s="17">
        <v>7808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2">
        <v>45756</v>
      </c>
      <c r="B144" s="23" t="s">
        <v>30</v>
      </c>
      <c r="C144" s="17">
        <v>7832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2">
        <v>45757</v>
      </c>
      <c r="B145" s="23" t="s">
        <v>30</v>
      </c>
      <c r="C145" s="17">
        <v>7856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2">
        <v>45758</v>
      </c>
      <c r="B146" s="23" t="s">
        <v>30</v>
      </c>
      <c r="C146" s="17">
        <v>7880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2">
        <v>45759</v>
      </c>
      <c r="B147" s="23" t="s">
        <v>30</v>
      </c>
      <c r="C147" s="17">
        <v>7902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2">
        <v>45760</v>
      </c>
      <c r="B148" s="23" t="s">
        <v>30</v>
      </c>
      <c r="C148" s="17">
        <v>7926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2">
        <v>45761</v>
      </c>
      <c r="B149" s="23" t="s">
        <v>30</v>
      </c>
      <c r="C149" s="17">
        <v>7950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2">
        <v>45762</v>
      </c>
      <c r="B150" s="23" t="s">
        <v>30</v>
      </c>
      <c r="C150" s="17">
        <v>7964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2">
        <v>45763</v>
      </c>
      <c r="B151" s="23" t="s">
        <v>30</v>
      </c>
      <c r="C151" s="17">
        <v>7988</v>
      </c>
      <c r="D151" s="16"/>
      <c r="E151" s="16" t="s">
        <v>722</v>
      </c>
      <c r="F151" s="16"/>
      <c r="G151" s="16"/>
      <c r="H151" s="16"/>
      <c r="I151" s="16"/>
      <c r="J151" s="16" t="s">
        <v>736</v>
      </c>
      <c r="K151" s="16"/>
      <c r="L151" s="16"/>
      <c r="M151" s="16"/>
      <c r="N151" s="16"/>
    </row>
    <row r="152" spans="1:14" ht="16.149999999999999" customHeight="1" x14ac:dyDescent="0.25">
      <c r="A152" s="22">
        <v>45764</v>
      </c>
      <c r="B152" s="23" t="s">
        <v>30</v>
      </c>
      <c r="C152" s="17">
        <v>8012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2">
        <v>45765</v>
      </c>
      <c r="B153" s="23" t="s">
        <v>30</v>
      </c>
      <c r="C153" s="17">
        <v>8036</v>
      </c>
      <c r="D153" s="16"/>
      <c r="E153" s="16" t="s">
        <v>746</v>
      </c>
      <c r="F153" s="16"/>
      <c r="G153" s="16"/>
      <c r="H153" s="16"/>
      <c r="I153" s="16"/>
      <c r="J153" s="16" t="s">
        <v>575</v>
      </c>
      <c r="K153" s="16"/>
      <c r="L153" s="16"/>
      <c r="M153" s="16"/>
      <c r="N153" s="16"/>
    </row>
    <row r="154" spans="1:14" ht="16.149999999999999" customHeight="1" x14ac:dyDescent="0.25">
      <c r="A154" s="22">
        <v>45766</v>
      </c>
      <c r="B154" s="23" t="s">
        <v>30</v>
      </c>
      <c r="C154" s="17">
        <v>8060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2">
        <v>45767</v>
      </c>
      <c r="B155" s="23" t="s">
        <v>30</v>
      </c>
      <c r="C155" s="17">
        <v>8084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2">
        <v>45768</v>
      </c>
      <c r="B156" s="23" t="s">
        <v>30</v>
      </c>
      <c r="C156" s="17">
        <v>8108</v>
      </c>
      <c r="D156" s="16"/>
      <c r="E156" s="16" t="s">
        <v>773</v>
      </c>
      <c r="F156" s="16"/>
      <c r="G156" s="16"/>
      <c r="H156" s="16"/>
      <c r="I156" s="16"/>
      <c r="J156" s="16" t="s">
        <v>721</v>
      </c>
      <c r="K156" s="16"/>
      <c r="L156" s="16"/>
      <c r="M156" s="16"/>
      <c r="N156" s="16"/>
    </row>
    <row r="157" spans="1:14" ht="16.149999999999999" customHeight="1" x14ac:dyDescent="0.25">
      <c r="A157" s="22">
        <v>45769</v>
      </c>
      <c r="B157" s="23" t="s">
        <v>30</v>
      </c>
      <c r="C157" s="17">
        <v>8128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2">
        <v>45770</v>
      </c>
      <c r="B158" s="23" t="s">
        <v>30</v>
      </c>
      <c r="C158" s="17">
        <v>8152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2">
        <v>45771</v>
      </c>
      <c r="B159" s="23" t="s">
        <v>30</v>
      </c>
      <c r="C159" s="17">
        <v>8176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2">
        <v>45772</v>
      </c>
      <c r="B160" s="23" t="s">
        <v>30</v>
      </c>
      <c r="C160" s="17">
        <v>8200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6.149999999999999" customHeight="1" x14ac:dyDescent="0.25">
      <c r="A161" s="22">
        <v>45773</v>
      </c>
      <c r="B161" s="23" t="s">
        <v>30</v>
      </c>
      <c r="C161" s="17">
        <v>8214</v>
      </c>
      <c r="D161" s="16" t="s">
        <v>823</v>
      </c>
      <c r="E161" s="16" t="s">
        <v>824</v>
      </c>
      <c r="F161" s="16"/>
      <c r="G161" s="16"/>
      <c r="H161" s="16"/>
      <c r="I161" s="16"/>
      <c r="J161" s="16" t="s">
        <v>178</v>
      </c>
      <c r="K161" s="16"/>
      <c r="L161" s="16"/>
      <c r="M161" s="16"/>
      <c r="N161" s="16"/>
    </row>
    <row r="162" spans="1:14" ht="16.149999999999999" customHeight="1" x14ac:dyDescent="0.25">
      <c r="A162" s="22">
        <v>45774</v>
      </c>
      <c r="B162" s="23" t="s">
        <v>30</v>
      </c>
      <c r="C162" s="17">
        <v>8238</v>
      </c>
      <c r="D162" s="16"/>
      <c r="E162" s="16" t="s">
        <v>48</v>
      </c>
      <c r="F162" s="16"/>
      <c r="G162" s="16"/>
      <c r="H162" s="16"/>
      <c r="I162" s="16"/>
      <c r="J162" s="16" t="s">
        <v>807</v>
      </c>
      <c r="K162" s="16"/>
      <c r="L162" s="16"/>
      <c r="M162" s="16"/>
      <c r="N162" s="16"/>
    </row>
    <row r="163" spans="1:14" ht="16.149999999999999" customHeight="1" x14ac:dyDescent="0.25">
      <c r="A163" s="22">
        <v>45775</v>
      </c>
      <c r="B163" s="23" t="s">
        <v>30</v>
      </c>
      <c r="C163" s="17">
        <v>8262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6.149999999999999" customHeight="1" x14ac:dyDescent="0.25">
      <c r="A164" s="22">
        <v>45776</v>
      </c>
      <c r="B164" s="23" t="s">
        <v>30</v>
      </c>
      <c r="C164" s="17">
        <v>8286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6.149999999999999" customHeight="1" x14ac:dyDescent="0.25">
      <c r="A165" s="22">
        <v>45777</v>
      </c>
      <c r="B165" s="23" t="s">
        <v>30</v>
      </c>
      <c r="C165" s="17">
        <v>8310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6.149999999999999" customHeight="1" x14ac:dyDescent="0.25">
      <c r="A166" s="22">
        <v>45778</v>
      </c>
      <c r="B166" s="23" t="s">
        <v>30</v>
      </c>
      <c r="C166" s="17">
        <v>8334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22">
        <v>45779</v>
      </c>
      <c r="B167" s="23" t="s">
        <v>30</v>
      </c>
      <c r="C167" s="17">
        <v>8358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6.149999999999999" customHeight="1" x14ac:dyDescent="0.25">
      <c r="A168" s="22">
        <v>45780</v>
      </c>
      <c r="B168" s="23" t="s">
        <v>30</v>
      </c>
      <c r="C168" s="17">
        <v>8378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6.149999999999999" customHeight="1" x14ac:dyDescent="0.25">
      <c r="A169" s="22">
        <v>45781</v>
      </c>
      <c r="B169" s="23" t="s">
        <v>30</v>
      </c>
      <c r="C169" s="17">
        <v>8402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6.149999999999999" customHeight="1" x14ac:dyDescent="0.25">
      <c r="A170" s="22">
        <v>45782</v>
      </c>
      <c r="B170" s="23" t="s">
        <v>30</v>
      </c>
      <c r="C170" s="17">
        <v>8426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6.149999999999999" customHeight="1" x14ac:dyDescent="0.25">
      <c r="A171" s="22">
        <v>45783</v>
      </c>
      <c r="B171" s="23" t="s">
        <v>30</v>
      </c>
      <c r="C171" s="17">
        <v>8450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6.149999999999999" customHeight="1" x14ac:dyDescent="0.25">
      <c r="A172" s="22">
        <v>45784</v>
      </c>
      <c r="B172" s="23" t="s">
        <v>30</v>
      </c>
      <c r="C172" s="17">
        <v>8474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6.149999999999999" customHeight="1" x14ac:dyDescent="0.25">
      <c r="A173" s="22">
        <v>45785</v>
      </c>
      <c r="B173" s="23" t="s">
        <v>30</v>
      </c>
      <c r="C173" s="17">
        <v>8498</v>
      </c>
      <c r="D173" s="16"/>
      <c r="E173" s="16" t="s">
        <v>40</v>
      </c>
      <c r="F173" s="16"/>
      <c r="G173" s="16"/>
      <c r="H173" s="16"/>
      <c r="I173" s="16"/>
      <c r="J173" s="16" t="s">
        <v>844</v>
      </c>
      <c r="K173" s="16"/>
      <c r="L173" s="16"/>
      <c r="M173" s="16"/>
      <c r="N173" s="16"/>
    </row>
    <row r="174" spans="1:14" ht="16.149999999999999" customHeight="1" x14ac:dyDescent="0.25">
      <c r="A174" s="22">
        <v>45786</v>
      </c>
      <c r="B174" s="23" t="s">
        <v>30</v>
      </c>
      <c r="C174" s="17">
        <v>8522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2">
        <v>45787</v>
      </c>
      <c r="B175" s="23" t="s">
        <v>30</v>
      </c>
      <c r="C175" s="17">
        <v>8546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6.149999999999999" customHeight="1" x14ac:dyDescent="0.25">
      <c r="A176" s="22">
        <v>45788</v>
      </c>
      <c r="B176" s="23" t="s">
        <v>30</v>
      </c>
      <c r="C176" s="17">
        <v>8570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6.149999999999999" customHeight="1" x14ac:dyDescent="0.25">
      <c r="A177" s="22">
        <v>45789</v>
      </c>
      <c r="B177" s="23" t="s">
        <v>30</v>
      </c>
      <c r="C177" s="17">
        <v>8594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6.149999999999999" customHeight="1" x14ac:dyDescent="0.25">
      <c r="A178" s="22">
        <v>45790</v>
      </c>
      <c r="B178" s="23" t="s">
        <v>30</v>
      </c>
      <c r="C178" s="17">
        <v>8618</v>
      </c>
      <c r="D178" s="16"/>
      <c r="E178" s="16"/>
      <c r="F178" s="16"/>
      <c r="G178" s="16"/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ht="16.149999999999999" customHeight="1" x14ac:dyDescent="0.25">
      <c r="A179" s="22">
        <v>45791</v>
      </c>
      <c r="B179" s="23" t="s">
        <v>30</v>
      </c>
      <c r="C179" s="17">
        <f>C178+24</f>
        <v>8642</v>
      </c>
      <c r="D179" s="16"/>
      <c r="E179" s="16"/>
      <c r="F179" s="16"/>
      <c r="G179" s="16"/>
      <c r="H179" s="43"/>
      <c r="I179" s="43"/>
      <c r="J179" s="16"/>
      <c r="K179" s="16"/>
      <c r="L179" s="16"/>
      <c r="M179" s="16"/>
      <c r="N179" s="16"/>
    </row>
    <row r="180" spans="1:14" ht="16.149999999999999" customHeight="1" x14ac:dyDescent="0.25">
      <c r="A180" s="22">
        <v>45792</v>
      </c>
      <c r="B180" s="23" t="s">
        <v>30</v>
      </c>
      <c r="C180" s="17">
        <f>C179+24</f>
        <v>8666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16.149999999999999" customHeight="1" x14ac:dyDescent="0.25">
      <c r="A181" s="22">
        <v>45793</v>
      </c>
      <c r="B181" s="23" t="s">
        <v>30</v>
      </c>
      <c r="C181" s="17">
        <f>C180+24</f>
        <v>8690</v>
      </c>
      <c r="D181" s="16"/>
      <c r="E181" s="16"/>
      <c r="F181" s="16"/>
      <c r="G181" s="16"/>
      <c r="H181" s="43"/>
      <c r="I181" s="43"/>
      <c r="J181" s="16"/>
      <c r="K181" s="16"/>
      <c r="L181" s="16"/>
      <c r="M181" s="16"/>
      <c r="N181" s="16"/>
    </row>
    <row r="182" spans="1:14" ht="16.149999999999999" customHeight="1" x14ac:dyDescent="0.25">
      <c r="A182" s="22">
        <v>45794</v>
      </c>
      <c r="B182" s="23" t="s">
        <v>30</v>
      </c>
      <c r="C182" s="17">
        <v>8702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ht="16.149999999999999" customHeight="1" x14ac:dyDescent="0.25">
      <c r="A183" s="22">
        <v>45795</v>
      </c>
      <c r="B183" s="23" t="s">
        <v>30</v>
      </c>
      <c r="C183" s="17">
        <f>C182+24</f>
        <v>8726</v>
      </c>
      <c r="D183" s="16"/>
      <c r="E183" s="16"/>
      <c r="F183" s="16"/>
      <c r="G183" s="16"/>
      <c r="H183" s="43"/>
      <c r="I183" s="43"/>
      <c r="J183" s="16"/>
      <c r="K183" s="16"/>
      <c r="L183" s="16"/>
      <c r="M183" s="16"/>
      <c r="N183" s="16"/>
    </row>
    <row r="184" spans="1:14" ht="16.149999999999999" customHeight="1" x14ac:dyDescent="0.25">
      <c r="A184" s="22">
        <v>45796</v>
      </c>
      <c r="B184" s="23" t="s">
        <v>30</v>
      </c>
      <c r="C184" s="17">
        <f>C183+24</f>
        <v>8750</v>
      </c>
      <c r="D184" s="16"/>
      <c r="E184" s="16" t="s">
        <v>963</v>
      </c>
      <c r="F184" s="16"/>
      <c r="G184" s="16"/>
      <c r="H184" s="52">
        <v>45796.388888888891</v>
      </c>
      <c r="I184" s="52">
        <v>45796.488194444442</v>
      </c>
      <c r="J184" s="46">
        <f>I184-H184</f>
        <v>9.9305555551836733E-2</v>
      </c>
      <c r="K184" s="16"/>
      <c r="L184" s="16"/>
      <c r="M184" s="16"/>
      <c r="N184" s="16"/>
    </row>
    <row r="185" spans="1:14" ht="16.149999999999999" customHeight="1" x14ac:dyDescent="0.25">
      <c r="A185" s="22">
        <v>45797</v>
      </c>
      <c r="B185" s="23" t="s">
        <v>30</v>
      </c>
      <c r="C185" s="17">
        <f>C184+24</f>
        <v>8774</v>
      </c>
      <c r="D185" s="16"/>
      <c r="E185" s="16"/>
      <c r="F185" s="16"/>
      <c r="G185" s="16"/>
      <c r="H185" s="43"/>
      <c r="I185" s="43"/>
      <c r="J185" s="16"/>
      <c r="K185" s="16"/>
      <c r="L185" s="16"/>
      <c r="M185" s="16"/>
      <c r="N185" s="16"/>
    </row>
    <row r="186" spans="1:14" ht="16.149999999999999" customHeight="1" x14ac:dyDescent="0.25">
      <c r="A186" s="22">
        <v>45798</v>
      </c>
      <c r="B186" s="23" t="s">
        <v>30</v>
      </c>
      <c r="C186" s="17">
        <v>8801</v>
      </c>
      <c r="D186" s="16"/>
      <c r="E186" s="16" t="s">
        <v>977</v>
      </c>
      <c r="F186" s="16"/>
      <c r="G186" s="16"/>
      <c r="H186" s="59">
        <v>45798.605555555558</v>
      </c>
      <c r="I186" s="59">
        <v>45798.771527777775</v>
      </c>
      <c r="J186" s="46">
        <f>I186-H186</f>
        <v>0.16597222221753327</v>
      </c>
      <c r="K186" s="16"/>
      <c r="L186" s="16"/>
      <c r="M186" s="16"/>
      <c r="N186" s="16"/>
    </row>
    <row r="187" spans="1:14" ht="16.149999999999999" customHeight="1" x14ac:dyDescent="0.25">
      <c r="A187" s="22">
        <v>45799</v>
      </c>
      <c r="B187" s="23" t="s">
        <v>30</v>
      </c>
      <c r="C187" s="17">
        <f t="shared" ref="C187:C192" si="7">C186+24</f>
        <v>8825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ht="16.149999999999999" customHeight="1" x14ac:dyDescent="0.25">
      <c r="A188" s="22">
        <v>45800</v>
      </c>
      <c r="B188" s="23" t="s">
        <v>30</v>
      </c>
      <c r="C188" s="17">
        <f t="shared" si="7"/>
        <v>8849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ht="16.149999999999999" customHeight="1" x14ac:dyDescent="0.25">
      <c r="A189" s="22">
        <v>45801</v>
      </c>
      <c r="B189" s="23" t="s">
        <v>30</v>
      </c>
      <c r="C189" s="17">
        <f t="shared" si="7"/>
        <v>8873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ht="16.149999999999999" customHeight="1" x14ac:dyDescent="0.25">
      <c r="A190" s="22">
        <v>45802</v>
      </c>
      <c r="B190" s="23" t="s">
        <v>30</v>
      </c>
      <c r="C190" s="17">
        <f t="shared" si="7"/>
        <v>8897</v>
      </c>
      <c r="D190" s="16"/>
      <c r="E190" s="16"/>
      <c r="F190" s="16"/>
      <c r="G190" s="16"/>
      <c r="H190" s="43"/>
      <c r="I190" s="43"/>
      <c r="J190" s="16"/>
      <c r="K190" s="16"/>
      <c r="L190" s="16"/>
      <c r="M190" s="16"/>
      <c r="N190" s="16"/>
    </row>
    <row r="191" spans="1:14" ht="16.149999999999999" customHeight="1" x14ac:dyDescent="0.25">
      <c r="A191" s="22">
        <v>45803</v>
      </c>
      <c r="B191" s="23" t="s">
        <v>30</v>
      </c>
      <c r="C191" s="17">
        <f t="shared" si="7"/>
        <v>8921</v>
      </c>
      <c r="D191" s="16"/>
      <c r="E191" s="16"/>
      <c r="F191" s="16"/>
      <c r="G191" s="16"/>
      <c r="H191" s="43"/>
      <c r="I191" s="43"/>
      <c r="J191" s="16"/>
      <c r="K191" s="16"/>
      <c r="L191" s="16"/>
      <c r="M191" s="16"/>
      <c r="N191" s="16"/>
    </row>
    <row r="192" spans="1:14" ht="16.149999999999999" customHeight="1" x14ac:dyDescent="0.25">
      <c r="A192" s="22">
        <v>45804</v>
      </c>
      <c r="B192" s="23" t="s">
        <v>30</v>
      </c>
      <c r="C192" s="17">
        <f t="shared" si="7"/>
        <v>8945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ht="30" x14ac:dyDescent="0.25">
      <c r="A193" s="22">
        <v>45805</v>
      </c>
      <c r="B193" s="23" t="s">
        <v>30</v>
      </c>
      <c r="C193" s="17">
        <v>8971</v>
      </c>
      <c r="D193" s="16"/>
      <c r="E193" s="28" t="s">
        <v>1025</v>
      </c>
      <c r="F193" s="16"/>
      <c r="G193" s="16"/>
      <c r="H193" s="58">
        <v>45805.885416666664</v>
      </c>
      <c r="I193" s="58">
        <v>45805.901388888888</v>
      </c>
      <c r="J193" s="46">
        <f>I193-H193</f>
        <v>1.5972222223354038E-2</v>
      </c>
      <c r="K193" s="16"/>
      <c r="L193" s="16"/>
      <c r="M193" s="16"/>
      <c r="N193" s="16"/>
    </row>
    <row r="194" spans="1:14" ht="30" x14ac:dyDescent="0.25">
      <c r="A194" s="22">
        <v>45805</v>
      </c>
      <c r="B194" s="23" t="s">
        <v>30</v>
      </c>
      <c r="C194" s="17">
        <v>8973</v>
      </c>
      <c r="D194" s="16"/>
      <c r="E194" s="28" t="s">
        <v>1027</v>
      </c>
      <c r="F194" s="16"/>
      <c r="G194" s="16"/>
      <c r="H194" s="58">
        <v>45805.975694444445</v>
      </c>
      <c r="I194" s="58">
        <v>45806.006944444445</v>
      </c>
      <c r="J194" s="46">
        <f>I194-H194</f>
        <v>3.125E-2</v>
      </c>
      <c r="K194" s="16"/>
      <c r="L194" s="16"/>
      <c r="M194" s="16"/>
      <c r="N194" s="16"/>
    </row>
    <row r="195" spans="1:14" ht="16.149999999999999" customHeight="1" x14ac:dyDescent="0.25">
      <c r="A195" s="22">
        <v>45806</v>
      </c>
      <c r="B195" s="23" t="s">
        <v>30</v>
      </c>
      <c r="C195" s="17">
        <f>C194+24</f>
        <v>8997</v>
      </c>
      <c r="D195" s="16"/>
      <c r="E195" s="16"/>
      <c r="F195" s="16"/>
      <c r="G195" s="16"/>
      <c r="H195" s="43"/>
      <c r="I195" s="43"/>
      <c r="J195" s="16"/>
      <c r="K195" s="16"/>
      <c r="L195" s="16"/>
      <c r="M195" s="16"/>
      <c r="N195" s="16"/>
    </row>
    <row r="196" spans="1:14" ht="16.149999999999999" customHeight="1" x14ac:dyDescent="0.25">
      <c r="A196" s="22">
        <v>45807</v>
      </c>
      <c r="B196" s="23" t="s">
        <v>30</v>
      </c>
      <c r="C196" s="17">
        <v>9003</v>
      </c>
      <c r="D196" s="16"/>
      <c r="E196" s="16" t="s">
        <v>63</v>
      </c>
      <c r="F196" s="16"/>
      <c r="G196" s="16"/>
      <c r="H196" s="52">
        <v>45807.238194444442</v>
      </c>
      <c r="I196" s="52">
        <v>45807.413194444445</v>
      </c>
      <c r="J196" s="46">
        <f>I196-H196</f>
        <v>0.17500000000291038</v>
      </c>
      <c r="K196" s="16"/>
      <c r="L196" s="16"/>
      <c r="M196" s="16"/>
      <c r="N196" s="16"/>
    </row>
    <row r="197" spans="1:14" ht="16.149999999999999" customHeight="1" x14ac:dyDescent="0.25">
      <c r="A197" s="22">
        <v>45808</v>
      </c>
      <c r="B197" s="23" t="s">
        <v>30</v>
      </c>
      <c r="C197" s="17">
        <f t="shared" ref="C197:C205" si="8">C196+24</f>
        <v>9027</v>
      </c>
      <c r="D197" s="16"/>
      <c r="E197" s="16"/>
      <c r="F197" s="16"/>
      <c r="G197" s="16"/>
      <c r="H197" s="43"/>
      <c r="I197" s="43"/>
      <c r="J197" s="16"/>
      <c r="K197" s="16"/>
      <c r="L197" s="16"/>
      <c r="M197" s="16"/>
      <c r="N197" s="16"/>
    </row>
    <row r="198" spans="1:14" ht="16.149999999999999" customHeight="1" x14ac:dyDescent="0.25">
      <c r="A198" s="22">
        <v>45809</v>
      </c>
      <c r="B198" s="23" t="s">
        <v>30</v>
      </c>
      <c r="C198" s="17">
        <f t="shared" si="8"/>
        <v>9051</v>
      </c>
      <c r="D198" s="16"/>
      <c r="E198" s="17"/>
      <c r="F198" s="17"/>
      <c r="G198" s="16"/>
      <c r="H198" s="43"/>
      <c r="I198" s="43"/>
      <c r="J198" s="16"/>
      <c r="K198" s="16"/>
      <c r="L198" s="16"/>
      <c r="M198" s="16"/>
      <c r="N198" s="16"/>
    </row>
    <row r="199" spans="1:14" ht="16.149999999999999" customHeight="1" x14ac:dyDescent="0.25">
      <c r="A199" s="22">
        <v>45810</v>
      </c>
      <c r="B199" s="23" t="s">
        <v>30</v>
      </c>
      <c r="C199" s="17">
        <f t="shared" si="8"/>
        <v>9075</v>
      </c>
      <c r="D199" s="16"/>
      <c r="E199" s="17"/>
      <c r="F199" s="17"/>
      <c r="G199" s="16"/>
      <c r="H199" s="43"/>
      <c r="I199" s="43"/>
      <c r="J199" s="16"/>
      <c r="K199" s="16"/>
      <c r="L199" s="16"/>
      <c r="M199" s="16"/>
      <c r="N199" s="16"/>
    </row>
    <row r="200" spans="1:14" ht="16.149999999999999" customHeight="1" x14ac:dyDescent="0.25">
      <c r="A200" s="22">
        <v>45811</v>
      </c>
      <c r="B200" s="23" t="s">
        <v>30</v>
      </c>
      <c r="C200" s="17">
        <f t="shared" si="8"/>
        <v>9099</v>
      </c>
      <c r="D200" s="16"/>
      <c r="E200" s="17"/>
      <c r="F200" s="17"/>
      <c r="G200" s="16"/>
      <c r="H200" s="43"/>
      <c r="I200" s="43"/>
      <c r="J200" s="16"/>
      <c r="K200" s="16"/>
      <c r="L200" s="16"/>
      <c r="M200" s="16"/>
      <c r="N200" s="16"/>
    </row>
    <row r="201" spans="1:14" ht="16.149999999999999" customHeight="1" x14ac:dyDescent="0.25">
      <c r="A201" s="22">
        <v>45812</v>
      </c>
      <c r="B201" s="23" t="s">
        <v>30</v>
      </c>
      <c r="C201" s="17">
        <f t="shared" si="8"/>
        <v>9123</v>
      </c>
      <c r="D201" s="16"/>
      <c r="E201" s="17"/>
      <c r="F201" s="17"/>
      <c r="G201" s="16"/>
      <c r="H201" s="16"/>
      <c r="I201" s="16"/>
      <c r="J201" s="16"/>
      <c r="K201" s="16"/>
      <c r="L201" s="16"/>
      <c r="M201" s="16"/>
      <c r="N201" s="16"/>
    </row>
    <row r="202" spans="1:14" ht="16.149999999999999" customHeight="1" x14ac:dyDescent="0.25">
      <c r="A202" s="22">
        <v>45813</v>
      </c>
      <c r="B202" s="23" t="s">
        <v>30</v>
      </c>
      <c r="C202" s="17">
        <f t="shared" si="8"/>
        <v>9147</v>
      </c>
      <c r="D202" s="16"/>
      <c r="E202" s="17"/>
      <c r="F202" s="17"/>
      <c r="G202" s="16"/>
      <c r="H202" s="16"/>
      <c r="I202" s="16"/>
      <c r="J202" s="16"/>
      <c r="K202" s="16"/>
      <c r="L202" s="16"/>
      <c r="M202" s="16"/>
      <c r="N202" s="16"/>
    </row>
    <row r="203" spans="1:14" ht="16.149999999999999" customHeight="1" x14ac:dyDescent="0.25">
      <c r="A203" s="22">
        <v>45814</v>
      </c>
      <c r="B203" s="23" t="s">
        <v>30</v>
      </c>
      <c r="C203" s="17">
        <f t="shared" si="8"/>
        <v>9171</v>
      </c>
      <c r="D203" s="16"/>
      <c r="E203" s="17"/>
      <c r="F203" s="17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>
        <v>45815</v>
      </c>
      <c r="B204" s="23" t="s">
        <v>30</v>
      </c>
      <c r="C204" s="17">
        <f t="shared" si="8"/>
        <v>9195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>
        <v>45816</v>
      </c>
      <c r="B205" s="23" t="s">
        <v>30</v>
      </c>
      <c r="C205" s="17">
        <f t="shared" si="8"/>
        <v>9219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>
        <v>45817</v>
      </c>
      <c r="B206" s="23" t="s">
        <v>30</v>
      </c>
      <c r="C206" s="17">
        <v>9248</v>
      </c>
      <c r="D206" s="16"/>
      <c r="E206" s="16" t="s">
        <v>48</v>
      </c>
      <c r="F206" s="16"/>
      <c r="G206" s="16"/>
      <c r="H206" s="61">
        <v>45817.677777777775</v>
      </c>
      <c r="I206" s="61">
        <v>45817.847222222219</v>
      </c>
      <c r="J206" s="46">
        <f>I206-H206</f>
        <v>0.16944444444379769</v>
      </c>
      <c r="K206" s="16"/>
      <c r="L206" s="16"/>
      <c r="M206" s="16"/>
      <c r="N206" s="16"/>
    </row>
    <row r="207" spans="1:14" x14ac:dyDescent="0.25">
      <c r="A207" s="22">
        <v>45818</v>
      </c>
      <c r="B207" s="23" t="s">
        <v>30</v>
      </c>
      <c r="C207" s="17">
        <f>C206+24</f>
        <v>9272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>
        <v>45819</v>
      </c>
      <c r="B208" s="23" t="s">
        <v>30</v>
      </c>
      <c r="C208" s="17">
        <f>C207+24</f>
        <v>9296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2">
        <v>45820</v>
      </c>
      <c r="B209" s="23" t="s">
        <v>30</v>
      </c>
      <c r="C209" s="17">
        <f>C208+24</f>
        <v>9320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2">
        <v>45821</v>
      </c>
      <c r="B210" s="23" t="s">
        <v>30</v>
      </c>
      <c r="C210" s="17">
        <f>C209+24</f>
        <v>9344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>
        <v>45822</v>
      </c>
      <c r="B211" s="23" t="s">
        <v>30</v>
      </c>
      <c r="C211" s="17">
        <f>C210+24</f>
        <v>9368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2">
        <v>45823</v>
      </c>
      <c r="B212" s="23" t="s">
        <v>30</v>
      </c>
      <c r="C212" s="17">
        <v>9381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>
        <v>45824</v>
      </c>
      <c r="B213" s="23" t="s">
        <v>30</v>
      </c>
      <c r="C213" s="17">
        <v>9405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>
        <v>45825</v>
      </c>
      <c r="B214" s="23" t="s">
        <v>30</v>
      </c>
      <c r="C214" s="17">
        <v>9429</v>
      </c>
      <c r="D214" s="16" t="s">
        <v>1194</v>
      </c>
      <c r="E214" s="16" t="s">
        <v>1188</v>
      </c>
      <c r="F214" s="16"/>
      <c r="G214" s="16"/>
      <c r="H214" s="90">
        <v>45825.357638888891</v>
      </c>
      <c r="I214" s="90">
        <v>45825.381944444445</v>
      </c>
      <c r="J214" s="91">
        <f t="shared" ref="J214" si="9">I214-H214</f>
        <v>2.4305555554747116E-2</v>
      </c>
      <c r="K214" s="16"/>
      <c r="L214" s="16"/>
      <c r="M214" s="16"/>
      <c r="N214" s="16"/>
    </row>
    <row r="215" spans="1:14" x14ac:dyDescent="0.25">
      <c r="A215" s="22">
        <v>45826</v>
      </c>
      <c r="B215" s="23" t="s">
        <v>30</v>
      </c>
      <c r="C215" s="17">
        <v>9353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2">
        <v>45827</v>
      </c>
      <c r="B216" s="23" t="s">
        <v>30</v>
      </c>
      <c r="C216" s="17">
        <v>9476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2">
        <v>45828</v>
      </c>
      <c r="B217" s="23" t="s">
        <v>30</v>
      </c>
      <c r="C217" s="17">
        <v>9500</v>
      </c>
      <c r="D217" s="16"/>
      <c r="E217" s="16" t="s">
        <v>40</v>
      </c>
      <c r="F217" s="16"/>
      <c r="G217" s="16"/>
      <c r="H217" s="96">
        <v>45828.616666666669</v>
      </c>
      <c r="I217" s="96">
        <v>45828.786111111112</v>
      </c>
      <c r="J217" s="97">
        <f t="shared" ref="J217" si="10">I217-H217</f>
        <v>0.16944444444379769</v>
      </c>
      <c r="K217" s="16"/>
      <c r="L217" s="16"/>
      <c r="M217" s="16"/>
      <c r="N217" s="16"/>
    </row>
    <row r="218" spans="1:14" x14ac:dyDescent="0.25">
      <c r="A218" s="22">
        <v>45829</v>
      </c>
      <c r="B218" s="23" t="s">
        <v>30</v>
      </c>
      <c r="C218" s="17">
        <v>9524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2">
        <v>45830</v>
      </c>
      <c r="B219" s="23" t="s">
        <v>30</v>
      </c>
      <c r="C219" s="17">
        <v>9545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2">
        <v>45831</v>
      </c>
      <c r="B220" s="23" t="s">
        <v>30</v>
      </c>
      <c r="C220" s="17">
        <v>9569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2">
        <v>45832</v>
      </c>
      <c r="B221" s="23" t="s">
        <v>30</v>
      </c>
      <c r="C221" s="17">
        <v>9593</v>
      </c>
      <c r="D221" s="16"/>
      <c r="E221" s="16" t="s">
        <v>746</v>
      </c>
      <c r="F221" s="16"/>
      <c r="G221" s="16"/>
      <c r="H221" s="115">
        <v>45833.181944444441</v>
      </c>
      <c r="I221" s="115">
        <v>45833.190972222219</v>
      </c>
      <c r="J221" s="116">
        <f t="shared" ref="J221" si="11">I221-H221</f>
        <v>9.0277777781011537E-3</v>
      </c>
      <c r="K221" s="16"/>
      <c r="L221" s="16"/>
      <c r="M221" s="16"/>
      <c r="N221" s="16"/>
    </row>
    <row r="222" spans="1:14" x14ac:dyDescent="0.25">
      <c r="A222" s="22">
        <v>45833</v>
      </c>
      <c r="B222" s="23" t="s">
        <v>30</v>
      </c>
      <c r="C222" s="17">
        <v>9617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2">
        <v>45834</v>
      </c>
      <c r="B223" s="23" t="s">
        <v>30</v>
      </c>
      <c r="C223" s="17">
        <v>9641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2">
        <v>45835</v>
      </c>
      <c r="B224" s="23" t="s">
        <v>30</v>
      </c>
      <c r="C224" s="17">
        <v>9665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2">
        <v>45836</v>
      </c>
      <c r="B225" s="23" t="s">
        <v>30</v>
      </c>
      <c r="C225" s="17">
        <v>9689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2">
        <v>45837</v>
      </c>
      <c r="B226" s="23" t="s">
        <v>30</v>
      </c>
      <c r="C226" s="17">
        <v>9713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2">
        <v>45838</v>
      </c>
      <c r="B227" s="23" t="s">
        <v>30</v>
      </c>
      <c r="C227" s="17">
        <v>9732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2">
        <v>45839</v>
      </c>
      <c r="B228" s="23" t="s">
        <v>30</v>
      </c>
      <c r="C228" s="17">
        <v>9738</v>
      </c>
      <c r="D228" s="16"/>
      <c r="E228" s="16" t="s">
        <v>48</v>
      </c>
      <c r="F228" s="16"/>
      <c r="G228" s="16"/>
      <c r="H228" s="125">
        <v>45839.922222222223</v>
      </c>
      <c r="I228" s="125">
        <v>45840.0625</v>
      </c>
      <c r="J228" s="126">
        <f t="shared" ref="J228" si="12">I228-H228</f>
        <v>0.14027777777664596</v>
      </c>
      <c r="K228" s="16"/>
      <c r="L228" s="16"/>
      <c r="M228" s="16"/>
      <c r="N228" s="16"/>
    </row>
    <row r="229" spans="1:14" x14ac:dyDescent="0.25">
      <c r="A229" s="22">
        <v>45839</v>
      </c>
      <c r="B229" s="23" t="s">
        <v>30</v>
      </c>
      <c r="C229" s="17">
        <v>9739</v>
      </c>
      <c r="D229" s="16"/>
      <c r="E229" s="16" t="s">
        <v>1283</v>
      </c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2">
        <v>45840</v>
      </c>
      <c r="B230" s="23" t="s">
        <v>30</v>
      </c>
      <c r="C230" s="17">
        <v>9762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2">
        <v>45841</v>
      </c>
      <c r="B231" s="23" t="s">
        <v>30</v>
      </c>
      <c r="C231" s="17">
        <f>C230+24</f>
        <v>9786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2">
        <v>45842</v>
      </c>
      <c r="B232" s="23" t="s">
        <v>30</v>
      </c>
      <c r="C232" s="17">
        <f>C231+24</f>
        <v>9810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2">
        <v>45843</v>
      </c>
      <c r="B233" s="23" t="s">
        <v>30</v>
      </c>
      <c r="C233" s="17">
        <f>C232+24</f>
        <v>9834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2">
        <v>45844</v>
      </c>
      <c r="B234" s="23" t="s">
        <v>30</v>
      </c>
      <c r="C234" s="17">
        <v>9858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2">
        <v>45845</v>
      </c>
      <c r="B235" s="23" t="s">
        <v>30</v>
      </c>
      <c r="C235" s="17">
        <v>9882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ht="30" x14ac:dyDescent="0.25">
      <c r="A236" s="22">
        <v>45846</v>
      </c>
      <c r="B236" s="23" t="s">
        <v>30</v>
      </c>
      <c r="C236" s="17">
        <v>9913</v>
      </c>
      <c r="D236" s="16"/>
      <c r="E236" s="28" t="s">
        <v>1313</v>
      </c>
      <c r="F236" s="16"/>
      <c r="G236" s="16"/>
      <c r="H236" s="136">
        <v>45846.965277777781</v>
      </c>
      <c r="I236" s="136">
        <v>45846.989583333336</v>
      </c>
      <c r="J236" s="126">
        <f t="shared" ref="J236" si="13">I236-H236</f>
        <v>2.4305555554747116E-2</v>
      </c>
      <c r="K236" s="16"/>
      <c r="L236" s="16"/>
      <c r="M236" s="16"/>
      <c r="N236" s="16"/>
    </row>
    <row r="237" spans="1:14" x14ac:dyDescent="0.25">
      <c r="A237" s="22">
        <v>45847</v>
      </c>
      <c r="B237" s="23" t="s">
        <v>30</v>
      </c>
      <c r="C237" s="17">
        <f>C236+24</f>
        <v>9937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2">
        <v>45848</v>
      </c>
      <c r="B238" s="23" t="s">
        <v>30</v>
      </c>
      <c r="C238" s="17">
        <f>C237+24</f>
        <v>9961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2">
        <v>45849</v>
      </c>
      <c r="B239" s="23" t="s">
        <v>30</v>
      </c>
      <c r="C239" s="17">
        <f>C238+24</f>
        <v>9985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2">
        <v>45850</v>
      </c>
      <c r="B240" s="23" t="s">
        <v>30</v>
      </c>
      <c r="C240" s="17">
        <v>9994</v>
      </c>
      <c r="D240" s="16"/>
      <c r="E240" s="16" t="s">
        <v>681</v>
      </c>
      <c r="F240" s="16"/>
      <c r="G240" s="16"/>
      <c r="H240" s="148">
        <v>45850.394444444442</v>
      </c>
      <c r="I240" s="148">
        <v>45851.364583333336</v>
      </c>
      <c r="J240" s="149">
        <f t="shared" ref="J240" si="14">I240-H240</f>
        <v>0.97013888889341615</v>
      </c>
      <c r="K240" s="16"/>
      <c r="L240" s="16"/>
      <c r="M240" s="16"/>
      <c r="N240" s="16"/>
    </row>
    <row r="241" spans="1:14" x14ac:dyDescent="0.25">
      <c r="A241" s="22">
        <v>45851</v>
      </c>
      <c r="B241" s="23" t="s">
        <v>30</v>
      </c>
      <c r="C241" s="17">
        <f t="shared" ref="C241:C247" si="15">C240+24</f>
        <v>10018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2">
        <v>45852</v>
      </c>
      <c r="B242" s="23" t="s">
        <v>30</v>
      </c>
      <c r="C242" s="17">
        <f t="shared" si="15"/>
        <v>10042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2">
        <v>45853</v>
      </c>
      <c r="B243" s="23" t="s">
        <v>30</v>
      </c>
      <c r="C243" s="17">
        <f t="shared" si="15"/>
        <v>10066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2">
        <v>45854</v>
      </c>
      <c r="B244" s="23" t="s">
        <v>30</v>
      </c>
      <c r="C244" s="17">
        <f t="shared" si="15"/>
        <v>10090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2">
        <v>45855</v>
      </c>
      <c r="B245" s="23" t="s">
        <v>30</v>
      </c>
      <c r="C245" s="17">
        <f t="shared" si="15"/>
        <v>10114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2">
        <v>45856</v>
      </c>
      <c r="B246" s="23" t="s">
        <v>30</v>
      </c>
      <c r="C246" s="17">
        <f t="shared" si="15"/>
        <v>10138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2">
        <v>45857</v>
      </c>
      <c r="B247" s="23" t="s">
        <v>30</v>
      </c>
      <c r="C247" s="17">
        <f t="shared" si="15"/>
        <v>10162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2">
        <v>45858</v>
      </c>
      <c r="B248" s="23" t="s">
        <v>30</v>
      </c>
      <c r="C248" s="17">
        <v>10169</v>
      </c>
      <c r="D248" s="16"/>
      <c r="E248" s="16" t="s">
        <v>823</v>
      </c>
      <c r="F248" s="16"/>
      <c r="G248" s="16"/>
      <c r="H248" s="146">
        <v>45858.593055555553</v>
      </c>
      <c r="I248" s="146">
        <v>45858.607638888891</v>
      </c>
      <c r="J248" s="147">
        <f t="shared" ref="J248:J251" si="16">I248-H248</f>
        <v>1.4583333337213844E-2</v>
      </c>
      <c r="K248" s="16"/>
      <c r="L248" s="16"/>
      <c r="M248" s="16"/>
      <c r="N248" s="16"/>
    </row>
    <row r="249" spans="1:14" ht="30" x14ac:dyDescent="0.25">
      <c r="A249" s="22">
        <v>45858</v>
      </c>
      <c r="B249" s="23" t="s">
        <v>30</v>
      </c>
      <c r="C249" s="17">
        <v>10170</v>
      </c>
      <c r="D249" s="16"/>
      <c r="E249" s="28" t="s">
        <v>1381</v>
      </c>
      <c r="F249" s="16"/>
      <c r="G249" s="16"/>
      <c r="H249" s="146">
        <v>45858.654861111114</v>
      </c>
      <c r="I249" s="146">
        <v>45858.690972222219</v>
      </c>
      <c r="J249" s="147">
        <f t="shared" si="16"/>
        <v>3.6111111105128657E-2</v>
      </c>
      <c r="K249" s="16"/>
      <c r="L249" s="16"/>
      <c r="M249" s="16"/>
      <c r="N249" s="16"/>
    </row>
    <row r="250" spans="1:14" ht="30" x14ac:dyDescent="0.25">
      <c r="A250" s="22">
        <v>45859</v>
      </c>
      <c r="B250" s="23" t="s">
        <v>30</v>
      </c>
      <c r="C250" s="17">
        <v>10193</v>
      </c>
      <c r="D250" s="16"/>
      <c r="E250" s="28" t="s">
        <v>1387</v>
      </c>
      <c r="F250" s="16"/>
      <c r="G250" s="16"/>
      <c r="H250" s="138">
        <v>45859.634722222225</v>
      </c>
      <c r="I250" s="138">
        <v>45859.833333333336</v>
      </c>
      <c r="J250" s="139">
        <f t="shared" si="16"/>
        <v>0.19861111111094942</v>
      </c>
      <c r="K250" s="16"/>
      <c r="L250" s="16"/>
      <c r="M250" s="16"/>
      <c r="N250" s="16"/>
    </row>
    <row r="251" spans="1:14" ht="30" x14ac:dyDescent="0.25">
      <c r="A251" s="22">
        <v>45859</v>
      </c>
      <c r="B251" s="23" t="s">
        <v>30</v>
      </c>
      <c r="C251" s="17">
        <v>10195</v>
      </c>
      <c r="D251" s="16"/>
      <c r="E251" s="28" t="s">
        <v>1388</v>
      </c>
      <c r="F251" s="16"/>
      <c r="G251" s="16"/>
      <c r="H251" s="138">
        <v>45859.907638888886</v>
      </c>
      <c r="I251" s="138">
        <v>45859.916666666664</v>
      </c>
      <c r="J251" s="139">
        <f t="shared" si="16"/>
        <v>9.0277777781011537E-3</v>
      </c>
      <c r="K251" s="16"/>
      <c r="L251" s="16"/>
      <c r="M251" s="16"/>
      <c r="N251" s="16"/>
    </row>
    <row r="252" spans="1:14" x14ac:dyDescent="0.25">
      <c r="A252" s="22">
        <v>45860</v>
      </c>
      <c r="B252" s="23" t="s">
        <v>30</v>
      </c>
      <c r="C252" s="17">
        <f>C251+24</f>
        <v>10219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ht="60" x14ac:dyDescent="0.25">
      <c r="A253" s="22">
        <v>45861</v>
      </c>
      <c r="B253" s="23" t="s">
        <v>30</v>
      </c>
      <c r="C253" s="17">
        <v>10242</v>
      </c>
      <c r="D253" s="16"/>
      <c r="E253" s="28" t="s">
        <v>1404</v>
      </c>
      <c r="F253" s="16"/>
      <c r="G253" s="16"/>
      <c r="H253" s="160">
        <v>45861.885416666664</v>
      </c>
      <c r="I253" s="160">
        <v>45861.913194444445</v>
      </c>
      <c r="J253" s="161">
        <f t="shared" ref="J253:J257" si="17">I253-H253</f>
        <v>2.7777777781011537E-2</v>
      </c>
      <c r="K253" s="16"/>
      <c r="L253" s="16"/>
      <c r="M253" s="16"/>
      <c r="N253" s="16"/>
    </row>
    <row r="254" spans="1:14" x14ac:dyDescent="0.25">
      <c r="A254" s="22">
        <v>45862</v>
      </c>
      <c r="B254" s="23" t="s">
        <v>30</v>
      </c>
      <c r="C254" s="17">
        <v>10252</v>
      </c>
      <c r="D254" s="16"/>
      <c r="E254" s="16" t="s">
        <v>48</v>
      </c>
      <c r="F254" s="16"/>
      <c r="G254" s="16"/>
      <c r="H254" s="138">
        <v>45862.347916666666</v>
      </c>
      <c r="I254" s="138">
        <v>45862.51666666667</v>
      </c>
      <c r="J254" s="139">
        <f t="shared" si="17"/>
        <v>0.16875000000436557</v>
      </c>
      <c r="K254" s="16"/>
      <c r="L254" s="16"/>
      <c r="M254" s="16"/>
      <c r="N254" s="16"/>
    </row>
    <row r="255" spans="1:14" ht="45" x14ac:dyDescent="0.25">
      <c r="A255" s="22">
        <v>45862</v>
      </c>
      <c r="B255" s="23" t="s">
        <v>30</v>
      </c>
      <c r="C255" s="17">
        <v>10254</v>
      </c>
      <c r="D255" s="16"/>
      <c r="E255" s="28" t="s">
        <v>1411</v>
      </c>
      <c r="F255" s="16"/>
      <c r="G255" s="16"/>
      <c r="H255" s="138">
        <v>45862.59652777778</v>
      </c>
      <c r="I255" s="138">
        <v>45862.600694444445</v>
      </c>
      <c r="J255" s="139">
        <f t="shared" si="17"/>
        <v>4.166666665696539E-3</v>
      </c>
      <c r="K255" s="16"/>
      <c r="L255" s="16"/>
      <c r="M255" s="16"/>
      <c r="N255" s="16"/>
    </row>
    <row r="256" spans="1:14" x14ac:dyDescent="0.25">
      <c r="A256" s="22">
        <v>45862</v>
      </c>
      <c r="B256" s="23" t="s">
        <v>30</v>
      </c>
      <c r="C256" s="17">
        <v>10270</v>
      </c>
      <c r="D256" s="16"/>
      <c r="E256" s="16" t="s">
        <v>1013</v>
      </c>
      <c r="F256" s="16"/>
      <c r="G256" s="16"/>
      <c r="H256" s="138">
        <v>45863.238194444442</v>
      </c>
      <c r="I256" s="138">
        <v>45863.254861111112</v>
      </c>
      <c r="J256" s="139">
        <f t="shared" si="17"/>
        <v>1.6666666670062114E-2</v>
      </c>
      <c r="K256" s="16"/>
      <c r="L256" s="16"/>
      <c r="M256" s="16"/>
      <c r="N256" s="16"/>
    </row>
    <row r="257" spans="1:14" x14ac:dyDescent="0.25">
      <c r="A257" s="22">
        <v>45863</v>
      </c>
      <c r="B257" s="23" t="s">
        <v>30</v>
      </c>
      <c r="C257" s="17">
        <v>10297</v>
      </c>
      <c r="D257" s="16"/>
      <c r="E257" s="16" t="s">
        <v>1418</v>
      </c>
      <c r="F257" s="16"/>
      <c r="G257" s="16"/>
      <c r="H257" s="146">
        <v>45863.640277777777</v>
      </c>
      <c r="I257" s="146">
        <v>45863.664583333331</v>
      </c>
      <c r="J257" s="147">
        <f t="shared" si="17"/>
        <v>2.4305555554747116E-2</v>
      </c>
      <c r="K257" s="16"/>
      <c r="L257" s="16"/>
      <c r="M257" s="16"/>
      <c r="N257" s="16"/>
    </row>
    <row r="258" spans="1:14" x14ac:dyDescent="0.25">
      <c r="A258" s="22">
        <v>45864</v>
      </c>
      <c r="B258" s="23" t="s">
        <v>30</v>
      </c>
      <c r="C258" s="17">
        <f t="shared" ref="C258:C265" si="18">C257+24</f>
        <v>10321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2">
        <v>45865</v>
      </c>
      <c r="B259" s="23" t="s">
        <v>30</v>
      </c>
      <c r="C259" s="17">
        <f t="shared" si="18"/>
        <v>10345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2">
        <v>45866</v>
      </c>
      <c r="B260" s="23" t="s">
        <v>30</v>
      </c>
      <c r="C260" s="17">
        <f t="shared" si="18"/>
        <v>10369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2">
        <v>45867</v>
      </c>
      <c r="B261" s="23" t="s">
        <v>30</v>
      </c>
      <c r="C261" s="17">
        <f t="shared" si="18"/>
        <v>10393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2">
        <v>45868</v>
      </c>
      <c r="B262" s="23" t="s">
        <v>30</v>
      </c>
      <c r="C262" s="17">
        <f t="shared" si="18"/>
        <v>10417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2">
        <v>45869</v>
      </c>
      <c r="B263" s="23" t="s">
        <v>30</v>
      </c>
      <c r="C263" s="17">
        <f t="shared" si="18"/>
        <v>10441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2">
        <v>45870</v>
      </c>
      <c r="B264" s="23" t="s">
        <v>30</v>
      </c>
      <c r="C264" s="17">
        <f t="shared" si="18"/>
        <v>10465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2">
        <v>45871</v>
      </c>
      <c r="B265" s="23" t="s">
        <v>30</v>
      </c>
      <c r="C265" s="17">
        <f t="shared" si="18"/>
        <v>10489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2">
        <v>45872</v>
      </c>
      <c r="B266" s="23" t="s">
        <v>30</v>
      </c>
      <c r="C266" s="17">
        <v>10505</v>
      </c>
      <c r="D266" s="16"/>
      <c r="E266" s="16" t="s">
        <v>1479</v>
      </c>
      <c r="F266" s="16"/>
      <c r="G266" s="16"/>
      <c r="H266" s="150">
        <v>45873.144444444442</v>
      </c>
      <c r="I266" s="150">
        <v>45873.243055555555</v>
      </c>
      <c r="J266" s="151">
        <f t="shared" ref="J266:J268" si="19">I266-H266</f>
        <v>9.8611111112404615E-2</v>
      </c>
      <c r="K266" s="16"/>
      <c r="L266" s="16"/>
      <c r="M266" s="16"/>
      <c r="N266" s="16"/>
    </row>
    <row r="267" spans="1:14" x14ac:dyDescent="0.25">
      <c r="A267" s="22">
        <v>45873</v>
      </c>
      <c r="B267" s="23" t="s">
        <v>30</v>
      </c>
      <c r="C267" s="17">
        <v>10509</v>
      </c>
      <c r="D267" s="16"/>
      <c r="E267" s="28" t="s">
        <v>1482</v>
      </c>
      <c r="F267" s="16"/>
      <c r="G267" s="16"/>
      <c r="H267" s="150">
        <v>45873.430555555555</v>
      </c>
      <c r="I267" s="150">
        <v>45873.472222222219</v>
      </c>
      <c r="J267" s="151">
        <f t="shared" si="19"/>
        <v>4.1666666664241347E-2</v>
      </c>
      <c r="K267" s="16"/>
      <c r="L267" s="16"/>
      <c r="M267" s="16"/>
      <c r="N267" s="16"/>
    </row>
    <row r="268" spans="1:14" x14ac:dyDescent="0.25">
      <c r="A268" s="22">
        <v>45873</v>
      </c>
      <c r="B268" s="23" t="s">
        <v>30</v>
      </c>
      <c r="C268" s="17">
        <v>10509</v>
      </c>
      <c r="D268" s="16"/>
      <c r="E268" s="28" t="s">
        <v>1486</v>
      </c>
      <c r="F268" s="16"/>
      <c r="G268" s="16"/>
      <c r="H268" s="150">
        <v>45873.625</v>
      </c>
      <c r="I268" s="150">
        <v>45873.729166666664</v>
      </c>
      <c r="J268" s="151">
        <f t="shared" si="19"/>
        <v>0.10416666666424135</v>
      </c>
      <c r="K268" s="16"/>
      <c r="L268" s="16"/>
      <c r="M268" s="16"/>
      <c r="N268" s="16"/>
    </row>
    <row r="269" spans="1:14" x14ac:dyDescent="0.25">
      <c r="A269" s="22">
        <v>45874</v>
      </c>
      <c r="B269" s="23" t="s">
        <v>30</v>
      </c>
      <c r="C269" s="17">
        <f>C268+24</f>
        <v>10533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2">
        <v>45875</v>
      </c>
      <c r="B270" s="23" t="s">
        <v>30</v>
      </c>
      <c r="C270" s="17">
        <f>C269+24</f>
        <v>10557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2">
        <v>45876</v>
      </c>
      <c r="B271" s="23" t="s">
        <v>30</v>
      </c>
      <c r="C271" s="17">
        <v>10574</v>
      </c>
      <c r="D271" s="16"/>
      <c r="E271" s="28" t="s">
        <v>1506</v>
      </c>
      <c r="F271" s="16"/>
      <c r="G271" s="16"/>
      <c r="H271" s="150">
        <v>45876.495833333334</v>
      </c>
      <c r="I271" s="150">
        <v>45876.770833333336</v>
      </c>
      <c r="J271" s="151">
        <f t="shared" ref="J271" si="20">I271-H271</f>
        <v>0.27500000000145519</v>
      </c>
      <c r="K271" s="16"/>
      <c r="L271" s="16"/>
      <c r="M271" s="16"/>
      <c r="N271" s="16"/>
    </row>
    <row r="272" spans="1:14" x14ac:dyDescent="0.25">
      <c r="A272" s="22">
        <v>45877</v>
      </c>
      <c r="B272" s="23" t="s">
        <v>30</v>
      </c>
      <c r="C272" s="17">
        <f>C271+24</f>
        <v>10598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2">
        <v>45878</v>
      </c>
      <c r="B273" s="23" t="s">
        <v>30</v>
      </c>
      <c r="C273" s="17">
        <f>C272+24</f>
        <v>10622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2">
        <v>45879</v>
      </c>
      <c r="B274" s="23" t="s">
        <v>30</v>
      </c>
      <c r="C274" s="17">
        <v>10642</v>
      </c>
      <c r="D274" s="16"/>
      <c r="E274" s="16" t="s">
        <v>1524</v>
      </c>
      <c r="F274" s="16"/>
      <c r="G274" s="16"/>
      <c r="H274" s="150">
        <v>45879.638888888891</v>
      </c>
      <c r="I274" s="150">
        <v>45879.722222222219</v>
      </c>
      <c r="J274" s="151">
        <f t="shared" ref="J274" si="21">I274-H274</f>
        <v>8.3333333328482695E-2</v>
      </c>
      <c r="K274" s="16"/>
      <c r="L274" s="16"/>
      <c r="M274" s="16"/>
      <c r="N274" s="16"/>
    </row>
    <row r="275" spans="1:14" x14ac:dyDescent="0.25">
      <c r="A275" s="22">
        <v>45880</v>
      </c>
      <c r="B275" s="23" t="s">
        <v>30</v>
      </c>
      <c r="C275" s="17">
        <f>C274+24</f>
        <v>10666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2">
        <v>45881</v>
      </c>
      <c r="B276" s="23" t="s">
        <v>30</v>
      </c>
      <c r="C276" s="17">
        <f>C275+24</f>
        <v>10690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2">
        <v>45882</v>
      </c>
      <c r="B277" s="23" t="s">
        <v>30</v>
      </c>
      <c r="C277" s="17">
        <f>C276+24</f>
        <v>10714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2">
        <v>45883</v>
      </c>
      <c r="B278" s="23" t="s">
        <v>30</v>
      </c>
      <c r="C278" s="17">
        <v>10749</v>
      </c>
      <c r="D278" s="16"/>
      <c r="E278" s="19" t="s">
        <v>48</v>
      </c>
      <c r="F278" s="16"/>
      <c r="G278" s="16"/>
      <c r="H278" s="150">
        <v>45884.177083333336</v>
      </c>
      <c r="I278" s="150">
        <v>45884.280555555553</v>
      </c>
      <c r="J278" s="151">
        <f t="shared" ref="J278" si="22">I278-H278</f>
        <v>0.10347222221753327</v>
      </c>
      <c r="K278" s="16"/>
      <c r="L278" s="16"/>
      <c r="M278" s="16"/>
      <c r="N278" s="16"/>
    </row>
    <row r="279" spans="1:14" x14ac:dyDescent="0.25">
      <c r="A279" s="22">
        <v>45884</v>
      </c>
      <c r="B279" s="23" t="s">
        <v>30</v>
      </c>
      <c r="C279" s="17">
        <v>10753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2">
        <v>45885</v>
      </c>
      <c r="B280" s="23" t="s">
        <v>30</v>
      </c>
      <c r="C280" s="17">
        <v>10772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2">
        <v>45886</v>
      </c>
      <c r="B281" s="23" t="s">
        <v>30</v>
      </c>
      <c r="C281" s="17">
        <v>10796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2">
        <v>45887</v>
      </c>
      <c r="B282" s="23" t="s">
        <v>30</v>
      </c>
      <c r="C282" s="17">
        <v>10820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2">
        <v>45888</v>
      </c>
      <c r="B283" s="23" t="s">
        <v>30</v>
      </c>
      <c r="C283" s="17">
        <v>10844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2">
        <v>45889</v>
      </c>
      <c r="B284" s="23" t="s">
        <v>30</v>
      </c>
      <c r="C284" s="17">
        <v>10868</v>
      </c>
      <c r="D284" s="16"/>
      <c r="E284" s="49" t="s">
        <v>1572</v>
      </c>
      <c r="F284" s="16"/>
      <c r="G284" s="16"/>
      <c r="H284" s="150">
        <v>45889.879861111112</v>
      </c>
      <c r="I284" s="150">
        <v>45889.897222222222</v>
      </c>
      <c r="J284" s="151">
        <f t="shared" ref="J284" si="23">I284-H284</f>
        <v>1.7361111109494232E-2</v>
      </c>
      <c r="K284" s="16"/>
      <c r="L284" s="16"/>
      <c r="M284" s="16"/>
      <c r="N284" s="16"/>
    </row>
    <row r="285" spans="1:14" x14ac:dyDescent="0.25">
      <c r="A285" s="22">
        <v>45890</v>
      </c>
      <c r="B285" s="23" t="s">
        <v>30</v>
      </c>
      <c r="C285" s="17">
        <v>10892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2">
        <v>45891</v>
      </c>
      <c r="B286" s="23" t="s">
        <v>30</v>
      </c>
      <c r="C286" s="17">
        <v>10916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2">
        <v>45892</v>
      </c>
      <c r="B287" s="23" t="s">
        <v>30</v>
      </c>
      <c r="C287" s="17">
        <v>10941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2">
        <v>45893</v>
      </c>
      <c r="B288" s="23" t="s">
        <v>30</v>
      </c>
      <c r="C288" s="17">
        <v>10962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2">
        <v>45894</v>
      </c>
      <c r="B289" s="23" t="s">
        <v>30</v>
      </c>
      <c r="C289" s="17">
        <v>10986</v>
      </c>
      <c r="D289" s="16"/>
      <c r="E289" s="16" t="s">
        <v>65</v>
      </c>
      <c r="F289" s="16"/>
      <c r="G289" s="16"/>
      <c r="H289" s="150">
        <v>45894.993055555555</v>
      </c>
      <c r="I289" s="150">
        <v>45895.177083333336</v>
      </c>
      <c r="J289" s="151">
        <f t="shared" ref="J289" si="24">I289-H289</f>
        <v>0.18402777778101154</v>
      </c>
      <c r="K289" s="16"/>
      <c r="L289" s="16"/>
      <c r="M289" s="16"/>
      <c r="N289" s="16"/>
    </row>
    <row r="290" spans="1:14" x14ac:dyDescent="0.25">
      <c r="A290" s="22">
        <v>45895</v>
      </c>
      <c r="B290" s="23" t="s">
        <v>30</v>
      </c>
      <c r="C290" s="17">
        <v>11010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2">
        <v>45896</v>
      </c>
      <c r="B291" s="23" t="s">
        <v>30</v>
      </c>
      <c r="C291" s="17">
        <v>11034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2">
        <v>45897</v>
      </c>
      <c r="B292" s="23" t="s">
        <v>30</v>
      </c>
      <c r="C292" s="17">
        <v>11058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2">
        <v>45898</v>
      </c>
      <c r="B293" s="23" t="s">
        <v>30</v>
      </c>
      <c r="C293" s="17">
        <v>11082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2">
        <v>45899</v>
      </c>
      <c r="B294" s="23" t="s">
        <v>30</v>
      </c>
      <c r="C294" s="17">
        <v>11106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2">
        <v>45900</v>
      </c>
      <c r="B295" s="23" t="s">
        <v>30</v>
      </c>
      <c r="C295" s="17">
        <v>11119</v>
      </c>
      <c r="D295" s="16"/>
      <c r="E295" s="16" t="s">
        <v>642</v>
      </c>
      <c r="F295" s="16"/>
      <c r="G295" s="16"/>
      <c r="H295" s="150">
        <v>45900.940972222219</v>
      </c>
      <c r="I295" s="150">
        <v>45900.96875</v>
      </c>
      <c r="J295" s="151">
        <f t="shared" ref="J295:J296" si="25">I295-H295</f>
        <v>2.7777777781011537E-2</v>
      </c>
      <c r="K295" s="16"/>
      <c r="L295" s="16"/>
      <c r="M295" s="16"/>
      <c r="N295" s="16"/>
    </row>
    <row r="296" spans="1:14" x14ac:dyDescent="0.25">
      <c r="A296" s="22">
        <v>45901</v>
      </c>
      <c r="B296" s="23" t="s">
        <v>30</v>
      </c>
      <c r="C296" s="17">
        <v>11143</v>
      </c>
      <c r="D296" s="16"/>
      <c r="E296" s="16" t="s">
        <v>1608</v>
      </c>
      <c r="F296" s="16"/>
      <c r="G296" s="16"/>
      <c r="H296" s="150">
        <v>45901.659722222219</v>
      </c>
      <c r="I296" s="150">
        <v>45901.674305555556</v>
      </c>
      <c r="J296" s="151">
        <f t="shared" si="25"/>
        <v>1.4583333337213844E-2</v>
      </c>
      <c r="K296" s="16"/>
      <c r="L296" s="16"/>
      <c r="M296" s="16"/>
      <c r="N296" s="16"/>
    </row>
    <row r="297" spans="1:14" x14ac:dyDescent="0.25">
      <c r="A297" s="22">
        <v>45902</v>
      </c>
      <c r="B297" s="23" t="s">
        <v>30</v>
      </c>
      <c r="C297" s="17">
        <v>11167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2">
        <v>45903</v>
      </c>
      <c r="B298" s="23" t="s">
        <v>30</v>
      </c>
      <c r="C298" s="17">
        <v>11191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2">
        <v>45904</v>
      </c>
      <c r="B299" s="23" t="s">
        <v>30</v>
      </c>
      <c r="C299" s="17">
        <v>11208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2">
        <v>45905</v>
      </c>
      <c r="B300" s="23" t="s">
        <v>30</v>
      </c>
      <c r="C300" s="17">
        <v>11232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2">
        <v>45906</v>
      </c>
      <c r="B301" s="23" t="s">
        <v>30</v>
      </c>
      <c r="C301" s="17">
        <v>11256</v>
      </c>
      <c r="D301" s="16"/>
      <c r="E301" s="16" t="s">
        <v>48</v>
      </c>
      <c r="F301" s="16"/>
      <c r="G301" s="16"/>
      <c r="H301" s="150">
        <v>45906.479861111111</v>
      </c>
      <c r="I301" s="150">
        <v>45906.665972222225</v>
      </c>
      <c r="J301" s="151">
        <f t="shared" ref="J301" si="26">I301-H301</f>
        <v>0.18611111111385981</v>
      </c>
      <c r="K301" s="16"/>
      <c r="L301" s="16"/>
      <c r="M301" s="16"/>
      <c r="N301" s="16"/>
    </row>
    <row r="302" spans="1:14" x14ac:dyDescent="0.25">
      <c r="A302" s="22">
        <v>45907</v>
      </c>
      <c r="B302" s="23" t="s">
        <v>30</v>
      </c>
      <c r="C302" s="17">
        <v>11275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2">
        <v>45908</v>
      </c>
      <c r="B303" s="23" t="s">
        <v>30</v>
      </c>
      <c r="C303" s="17">
        <v>11299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2">
        <v>45909</v>
      </c>
      <c r="B304" s="23" t="s">
        <v>30</v>
      </c>
      <c r="C304" s="17">
        <v>11323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2">
        <v>45910</v>
      </c>
      <c r="B305" s="23" t="s">
        <v>30</v>
      </c>
      <c r="C305" s="17">
        <v>11347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2">
        <v>45911</v>
      </c>
      <c r="B306" s="23" t="s">
        <v>30</v>
      </c>
      <c r="C306" s="17">
        <v>11371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2">
        <v>45912</v>
      </c>
      <c r="B307" s="23" t="s">
        <v>30</v>
      </c>
      <c r="C307" s="17">
        <v>11395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2">
        <v>45913</v>
      </c>
      <c r="B308" s="23" t="s">
        <v>30</v>
      </c>
      <c r="C308" s="17">
        <v>11419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2">
        <v>45914</v>
      </c>
      <c r="B309" s="23" t="s">
        <v>30</v>
      </c>
      <c r="C309" s="17">
        <v>11433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2">
        <v>45915</v>
      </c>
      <c r="B310" s="23" t="s">
        <v>30</v>
      </c>
      <c r="C310" s="17">
        <v>11457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2">
        <v>45916</v>
      </c>
      <c r="B311" s="23" t="s">
        <v>30</v>
      </c>
      <c r="C311" s="17">
        <f>C310+24</f>
        <v>11481</v>
      </c>
      <c r="D311" s="16"/>
      <c r="E311" s="16" t="s">
        <v>1308</v>
      </c>
      <c r="F311" s="16"/>
      <c r="G311" s="16"/>
      <c r="H311" s="150">
        <v>45916.468055555553</v>
      </c>
      <c r="I311" s="150">
        <v>45916.482638888891</v>
      </c>
      <c r="J311" s="151">
        <f t="shared" ref="J311:J312" si="27">I311-H311</f>
        <v>1.4583333337213844E-2</v>
      </c>
      <c r="K311" s="16"/>
      <c r="L311" s="16"/>
      <c r="M311" s="16"/>
      <c r="N311" s="16"/>
    </row>
    <row r="312" spans="1:14" x14ac:dyDescent="0.25">
      <c r="A312" s="22">
        <v>45916</v>
      </c>
      <c r="B312" s="23" t="s">
        <v>30</v>
      </c>
      <c r="C312" s="17">
        <v>11499</v>
      </c>
      <c r="D312" s="16"/>
      <c r="E312" s="16" t="s">
        <v>40</v>
      </c>
      <c r="F312" s="16"/>
      <c r="G312" s="16"/>
      <c r="H312" s="150">
        <v>45917.132638888892</v>
      </c>
      <c r="I312" s="150">
        <v>45917.415972222225</v>
      </c>
      <c r="J312" s="151">
        <f t="shared" si="27"/>
        <v>0.28333333333284827</v>
      </c>
      <c r="K312" s="16"/>
      <c r="L312" s="16"/>
      <c r="M312" s="16"/>
      <c r="N312" s="16"/>
    </row>
    <row r="313" spans="1:14" x14ac:dyDescent="0.25">
      <c r="A313" s="22">
        <v>45917</v>
      </c>
      <c r="B313" s="23" t="s">
        <v>30</v>
      </c>
      <c r="C313" s="17">
        <f>C312+21</f>
        <v>11520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2">
        <v>45918</v>
      </c>
      <c r="B314" s="23" t="s">
        <v>30</v>
      </c>
      <c r="C314" s="17">
        <f t="shared" ref="C314:C323" si="28">C313+21</f>
        <v>11541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2">
        <v>45919</v>
      </c>
      <c r="B315" s="23" t="s">
        <v>30</v>
      </c>
      <c r="C315" s="17">
        <f t="shared" si="28"/>
        <v>11562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2">
        <v>45920</v>
      </c>
      <c r="B316" s="23" t="s">
        <v>30</v>
      </c>
      <c r="C316" s="17">
        <f t="shared" si="28"/>
        <v>11583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2">
        <v>45921</v>
      </c>
      <c r="B317" s="23" t="s">
        <v>30</v>
      </c>
      <c r="C317" s="17">
        <f t="shared" si="28"/>
        <v>11604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2">
        <v>45922</v>
      </c>
      <c r="B318" s="23" t="s">
        <v>30</v>
      </c>
      <c r="C318" s="17">
        <f t="shared" si="28"/>
        <v>11625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2">
        <v>45923</v>
      </c>
      <c r="B319" s="23" t="s">
        <v>30</v>
      </c>
      <c r="C319" s="17">
        <f t="shared" si="28"/>
        <v>11646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2">
        <v>45924</v>
      </c>
      <c r="B320" s="23" t="s">
        <v>30</v>
      </c>
      <c r="C320" s="17">
        <f t="shared" si="28"/>
        <v>11667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2">
        <v>45925</v>
      </c>
      <c r="B321" s="23" t="s">
        <v>30</v>
      </c>
      <c r="C321" s="17">
        <f t="shared" si="28"/>
        <v>11688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2">
        <v>45926</v>
      </c>
      <c r="B322" s="23" t="s">
        <v>30</v>
      </c>
      <c r="C322" s="17">
        <f t="shared" si="28"/>
        <v>11709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2">
        <v>45927</v>
      </c>
      <c r="B323" s="23" t="s">
        <v>30</v>
      </c>
      <c r="C323" s="17">
        <f t="shared" si="28"/>
        <v>11730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2">
        <v>45928</v>
      </c>
      <c r="B324" s="23" t="s">
        <v>30</v>
      </c>
      <c r="C324" s="17">
        <v>11751</v>
      </c>
      <c r="D324" s="16"/>
      <c r="E324" s="16" t="s">
        <v>1677</v>
      </c>
      <c r="F324" s="16"/>
      <c r="G324" s="16"/>
      <c r="H324" s="150">
        <v>45928.388888888891</v>
      </c>
      <c r="I324" s="150">
        <v>45928.479166666664</v>
      </c>
      <c r="J324" s="151">
        <f t="shared" ref="J324:J325" si="29">I324-H324</f>
        <v>9.0277777773735579E-2</v>
      </c>
      <c r="K324" s="16"/>
      <c r="L324" s="16"/>
      <c r="M324" s="16"/>
      <c r="N324" s="16"/>
    </row>
    <row r="325" spans="1:14" x14ac:dyDescent="0.25">
      <c r="A325" s="22">
        <v>45929</v>
      </c>
      <c r="B325" s="23" t="s">
        <v>30</v>
      </c>
      <c r="C325" s="17">
        <f t="shared" ref="C325:C333" si="30">C324+24</f>
        <v>11775</v>
      </c>
      <c r="D325" s="16"/>
      <c r="E325" s="16" t="s">
        <v>1683</v>
      </c>
      <c r="F325" s="16"/>
      <c r="G325" s="16"/>
      <c r="H325" s="150">
        <v>45929.665277777778</v>
      </c>
      <c r="I325" s="150">
        <v>45929.680555555555</v>
      </c>
      <c r="J325" s="151">
        <f t="shared" si="29"/>
        <v>1.5277777776645962E-2</v>
      </c>
      <c r="K325" s="16"/>
      <c r="L325" s="16"/>
      <c r="M325" s="16"/>
      <c r="N325" s="16"/>
    </row>
    <row r="326" spans="1:14" x14ac:dyDescent="0.25">
      <c r="A326" s="22">
        <v>45930</v>
      </c>
      <c r="B326" s="23" t="s">
        <v>30</v>
      </c>
      <c r="C326" s="17">
        <f t="shared" si="30"/>
        <v>11799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2">
        <v>45931</v>
      </c>
      <c r="B327" s="23" t="s">
        <v>30</v>
      </c>
      <c r="C327" s="17">
        <f t="shared" si="30"/>
        <v>11823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2">
        <v>45932</v>
      </c>
      <c r="B328" s="23" t="s">
        <v>30</v>
      </c>
      <c r="C328" s="17">
        <f t="shared" si="30"/>
        <v>11847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2">
        <v>45933</v>
      </c>
      <c r="B329" s="23" t="s">
        <v>30</v>
      </c>
      <c r="C329" s="17">
        <f t="shared" si="30"/>
        <v>11871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2">
        <v>45934</v>
      </c>
      <c r="B330" s="23" t="s">
        <v>30</v>
      </c>
      <c r="C330" s="17">
        <f t="shared" si="30"/>
        <v>11895</v>
      </c>
      <c r="D330" s="16"/>
      <c r="E330" s="101" t="s">
        <v>1697</v>
      </c>
      <c r="F330" s="16"/>
      <c r="G330" s="16"/>
      <c r="H330" s="102">
        <v>45934.634722222225</v>
      </c>
      <c r="I330" s="102">
        <v>45934.663194444445</v>
      </c>
      <c r="J330" s="103">
        <f t="shared" ref="J330" si="31">I330-H330</f>
        <v>2.8472222220443655E-2</v>
      </c>
      <c r="K330" s="16"/>
      <c r="L330" s="16"/>
      <c r="M330" s="16"/>
      <c r="N330" s="16"/>
    </row>
    <row r="331" spans="1:14" x14ac:dyDescent="0.25">
      <c r="A331" s="22">
        <v>45935</v>
      </c>
      <c r="B331" s="23" t="s">
        <v>30</v>
      </c>
      <c r="C331" s="17">
        <f t="shared" si="30"/>
        <v>11919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2">
        <v>45936</v>
      </c>
      <c r="B332" s="23" t="s">
        <v>30</v>
      </c>
      <c r="C332" s="17">
        <f t="shared" si="30"/>
        <v>11943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2">
        <v>45937</v>
      </c>
      <c r="B333" s="23" t="s">
        <v>30</v>
      </c>
      <c r="C333" s="17">
        <f t="shared" si="30"/>
        <v>11967</v>
      </c>
      <c r="D333" s="16"/>
      <c r="E333" s="16" t="s">
        <v>1706</v>
      </c>
      <c r="F333" s="16"/>
      <c r="G333" s="16"/>
      <c r="H333" s="310">
        <v>45937.649305555555</v>
      </c>
      <c r="I333" s="310">
        <v>45937.694444444445</v>
      </c>
      <c r="J333" s="318">
        <v>4.5138888890505768E-2</v>
      </c>
      <c r="K333" s="16"/>
      <c r="L333" s="16"/>
      <c r="M333" s="16"/>
      <c r="N333" s="16"/>
    </row>
    <row r="334" spans="1:14" x14ac:dyDescent="0.25">
      <c r="A334" s="22">
        <v>45938</v>
      </c>
      <c r="B334" s="23" t="s">
        <v>30</v>
      </c>
      <c r="C334" s="17">
        <v>11999</v>
      </c>
      <c r="D334" s="16"/>
      <c r="E334" s="16" t="s">
        <v>63</v>
      </c>
      <c r="F334" s="16"/>
      <c r="G334" s="16"/>
      <c r="H334" s="309">
        <v>45938.915972222225</v>
      </c>
      <c r="I334" s="309">
        <v>45939.15</v>
      </c>
      <c r="J334" s="225">
        <v>0.23402777777664596</v>
      </c>
      <c r="K334" s="16"/>
      <c r="L334" s="16"/>
      <c r="M334" s="16"/>
      <c r="N334" s="16"/>
    </row>
    <row r="335" spans="1:14" x14ac:dyDescent="0.25">
      <c r="A335" s="22">
        <v>45939</v>
      </c>
      <c r="B335" s="23" t="s">
        <v>30</v>
      </c>
      <c r="C335" s="17">
        <f>C334+24</f>
        <v>12023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2">
        <v>45940</v>
      </c>
      <c r="B336" s="23" t="s">
        <v>30</v>
      </c>
      <c r="C336" s="17">
        <f>C335+24</f>
        <v>12047</v>
      </c>
      <c r="D336" s="16"/>
      <c r="E336" s="305" t="s">
        <v>1714</v>
      </c>
      <c r="F336" s="16"/>
      <c r="G336" s="16"/>
      <c r="H336" s="309">
        <v>45940.455555555556</v>
      </c>
      <c r="I336" s="309">
        <v>45940.46875</v>
      </c>
      <c r="J336" s="225">
        <v>1.3194444443797693E-2</v>
      </c>
      <c r="K336" s="16"/>
      <c r="L336" s="16"/>
      <c r="M336" s="16"/>
      <c r="N336" s="16"/>
    </row>
    <row r="337" spans="1:14" x14ac:dyDescent="0.25">
      <c r="A337" s="22">
        <v>45941</v>
      </c>
      <c r="B337" s="23" t="s">
        <v>30</v>
      </c>
      <c r="C337" s="17">
        <f>C336+24</f>
        <v>12071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2">
        <v>45942</v>
      </c>
      <c r="B338" s="23" t="s">
        <v>30</v>
      </c>
      <c r="C338" s="17">
        <f>C337+24</f>
        <v>12095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2">
        <v>45943</v>
      </c>
      <c r="B339" s="23" t="s">
        <v>30</v>
      </c>
      <c r="C339" s="17">
        <v>12100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2">
        <v>45944</v>
      </c>
      <c r="B340" s="23" t="s">
        <v>30</v>
      </c>
      <c r="C340" s="17">
        <v>12124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2">
        <v>45945</v>
      </c>
      <c r="B341" s="23" t="s">
        <v>30</v>
      </c>
      <c r="C341" s="17">
        <v>12148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2">
        <v>45946</v>
      </c>
      <c r="B342" s="23" t="s">
        <v>30</v>
      </c>
      <c r="C342" s="17">
        <v>12172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2">
        <v>45947</v>
      </c>
      <c r="B343" s="23" t="s">
        <v>30</v>
      </c>
      <c r="C343" s="17">
        <v>12196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2">
        <v>45948</v>
      </c>
      <c r="B344" s="23" t="s">
        <v>30</v>
      </c>
      <c r="C344" s="17">
        <v>12220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2">
        <v>45949</v>
      </c>
      <c r="B345" s="23" t="s">
        <v>30</v>
      </c>
      <c r="C345" s="17">
        <v>12244</v>
      </c>
      <c r="D345" s="16"/>
      <c r="E345" s="16" t="s">
        <v>48</v>
      </c>
      <c r="F345" s="16"/>
      <c r="G345" s="16"/>
      <c r="H345" s="368">
        <v>45949.885416666664</v>
      </c>
      <c r="I345" s="368">
        <v>45950.024305555555</v>
      </c>
      <c r="J345" s="151">
        <f t="shared" ref="J345" si="32">I345-H345</f>
        <v>0.13888888889050577</v>
      </c>
      <c r="K345" s="16"/>
      <c r="L345" s="16"/>
      <c r="M345" s="16"/>
      <c r="N345" s="16"/>
    </row>
    <row r="346" spans="1:14" x14ac:dyDescent="0.25">
      <c r="A346" s="22">
        <v>45950</v>
      </c>
      <c r="B346" s="23" t="s">
        <v>30</v>
      </c>
      <c r="C346" s="17">
        <v>12268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ht="30" x14ac:dyDescent="0.25">
      <c r="A347" s="22">
        <v>45951</v>
      </c>
      <c r="B347" s="23" t="s">
        <v>30</v>
      </c>
      <c r="C347" s="17">
        <v>12308</v>
      </c>
      <c r="D347" s="16"/>
      <c r="E347" s="307" t="s">
        <v>1752</v>
      </c>
      <c r="F347" s="16"/>
      <c r="G347" s="16"/>
      <c r="H347" s="309">
        <v>45952.144444444442</v>
      </c>
      <c r="I347" s="309">
        <v>45952.152777777781</v>
      </c>
      <c r="J347" s="225">
        <v>8.3333333386690356E-3</v>
      </c>
      <c r="K347" s="16"/>
      <c r="L347" s="16"/>
      <c r="M347" s="16"/>
      <c r="N347" s="16"/>
    </row>
    <row r="348" spans="1:14" x14ac:dyDescent="0.25">
      <c r="A348" s="22">
        <v>45952</v>
      </c>
      <c r="B348" s="23" t="s">
        <v>30</v>
      </c>
      <c r="C348" s="17">
        <v>12316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2">
        <v>45953</v>
      </c>
      <c r="B349" s="23" t="s">
        <v>30</v>
      </c>
      <c r="C349" s="17">
        <v>12340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2">
        <v>45954</v>
      </c>
      <c r="B350" s="23" t="s">
        <v>30</v>
      </c>
      <c r="C350" s="17">
        <v>12364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2">
        <v>45955</v>
      </c>
      <c r="B351" s="23" t="s">
        <v>30</v>
      </c>
      <c r="C351" s="17">
        <v>12388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2">
        <v>45956</v>
      </c>
      <c r="B352" s="23" t="s">
        <v>30</v>
      </c>
      <c r="C352" s="17">
        <v>12409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2">
        <v>45957</v>
      </c>
      <c r="B353" s="23" t="s">
        <v>30</v>
      </c>
      <c r="C353" s="17">
        <v>12436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2">
        <v>45958</v>
      </c>
      <c r="B354" s="23" t="s">
        <v>30</v>
      </c>
      <c r="C354" s="17">
        <v>12457</v>
      </c>
      <c r="D354" s="16"/>
      <c r="E354" s="16" t="s">
        <v>1235</v>
      </c>
      <c r="F354" s="16"/>
      <c r="G354" s="16"/>
      <c r="H354" s="368">
        <v>45958.375</v>
      </c>
      <c r="I354" s="368">
        <v>45958.381944444445</v>
      </c>
      <c r="J354" s="151">
        <f t="shared" ref="J354" si="33">I354-H354</f>
        <v>6.9444444452528842E-3</v>
      </c>
      <c r="K354" s="16"/>
      <c r="L354" s="16"/>
      <c r="M354" s="16"/>
      <c r="N354" s="16"/>
    </row>
    <row r="355" spans="1:14" x14ac:dyDescent="0.25">
      <c r="A355" s="22">
        <v>45959</v>
      </c>
      <c r="B355" s="23" t="s">
        <v>30</v>
      </c>
      <c r="C355" s="17">
        <v>12481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2">
        <v>45960</v>
      </c>
      <c r="B356" s="23" t="s">
        <v>30</v>
      </c>
      <c r="C356" s="17">
        <v>12505</v>
      </c>
      <c r="D356" s="16"/>
      <c r="E356" s="16" t="s">
        <v>163</v>
      </c>
      <c r="F356" s="16"/>
      <c r="G356" s="16"/>
      <c r="H356" s="368">
        <v>45960.356249999997</v>
      </c>
      <c r="I356" s="368">
        <v>45960.484027777777</v>
      </c>
      <c r="J356" s="151">
        <f t="shared" ref="J356" si="34">I356-H356</f>
        <v>0.12777777777955635</v>
      </c>
      <c r="K356" s="16"/>
      <c r="L356" s="16"/>
      <c r="M356" s="16"/>
      <c r="N356" s="16"/>
    </row>
    <row r="357" spans="1:14" x14ac:dyDescent="0.25">
      <c r="A357" s="22">
        <v>45961</v>
      </c>
      <c r="B357" s="23" t="s">
        <v>30</v>
      </c>
      <c r="C357" s="17">
        <v>12529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2">
        <v>45962</v>
      </c>
      <c r="B358" s="23" t="s">
        <v>30</v>
      </c>
      <c r="C358" s="17">
        <v>12553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2">
        <v>45963</v>
      </c>
      <c r="B359" s="23" t="s">
        <v>30</v>
      </c>
      <c r="C359" s="17">
        <v>12574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ht="30" x14ac:dyDescent="0.25">
      <c r="A360" s="22">
        <v>45964</v>
      </c>
      <c r="B360" s="23" t="s">
        <v>30</v>
      </c>
      <c r="C360" s="17">
        <v>12598</v>
      </c>
      <c r="D360" s="16"/>
      <c r="E360" s="63" t="s">
        <v>1800</v>
      </c>
      <c r="F360" s="49"/>
      <c r="G360" s="49"/>
      <c r="H360" s="368">
        <v>45964.988194444442</v>
      </c>
      <c r="I360" s="368">
        <v>45964.997916666667</v>
      </c>
      <c r="J360" s="151">
        <f t="shared" ref="J360" si="35">I360-H360</f>
        <v>9.7222222248092294E-3</v>
      </c>
      <c r="K360" s="16"/>
      <c r="L360" s="16"/>
      <c r="M360" s="16"/>
      <c r="N360" s="16"/>
    </row>
    <row r="361" spans="1:14" x14ac:dyDescent="0.25">
      <c r="A361" s="22">
        <v>45965</v>
      </c>
      <c r="B361" s="23" t="s">
        <v>30</v>
      </c>
      <c r="C361" s="17">
        <v>12622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2">
        <v>45966</v>
      </c>
      <c r="B362" s="23" t="s">
        <v>30</v>
      </c>
      <c r="C362" s="17">
        <v>12646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2">
        <v>45967</v>
      </c>
      <c r="B363" s="23" t="s">
        <v>30</v>
      </c>
      <c r="C363" s="17">
        <v>12670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2">
        <v>45968</v>
      </c>
      <c r="B364" s="23" t="s">
        <v>30</v>
      </c>
      <c r="C364" s="17">
        <v>12694</v>
      </c>
      <c r="D364" s="16"/>
      <c r="E364" s="16" t="s">
        <v>1625</v>
      </c>
      <c r="F364" s="16"/>
      <c r="G364" s="16"/>
      <c r="H364" s="368">
        <v>45968.491666666669</v>
      </c>
      <c r="I364" s="368">
        <v>45968.496527777781</v>
      </c>
      <c r="J364" s="151">
        <f t="shared" ref="J364:J366" si="36">I364-H364</f>
        <v>4.8611111124046147E-3</v>
      </c>
      <c r="K364" s="16"/>
      <c r="L364" s="16"/>
      <c r="M364" s="16"/>
      <c r="N364" s="16"/>
    </row>
    <row r="365" spans="1:14" x14ac:dyDescent="0.25">
      <c r="A365" s="22">
        <v>45969</v>
      </c>
      <c r="B365" s="23" t="s">
        <v>30</v>
      </c>
      <c r="C365" s="17">
        <v>12718</v>
      </c>
      <c r="D365" s="16"/>
      <c r="E365" s="16" t="s">
        <v>658</v>
      </c>
      <c r="F365" s="16"/>
      <c r="G365" s="16"/>
      <c r="H365" s="368">
        <v>45969.725694444445</v>
      </c>
      <c r="I365" s="368">
        <v>45969.732638888891</v>
      </c>
      <c r="J365" s="151">
        <f t="shared" si="36"/>
        <v>6.9444444452528842E-3</v>
      </c>
      <c r="K365" s="16"/>
      <c r="L365" s="16"/>
      <c r="M365" s="16"/>
      <c r="N365" s="16"/>
    </row>
    <row r="366" spans="1:14" x14ac:dyDescent="0.25">
      <c r="A366" s="22">
        <v>45970</v>
      </c>
      <c r="B366" s="23" t="s">
        <v>30</v>
      </c>
      <c r="C366" s="17">
        <v>12742</v>
      </c>
      <c r="D366" s="16"/>
      <c r="E366" s="16" t="s">
        <v>1773</v>
      </c>
      <c r="F366" s="16"/>
      <c r="G366" s="16"/>
      <c r="H366" s="368">
        <v>45970.359027777777</v>
      </c>
      <c r="I366" s="368">
        <v>45970.917361111111</v>
      </c>
      <c r="J366" s="151">
        <f t="shared" si="36"/>
        <v>0.55833333333430346</v>
      </c>
      <c r="K366" s="16"/>
      <c r="L366" s="16"/>
      <c r="M366" s="16"/>
      <c r="N366" s="16"/>
    </row>
    <row r="367" spans="1:14" x14ac:dyDescent="0.25">
      <c r="A367" s="22">
        <v>45971</v>
      </c>
      <c r="B367" s="23" t="s">
        <v>30</v>
      </c>
      <c r="C367" s="17">
        <v>12766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2">
        <v>45972</v>
      </c>
      <c r="B368" s="23" t="s">
        <v>30</v>
      </c>
      <c r="C368" s="17">
        <v>12790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2">
        <v>45973</v>
      </c>
      <c r="B369" s="23" t="s">
        <v>30</v>
      </c>
      <c r="C369" s="17">
        <v>12814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2">
        <v>45974</v>
      </c>
      <c r="B370" s="23" t="s">
        <v>30</v>
      </c>
      <c r="C370" s="17">
        <v>12838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2">
        <v>45975</v>
      </c>
      <c r="B371" s="23" t="s">
        <v>30</v>
      </c>
      <c r="C371" s="17">
        <v>12867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2">
        <v>45976</v>
      </c>
      <c r="B372" s="23" t="s">
        <v>30</v>
      </c>
      <c r="C372" s="17">
        <v>12872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2">
        <v>45977</v>
      </c>
      <c r="B373" s="23" t="s">
        <v>30</v>
      </c>
      <c r="C373" s="17">
        <v>12896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2">
        <v>45978</v>
      </c>
      <c r="B374" s="23" t="s">
        <v>30</v>
      </c>
      <c r="C374" s="17">
        <v>12940</v>
      </c>
      <c r="D374" s="16"/>
      <c r="E374" s="16" t="s">
        <v>1851</v>
      </c>
      <c r="F374" s="16"/>
      <c r="G374" s="16"/>
      <c r="H374" s="378">
        <v>45979.100694444445</v>
      </c>
      <c r="I374" s="378">
        <v>45979.128472222219</v>
      </c>
      <c r="J374" s="225">
        <v>2.7777777773735579E-2</v>
      </c>
      <c r="K374" s="16"/>
      <c r="L374" s="16"/>
      <c r="M374" s="16"/>
      <c r="N374" s="16"/>
    </row>
    <row r="375" spans="1:14" x14ac:dyDescent="0.25">
      <c r="A375" s="22">
        <v>45979</v>
      </c>
      <c r="B375" s="23" t="s">
        <v>30</v>
      </c>
      <c r="C375" s="17">
        <v>12945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2">
        <v>45980</v>
      </c>
      <c r="B376" s="23" t="s">
        <v>30</v>
      </c>
      <c r="C376" s="17">
        <v>12969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2">
        <v>45981</v>
      </c>
      <c r="B377" s="23" t="s">
        <v>30</v>
      </c>
      <c r="C377" s="17">
        <v>13005</v>
      </c>
      <c r="D377" s="16"/>
      <c r="E377" s="16" t="s">
        <v>65</v>
      </c>
      <c r="F377" s="16"/>
      <c r="G377" s="16"/>
      <c r="H377" s="378">
        <v>45981.853472222225</v>
      </c>
      <c r="I377" s="378">
        <v>45982.120833333334</v>
      </c>
      <c r="J377" s="225">
        <v>0.26736111110949423</v>
      </c>
      <c r="K377" s="16"/>
      <c r="L377" s="16"/>
      <c r="M377" s="16"/>
      <c r="N377" s="16"/>
    </row>
    <row r="378" spans="1:14" x14ac:dyDescent="0.25">
      <c r="A378" s="22">
        <v>45982</v>
      </c>
      <c r="B378" s="23" t="s">
        <v>30</v>
      </c>
      <c r="C378" s="17">
        <v>13017</v>
      </c>
      <c r="D378" s="16"/>
      <c r="E378" s="387" t="s">
        <v>1860</v>
      </c>
      <c r="F378" s="16"/>
      <c r="G378" s="16"/>
      <c r="H378" s="378">
        <v>45982.503472222219</v>
      </c>
      <c r="I378" s="378">
        <v>45982.529861111114</v>
      </c>
      <c r="J378" s="225">
        <v>2.6388888894871343E-2</v>
      </c>
      <c r="K378" s="16"/>
      <c r="L378" s="16"/>
      <c r="M378" s="16"/>
      <c r="N378" s="16"/>
    </row>
    <row r="379" spans="1:14" x14ac:dyDescent="0.25">
      <c r="A379" s="22">
        <v>45983</v>
      </c>
      <c r="B379" s="23" t="s">
        <v>30</v>
      </c>
      <c r="C379" s="17">
        <v>13035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2">
        <v>45984</v>
      </c>
      <c r="B380" s="23" t="s">
        <v>30</v>
      </c>
      <c r="C380" s="17">
        <v>13059</v>
      </c>
      <c r="D380" s="16"/>
      <c r="E380" s="16" t="s">
        <v>1869</v>
      </c>
      <c r="F380" s="16"/>
      <c r="G380" s="16"/>
      <c r="H380" s="378">
        <v>45984.447916666664</v>
      </c>
      <c r="I380" s="378">
        <v>45984.694444444445</v>
      </c>
      <c r="J380" s="225">
        <v>0.24652777778101154</v>
      </c>
      <c r="K380" s="16"/>
      <c r="L380" s="16"/>
      <c r="M380" s="16"/>
      <c r="N380" s="16"/>
    </row>
    <row r="381" spans="1:14" x14ac:dyDescent="0.25">
      <c r="A381" s="22">
        <v>45985</v>
      </c>
      <c r="B381" s="23" t="s">
        <v>30</v>
      </c>
      <c r="C381" s="17">
        <v>13083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2">
        <v>45986</v>
      </c>
      <c r="B382" s="23" t="s">
        <v>30</v>
      </c>
      <c r="C382" s="17">
        <v>13096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2">
        <v>45987</v>
      </c>
      <c r="B383" s="23" t="s">
        <v>30</v>
      </c>
      <c r="C383" s="17">
        <v>13120</v>
      </c>
      <c r="D383" s="16"/>
      <c r="E383" s="396" t="s">
        <v>1879</v>
      </c>
      <c r="F383" s="16"/>
      <c r="G383" s="16"/>
      <c r="H383" s="378">
        <v>45987.34375</v>
      </c>
      <c r="I383" s="378">
        <v>45987.350694444445</v>
      </c>
      <c r="J383" s="225">
        <v>6.9444444452528842E-3</v>
      </c>
      <c r="K383" s="16"/>
      <c r="L383" s="16"/>
      <c r="M383" s="16"/>
      <c r="N383" s="16"/>
    </row>
    <row r="384" spans="1:14" x14ac:dyDescent="0.25">
      <c r="A384" s="22">
        <v>45988</v>
      </c>
      <c r="B384" s="23" t="s">
        <v>30</v>
      </c>
      <c r="C384" s="17">
        <v>13144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2">
        <v>45989</v>
      </c>
      <c r="B385" s="23" t="s">
        <v>30</v>
      </c>
      <c r="C385" s="17">
        <v>13168</v>
      </c>
      <c r="D385" s="16"/>
      <c r="E385" s="16" t="s">
        <v>1667</v>
      </c>
      <c r="F385" s="16"/>
      <c r="G385" s="16"/>
      <c r="H385" s="378">
        <v>45989.915972222225</v>
      </c>
      <c r="I385" s="378">
        <v>45989.930555555555</v>
      </c>
      <c r="J385" s="225">
        <v>1.4583333329937886E-2</v>
      </c>
      <c r="K385" s="16"/>
      <c r="L385" s="16"/>
      <c r="M385" s="16"/>
      <c r="N385" s="16"/>
    </row>
    <row r="386" spans="1:14" x14ac:dyDescent="0.25">
      <c r="A386" s="22">
        <v>45990</v>
      </c>
      <c r="B386" s="23" t="s">
        <v>30</v>
      </c>
      <c r="C386" s="17">
        <v>13192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2">
        <v>45991</v>
      </c>
      <c r="B387" s="23" t="s">
        <v>30</v>
      </c>
      <c r="C387" s="17">
        <v>13216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2">
        <v>45992</v>
      </c>
      <c r="B388" s="23" t="s">
        <v>30</v>
      </c>
      <c r="C388" s="17">
        <v>13240</v>
      </c>
      <c r="D388" s="16"/>
      <c r="E388" s="16" t="s">
        <v>48</v>
      </c>
      <c r="F388" s="16"/>
      <c r="G388" s="16"/>
      <c r="H388" s="401">
        <v>45992.392361111109</v>
      </c>
      <c r="I388" s="401">
        <v>45992.511111111111</v>
      </c>
      <c r="J388" s="420">
        <v>0.11875000000145519</v>
      </c>
      <c r="K388" s="16"/>
      <c r="L388" s="16"/>
      <c r="M388" s="16"/>
      <c r="N388" s="16"/>
    </row>
    <row r="389" spans="1:14" x14ac:dyDescent="0.25">
      <c r="A389" s="22">
        <v>45993</v>
      </c>
      <c r="B389" s="23" t="s">
        <v>30</v>
      </c>
      <c r="C389" s="17">
        <v>13262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2">
        <v>45994</v>
      </c>
      <c r="B390" s="23" t="s">
        <v>30</v>
      </c>
      <c r="C390" s="17">
        <v>13286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2">
        <v>45995</v>
      </c>
      <c r="B391" s="23" t="s">
        <v>30</v>
      </c>
      <c r="C391" s="17">
        <v>13310</v>
      </c>
      <c r="D391" s="16"/>
      <c r="E391" s="16" t="s">
        <v>1929</v>
      </c>
      <c r="F391" s="16"/>
      <c r="G391" s="16"/>
      <c r="H391" s="401">
        <v>45996.160416666666</v>
      </c>
      <c r="I391" s="401">
        <v>45996.163194444445</v>
      </c>
      <c r="J391" s="460">
        <v>2.7777777795563452E-3</v>
      </c>
      <c r="K391" s="16"/>
      <c r="L391" s="16"/>
      <c r="M391" s="16"/>
      <c r="N391" s="16"/>
    </row>
    <row r="392" spans="1:14" x14ac:dyDescent="0.25">
      <c r="A392" s="22">
        <v>45996</v>
      </c>
      <c r="B392" s="23" t="s">
        <v>30</v>
      </c>
      <c r="C392" s="17">
        <v>13334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2">
        <v>45997</v>
      </c>
      <c r="B393" s="23" t="s">
        <v>30</v>
      </c>
      <c r="C393" s="17">
        <v>13357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2">
        <v>45998</v>
      </c>
      <c r="B394" s="23" t="s">
        <v>30</v>
      </c>
      <c r="C394" s="17">
        <v>13381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2">
        <v>45999</v>
      </c>
      <c r="B395" s="23" t="s">
        <v>30</v>
      </c>
      <c r="C395" s="17">
        <v>13405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2">
        <v>46000</v>
      </c>
      <c r="B396" s="23" t="s">
        <v>30</v>
      </c>
      <c r="C396" s="17">
        <v>13429</v>
      </c>
      <c r="D396" s="16"/>
      <c r="E396" s="16" t="s">
        <v>1667</v>
      </c>
      <c r="F396" s="16"/>
      <c r="G396" s="16"/>
      <c r="H396" s="401">
        <v>46000.581250000003</v>
      </c>
      <c r="I396" s="401">
        <v>46000.588888888888</v>
      </c>
      <c r="J396" s="505">
        <v>7.6388888846850023E-3</v>
      </c>
      <c r="K396" s="16"/>
      <c r="L396" s="16"/>
      <c r="M396" s="16"/>
      <c r="N396" s="16"/>
    </row>
    <row r="397" spans="1:14" x14ac:dyDescent="0.25">
      <c r="A397" s="22">
        <v>46001</v>
      </c>
      <c r="B397" s="23" t="s">
        <v>30</v>
      </c>
      <c r="C397" s="17">
        <v>13453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2">
        <v>46002</v>
      </c>
      <c r="B398" s="23" t="s">
        <v>30</v>
      </c>
      <c r="C398" s="17">
        <v>13476</v>
      </c>
      <c r="D398" s="16"/>
      <c r="E398" s="16" t="s">
        <v>40</v>
      </c>
      <c r="F398" s="16"/>
      <c r="G398" s="16"/>
      <c r="H398" s="401">
        <v>46003.150694444441</v>
      </c>
      <c r="I398" s="401">
        <v>46003.354166666664</v>
      </c>
      <c r="J398" s="542">
        <v>0.20347222222335404</v>
      </c>
      <c r="K398" s="16"/>
      <c r="L398" s="16"/>
      <c r="M398" s="16"/>
      <c r="N398" s="16"/>
    </row>
    <row r="399" spans="1:14" x14ac:dyDescent="0.25">
      <c r="A399" s="22">
        <v>46003</v>
      </c>
      <c r="B399" s="23" t="s">
        <v>30</v>
      </c>
      <c r="C399" s="17">
        <v>13500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2">
        <v>46004</v>
      </c>
      <c r="B400" s="23" t="s">
        <v>30</v>
      </c>
      <c r="C400" s="17">
        <v>13519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2">
        <v>46005</v>
      </c>
      <c r="B401" s="23" t="s">
        <v>30</v>
      </c>
      <c r="C401" s="17">
        <v>13543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2">
        <v>46006</v>
      </c>
      <c r="B402" s="23" t="s">
        <v>30</v>
      </c>
      <c r="C402" s="17">
        <v>13567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2">
        <v>46007</v>
      </c>
      <c r="B403" s="23" t="s">
        <v>30</v>
      </c>
      <c r="C403" s="17">
        <v>13591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22">
        <v>46008</v>
      </c>
      <c r="B404" s="23" t="s">
        <v>30</v>
      </c>
      <c r="C404" s="17">
        <v>13615</v>
      </c>
      <c r="D404" s="16"/>
      <c r="E404" s="16" t="s">
        <v>881</v>
      </c>
      <c r="F404" s="16"/>
      <c r="G404" s="16"/>
      <c r="H404" s="401">
        <v>46009.209722222222</v>
      </c>
      <c r="I404" s="401">
        <v>46009.247916666667</v>
      </c>
      <c r="J404" s="614">
        <v>3.8194444445252884E-2</v>
      </c>
      <c r="K404" s="16"/>
      <c r="L404" s="16"/>
      <c r="M404" s="16"/>
      <c r="N404" s="16"/>
    </row>
    <row r="405" spans="1:14" x14ac:dyDescent="0.25">
      <c r="A405" s="22">
        <v>46009</v>
      </c>
      <c r="B405" s="23" t="s">
        <v>30</v>
      </c>
      <c r="C405" s="17">
        <v>13639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2">
        <v>46010</v>
      </c>
      <c r="B406" s="23" t="s">
        <v>30</v>
      </c>
      <c r="C406" s="17">
        <v>13663</v>
      </c>
      <c r="D406" s="16"/>
      <c r="E406" s="16" t="s">
        <v>658</v>
      </c>
      <c r="F406" s="16"/>
      <c r="G406" s="16"/>
      <c r="H406" s="368">
        <v>46010.649305555555</v>
      </c>
      <c r="I406" s="368">
        <v>46010.65625</v>
      </c>
      <c r="J406" s="151">
        <f t="shared" ref="J406" si="37">I406-H406</f>
        <v>6.9444444452528842E-3</v>
      </c>
      <c r="K406" s="16"/>
      <c r="L406" s="16"/>
      <c r="M406" s="16"/>
      <c r="N406" s="16"/>
    </row>
    <row r="407" spans="1:14" x14ac:dyDescent="0.25">
      <c r="A407" s="22">
        <v>46011</v>
      </c>
      <c r="B407" s="23" t="s">
        <v>30</v>
      </c>
      <c r="C407" s="17">
        <v>13687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2">
        <v>46012</v>
      </c>
      <c r="B408" s="23" t="s">
        <v>30</v>
      </c>
      <c r="C408" s="17">
        <v>13709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2">
        <v>46013</v>
      </c>
      <c r="B409" s="23" t="s">
        <v>30</v>
      </c>
      <c r="C409" s="17">
        <v>13733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22">
        <v>46014</v>
      </c>
      <c r="B410" s="23" t="s">
        <v>30</v>
      </c>
      <c r="C410" s="17">
        <v>13757</v>
      </c>
      <c r="D410" s="16"/>
      <c r="E410" s="16" t="s">
        <v>2004</v>
      </c>
      <c r="F410" s="16"/>
      <c r="G410" s="16"/>
      <c r="H410" s="368">
        <v>46014.397222222222</v>
      </c>
      <c r="I410" s="368">
        <v>46015.385416666664</v>
      </c>
      <c r="J410" s="151">
        <f t="shared" ref="J410:J411" si="38">I410-H410</f>
        <v>0.9881944444423425</v>
      </c>
      <c r="K410" s="16"/>
      <c r="L410" s="16"/>
      <c r="M410" s="16"/>
      <c r="N410" s="16"/>
    </row>
    <row r="411" spans="1:14" x14ac:dyDescent="0.25">
      <c r="A411" s="22">
        <v>46015</v>
      </c>
      <c r="B411" s="23" t="s">
        <v>30</v>
      </c>
      <c r="C411" s="17">
        <v>13781</v>
      </c>
      <c r="D411" s="16" t="s">
        <v>2055</v>
      </c>
      <c r="E411" s="16" t="s">
        <v>831</v>
      </c>
      <c r="F411" s="16"/>
      <c r="G411" s="16"/>
      <c r="H411" s="368">
        <v>46015.618055555555</v>
      </c>
      <c r="I411" s="368">
        <v>46015.680555555555</v>
      </c>
      <c r="J411" s="151">
        <f t="shared" si="38"/>
        <v>6.25E-2</v>
      </c>
      <c r="K411" s="16"/>
      <c r="L411" s="16"/>
      <c r="M411" s="16"/>
      <c r="N411" s="16"/>
    </row>
    <row r="412" spans="1:14" x14ac:dyDescent="0.25">
      <c r="A412" s="22">
        <v>46016</v>
      </c>
      <c r="B412" s="23" t="s">
        <v>30</v>
      </c>
      <c r="C412" s="17">
        <v>13805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2">
        <v>46017</v>
      </c>
      <c r="B413" s="23" t="s">
        <v>30</v>
      </c>
      <c r="C413" s="17">
        <v>13829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2">
        <v>46018</v>
      </c>
      <c r="B414" s="23" t="s">
        <v>30</v>
      </c>
      <c r="C414" s="17">
        <v>13853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2">
        <v>46019</v>
      </c>
      <c r="B415" s="23" t="s">
        <v>30</v>
      </c>
      <c r="C415" s="17">
        <v>13855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22">
        <v>46020</v>
      </c>
      <c r="B416" s="23" t="s">
        <v>30</v>
      </c>
      <c r="C416" s="17">
        <v>13879</v>
      </c>
      <c r="D416" s="16" t="s">
        <v>823</v>
      </c>
      <c r="E416" s="16" t="s">
        <v>743</v>
      </c>
      <c r="F416" s="16"/>
      <c r="G416" s="16"/>
      <c r="H416" s="368">
        <v>46020.940972222219</v>
      </c>
      <c r="I416" s="368">
        <v>46020.961805555555</v>
      </c>
      <c r="J416" s="151">
        <f t="shared" ref="J416" si="39">I416-H416</f>
        <v>2.0833333335758653E-2</v>
      </c>
      <c r="K416" s="16"/>
      <c r="L416" s="16"/>
      <c r="M416" s="16"/>
      <c r="N416" s="16"/>
    </row>
    <row r="417" spans="1:14" x14ac:dyDescent="0.25">
      <c r="A417" s="22">
        <v>46021</v>
      </c>
      <c r="B417" s="23" t="s">
        <v>30</v>
      </c>
      <c r="C417" s="17">
        <v>13903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22">
        <v>46022</v>
      </c>
      <c r="B418" s="23" t="s">
        <v>30</v>
      </c>
      <c r="C418" s="17">
        <v>13927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2">
        <v>46023</v>
      </c>
      <c r="B419" s="23" t="s">
        <v>30</v>
      </c>
      <c r="C419" s="17">
        <v>13951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22">
        <v>46024</v>
      </c>
      <c r="B420" s="23" t="s">
        <v>30</v>
      </c>
      <c r="C420" s="17">
        <v>13975</v>
      </c>
      <c r="D420" s="16"/>
      <c r="E420" s="16" t="s">
        <v>2100</v>
      </c>
      <c r="F420" s="16"/>
      <c r="G420" s="16"/>
      <c r="H420" s="368">
        <v>46024.416666666664</v>
      </c>
      <c r="I420" s="368">
        <v>46024.423611111109</v>
      </c>
      <c r="J420" s="151">
        <f t="shared" ref="J420:J421" si="40">I420-H420</f>
        <v>6.9444444452528842E-3</v>
      </c>
      <c r="K420" s="16"/>
      <c r="L420" s="16"/>
      <c r="M420" s="16"/>
      <c r="N420" s="16"/>
    </row>
    <row r="421" spans="1:14" x14ac:dyDescent="0.25">
      <c r="A421" s="22">
        <v>46025</v>
      </c>
      <c r="B421" s="23" t="s">
        <v>30</v>
      </c>
      <c r="C421" s="17">
        <v>13997</v>
      </c>
      <c r="D421" s="16"/>
      <c r="E421" s="16" t="s">
        <v>163</v>
      </c>
      <c r="F421" s="16"/>
      <c r="G421" s="16"/>
      <c r="H421" s="368">
        <v>46025.364583333336</v>
      </c>
      <c r="I421" s="368">
        <v>46025.474305555559</v>
      </c>
      <c r="J421" s="151">
        <f t="shared" si="40"/>
        <v>0.10972222222335404</v>
      </c>
      <c r="K421" s="16"/>
      <c r="L421" s="16"/>
      <c r="M421" s="16"/>
      <c r="N421" s="16"/>
    </row>
    <row r="422" spans="1:14" x14ac:dyDescent="0.25">
      <c r="A422" s="22">
        <v>46026</v>
      </c>
      <c r="B422" s="23" t="s">
        <v>30</v>
      </c>
      <c r="C422" s="17">
        <v>14021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2">
        <v>46027</v>
      </c>
      <c r="B423" s="23" t="s">
        <v>30</v>
      </c>
      <c r="C423" s="17">
        <v>14045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2">
        <v>46028</v>
      </c>
      <c r="B424" s="23" t="s">
        <v>30</v>
      </c>
      <c r="C424" s="17">
        <v>14069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2">
        <v>46029</v>
      </c>
      <c r="B425" s="23" t="s">
        <v>30</v>
      </c>
      <c r="C425" s="17">
        <v>14093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2">
        <v>46030</v>
      </c>
      <c r="B426" s="23" t="s">
        <v>30</v>
      </c>
      <c r="C426" s="17">
        <v>14117</v>
      </c>
      <c r="D426" s="16"/>
      <c r="E426" s="16" t="s">
        <v>696</v>
      </c>
      <c r="F426" s="16"/>
      <c r="G426" s="16"/>
      <c r="H426" s="368">
        <v>46030.979166666664</v>
      </c>
      <c r="I426" s="368">
        <v>46031</v>
      </c>
      <c r="J426" s="151">
        <f t="shared" ref="J426" si="41">I426-H426</f>
        <v>2.0833333335758653E-2</v>
      </c>
      <c r="K426" s="16"/>
      <c r="L426" s="16"/>
      <c r="M426" s="16"/>
      <c r="N426" s="16"/>
    </row>
    <row r="427" spans="1:14" x14ac:dyDescent="0.25">
      <c r="A427" s="22">
        <v>46031</v>
      </c>
      <c r="B427" s="23" t="s">
        <v>30</v>
      </c>
      <c r="C427" s="17">
        <v>14141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2">
        <v>46032</v>
      </c>
      <c r="B428" s="23" t="s">
        <v>30</v>
      </c>
      <c r="C428" s="17">
        <v>14165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2">
        <v>46033</v>
      </c>
      <c r="B429" s="23" t="s">
        <v>30</v>
      </c>
      <c r="C429" s="17">
        <v>14185</v>
      </c>
      <c r="D429" s="16"/>
      <c r="E429" s="16" t="s">
        <v>1903</v>
      </c>
      <c r="F429" s="16"/>
      <c r="G429" s="16"/>
      <c r="H429" s="368">
        <v>46033.625</v>
      </c>
      <c r="I429" s="368">
        <v>46033.634027777778</v>
      </c>
      <c r="J429" s="151">
        <f t="shared" ref="J429" si="42">I429-H429</f>
        <v>9.0277777781011537E-3</v>
      </c>
      <c r="K429" s="16"/>
      <c r="L429" s="16"/>
      <c r="M429" s="16"/>
      <c r="N429" s="16"/>
    </row>
    <row r="430" spans="1:14" x14ac:dyDescent="0.25">
      <c r="A430" s="22">
        <v>46034</v>
      </c>
      <c r="B430" s="23" t="s">
        <v>30</v>
      </c>
      <c r="C430" s="17">
        <v>14209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2">
        <v>46035</v>
      </c>
      <c r="B431" s="23" t="s">
        <v>30</v>
      </c>
      <c r="C431" s="17">
        <v>14233</v>
      </c>
      <c r="D431" s="16"/>
      <c r="E431" s="16" t="s">
        <v>48</v>
      </c>
      <c r="F431" s="16"/>
      <c r="G431" s="16"/>
      <c r="H431" s="368">
        <v>46036.111111111109</v>
      </c>
      <c r="I431" s="368">
        <v>46036.229166666664</v>
      </c>
      <c r="J431" s="151">
        <f t="shared" ref="J431" si="43">I431-H431</f>
        <v>0.11805555555474712</v>
      </c>
      <c r="K431" s="16"/>
      <c r="L431" s="16"/>
      <c r="M431" s="16"/>
      <c r="N431" s="16"/>
    </row>
    <row r="432" spans="1:14" x14ac:dyDescent="0.25">
      <c r="A432" s="22">
        <v>46036</v>
      </c>
      <c r="B432" s="23" t="s">
        <v>30</v>
      </c>
      <c r="C432" s="17">
        <v>14257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22">
        <v>46037</v>
      </c>
      <c r="B433" s="23" t="s">
        <v>30</v>
      </c>
      <c r="C433" s="17">
        <v>14281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22">
        <v>46038</v>
      </c>
      <c r="B434" s="23" t="s">
        <v>30</v>
      </c>
      <c r="C434" s="17">
        <v>14305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22">
        <v>46039</v>
      </c>
      <c r="B435" s="23" t="s">
        <v>30</v>
      </c>
      <c r="C435" s="17">
        <v>14327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22">
        <v>46040</v>
      </c>
      <c r="B436" s="23" t="s">
        <v>30</v>
      </c>
      <c r="C436" s="17">
        <v>14351</v>
      </c>
      <c r="D436" s="16"/>
      <c r="E436" s="16" t="s">
        <v>2158</v>
      </c>
      <c r="F436" s="16"/>
      <c r="G436" s="16"/>
      <c r="H436" s="366">
        <v>46040.482638888891</v>
      </c>
      <c r="I436" s="366">
        <v>46040.495833333334</v>
      </c>
      <c r="J436" s="622">
        <v>1.3194444443797693E-2</v>
      </c>
      <c r="K436" s="16"/>
      <c r="L436" s="16"/>
      <c r="M436" s="16"/>
      <c r="N436" s="16"/>
    </row>
    <row r="437" spans="1:14" x14ac:dyDescent="0.25">
      <c r="A437" s="22">
        <v>46041</v>
      </c>
      <c r="B437" s="23" t="s">
        <v>30</v>
      </c>
      <c r="C437" s="17">
        <v>14375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22">
        <v>46042</v>
      </c>
      <c r="B438" s="23" t="s">
        <v>30</v>
      </c>
      <c r="C438" s="17">
        <v>14398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22">
        <v>46043</v>
      </c>
      <c r="B439" s="23" t="s">
        <v>30</v>
      </c>
      <c r="C439" s="17">
        <v>14422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22">
        <v>46044</v>
      </c>
      <c r="B440" s="23" t="s">
        <v>30</v>
      </c>
      <c r="C440" s="17">
        <v>14446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22">
        <v>46045</v>
      </c>
      <c r="B441" s="23" t="s">
        <v>30</v>
      </c>
      <c r="C441" s="17">
        <v>14470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22">
        <v>46046</v>
      </c>
      <c r="B442" s="23" t="s">
        <v>30</v>
      </c>
      <c r="C442" s="17">
        <v>14494</v>
      </c>
      <c r="D442" s="16"/>
      <c r="E442" s="16" t="s">
        <v>40</v>
      </c>
      <c r="F442" s="16"/>
      <c r="G442" s="16"/>
      <c r="H442" s="370">
        <v>46046.492361111108</v>
      </c>
      <c r="I442" s="370">
        <v>46046.648611111108</v>
      </c>
      <c r="J442" s="103">
        <f t="shared" ref="J442" si="44">I442-H442</f>
        <v>0.15625</v>
      </c>
      <c r="K442" s="16"/>
      <c r="L442" s="16"/>
      <c r="M442" s="16"/>
      <c r="N442" s="16"/>
    </row>
    <row r="443" spans="1:14" x14ac:dyDescent="0.25">
      <c r="A443" s="22">
        <v>46047</v>
      </c>
      <c r="B443" s="23" t="s">
        <v>30</v>
      </c>
      <c r="C443" s="17">
        <v>14518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22">
        <v>46048</v>
      </c>
      <c r="B444" s="23" t="s">
        <v>30</v>
      </c>
      <c r="C444" s="17">
        <v>14542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22">
        <v>46049</v>
      </c>
      <c r="B445" s="23" t="s">
        <v>30</v>
      </c>
      <c r="C445" s="17">
        <v>14563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22">
        <v>46050</v>
      </c>
      <c r="B446" s="23" t="s">
        <v>30</v>
      </c>
      <c r="C446" s="17">
        <v>14587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22">
        <v>46051</v>
      </c>
      <c r="B447" s="23" t="s">
        <v>30</v>
      </c>
      <c r="C447" s="17">
        <v>14611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22">
        <v>46052</v>
      </c>
      <c r="B448" s="23" t="s">
        <v>30</v>
      </c>
      <c r="C448" s="17">
        <v>14635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22">
        <v>46053</v>
      </c>
      <c r="B449" s="23" t="s">
        <v>30</v>
      </c>
      <c r="C449" s="17">
        <v>14659</v>
      </c>
      <c r="D449" s="16"/>
      <c r="E449" s="776" t="s">
        <v>2174</v>
      </c>
      <c r="F449" s="16"/>
      <c r="G449" s="16"/>
      <c r="H449" s="720">
        <v>46053.60833333333</v>
      </c>
      <c r="I449" s="720">
        <v>46053.621527777781</v>
      </c>
      <c r="J449" s="777">
        <v>1.319444445107365E-2</v>
      </c>
      <c r="K449" s="16"/>
      <c r="L449" s="16"/>
      <c r="M449" s="16"/>
      <c r="N449" s="16"/>
    </row>
    <row r="450" spans="1:14" x14ac:dyDescent="0.25">
      <c r="A450" s="22">
        <v>46054</v>
      </c>
      <c r="B450" s="23" t="s">
        <v>30</v>
      </c>
      <c r="C450" s="17">
        <v>14683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22">
        <v>46055</v>
      </c>
      <c r="B451" s="23" t="s">
        <v>30</v>
      </c>
      <c r="C451" s="17">
        <v>14707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22">
        <v>46056</v>
      </c>
      <c r="B452" s="23" t="s">
        <v>30</v>
      </c>
      <c r="C452" s="17">
        <v>14729</v>
      </c>
      <c r="D452" s="16"/>
      <c r="E452" s="16" t="s">
        <v>48</v>
      </c>
      <c r="F452" s="16"/>
      <c r="G452" s="16"/>
      <c r="H452" s="368">
        <v>46057.149305555555</v>
      </c>
      <c r="I452" s="368">
        <v>46057.268750000003</v>
      </c>
      <c r="J452" s="151">
        <f t="shared" ref="J452" si="45">I452-H452</f>
        <v>0.11944444444816327</v>
      </c>
      <c r="K452" s="16"/>
      <c r="L452" s="16"/>
      <c r="M452" s="16"/>
      <c r="N452" s="16"/>
    </row>
    <row r="453" spans="1:14" x14ac:dyDescent="0.25">
      <c r="A453" s="22">
        <v>46057</v>
      </c>
      <c r="B453" s="23" t="s">
        <v>30</v>
      </c>
      <c r="C453" s="17">
        <v>14753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22">
        <v>46058</v>
      </c>
      <c r="B454" s="23" t="s">
        <v>30</v>
      </c>
      <c r="C454" s="17">
        <v>14777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22">
        <v>46059</v>
      </c>
      <c r="B455" s="23" t="s">
        <v>30</v>
      </c>
      <c r="C455" s="17">
        <v>14801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22">
        <v>46060</v>
      </c>
      <c r="B456" s="23" t="s">
        <v>30</v>
      </c>
      <c r="C456" s="17">
        <v>14822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22">
        <v>46061</v>
      </c>
      <c r="B457" s="23" t="s">
        <v>30</v>
      </c>
      <c r="C457" s="17">
        <v>14846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22">
        <v>46062</v>
      </c>
      <c r="B458" s="23" t="s">
        <v>30</v>
      </c>
      <c r="C458" s="17">
        <v>14870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22">
        <v>46063</v>
      </c>
      <c r="B459" s="23" t="s">
        <v>30</v>
      </c>
      <c r="C459" s="17">
        <v>14894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ht="31.5" customHeight="1" x14ac:dyDescent="0.25">
      <c r="A460" s="22">
        <v>46064</v>
      </c>
      <c r="B460" s="23" t="s">
        <v>30</v>
      </c>
      <c r="C460" s="17">
        <v>14918</v>
      </c>
      <c r="D460" s="16"/>
      <c r="E460" s="857" t="s">
        <v>2274</v>
      </c>
      <c r="F460" s="16"/>
      <c r="G460" s="16"/>
      <c r="H460" s="720">
        <v>46064.652083333334</v>
      </c>
      <c r="I460" s="720">
        <v>46064.664583333331</v>
      </c>
      <c r="J460" s="858">
        <v>1.2499999997089617E-2</v>
      </c>
      <c r="K460" s="16"/>
      <c r="L460" s="16"/>
      <c r="M460" s="16"/>
      <c r="N460" s="16"/>
    </row>
    <row r="461" spans="1:14" x14ac:dyDescent="0.25">
      <c r="A461" s="22">
        <v>46065</v>
      </c>
      <c r="B461" s="23" t="s">
        <v>30</v>
      </c>
      <c r="C461" s="17">
        <v>14942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22">
        <v>46066</v>
      </c>
      <c r="B462" s="23" t="s">
        <v>30</v>
      </c>
      <c r="C462" s="17">
        <v>14966</v>
      </c>
      <c r="D462" s="16"/>
      <c r="E462" s="875" t="s">
        <v>2167</v>
      </c>
      <c r="F462" s="16"/>
      <c r="G462" s="16"/>
      <c r="H462" s="720">
        <v>46066.732638888891</v>
      </c>
      <c r="I462" s="720">
        <v>46066.743750000001</v>
      </c>
      <c r="J462" s="876">
        <v>1.1111111110949423E-2</v>
      </c>
      <c r="K462" s="16"/>
      <c r="L462" s="16"/>
      <c r="M462" s="16"/>
      <c r="N462" s="16"/>
    </row>
    <row r="463" spans="1:14" x14ac:dyDescent="0.25">
      <c r="A463" s="22">
        <v>46067</v>
      </c>
      <c r="B463" s="23" t="s">
        <v>30</v>
      </c>
      <c r="C463" s="17">
        <v>14989</v>
      </c>
      <c r="D463" s="16"/>
      <c r="E463" s="16" t="s">
        <v>63</v>
      </c>
      <c r="F463" s="16"/>
      <c r="G463" s="16"/>
      <c r="H463" s="368">
        <v>46067.731249999997</v>
      </c>
      <c r="I463" s="368">
        <v>46068.257638888892</v>
      </c>
      <c r="J463" s="151">
        <f t="shared" ref="J463" si="46">I463-H463</f>
        <v>0.52638888889487134</v>
      </c>
      <c r="K463" s="16"/>
      <c r="L463" s="16"/>
      <c r="M463" s="16"/>
      <c r="N463" s="16"/>
    </row>
    <row r="464" spans="1:14" x14ac:dyDescent="0.25">
      <c r="A464" s="22">
        <v>46068</v>
      </c>
      <c r="B464" s="23" t="s">
        <v>30</v>
      </c>
      <c r="C464" s="17">
        <v>15013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22">
        <v>46069</v>
      </c>
      <c r="B465" s="23" t="s">
        <v>30</v>
      </c>
      <c r="C465" s="17">
        <v>15037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22">
        <v>46070</v>
      </c>
      <c r="B466" s="23" t="s">
        <v>30</v>
      </c>
      <c r="C466" s="17">
        <v>15061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22">
        <v>46071</v>
      </c>
      <c r="B467" s="23" t="s">
        <v>30</v>
      </c>
      <c r="C467" s="17">
        <v>15085</v>
      </c>
      <c r="D467" s="16"/>
      <c r="E467" s="16" t="s">
        <v>2293</v>
      </c>
      <c r="F467" s="16"/>
      <c r="G467" s="16"/>
      <c r="H467" s="368">
        <v>46072.142361111109</v>
      </c>
      <c r="I467" s="368">
        <v>46072.152777777781</v>
      </c>
      <c r="J467" s="151">
        <f>I467-H467</f>
        <v>1.0416666671517305E-2</v>
      </c>
      <c r="K467" s="16"/>
      <c r="L467" s="16"/>
      <c r="M467" s="16"/>
      <c r="N467" s="16"/>
    </row>
    <row r="468" spans="1:14" x14ac:dyDescent="0.25">
      <c r="A468" s="22">
        <v>46072</v>
      </c>
      <c r="B468" s="23" t="s">
        <v>30</v>
      </c>
      <c r="C468" s="17">
        <v>15109</v>
      </c>
      <c r="D468" s="16"/>
      <c r="E468" s="16" t="s">
        <v>2304</v>
      </c>
      <c r="F468" s="16"/>
      <c r="G468" s="16"/>
      <c r="H468" s="368">
        <v>46073.104166666664</v>
      </c>
      <c r="I468" s="368">
        <v>46073.125</v>
      </c>
      <c r="J468" s="151">
        <f t="shared" ref="J468" si="47">I468-H468</f>
        <v>2.0833333335758653E-2</v>
      </c>
      <c r="K468" s="16"/>
      <c r="L468" s="16"/>
      <c r="M468" s="16"/>
      <c r="N468" s="16"/>
    </row>
    <row r="469" spans="1:14" x14ac:dyDescent="0.25">
      <c r="A469" s="22">
        <v>46073</v>
      </c>
      <c r="B469" s="23" t="s">
        <v>30</v>
      </c>
      <c r="C469" s="17">
        <v>15133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22">
        <v>46074</v>
      </c>
      <c r="B470" s="23" t="s">
        <v>30</v>
      </c>
      <c r="C470" s="17">
        <v>15157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22">
        <v>46075</v>
      </c>
      <c r="B471" s="23" t="s">
        <v>30</v>
      </c>
      <c r="C471" s="17">
        <v>15166</v>
      </c>
      <c r="D471" s="16"/>
      <c r="E471" s="16" t="s">
        <v>1903</v>
      </c>
      <c r="F471" s="16"/>
      <c r="G471" s="16"/>
      <c r="H471" s="368">
        <v>46075.67083333333</v>
      </c>
      <c r="I471" s="368">
        <v>46075.680555555555</v>
      </c>
      <c r="J471" s="151">
        <f t="shared" ref="J471" si="48">I471-H471</f>
        <v>9.7222222248092294E-3</v>
      </c>
      <c r="K471" s="16"/>
      <c r="L471" s="16"/>
      <c r="M471" s="16"/>
      <c r="N471" s="16"/>
    </row>
    <row r="472" spans="1:14" x14ac:dyDescent="0.25">
      <c r="A472" s="22">
        <v>46076</v>
      </c>
      <c r="B472" s="23" t="s">
        <v>30</v>
      </c>
      <c r="C472" s="17">
        <v>15190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22">
        <v>46077</v>
      </c>
      <c r="B473" s="23" t="s">
        <v>30</v>
      </c>
      <c r="C473" s="17">
        <v>15214</v>
      </c>
      <c r="D473" s="16"/>
      <c r="E473" s="16" t="s">
        <v>1903</v>
      </c>
      <c r="F473" s="16"/>
      <c r="G473" s="16"/>
      <c r="H473" s="368">
        <v>46077.694444444445</v>
      </c>
      <c r="I473" s="368">
        <v>46077.701388888891</v>
      </c>
      <c r="J473" s="151">
        <f t="shared" ref="J473:J475" si="49">I473-H473</f>
        <v>6.9444444452528842E-3</v>
      </c>
      <c r="K473" s="16"/>
      <c r="L473" s="16"/>
      <c r="M473" s="16"/>
      <c r="N473" s="16"/>
    </row>
    <row r="474" spans="1:14" x14ac:dyDescent="0.25">
      <c r="A474" s="22">
        <v>46077</v>
      </c>
      <c r="B474" s="23" t="s">
        <v>30</v>
      </c>
      <c r="C474" s="17">
        <v>15232</v>
      </c>
      <c r="D474" s="16" t="s">
        <v>2292</v>
      </c>
      <c r="E474" s="16" t="s">
        <v>881</v>
      </c>
      <c r="F474" s="16"/>
      <c r="G474" s="16"/>
      <c r="H474" s="368">
        <v>46078.092361111114</v>
      </c>
      <c r="I474" s="368">
        <v>46078.116666666669</v>
      </c>
      <c r="J474" s="151">
        <f t="shared" si="49"/>
        <v>2.4305555554747116E-2</v>
      </c>
      <c r="K474" s="16"/>
      <c r="L474" s="16"/>
      <c r="M474" s="16"/>
      <c r="N474" s="16"/>
    </row>
    <row r="475" spans="1:14" x14ac:dyDescent="0.25">
      <c r="A475" s="22">
        <v>46078</v>
      </c>
      <c r="B475" s="23" t="s">
        <v>30</v>
      </c>
      <c r="C475" s="17">
        <v>15253</v>
      </c>
      <c r="D475" s="16"/>
      <c r="E475" s="16" t="s">
        <v>48</v>
      </c>
      <c r="F475" s="16"/>
      <c r="G475" s="16"/>
      <c r="H475" s="368">
        <v>46079.006944444445</v>
      </c>
      <c r="I475" s="368">
        <v>46079.138888888891</v>
      </c>
      <c r="J475" s="151">
        <f t="shared" si="49"/>
        <v>0.13194444444525288</v>
      </c>
      <c r="K475" s="16"/>
      <c r="L475" s="16"/>
      <c r="M475" s="16"/>
      <c r="N475" s="16"/>
    </row>
    <row r="476" spans="1:14" x14ac:dyDescent="0.25">
      <c r="A476" s="22">
        <v>46079</v>
      </c>
      <c r="B476" s="23" t="s">
        <v>30</v>
      </c>
      <c r="C476" s="17">
        <v>15262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22">
        <v>46080</v>
      </c>
      <c r="B477" s="23" t="s">
        <v>30</v>
      </c>
      <c r="C477" s="17">
        <v>15286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22">
        <v>46081</v>
      </c>
      <c r="B478" s="23" t="s">
        <v>30</v>
      </c>
      <c r="C478" s="17">
        <v>15310</v>
      </c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spans="1:14" x14ac:dyDescent="0.25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spans="1:14" x14ac:dyDescent="0.25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spans="1:14" x14ac:dyDescent="0.2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spans="1:14" x14ac:dyDescent="0.25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spans="1:14" x14ac:dyDescent="0.25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spans="1:14" x14ac:dyDescent="0.25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spans="1:14" x14ac:dyDescent="0.25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spans="1:14" x14ac:dyDescent="0.25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spans="1:14" x14ac:dyDescent="0.25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spans="1:14" x14ac:dyDescent="0.25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spans="1:14" x14ac:dyDescent="0.25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spans="1:14" x14ac:dyDescent="0.25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spans="1:14" x14ac:dyDescent="0.2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spans="1:14" x14ac:dyDescent="0.25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spans="1:14" x14ac:dyDescent="0.25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spans="1:14" x14ac:dyDescent="0.25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spans="1:14" x14ac:dyDescent="0.25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spans="1:14" x14ac:dyDescent="0.25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spans="1:14" x14ac:dyDescent="0.25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spans="1:14" x14ac:dyDescent="0.25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spans="1:14" x14ac:dyDescent="0.25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spans="1:14" x14ac:dyDescent="0.25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spans="1:14" x14ac:dyDescent="0.2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spans="1:14" x14ac:dyDescent="0.25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spans="1:14" x14ac:dyDescent="0.25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spans="1:14" x14ac:dyDescent="0.25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spans="1:14" x14ac:dyDescent="0.25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spans="1:14" x14ac:dyDescent="0.25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spans="1:14" x14ac:dyDescent="0.25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spans="1:14" x14ac:dyDescent="0.25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spans="1:14" x14ac:dyDescent="0.25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spans="1:14" x14ac:dyDescent="0.25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spans="1:14" x14ac:dyDescent="0.2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spans="1:14" x14ac:dyDescent="0.25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spans="1:14" x14ac:dyDescent="0.25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spans="1:14" x14ac:dyDescent="0.25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spans="1:14" x14ac:dyDescent="0.25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spans="1:14" x14ac:dyDescent="0.25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spans="1:14" x14ac:dyDescent="0.25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x14ac:dyDescent="0.25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spans="1:14" x14ac:dyDescent="0.25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 spans="1:14" x14ac:dyDescent="0.25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 spans="1:14" x14ac:dyDescent="0.2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spans="1:14" x14ac:dyDescent="0.25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 spans="1:14" x14ac:dyDescent="0.25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 spans="1:14" x14ac:dyDescent="0.25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spans="1:14" x14ac:dyDescent="0.25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spans="1:14" x14ac:dyDescent="0.25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 spans="1:14" x14ac:dyDescent="0.25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spans="1:14" x14ac:dyDescent="0.25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 spans="1:14" x14ac:dyDescent="0.25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 spans="1:14" x14ac:dyDescent="0.25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 spans="1:14" x14ac:dyDescent="0.2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spans="1:14" x14ac:dyDescent="0.25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spans="1:14" x14ac:dyDescent="0.25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spans="1:14" x14ac:dyDescent="0.25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 spans="1:14" x14ac:dyDescent="0.25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 spans="1:14" x14ac:dyDescent="0.25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 spans="1:14" x14ac:dyDescent="0.25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spans="1:14" x14ac:dyDescent="0.25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spans="1:14" x14ac:dyDescent="0.25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 spans="1:14" x14ac:dyDescent="0.25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spans="1:14" x14ac:dyDescent="0.2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spans="1:14" x14ac:dyDescent="0.25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 spans="1:14" x14ac:dyDescent="0.25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 spans="1:14" x14ac:dyDescent="0.25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 spans="1:14" x14ac:dyDescent="0.25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spans="1:14" x14ac:dyDescent="0.25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 spans="1:14" x14ac:dyDescent="0.25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spans="1:14" x14ac:dyDescent="0.25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 spans="1:14" x14ac:dyDescent="0.25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 spans="1:14" x14ac:dyDescent="0.25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 spans="1:14" x14ac:dyDescent="0.2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spans="1:14" x14ac:dyDescent="0.25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 spans="1:14" x14ac:dyDescent="0.25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spans="1:14" x14ac:dyDescent="0.25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spans="1:14" x14ac:dyDescent="0.25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 spans="1:14" x14ac:dyDescent="0.25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spans="1:14" x14ac:dyDescent="0.25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 spans="1:14" x14ac:dyDescent="0.25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 spans="1:14" x14ac:dyDescent="0.25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spans="1:14" x14ac:dyDescent="0.25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 spans="1:14" x14ac:dyDescent="0.2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spans="1:14" x14ac:dyDescent="0.25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 spans="1:14" x14ac:dyDescent="0.25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 spans="1:14" x14ac:dyDescent="0.25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 spans="1:14" x14ac:dyDescent="0.25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spans="1:14" x14ac:dyDescent="0.25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 spans="1:14" x14ac:dyDescent="0.25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spans="1:14" x14ac:dyDescent="0.25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spans="1:14" x14ac:dyDescent="0.25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 spans="1:14" x14ac:dyDescent="0.25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 spans="1:14" x14ac:dyDescent="0.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 spans="1:14" x14ac:dyDescent="0.25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 spans="1:14" x14ac:dyDescent="0.25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spans="1:14" x14ac:dyDescent="0.25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 spans="1:14" x14ac:dyDescent="0.25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 spans="1:14" x14ac:dyDescent="0.25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 spans="1:14" x14ac:dyDescent="0.25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 spans="1:14" x14ac:dyDescent="0.25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 spans="1:14" x14ac:dyDescent="0.25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 spans="1:14" x14ac:dyDescent="0.25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 spans="1:14" x14ac:dyDescent="0.2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 spans="1:14" x14ac:dyDescent="0.25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spans="1:14" x14ac:dyDescent="0.25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 spans="1:14" x14ac:dyDescent="0.25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 spans="1:14" x14ac:dyDescent="0.25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 spans="1:14" x14ac:dyDescent="0.25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 spans="1:14" x14ac:dyDescent="0.25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</row>
    <row r="942" spans="1:14" x14ac:dyDescent="0.25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</row>
    <row r="943" spans="1:14" x14ac:dyDescent="0.25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spans="1:14" x14ac:dyDescent="0.25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</row>
    <row r="945" spans="1:14" x14ac:dyDescent="0.2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 spans="1:14" x14ac:dyDescent="0.25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 spans="1:14" x14ac:dyDescent="0.25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</row>
    <row r="948" spans="1:14" x14ac:dyDescent="0.25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</row>
    <row r="949" spans="1:14" x14ac:dyDescent="0.25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 spans="1:14" x14ac:dyDescent="0.25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</row>
    <row r="951" spans="1:14" x14ac:dyDescent="0.25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spans="1:14" x14ac:dyDescent="0.25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</row>
    <row r="953" spans="1:14" x14ac:dyDescent="0.25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 spans="1:14" x14ac:dyDescent="0.25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</row>
    <row r="955" spans="1:14" x14ac:dyDescent="0.2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</row>
    <row r="956" spans="1:14" x14ac:dyDescent="0.25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 spans="1:14" x14ac:dyDescent="0.25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</row>
    <row r="958" spans="1:14" x14ac:dyDescent="0.25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</row>
  </sheetData>
  <mergeCells count="1">
    <mergeCell ref="A2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C2FD-42AD-4590-9B4A-EF390AF47866}">
  <dimension ref="A2:N485"/>
  <sheetViews>
    <sheetView workbookViewId="0">
      <pane ySplit="4" topLeftCell="A449" activePane="bottomLeft" state="frozen"/>
      <selection pane="bottomLeft" activeCell="C473" sqref="C473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9" width="16.71093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29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45617</v>
      </c>
      <c r="B5" s="23" t="s">
        <v>30</v>
      </c>
      <c r="C5" s="17">
        <v>3521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45618</v>
      </c>
      <c r="B6" s="23" t="s">
        <v>30</v>
      </c>
      <c r="C6" s="17">
        <v>3545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22">
        <v>45619</v>
      </c>
      <c r="B7" s="23" t="s">
        <v>30</v>
      </c>
      <c r="C7" s="17">
        <v>3565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22">
        <v>45620</v>
      </c>
      <c r="B8" s="23" t="s">
        <v>30</v>
      </c>
      <c r="C8" s="17">
        <v>3589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45621</v>
      </c>
      <c r="B9" s="23" t="s">
        <v>30</v>
      </c>
      <c r="C9" s="17">
        <v>3613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ht="30" x14ac:dyDescent="0.25">
      <c r="A10" s="22">
        <v>45622</v>
      </c>
      <c r="B10" s="23" t="s">
        <v>30</v>
      </c>
      <c r="C10" s="17">
        <v>3637</v>
      </c>
      <c r="D10" s="28" t="s">
        <v>57</v>
      </c>
      <c r="E10" s="16" t="s">
        <v>58</v>
      </c>
      <c r="F10" s="16"/>
      <c r="G10" s="16"/>
      <c r="H10" s="16"/>
      <c r="I10" s="16"/>
      <c r="J10" s="16" t="s">
        <v>59</v>
      </c>
      <c r="K10" s="16"/>
      <c r="L10" s="17"/>
      <c r="M10" s="17"/>
      <c r="N10" s="16"/>
    </row>
    <row r="11" spans="1:14" x14ac:dyDescent="0.25">
      <c r="A11" s="22">
        <v>45623</v>
      </c>
      <c r="B11" s="23" t="s">
        <v>30</v>
      </c>
      <c r="C11" s="17">
        <v>3661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45624</v>
      </c>
      <c r="B12" s="23" t="s">
        <v>30</v>
      </c>
      <c r="C12" s="17">
        <v>3685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x14ac:dyDescent="0.25">
      <c r="A13" s="22">
        <v>45625</v>
      </c>
      <c r="B13" s="23" t="s">
        <v>30</v>
      </c>
      <c r="C13" s="17">
        <v>3709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x14ac:dyDescent="0.25">
      <c r="A14" s="22">
        <v>45626</v>
      </c>
      <c r="B14" s="23" t="s">
        <v>30</v>
      </c>
      <c r="C14" s="17">
        <v>3733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3.5" customHeight="1" x14ac:dyDescent="0.25">
      <c r="A15" s="22">
        <v>45627</v>
      </c>
      <c r="B15" s="23" t="s">
        <v>30</v>
      </c>
      <c r="C15" s="17">
        <v>3756</v>
      </c>
      <c r="D15" s="16"/>
      <c r="E15" s="17" t="s">
        <v>48</v>
      </c>
      <c r="F15" s="16"/>
      <c r="G15" s="16"/>
      <c r="H15" s="16"/>
      <c r="I15" s="16"/>
      <c r="J15" s="16" t="s">
        <v>77</v>
      </c>
      <c r="K15" s="16"/>
      <c r="L15" s="17"/>
      <c r="M15" s="17"/>
      <c r="N15" s="16"/>
    </row>
    <row r="16" spans="1:14" ht="16.149999999999999" customHeight="1" x14ac:dyDescent="0.25">
      <c r="A16" s="22">
        <v>45628</v>
      </c>
      <c r="B16" s="23" t="s">
        <v>30</v>
      </c>
      <c r="C16" s="17">
        <v>3780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5.4" customHeight="1" x14ac:dyDescent="0.25">
      <c r="A17" s="22">
        <v>45629</v>
      </c>
      <c r="B17" s="23" t="s">
        <v>30</v>
      </c>
      <c r="C17" s="17">
        <v>3804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5" customHeight="1" x14ac:dyDescent="0.25">
      <c r="A18" s="22">
        <v>45630</v>
      </c>
      <c r="B18" s="23" t="s">
        <v>30</v>
      </c>
      <c r="C18" s="17">
        <v>3823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45631</v>
      </c>
      <c r="B19" s="23" t="s">
        <v>30</v>
      </c>
      <c r="C19" s="17">
        <v>3847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5.4" customHeight="1" x14ac:dyDescent="0.25">
      <c r="A20" s="22">
        <v>45632</v>
      </c>
      <c r="B20" s="23" t="s">
        <v>30</v>
      </c>
      <c r="C20" s="17">
        <v>3871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45633</v>
      </c>
      <c r="B21" s="23" t="s">
        <v>30</v>
      </c>
      <c r="C21" s="17">
        <v>3895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45634</v>
      </c>
      <c r="B22" s="23" t="s">
        <v>30</v>
      </c>
      <c r="C22" s="17">
        <v>3919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45635</v>
      </c>
      <c r="B23" s="23" t="s">
        <v>30</v>
      </c>
      <c r="C23" s="17">
        <v>3943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45636</v>
      </c>
      <c r="B24" s="23" t="s">
        <v>30</v>
      </c>
      <c r="C24" s="17">
        <v>3967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45637</v>
      </c>
      <c r="B25" s="23" t="s">
        <v>30</v>
      </c>
      <c r="C25" s="17">
        <v>4002</v>
      </c>
      <c r="D25" s="17" t="s">
        <v>63</v>
      </c>
      <c r="E25" s="17"/>
      <c r="F25" s="16"/>
      <c r="G25" s="16"/>
      <c r="H25" s="16"/>
      <c r="I25" s="16"/>
      <c r="J25" s="16" t="s">
        <v>103</v>
      </c>
      <c r="K25" s="16"/>
      <c r="L25" s="16"/>
      <c r="M25" s="16"/>
      <c r="N25" s="16"/>
    </row>
    <row r="26" spans="1:14" ht="16.149999999999999" customHeight="1" x14ac:dyDescent="0.25">
      <c r="A26" s="22">
        <v>45638</v>
      </c>
      <c r="B26" s="23" t="s">
        <v>30</v>
      </c>
      <c r="C26" s="17">
        <v>4026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45639</v>
      </c>
      <c r="B27" s="23" t="s">
        <v>30</v>
      </c>
      <c r="C27" s="17">
        <v>4050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45640</v>
      </c>
      <c r="B28" s="23" t="s">
        <v>30</v>
      </c>
      <c r="C28" s="17">
        <v>4058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45641</v>
      </c>
      <c r="B29" s="23" t="s">
        <v>30</v>
      </c>
      <c r="C29" s="17">
        <v>4082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45642</v>
      </c>
      <c r="B30" s="23" t="s">
        <v>30</v>
      </c>
      <c r="C30" s="17">
        <v>4106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45643</v>
      </c>
      <c r="B31" s="23" t="s">
        <v>30</v>
      </c>
      <c r="C31" s="17">
        <v>4130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45644</v>
      </c>
      <c r="B32" s="23" t="s">
        <v>30</v>
      </c>
      <c r="C32" s="17">
        <v>4154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45645</v>
      </c>
      <c r="B33" s="23" t="s">
        <v>30</v>
      </c>
      <c r="C33" s="17">
        <v>4178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45646</v>
      </c>
      <c r="B34" s="23" t="s">
        <v>30</v>
      </c>
      <c r="C34" s="17">
        <v>4198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45647</v>
      </c>
      <c r="B35" s="23" t="s">
        <v>30</v>
      </c>
      <c r="C35" s="17">
        <v>4222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45648</v>
      </c>
      <c r="B36" s="23" t="s">
        <v>30</v>
      </c>
      <c r="C36" s="17">
        <v>4251</v>
      </c>
      <c r="D36" s="17" t="s">
        <v>48</v>
      </c>
      <c r="E36" s="17"/>
      <c r="F36" s="16"/>
      <c r="G36" s="16"/>
      <c r="H36" s="16"/>
      <c r="I36" s="16"/>
      <c r="J36" s="16" t="s">
        <v>120</v>
      </c>
      <c r="K36" s="16"/>
      <c r="L36" s="16"/>
      <c r="M36" s="16"/>
      <c r="N36" s="16"/>
    </row>
    <row r="37" spans="1:14" ht="16.149999999999999" customHeight="1" x14ac:dyDescent="0.25">
      <c r="A37" s="22">
        <v>45649</v>
      </c>
      <c r="B37" s="23" t="s">
        <v>30</v>
      </c>
      <c r="C37" s="17">
        <v>4275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45650</v>
      </c>
      <c r="B38" s="23" t="s">
        <v>30</v>
      </c>
      <c r="C38" s="17">
        <v>4299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45651</v>
      </c>
      <c r="B39" s="23" t="s">
        <v>30</v>
      </c>
      <c r="C39" s="17">
        <f>C38+24</f>
        <v>4323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45652</v>
      </c>
      <c r="B40" s="23" t="s">
        <v>30</v>
      </c>
      <c r="C40" s="17">
        <f t="shared" ref="C40:C46" si="0">C39+24</f>
        <v>4347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45653</v>
      </c>
      <c r="B41" s="23" t="s">
        <v>30</v>
      </c>
      <c r="C41" s="17">
        <f t="shared" si="0"/>
        <v>4371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45654</v>
      </c>
      <c r="B42" s="23" t="s">
        <v>30</v>
      </c>
      <c r="C42" s="17">
        <f t="shared" si="0"/>
        <v>4395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45655</v>
      </c>
      <c r="B43" s="23" t="s">
        <v>30</v>
      </c>
      <c r="C43" s="17">
        <f t="shared" si="0"/>
        <v>4419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45656</v>
      </c>
      <c r="B44" s="23" t="s">
        <v>30</v>
      </c>
      <c r="C44" s="17">
        <f t="shared" si="0"/>
        <v>4443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45657</v>
      </c>
      <c r="B45" s="23" t="s">
        <v>30</v>
      </c>
      <c r="C45" s="17">
        <f t="shared" si="0"/>
        <v>4467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45658</v>
      </c>
      <c r="B46" s="23" t="s">
        <v>30</v>
      </c>
      <c r="C46" s="17">
        <f t="shared" si="0"/>
        <v>4491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45659</v>
      </c>
      <c r="B47" s="23" t="s">
        <v>30</v>
      </c>
      <c r="C47" s="17">
        <v>4503</v>
      </c>
      <c r="D47" s="17" t="s">
        <v>40</v>
      </c>
      <c r="E47" s="16"/>
      <c r="F47" s="16"/>
      <c r="G47" s="16"/>
      <c r="H47" s="16"/>
      <c r="I47" s="16"/>
      <c r="J47" s="16" t="s">
        <v>143</v>
      </c>
      <c r="K47" s="16"/>
      <c r="L47" s="16"/>
      <c r="M47" s="16"/>
      <c r="N47" s="16"/>
    </row>
    <row r="48" spans="1:14" x14ac:dyDescent="0.25">
      <c r="A48" s="22">
        <v>45660</v>
      </c>
      <c r="B48" s="23" t="s">
        <v>30</v>
      </c>
      <c r="C48" s="17">
        <f t="shared" ref="C48:C61" si="1">C47+24</f>
        <v>4527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45661</v>
      </c>
      <c r="B49" s="23" t="s">
        <v>30</v>
      </c>
      <c r="C49" s="17">
        <f t="shared" si="1"/>
        <v>4551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45662</v>
      </c>
      <c r="B50" s="23" t="s">
        <v>30</v>
      </c>
      <c r="C50" s="17">
        <f t="shared" si="1"/>
        <v>4575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45663</v>
      </c>
      <c r="B51" s="23" t="s">
        <v>30</v>
      </c>
      <c r="C51" s="17">
        <f t="shared" si="1"/>
        <v>4599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45664</v>
      </c>
      <c r="B52" s="23" t="s">
        <v>30</v>
      </c>
      <c r="C52" s="17">
        <f t="shared" si="1"/>
        <v>4623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45665</v>
      </c>
      <c r="B53" s="23" t="s">
        <v>30</v>
      </c>
      <c r="C53" s="17">
        <f t="shared" si="1"/>
        <v>4647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45666</v>
      </c>
      <c r="B54" s="23" t="s">
        <v>30</v>
      </c>
      <c r="C54" s="17">
        <f t="shared" si="1"/>
        <v>4671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45667</v>
      </c>
      <c r="B55" s="23" t="s">
        <v>30</v>
      </c>
      <c r="C55" s="17">
        <f t="shared" si="1"/>
        <v>4695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45668</v>
      </c>
      <c r="B56" s="23" t="s">
        <v>30</v>
      </c>
      <c r="C56" s="17">
        <f t="shared" si="1"/>
        <v>4719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45669</v>
      </c>
      <c r="B57" s="23" t="s">
        <v>30</v>
      </c>
      <c r="C57" s="17">
        <f t="shared" si="1"/>
        <v>4743</v>
      </c>
      <c r="D57" s="17" t="s">
        <v>48</v>
      </c>
      <c r="E57" s="16"/>
      <c r="F57" s="16"/>
      <c r="G57" s="16"/>
      <c r="H57" s="16"/>
      <c r="I57" s="16"/>
      <c r="J57" s="16" t="s">
        <v>166</v>
      </c>
      <c r="K57" s="16"/>
      <c r="L57" s="16"/>
      <c r="M57" s="16"/>
      <c r="N57" s="16"/>
    </row>
    <row r="58" spans="1:14" ht="16.149999999999999" customHeight="1" x14ac:dyDescent="0.25">
      <c r="A58" s="22">
        <v>45670</v>
      </c>
      <c r="B58" s="23" t="s">
        <v>30</v>
      </c>
      <c r="C58" s="17">
        <f t="shared" si="1"/>
        <v>4767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45671</v>
      </c>
      <c r="B59" s="23" t="s">
        <v>30</v>
      </c>
      <c r="C59" s="17">
        <f t="shared" si="1"/>
        <v>4791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45672</v>
      </c>
      <c r="B60" s="23" t="s">
        <v>30</v>
      </c>
      <c r="C60" s="17">
        <f t="shared" si="1"/>
        <v>4815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45673</v>
      </c>
      <c r="B61" s="23" t="s">
        <v>30</v>
      </c>
      <c r="C61" s="17">
        <f t="shared" si="1"/>
        <v>4839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45674</v>
      </c>
      <c r="B62" s="23" t="s">
        <v>30</v>
      </c>
      <c r="C62" s="17">
        <v>4857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45675</v>
      </c>
      <c r="B63" s="23" t="s">
        <v>30</v>
      </c>
      <c r="C63" s="17">
        <v>4881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45676</v>
      </c>
      <c r="B64" s="23" t="s">
        <v>30</v>
      </c>
      <c r="C64" s="17">
        <v>4905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45677</v>
      </c>
      <c r="B65" s="23" t="s">
        <v>30</v>
      </c>
      <c r="C65" s="17">
        <v>4929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45678</v>
      </c>
      <c r="B66" s="23" t="s">
        <v>30</v>
      </c>
      <c r="C66" s="17">
        <v>4953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45679</v>
      </c>
      <c r="B67" s="23" t="s">
        <v>30</v>
      </c>
      <c r="C67" s="17">
        <v>4977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45680</v>
      </c>
      <c r="B68" s="23" t="s">
        <v>30</v>
      </c>
      <c r="C68" s="17">
        <v>5001</v>
      </c>
      <c r="D68" s="19" t="s">
        <v>70</v>
      </c>
      <c r="E68" s="16"/>
      <c r="F68" s="16"/>
      <c r="G68" s="16"/>
      <c r="H68" s="16"/>
      <c r="I68" s="16"/>
      <c r="J68" s="16" t="s">
        <v>214</v>
      </c>
      <c r="K68" s="16"/>
      <c r="L68" s="16"/>
      <c r="M68" s="16"/>
      <c r="N68" s="16"/>
    </row>
    <row r="69" spans="1:14" ht="16.149999999999999" customHeight="1" x14ac:dyDescent="0.25">
      <c r="A69" s="22">
        <v>45681</v>
      </c>
      <c r="B69" s="23" t="s">
        <v>30</v>
      </c>
      <c r="C69" s="17">
        <v>5025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45682</v>
      </c>
      <c r="B70" s="23" t="s">
        <v>30</v>
      </c>
      <c r="C70" s="17">
        <v>5049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45683</v>
      </c>
      <c r="B71" s="23" t="s">
        <v>30</v>
      </c>
      <c r="C71" s="17">
        <v>5073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45684</v>
      </c>
      <c r="B72" s="23" t="s">
        <v>30</v>
      </c>
      <c r="C72" s="17">
        <v>5088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45685</v>
      </c>
      <c r="B73" s="23" t="s">
        <v>30</v>
      </c>
      <c r="C73" s="17">
        <v>5112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45686</v>
      </c>
      <c r="B74" s="23" t="s">
        <v>30</v>
      </c>
      <c r="C74" s="17">
        <v>5136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27.75" customHeight="1" x14ac:dyDescent="0.25">
      <c r="A75" s="22">
        <v>45687</v>
      </c>
      <c r="B75" s="23" t="s">
        <v>30</v>
      </c>
      <c r="C75" s="17">
        <v>5160</v>
      </c>
      <c r="D75" s="16" t="s">
        <v>249</v>
      </c>
      <c r="E75" s="28" t="s">
        <v>250</v>
      </c>
      <c r="F75" s="16"/>
      <c r="G75" s="16"/>
      <c r="H75" s="16"/>
      <c r="I75" s="16"/>
      <c r="J75" s="16" t="s">
        <v>251</v>
      </c>
      <c r="K75" s="16"/>
      <c r="L75" s="16"/>
      <c r="M75" s="16"/>
      <c r="N75" s="16"/>
    </row>
    <row r="76" spans="1:14" ht="16.149999999999999" customHeight="1" x14ac:dyDescent="0.25">
      <c r="A76" s="22">
        <v>45688</v>
      </c>
      <c r="B76" s="23" t="s">
        <v>30</v>
      </c>
      <c r="C76" s="17">
        <v>5184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45689</v>
      </c>
      <c r="B77" s="23" t="s">
        <v>30</v>
      </c>
      <c r="C77" s="17">
        <v>5208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45690</v>
      </c>
      <c r="B78" s="23" t="s">
        <v>30</v>
      </c>
      <c r="C78" s="17">
        <v>5232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45691</v>
      </c>
      <c r="B79" s="23" t="s">
        <v>30</v>
      </c>
      <c r="C79" s="17">
        <v>5256</v>
      </c>
      <c r="D79" s="17" t="s">
        <v>48</v>
      </c>
      <c r="E79" s="17"/>
      <c r="F79" s="17"/>
      <c r="G79" s="17"/>
      <c r="H79" s="17"/>
      <c r="I79" s="17"/>
      <c r="J79" s="17" t="s">
        <v>276</v>
      </c>
      <c r="K79" s="17"/>
      <c r="L79" s="17"/>
      <c r="M79" s="17"/>
      <c r="N79" s="17"/>
    </row>
    <row r="80" spans="1:14" ht="16.149999999999999" customHeight="1" x14ac:dyDescent="0.25">
      <c r="A80" s="22">
        <v>45692</v>
      </c>
      <c r="B80" s="23" t="s">
        <v>30</v>
      </c>
      <c r="C80" s="17">
        <v>5277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6.149999999999999" customHeight="1" x14ac:dyDescent="0.25">
      <c r="A81" s="22">
        <v>45693</v>
      </c>
      <c r="B81" s="23" t="s">
        <v>30</v>
      </c>
      <c r="C81" s="17">
        <v>5301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ht="16.149999999999999" customHeight="1" x14ac:dyDescent="0.25">
      <c r="A82" s="22">
        <v>45694</v>
      </c>
      <c r="B82" s="23" t="s">
        <v>30</v>
      </c>
      <c r="C82" s="17">
        <v>5325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6.149999999999999" customHeight="1" x14ac:dyDescent="0.25">
      <c r="A83" s="22">
        <v>45695</v>
      </c>
      <c r="B83" s="23" t="s">
        <v>30</v>
      </c>
      <c r="C83" s="17">
        <v>5349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2" customHeight="1" x14ac:dyDescent="0.25">
      <c r="A84" s="22">
        <v>45696</v>
      </c>
      <c r="B84" s="23" t="s">
        <v>30</v>
      </c>
      <c r="C84" s="17">
        <v>5372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6.149999999999999" customHeight="1" x14ac:dyDescent="0.25">
      <c r="A85" s="22">
        <v>45697</v>
      </c>
      <c r="B85" s="23" t="s">
        <v>30</v>
      </c>
      <c r="C85" s="17">
        <v>5396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3.15" customHeight="1" x14ac:dyDescent="0.25">
      <c r="A86" s="22">
        <v>45698</v>
      </c>
      <c r="B86" s="23" t="s">
        <v>30</v>
      </c>
      <c r="C86" s="17">
        <v>5420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3.9" customHeight="1" x14ac:dyDescent="0.25">
      <c r="A87" s="22">
        <v>45699</v>
      </c>
      <c r="B87" s="23" t="s">
        <v>30</v>
      </c>
      <c r="C87" s="17">
        <v>5444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6.149999999999999" customHeight="1" x14ac:dyDescent="0.25">
      <c r="A88" s="22">
        <v>45700</v>
      </c>
      <c r="B88" s="23" t="s">
        <v>30</v>
      </c>
      <c r="C88" s="17">
        <v>5468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6.149999999999999" customHeight="1" x14ac:dyDescent="0.25">
      <c r="A89" s="22">
        <v>45701</v>
      </c>
      <c r="B89" s="23" t="s">
        <v>30</v>
      </c>
      <c r="C89" s="17">
        <v>5492</v>
      </c>
      <c r="D89" s="17" t="s">
        <v>40</v>
      </c>
      <c r="E89" s="17"/>
      <c r="F89" s="17"/>
      <c r="G89" s="17"/>
      <c r="H89" s="17"/>
      <c r="I89" s="17"/>
      <c r="J89" s="17" t="s">
        <v>329</v>
      </c>
      <c r="K89" s="17"/>
      <c r="L89" s="16"/>
      <c r="M89" s="16"/>
      <c r="N89" s="17"/>
    </row>
    <row r="90" spans="1:14" ht="16.149999999999999" customHeight="1" x14ac:dyDescent="0.25">
      <c r="A90" s="22">
        <v>45702</v>
      </c>
      <c r="B90" s="23" t="s">
        <v>30</v>
      </c>
      <c r="C90" s="17">
        <v>5529</v>
      </c>
      <c r="D90" s="17"/>
      <c r="E90" s="17"/>
      <c r="F90" s="17"/>
      <c r="G90" s="17"/>
      <c r="H90" s="17"/>
      <c r="I90" s="17"/>
      <c r="J90" s="17"/>
      <c r="K90" s="17"/>
      <c r="L90" s="16"/>
      <c r="M90" s="16"/>
      <c r="N90" s="17"/>
    </row>
    <row r="91" spans="1:14" ht="16.149999999999999" customHeight="1" x14ac:dyDescent="0.25">
      <c r="A91" s="22">
        <v>45703</v>
      </c>
      <c r="B91" s="23" t="s">
        <v>30</v>
      </c>
      <c r="C91" s="17">
        <f t="shared" ref="C91:C99" si="2">C90+24</f>
        <v>5553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7"/>
    </row>
    <row r="92" spans="1:14" ht="16.149999999999999" customHeight="1" x14ac:dyDescent="0.25">
      <c r="A92" s="22">
        <v>45704</v>
      </c>
      <c r="B92" s="23" t="s">
        <v>30</v>
      </c>
      <c r="C92" s="17">
        <f t="shared" si="2"/>
        <v>5577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7"/>
    </row>
    <row r="93" spans="1:14" ht="16.149999999999999" customHeight="1" x14ac:dyDescent="0.25">
      <c r="A93" s="22">
        <v>45705</v>
      </c>
      <c r="B93" s="23" t="s">
        <v>30</v>
      </c>
      <c r="C93" s="17">
        <f t="shared" si="2"/>
        <v>5601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7"/>
    </row>
    <row r="94" spans="1:14" ht="16.149999999999999" customHeight="1" x14ac:dyDescent="0.25">
      <c r="A94" s="22">
        <v>45706</v>
      </c>
      <c r="B94" s="23" t="s">
        <v>30</v>
      </c>
      <c r="C94" s="17">
        <f t="shared" si="2"/>
        <v>5625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7"/>
    </row>
    <row r="95" spans="1:14" ht="16.149999999999999" customHeight="1" x14ac:dyDescent="0.25">
      <c r="A95" s="22">
        <v>45707</v>
      </c>
      <c r="B95" s="23" t="s">
        <v>30</v>
      </c>
      <c r="C95" s="17">
        <f t="shared" si="2"/>
        <v>5649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7"/>
    </row>
    <row r="96" spans="1:14" ht="16.149999999999999" customHeight="1" x14ac:dyDescent="0.25">
      <c r="A96" s="22">
        <v>45708</v>
      </c>
      <c r="B96" s="23" t="s">
        <v>30</v>
      </c>
      <c r="C96" s="17">
        <f t="shared" si="2"/>
        <v>5673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7"/>
    </row>
    <row r="97" spans="1:14" ht="16.149999999999999" customHeight="1" x14ac:dyDescent="0.25">
      <c r="A97" s="22">
        <v>45709</v>
      </c>
      <c r="B97" s="23" t="s">
        <v>30</v>
      </c>
      <c r="C97" s="17">
        <f t="shared" si="2"/>
        <v>5697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7"/>
    </row>
    <row r="98" spans="1:14" ht="16.149999999999999" customHeight="1" x14ac:dyDescent="0.25">
      <c r="A98" s="22">
        <v>45710</v>
      </c>
      <c r="B98" s="23" t="s">
        <v>30</v>
      </c>
      <c r="C98" s="17">
        <f t="shared" si="2"/>
        <v>5721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7"/>
    </row>
    <row r="99" spans="1:14" ht="16.149999999999999" customHeight="1" x14ac:dyDescent="0.25">
      <c r="A99" s="22">
        <v>45711</v>
      </c>
      <c r="B99" s="23" t="s">
        <v>30</v>
      </c>
      <c r="C99" s="17">
        <f t="shared" si="2"/>
        <v>5745</v>
      </c>
      <c r="D99" s="17"/>
      <c r="E99" s="17"/>
      <c r="F99" s="17"/>
      <c r="G99" s="17"/>
      <c r="H99" s="17"/>
      <c r="I99" s="17"/>
      <c r="J99" s="17"/>
      <c r="K99" s="17"/>
      <c r="L99" s="16"/>
      <c r="M99" s="16"/>
      <c r="N99" s="17"/>
    </row>
    <row r="100" spans="1:14" ht="16.149999999999999" customHeight="1" x14ac:dyDescent="0.25">
      <c r="A100" s="22">
        <v>45712</v>
      </c>
      <c r="B100" s="23" t="s">
        <v>30</v>
      </c>
      <c r="C100" s="17">
        <v>5749</v>
      </c>
      <c r="D100" s="17" t="s">
        <v>48</v>
      </c>
      <c r="E100" s="17"/>
      <c r="F100" s="17"/>
      <c r="G100" s="17"/>
      <c r="H100" s="17"/>
      <c r="I100" s="17"/>
      <c r="J100" s="17" t="s">
        <v>355</v>
      </c>
      <c r="K100" s="17"/>
      <c r="L100" s="16"/>
      <c r="M100" s="16"/>
      <c r="N100" s="17"/>
    </row>
    <row r="101" spans="1:14" ht="16.149999999999999" customHeight="1" x14ac:dyDescent="0.25">
      <c r="A101" s="22">
        <v>45713</v>
      </c>
      <c r="B101" s="23" t="s">
        <v>30</v>
      </c>
      <c r="C101" s="17">
        <f t="shared" ref="C101:C109" si="3">C100+24</f>
        <v>5773</v>
      </c>
      <c r="D101" s="17"/>
      <c r="E101" s="17"/>
      <c r="F101" s="17"/>
      <c r="G101" s="17"/>
      <c r="H101" s="17"/>
      <c r="I101" s="17"/>
      <c r="J101" s="17"/>
      <c r="K101" s="17"/>
      <c r="L101" s="16"/>
      <c r="M101" s="16"/>
      <c r="N101" s="17"/>
    </row>
    <row r="102" spans="1:14" ht="16.149999999999999" customHeight="1" x14ac:dyDescent="0.25">
      <c r="A102" s="22">
        <v>45714</v>
      </c>
      <c r="B102" s="23" t="s">
        <v>30</v>
      </c>
      <c r="C102" s="17">
        <f t="shared" si="3"/>
        <v>5797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7"/>
    </row>
    <row r="103" spans="1:14" ht="16.149999999999999" customHeight="1" x14ac:dyDescent="0.25">
      <c r="A103" s="22">
        <v>45715</v>
      </c>
      <c r="B103" s="23" t="s">
        <v>30</v>
      </c>
      <c r="C103" s="17">
        <f t="shared" si="3"/>
        <v>5821</v>
      </c>
      <c r="D103" s="17"/>
      <c r="E103" s="17"/>
      <c r="F103" s="17"/>
      <c r="G103" s="17"/>
      <c r="H103" s="17"/>
      <c r="I103" s="17"/>
      <c r="J103" s="17"/>
      <c r="K103" s="17"/>
      <c r="L103" s="16"/>
      <c r="M103" s="16"/>
      <c r="N103" s="17"/>
    </row>
    <row r="104" spans="1:14" x14ac:dyDescent="0.25">
      <c r="A104" s="22">
        <v>45716</v>
      </c>
      <c r="B104" s="23" t="s">
        <v>30</v>
      </c>
      <c r="C104" s="17">
        <f t="shared" si="3"/>
        <v>5845</v>
      </c>
      <c r="D104" s="17"/>
      <c r="E104" s="17"/>
      <c r="F104" s="17"/>
      <c r="G104" s="17"/>
      <c r="H104" s="17"/>
      <c r="I104" s="17"/>
      <c r="J104" s="17"/>
      <c r="K104" s="17"/>
      <c r="L104" s="16"/>
      <c r="M104" s="16"/>
      <c r="N104" s="17"/>
    </row>
    <row r="105" spans="1:14" ht="16.149999999999999" customHeight="1" x14ac:dyDescent="0.25">
      <c r="A105" s="22">
        <v>45717</v>
      </c>
      <c r="B105" s="23" t="s">
        <v>30</v>
      </c>
      <c r="C105" s="17">
        <f t="shared" si="3"/>
        <v>5869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7"/>
    </row>
    <row r="106" spans="1:14" ht="16.149999999999999" customHeight="1" x14ac:dyDescent="0.25">
      <c r="A106" s="22">
        <v>45718</v>
      </c>
      <c r="B106" s="23" t="s">
        <v>30</v>
      </c>
      <c r="C106" s="17">
        <f t="shared" si="3"/>
        <v>5893</v>
      </c>
      <c r="D106" s="17"/>
      <c r="E106" s="17"/>
      <c r="F106" s="17"/>
      <c r="G106" s="17"/>
      <c r="H106" s="17"/>
      <c r="I106" s="17"/>
      <c r="J106" s="17"/>
      <c r="K106" s="17"/>
      <c r="L106" s="16"/>
      <c r="M106" s="16"/>
      <c r="N106" s="17"/>
    </row>
    <row r="107" spans="1:14" ht="16.149999999999999" customHeight="1" x14ac:dyDescent="0.25">
      <c r="A107" s="22">
        <v>45719</v>
      </c>
      <c r="B107" s="23" t="s">
        <v>30</v>
      </c>
      <c r="C107" s="17">
        <f t="shared" si="3"/>
        <v>5917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7"/>
    </row>
    <row r="108" spans="1:14" x14ac:dyDescent="0.25">
      <c r="A108" s="22">
        <v>45720</v>
      </c>
      <c r="B108" s="23" t="s">
        <v>30</v>
      </c>
      <c r="C108" s="17">
        <f t="shared" si="3"/>
        <v>5941</v>
      </c>
      <c r="D108" s="17"/>
      <c r="E108" s="17"/>
      <c r="F108" s="17"/>
      <c r="G108" s="17"/>
      <c r="H108" s="17"/>
      <c r="I108" s="17"/>
      <c r="J108" s="17"/>
      <c r="K108" s="17"/>
      <c r="L108" s="16"/>
      <c r="M108" s="16"/>
      <c r="N108" s="17"/>
    </row>
    <row r="109" spans="1:14" ht="16.149999999999999" customHeight="1" x14ac:dyDescent="0.25">
      <c r="A109" s="22">
        <v>45721</v>
      </c>
      <c r="B109" s="23" t="s">
        <v>30</v>
      </c>
      <c r="C109" s="17">
        <f t="shared" si="3"/>
        <v>5965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45722</v>
      </c>
      <c r="B110" s="23" t="s">
        <v>30</v>
      </c>
      <c r="C110" s="17">
        <v>5998</v>
      </c>
      <c r="D110" s="17" t="s">
        <v>63</v>
      </c>
      <c r="E110" s="16"/>
      <c r="F110" s="16"/>
      <c r="G110" s="16"/>
      <c r="H110" s="16"/>
      <c r="I110" s="16"/>
      <c r="J110" s="17" t="s">
        <v>385</v>
      </c>
      <c r="K110" s="16"/>
      <c r="L110" s="16"/>
      <c r="M110" s="16"/>
      <c r="N110" s="16"/>
    </row>
    <row r="111" spans="1:14" ht="16.149999999999999" customHeight="1" x14ac:dyDescent="0.25">
      <c r="A111" s="22">
        <v>45723</v>
      </c>
      <c r="B111" s="23" t="s">
        <v>30</v>
      </c>
      <c r="C111" s="17">
        <f t="shared" ref="C111:C120" si="4">C110+24</f>
        <v>6022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45724</v>
      </c>
      <c r="B112" s="23" t="s">
        <v>30</v>
      </c>
      <c r="C112" s="17">
        <f t="shared" si="4"/>
        <v>6046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45725</v>
      </c>
      <c r="B113" s="23" t="s">
        <v>30</v>
      </c>
      <c r="C113" s="17">
        <f t="shared" si="4"/>
        <v>6070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45726</v>
      </c>
      <c r="B114" s="23" t="s">
        <v>30</v>
      </c>
      <c r="C114" s="17">
        <f t="shared" si="4"/>
        <v>6094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45727</v>
      </c>
      <c r="B115" s="23" t="s">
        <v>30</v>
      </c>
      <c r="C115" s="17">
        <f t="shared" si="4"/>
        <v>6118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45728</v>
      </c>
      <c r="B116" s="23" t="s">
        <v>30</v>
      </c>
      <c r="C116" s="17">
        <f t="shared" si="4"/>
        <v>6142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2">
        <v>45729</v>
      </c>
      <c r="B117" s="23" t="s">
        <v>30</v>
      </c>
      <c r="C117" s="17">
        <f t="shared" si="4"/>
        <v>6166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45730</v>
      </c>
      <c r="B118" s="23" t="s">
        <v>30</v>
      </c>
      <c r="C118" s="17">
        <f t="shared" si="4"/>
        <v>6190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2">
        <v>45731</v>
      </c>
      <c r="B119" s="23" t="s">
        <v>30</v>
      </c>
      <c r="C119" s="17">
        <f t="shared" si="4"/>
        <v>6214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45732</v>
      </c>
      <c r="B120" s="23" t="s">
        <v>30</v>
      </c>
      <c r="C120" s="17">
        <f t="shared" si="4"/>
        <v>6238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45733</v>
      </c>
      <c r="B121" s="23" t="s">
        <v>30</v>
      </c>
      <c r="C121" s="17">
        <v>6247</v>
      </c>
      <c r="D121" s="17" t="s">
        <v>48</v>
      </c>
      <c r="E121" s="16"/>
      <c r="F121" s="16"/>
      <c r="G121" s="16"/>
      <c r="H121" s="16"/>
      <c r="I121" s="16"/>
      <c r="J121" s="16" t="s">
        <v>455</v>
      </c>
      <c r="K121" s="16"/>
      <c r="L121" s="16"/>
      <c r="M121" s="16"/>
      <c r="N121" s="16"/>
    </row>
    <row r="122" spans="1:14" ht="16.149999999999999" customHeight="1" x14ac:dyDescent="0.25">
      <c r="A122" s="22">
        <v>45734</v>
      </c>
      <c r="B122" s="23" t="s">
        <v>30</v>
      </c>
      <c r="C122" s="17">
        <f t="shared" ref="C122:C127" si="5">C121+24</f>
        <v>6271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2">
        <v>45735</v>
      </c>
      <c r="B123" s="23" t="s">
        <v>30</v>
      </c>
      <c r="C123" s="17">
        <f t="shared" si="5"/>
        <v>6295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45736</v>
      </c>
      <c r="B124" s="23" t="s">
        <v>30</v>
      </c>
      <c r="C124" s="17">
        <f t="shared" si="5"/>
        <v>6319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45737</v>
      </c>
      <c r="B125" s="23" t="s">
        <v>30</v>
      </c>
      <c r="C125" s="17">
        <f t="shared" si="5"/>
        <v>6343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45738</v>
      </c>
      <c r="B126" s="23" t="s">
        <v>30</v>
      </c>
      <c r="C126" s="17">
        <f t="shared" si="5"/>
        <v>6367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2">
        <v>45739</v>
      </c>
      <c r="B127" s="23" t="s">
        <v>30</v>
      </c>
      <c r="C127" s="17">
        <f t="shared" si="5"/>
        <v>6391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2">
        <v>45740</v>
      </c>
      <c r="B128" s="23" t="s">
        <v>30</v>
      </c>
      <c r="C128" s="17">
        <v>6411</v>
      </c>
      <c r="D128" s="16" t="s">
        <v>524</v>
      </c>
      <c r="E128" s="16"/>
      <c r="F128" s="16"/>
      <c r="G128" s="16"/>
      <c r="H128" s="16"/>
      <c r="I128" s="16"/>
      <c r="J128" s="16" t="s">
        <v>525</v>
      </c>
      <c r="K128" s="16"/>
      <c r="L128" s="16"/>
      <c r="M128" s="16"/>
      <c r="N128" s="16"/>
    </row>
    <row r="129" spans="1:14" ht="16.149999999999999" customHeight="1" x14ac:dyDescent="0.25">
      <c r="A129" s="22">
        <v>45741</v>
      </c>
      <c r="B129" s="23" t="s">
        <v>30</v>
      </c>
      <c r="C129" s="17">
        <f>C128+24</f>
        <v>6435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45742</v>
      </c>
      <c r="B130" s="23" t="s">
        <v>30</v>
      </c>
      <c r="C130" s="17">
        <f>C129+24</f>
        <v>6459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45743</v>
      </c>
      <c r="B131" s="23" t="s">
        <v>30</v>
      </c>
      <c r="C131" s="17">
        <f>C130+24</f>
        <v>6483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2">
        <v>45744</v>
      </c>
      <c r="B132" s="23" t="s">
        <v>30</v>
      </c>
      <c r="C132" s="17">
        <v>6497</v>
      </c>
      <c r="D132" s="17" t="s">
        <v>40</v>
      </c>
      <c r="E132" s="16"/>
      <c r="F132" s="16"/>
      <c r="G132" s="16"/>
      <c r="H132" s="16"/>
      <c r="I132" s="16"/>
      <c r="J132" s="16" t="s">
        <v>354</v>
      </c>
      <c r="K132" s="16"/>
      <c r="L132" s="16"/>
      <c r="M132" s="16"/>
      <c r="N132" s="16"/>
    </row>
    <row r="133" spans="1:14" ht="16.149999999999999" customHeight="1" x14ac:dyDescent="0.25">
      <c r="A133" s="22">
        <v>45745</v>
      </c>
      <c r="B133" s="23" t="s">
        <v>30</v>
      </c>
      <c r="C133" s="17">
        <v>6519</v>
      </c>
      <c r="D133" s="16" t="s">
        <v>568</v>
      </c>
      <c r="E133" s="16"/>
      <c r="F133" s="16"/>
      <c r="G133" s="16"/>
      <c r="H133" s="16"/>
      <c r="I133" s="16"/>
      <c r="J133" s="16" t="s">
        <v>569</v>
      </c>
      <c r="K133" s="16"/>
      <c r="L133" s="16"/>
      <c r="M133" s="16"/>
      <c r="N133" s="16"/>
    </row>
    <row r="134" spans="1:14" ht="16.149999999999999" customHeight="1" x14ac:dyDescent="0.25">
      <c r="A134" s="22">
        <v>45746</v>
      </c>
      <c r="B134" s="23" t="s">
        <v>30</v>
      </c>
      <c r="C134" s="17">
        <f>C133+24</f>
        <v>6543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52.5" customHeight="1" x14ac:dyDescent="0.25">
      <c r="A135" s="22">
        <v>45747</v>
      </c>
      <c r="B135" s="23" t="s">
        <v>30</v>
      </c>
      <c r="C135" s="17">
        <v>6560</v>
      </c>
      <c r="D135" s="28" t="s">
        <v>591</v>
      </c>
      <c r="E135" s="16"/>
      <c r="F135" s="16"/>
      <c r="G135" s="16"/>
      <c r="H135" s="16"/>
      <c r="I135" s="16"/>
      <c r="J135" s="16" t="s">
        <v>500</v>
      </c>
      <c r="K135" s="16"/>
      <c r="L135" s="16"/>
      <c r="M135" s="16"/>
      <c r="N135" s="16"/>
    </row>
    <row r="136" spans="1:14" ht="16.149999999999999" customHeight="1" x14ac:dyDescent="0.25">
      <c r="A136" s="22">
        <v>45748</v>
      </c>
      <c r="B136" s="23" t="s">
        <v>30</v>
      </c>
      <c r="C136" s="17">
        <v>6584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2">
        <v>45749</v>
      </c>
      <c r="B137" s="23" t="s">
        <v>30</v>
      </c>
      <c r="C137" s="17">
        <v>6608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2">
        <v>45750</v>
      </c>
      <c r="B138" s="23" t="s">
        <v>30</v>
      </c>
      <c r="C138" s="17">
        <v>6630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2">
        <v>45751</v>
      </c>
      <c r="B139" s="23" t="s">
        <v>30</v>
      </c>
      <c r="C139" s="17">
        <v>6654</v>
      </c>
      <c r="D139" s="16"/>
      <c r="E139" s="16" t="s">
        <v>629</v>
      </c>
      <c r="F139" s="16"/>
      <c r="G139" s="16"/>
      <c r="H139" s="16"/>
      <c r="I139" s="16"/>
      <c r="J139" s="16" t="s">
        <v>630</v>
      </c>
      <c r="K139" s="16"/>
      <c r="L139" s="16"/>
      <c r="M139" s="16"/>
      <c r="N139" s="16"/>
    </row>
    <row r="140" spans="1:14" ht="16.149999999999999" customHeight="1" x14ac:dyDescent="0.25">
      <c r="A140" s="22">
        <v>45752</v>
      </c>
      <c r="B140" s="23" t="s">
        <v>30</v>
      </c>
      <c r="C140" s="17">
        <v>6678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2">
        <v>45753</v>
      </c>
      <c r="B141" s="23" t="s">
        <v>30</v>
      </c>
      <c r="C141" s="17">
        <v>6700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2">
        <v>45754</v>
      </c>
      <c r="B142" s="23" t="s">
        <v>30</v>
      </c>
      <c r="C142" s="17">
        <v>6724</v>
      </c>
      <c r="D142" s="16"/>
      <c r="E142" s="16" t="s">
        <v>656</v>
      </c>
      <c r="F142" s="16"/>
      <c r="G142" s="16"/>
      <c r="H142" s="16"/>
      <c r="I142" s="16"/>
      <c r="J142" s="16" t="s">
        <v>657</v>
      </c>
      <c r="K142" s="16"/>
      <c r="L142" s="16"/>
      <c r="M142" s="16"/>
      <c r="N142" s="16"/>
    </row>
    <row r="143" spans="1:14" ht="16.149999999999999" customHeight="1" x14ac:dyDescent="0.25">
      <c r="A143" s="22">
        <v>45755</v>
      </c>
      <c r="B143" s="23" t="s">
        <v>30</v>
      </c>
      <c r="C143" s="17">
        <v>6748</v>
      </c>
      <c r="D143" s="16"/>
      <c r="E143" s="16" t="s">
        <v>48</v>
      </c>
      <c r="F143" s="16"/>
      <c r="G143" s="16"/>
      <c r="H143" s="16"/>
      <c r="I143" s="16"/>
      <c r="J143" s="16" t="s">
        <v>673</v>
      </c>
      <c r="K143" s="16"/>
      <c r="L143" s="16"/>
      <c r="M143" s="16"/>
      <c r="N143" s="16"/>
    </row>
    <row r="144" spans="1:14" ht="16.149999999999999" customHeight="1" x14ac:dyDescent="0.25">
      <c r="A144" s="22">
        <v>45756</v>
      </c>
      <c r="B144" s="23" t="s">
        <v>30</v>
      </c>
      <c r="C144" s="17">
        <v>6772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2">
        <v>45757</v>
      </c>
      <c r="B145" s="23" t="s">
        <v>30</v>
      </c>
      <c r="C145" s="17">
        <v>6796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2">
        <v>45758</v>
      </c>
      <c r="B146" s="23" t="s">
        <v>30</v>
      </c>
      <c r="C146" s="17">
        <v>6820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2">
        <v>45759</v>
      </c>
      <c r="B147" s="23" t="s">
        <v>30</v>
      </c>
      <c r="C147" s="17">
        <v>6840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2">
        <v>45760</v>
      </c>
      <c r="B148" s="23" t="s">
        <v>30</v>
      </c>
      <c r="C148" s="17">
        <v>6864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2">
        <v>45761</v>
      </c>
      <c r="B149" s="23" t="s">
        <v>30</v>
      </c>
      <c r="C149" s="17">
        <v>6888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2">
        <v>45762</v>
      </c>
      <c r="B150" s="23" t="s">
        <v>30</v>
      </c>
      <c r="C150" s="17">
        <v>6912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2">
        <v>45763</v>
      </c>
      <c r="B151" s="23" t="s">
        <v>30</v>
      </c>
      <c r="C151" s="17">
        <v>6936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2">
        <v>45764</v>
      </c>
      <c r="B152" s="23" t="s">
        <v>30</v>
      </c>
      <c r="C152" s="17">
        <v>6960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2">
        <v>45765</v>
      </c>
      <c r="B153" s="23" t="s">
        <v>30</v>
      </c>
      <c r="C153" s="17">
        <v>6984</v>
      </c>
      <c r="D153" s="16"/>
      <c r="E153" s="16" t="s">
        <v>65</v>
      </c>
      <c r="F153" s="16"/>
      <c r="G153" s="16"/>
      <c r="H153" s="16"/>
      <c r="I153" s="16"/>
      <c r="J153" s="16" t="s">
        <v>212</v>
      </c>
      <c r="K153" s="16"/>
      <c r="L153" s="16"/>
      <c r="M153" s="16"/>
      <c r="N153" s="16"/>
    </row>
    <row r="154" spans="1:14" ht="16.149999999999999" customHeight="1" x14ac:dyDescent="0.25">
      <c r="A154" s="22">
        <v>45766</v>
      </c>
      <c r="B154" s="23" t="s">
        <v>30</v>
      </c>
      <c r="C154" s="17">
        <v>7008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2">
        <v>45767</v>
      </c>
      <c r="B155" s="23" t="s">
        <v>30</v>
      </c>
      <c r="C155" s="17">
        <v>7032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2">
        <v>45768</v>
      </c>
      <c r="B156" s="23" t="s">
        <v>30</v>
      </c>
      <c r="C156" s="17">
        <v>7056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2">
        <v>45769</v>
      </c>
      <c r="B157" s="23" t="s">
        <v>30</v>
      </c>
      <c r="C157" s="17">
        <v>7070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30.75" customHeight="1" x14ac:dyDescent="0.25">
      <c r="A158" s="22">
        <v>45770</v>
      </c>
      <c r="B158" s="23" t="s">
        <v>30</v>
      </c>
      <c r="C158" s="17">
        <v>7094</v>
      </c>
      <c r="D158" s="16"/>
      <c r="E158" s="28" t="s">
        <v>798</v>
      </c>
      <c r="F158" s="16"/>
      <c r="G158" s="16"/>
      <c r="H158" s="16"/>
      <c r="I158" s="16"/>
      <c r="J158" s="16" t="s">
        <v>797</v>
      </c>
      <c r="K158" s="16"/>
      <c r="L158" s="16"/>
      <c r="M158" s="16"/>
      <c r="N158" s="16"/>
    </row>
    <row r="159" spans="1:14" ht="16.149999999999999" customHeight="1" x14ac:dyDescent="0.25">
      <c r="A159" s="22">
        <v>45771</v>
      </c>
      <c r="B159" s="23" t="s">
        <v>30</v>
      </c>
      <c r="C159" s="17">
        <v>7118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2">
        <v>45772</v>
      </c>
      <c r="B160" s="23" t="s">
        <v>30</v>
      </c>
      <c r="C160" s="17">
        <v>7142</v>
      </c>
      <c r="D160" s="16"/>
      <c r="E160" s="16" t="s">
        <v>808</v>
      </c>
      <c r="F160" s="16"/>
      <c r="G160" s="16"/>
      <c r="H160" s="16"/>
      <c r="I160" s="16"/>
      <c r="J160" s="16" t="s">
        <v>809</v>
      </c>
      <c r="K160" s="16"/>
      <c r="L160" s="16"/>
      <c r="M160" s="16"/>
      <c r="N160" s="16"/>
    </row>
    <row r="161" spans="1:14" ht="16.149999999999999" customHeight="1" x14ac:dyDescent="0.25">
      <c r="A161" s="22">
        <v>45773</v>
      </c>
      <c r="B161" s="23" t="s">
        <v>30</v>
      </c>
      <c r="C161" s="17">
        <v>7158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2">
        <v>45774</v>
      </c>
      <c r="B162" s="23" t="s">
        <v>30</v>
      </c>
      <c r="C162" s="17">
        <v>7182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2">
        <v>45775</v>
      </c>
      <c r="B163" s="23" t="s">
        <v>30</v>
      </c>
      <c r="C163" s="17">
        <v>7206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6.149999999999999" customHeight="1" x14ac:dyDescent="0.25">
      <c r="A164" s="22">
        <v>45776</v>
      </c>
      <c r="B164" s="23" t="s">
        <v>30</v>
      </c>
      <c r="C164" s="17">
        <v>7230</v>
      </c>
      <c r="D164" s="16"/>
      <c r="E164" s="16" t="s">
        <v>48</v>
      </c>
      <c r="F164" s="16"/>
      <c r="G164" s="16"/>
      <c r="H164" s="16"/>
      <c r="I164" s="16"/>
      <c r="J164" s="16" t="s">
        <v>845</v>
      </c>
      <c r="K164" s="16"/>
      <c r="L164" s="16"/>
      <c r="M164" s="16"/>
      <c r="N164" s="16"/>
    </row>
    <row r="165" spans="1:14" ht="16.149999999999999" customHeight="1" x14ac:dyDescent="0.25">
      <c r="A165" s="22">
        <v>45777</v>
      </c>
      <c r="B165" s="23" t="s">
        <v>30</v>
      </c>
      <c r="C165" s="17">
        <v>7254</v>
      </c>
      <c r="D165" s="16"/>
      <c r="E165" s="16" t="s">
        <v>852</v>
      </c>
      <c r="F165" s="16"/>
      <c r="G165" s="16"/>
      <c r="H165" s="16"/>
      <c r="I165" s="16"/>
      <c r="J165" s="16" t="s">
        <v>269</v>
      </c>
      <c r="K165" s="16"/>
      <c r="L165" s="16"/>
      <c r="M165" s="16"/>
      <c r="N165" s="16"/>
    </row>
    <row r="166" spans="1:14" ht="16.149999999999999" customHeight="1" x14ac:dyDescent="0.25">
      <c r="A166" s="22">
        <v>45778</v>
      </c>
      <c r="B166" s="23" t="s">
        <v>30</v>
      </c>
      <c r="C166" s="17">
        <v>7278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22">
        <v>45779</v>
      </c>
      <c r="B167" s="23" t="s">
        <v>30</v>
      </c>
      <c r="C167" s="17">
        <v>7302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6.149999999999999" customHeight="1" x14ac:dyDescent="0.25">
      <c r="A168" s="22">
        <v>45780</v>
      </c>
      <c r="B168" s="23" t="s">
        <v>30</v>
      </c>
      <c r="C168" s="17">
        <v>7321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6.149999999999999" customHeight="1" x14ac:dyDescent="0.25">
      <c r="A169" s="22">
        <v>45781</v>
      </c>
      <c r="B169" s="23" t="s">
        <v>30</v>
      </c>
      <c r="C169" s="17">
        <v>7345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6.149999999999999" customHeight="1" x14ac:dyDescent="0.25">
      <c r="A170" s="22">
        <v>45782</v>
      </c>
      <c r="B170" s="23" t="s">
        <v>30</v>
      </c>
      <c r="C170" s="17">
        <v>7369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6.149999999999999" customHeight="1" x14ac:dyDescent="0.25">
      <c r="A171" s="22">
        <v>45783</v>
      </c>
      <c r="B171" s="23" t="s">
        <v>30</v>
      </c>
      <c r="C171" s="17">
        <v>7393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6.149999999999999" customHeight="1" x14ac:dyDescent="0.25">
      <c r="A172" s="22">
        <v>45784</v>
      </c>
      <c r="B172" s="23" t="s">
        <v>30</v>
      </c>
      <c r="C172" s="17">
        <v>7417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6.149999999999999" customHeight="1" x14ac:dyDescent="0.25">
      <c r="A173" s="22">
        <v>45785</v>
      </c>
      <c r="B173" s="23" t="s">
        <v>30</v>
      </c>
      <c r="C173" s="17">
        <v>7441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6.149999999999999" customHeight="1" x14ac:dyDescent="0.25">
      <c r="A174" s="22">
        <v>45786</v>
      </c>
      <c r="B174" s="23" t="s">
        <v>30</v>
      </c>
      <c r="C174" s="17">
        <v>7465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6.149999999999999" customHeight="1" x14ac:dyDescent="0.25">
      <c r="A175" s="22">
        <v>45787</v>
      </c>
      <c r="B175" s="23" t="s">
        <v>30</v>
      </c>
      <c r="C175" s="17">
        <v>7489</v>
      </c>
      <c r="D175" s="16"/>
      <c r="E175" s="16" t="s">
        <v>163</v>
      </c>
      <c r="F175" s="16"/>
      <c r="G175" s="16"/>
      <c r="H175" s="16"/>
      <c r="I175" s="16"/>
      <c r="J175" s="16" t="s">
        <v>661</v>
      </c>
      <c r="K175" s="16"/>
      <c r="L175" s="16"/>
      <c r="M175" s="16"/>
      <c r="N175" s="16"/>
    </row>
    <row r="176" spans="1:14" ht="16.149999999999999" customHeight="1" x14ac:dyDescent="0.25">
      <c r="A176" s="22">
        <v>45788</v>
      </c>
      <c r="B176" s="23" t="s">
        <v>30</v>
      </c>
      <c r="C176" s="17">
        <v>7513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6.149999999999999" customHeight="1" x14ac:dyDescent="0.25">
      <c r="A177" s="22">
        <v>45789</v>
      </c>
      <c r="B177" s="23" t="s">
        <v>30</v>
      </c>
      <c r="C177" s="17">
        <v>7537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6.149999999999999" customHeight="1" x14ac:dyDescent="0.25">
      <c r="A178" s="22">
        <v>45790</v>
      </c>
      <c r="B178" s="23" t="s">
        <v>30</v>
      </c>
      <c r="C178" s="17">
        <v>7561</v>
      </c>
      <c r="D178" s="16"/>
      <c r="E178" s="16"/>
      <c r="F178" s="16"/>
      <c r="G178" s="16"/>
      <c r="H178" s="43"/>
      <c r="I178" s="43"/>
      <c r="J178" s="46">
        <f>I178-H178</f>
        <v>0</v>
      </c>
      <c r="K178" s="16"/>
      <c r="L178" s="16"/>
      <c r="M178" s="16"/>
      <c r="N178" s="16"/>
    </row>
    <row r="179" spans="1:14" ht="16.149999999999999" customHeight="1" x14ac:dyDescent="0.25">
      <c r="A179" s="22">
        <v>45791</v>
      </c>
      <c r="B179" s="24" t="s">
        <v>92</v>
      </c>
      <c r="C179" s="17">
        <v>7596</v>
      </c>
      <c r="D179" s="16" t="s">
        <v>928</v>
      </c>
      <c r="E179" s="16"/>
      <c r="F179" s="16"/>
      <c r="G179" s="16"/>
      <c r="H179" s="43">
        <v>45791.958333333336</v>
      </c>
      <c r="I179" s="56">
        <v>45795.352777777778</v>
      </c>
      <c r="J179" s="46">
        <f>I179-H179</f>
        <v>3.3944444444423425</v>
      </c>
      <c r="K179" s="16"/>
      <c r="L179" s="16"/>
      <c r="M179" s="16"/>
      <c r="N179" s="16"/>
    </row>
    <row r="180" spans="1:14" ht="16.149999999999999" customHeight="1" x14ac:dyDescent="0.25">
      <c r="A180" s="22">
        <v>45792</v>
      </c>
      <c r="B180" s="24" t="s">
        <v>92</v>
      </c>
      <c r="C180" s="17">
        <v>7596</v>
      </c>
      <c r="D180" s="16"/>
      <c r="E180" s="16"/>
      <c r="F180" s="16"/>
      <c r="G180" s="16"/>
      <c r="H180" s="43"/>
      <c r="I180" s="43"/>
      <c r="J180" s="16"/>
      <c r="K180" s="16"/>
      <c r="L180" s="16"/>
      <c r="M180" s="16"/>
      <c r="N180" s="16"/>
    </row>
    <row r="181" spans="1:14" ht="16.149999999999999" customHeight="1" x14ac:dyDescent="0.25">
      <c r="A181" s="22">
        <v>45793</v>
      </c>
      <c r="B181" s="24" t="s">
        <v>92</v>
      </c>
      <c r="C181" s="17">
        <v>7596</v>
      </c>
      <c r="D181" s="16" t="s">
        <v>935</v>
      </c>
      <c r="E181" s="16"/>
      <c r="F181" s="16"/>
      <c r="G181" s="16"/>
      <c r="H181" s="52">
        <v>45793.388888888891</v>
      </c>
      <c r="I181" s="52">
        <v>45793.45416666667</v>
      </c>
      <c r="J181" s="46">
        <f>I181-H181</f>
        <v>6.5277777779556345E-2</v>
      </c>
      <c r="K181" s="16"/>
      <c r="L181" s="16"/>
      <c r="M181" s="16"/>
      <c r="N181" s="16"/>
    </row>
    <row r="182" spans="1:14" ht="16.149999999999999" customHeight="1" x14ac:dyDescent="0.25">
      <c r="A182" s="22">
        <v>45794</v>
      </c>
      <c r="B182" s="24" t="s">
        <v>92</v>
      </c>
      <c r="C182" s="17">
        <v>7596</v>
      </c>
      <c r="D182" s="16"/>
      <c r="E182" s="16"/>
      <c r="F182" s="16"/>
      <c r="G182" s="16"/>
      <c r="H182" s="43"/>
      <c r="I182" s="43"/>
      <c r="J182" s="16"/>
      <c r="K182" s="16"/>
      <c r="L182" s="16"/>
      <c r="M182" s="16"/>
      <c r="N182" s="16"/>
    </row>
    <row r="183" spans="1:14" ht="30" x14ac:dyDescent="0.25">
      <c r="A183" s="22">
        <v>45795</v>
      </c>
      <c r="B183" s="23" t="s">
        <v>30</v>
      </c>
      <c r="C183" s="17">
        <f>C182+24</f>
        <v>7620</v>
      </c>
      <c r="D183" s="16"/>
      <c r="E183" s="63" t="s">
        <v>947</v>
      </c>
      <c r="F183" s="16"/>
      <c r="G183" s="16"/>
      <c r="H183" s="57">
        <v>45795.333333333336</v>
      </c>
      <c r="I183" s="57">
        <v>45795.352777777778</v>
      </c>
      <c r="J183" s="46">
        <f>I183-H183</f>
        <v>1.9444444442342501E-2</v>
      </c>
      <c r="K183" s="16"/>
      <c r="L183" s="16"/>
      <c r="M183" s="16"/>
      <c r="N183" s="16"/>
    </row>
    <row r="184" spans="1:14" ht="16.149999999999999" customHeight="1" x14ac:dyDescent="0.25">
      <c r="A184" s="22">
        <v>45796</v>
      </c>
      <c r="B184" s="23" t="s">
        <v>30</v>
      </c>
      <c r="C184" s="17">
        <v>7622</v>
      </c>
      <c r="D184" s="16"/>
      <c r="E184" s="16" t="s">
        <v>237</v>
      </c>
      <c r="F184" s="16"/>
      <c r="G184" s="16"/>
      <c r="H184" s="52">
        <v>45796.965277777781</v>
      </c>
      <c r="I184" s="52">
        <v>45796.993055555555</v>
      </c>
      <c r="J184" s="46">
        <f>I184-H184</f>
        <v>2.7777777773735579E-2</v>
      </c>
      <c r="K184" s="16"/>
      <c r="L184" s="16"/>
      <c r="M184" s="16"/>
      <c r="N184" s="16"/>
    </row>
    <row r="185" spans="1:14" ht="16.149999999999999" customHeight="1" x14ac:dyDescent="0.25">
      <c r="A185" s="22">
        <v>45797</v>
      </c>
      <c r="B185" s="23" t="s">
        <v>30</v>
      </c>
      <c r="C185" s="17">
        <f>C184+24</f>
        <v>7646</v>
      </c>
      <c r="D185" s="16"/>
      <c r="E185" s="16"/>
      <c r="F185" s="16"/>
      <c r="G185" s="16"/>
      <c r="H185" s="43"/>
      <c r="I185" s="43"/>
      <c r="J185" s="16"/>
      <c r="K185" s="16"/>
      <c r="L185" s="16"/>
      <c r="M185" s="16"/>
      <c r="N185" s="16"/>
    </row>
    <row r="186" spans="1:14" ht="16.149999999999999" customHeight="1" x14ac:dyDescent="0.25">
      <c r="A186" s="22">
        <v>45798</v>
      </c>
      <c r="B186" s="23" t="s">
        <v>30</v>
      </c>
      <c r="C186" s="17">
        <f>C185+24</f>
        <v>7670</v>
      </c>
      <c r="D186" s="16"/>
      <c r="E186" s="16"/>
      <c r="F186" s="16"/>
      <c r="G186" s="16"/>
      <c r="H186" s="43"/>
      <c r="I186" s="43"/>
      <c r="J186" s="16"/>
      <c r="K186" s="16"/>
      <c r="L186" s="16"/>
      <c r="M186" s="16"/>
      <c r="N186" s="16"/>
    </row>
    <row r="187" spans="1:14" ht="16.149999999999999" customHeight="1" x14ac:dyDescent="0.25">
      <c r="A187" s="22">
        <v>45799</v>
      </c>
      <c r="B187" s="23" t="s">
        <v>30</v>
      </c>
      <c r="C187" s="17">
        <f>C186+24</f>
        <v>7694</v>
      </c>
      <c r="D187" s="16"/>
      <c r="E187" s="16"/>
      <c r="F187" s="16"/>
      <c r="G187" s="16"/>
      <c r="H187" s="43"/>
      <c r="I187" s="43"/>
      <c r="J187" s="16"/>
      <c r="K187" s="16"/>
      <c r="L187" s="16"/>
      <c r="M187" s="16"/>
      <c r="N187" s="16"/>
    </row>
    <row r="188" spans="1:14" ht="16.149999999999999" customHeight="1" x14ac:dyDescent="0.25">
      <c r="A188" s="22">
        <v>45800</v>
      </c>
      <c r="B188" s="23" t="s">
        <v>30</v>
      </c>
      <c r="C188" s="17">
        <f>C187+24</f>
        <v>7718</v>
      </c>
      <c r="D188" s="16"/>
      <c r="E188" s="16"/>
      <c r="F188" s="16"/>
      <c r="G188" s="16"/>
      <c r="H188" s="43"/>
      <c r="I188" s="43"/>
      <c r="J188" s="16"/>
      <c r="K188" s="16"/>
      <c r="L188" s="16"/>
      <c r="M188" s="16"/>
      <c r="N188" s="16"/>
    </row>
    <row r="189" spans="1:14" ht="16.149999999999999" customHeight="1" x14ac:dyDescent="0.25">
      <c r="A189" s="22">
        <v>45801</v>
      </c>
      <c r="B189" s="23" t="s">
        <v>30</v>
      </c>
      <c r="C189" s="17">
        <f>C188+24</f>
        <v>7742</v>
      </c>
      <c r="D189" s="16"/>
      <c r="E189" s="16"/>
      <c r="F189" s="16"/>
      <c r="G189" s="16"/>
      <c r="H189" s="43"/>
      <c r="I189" s="43"/>
      <c r="J189" s="16"/>
      <c r="K189" s="16"/>
      <c r="L189" s="16"/>
      <c r="M189" s="16"/>
      <c r="N189" s="16"/>
    </row>
    <row r="190" spans="1:14" ht="16.149999999999999" customHeight="1" x14ac:dyDescent="0.25">
      <c r="A190" s="22">
        <v>45802</v>
      </c>
      <c r="B190" s="23" t="s">
        <v>30</v>
      </c>
      <c r="C190" s="17">
        <v>7751</v>
      </c>
      <c r="D190" s="16"/>
      <c r="E190" s="28" t="s">
        <v>1002</v>
      </c>
      <c r="F190" s="16"/>
      <c r="G190" s="16"/>
      <c r="H190" s="62">
        <v>45802.386805555558</v>
      </c>
      <c r="I190" s="62">
        <v>45802.448611111111</v>
      </c>
      <c r="J190" s="46">
        <f>I190-H190</f>
        <v>6.1805555553291924E-2</v>
      </c>
      <c r="K190" s="16"/>
      <c r="L190" s="16"/>
      <c r="M190" s="16"/>
      <c r="N190" s="16"/>
    </row>
    <row r="191" spans="1:14" ht="30" x14ac:dyDescent="0.25">
      <c r="A191" s="22">
        <v>45803</v>
      </c>
      <c r="B191" s="24" t="s">
        <v>92</v>
      </c>
      <c r="C191" s="17">
        <v>7751</v>
      </c>
      <c r="D191" s="16"/>
      <c r="E191" s="28" t="s">
        <v>1015</v>
      </c>
      <c r="F191" s="16"/>
      <c r="G191" s="16"/>
      <c r="H191" s="62">
        <v>45802.45</v>
      </c>
      <c r="I191" s="62">
        <v>45805.104166666664</v>
      </c>
      <c r="J191" s="46">
        <f>I191-H191</f>
        <v>2.6541666666671517</v>
      </c>
      <c r="K191" s="16"/>
      <c r="L191" s="16"/>
      <c r="M191" s="16"/>
      <c r="N191" s="16"/>
    </row>
    <row r="192" spans="1:14" ht="16.149999999999999" customHeight="1" x14ac:dyDescent="0.25">
      <c r="A192" s="22">
        <v>45804</v>
      </c>
      <c r="B192" s="23" t="s">
        <v>30</v>
      </c>
      <c r="C192" s="17">
        <v>7751</v>
      </c>
      <c r="D192" s="16"/>
      <c r="E192" s="16"/>
      <c r="F192" s="16"/>
      <c r="G192" s="16"/>
      <c r="H192" s="43"/>
      <c r="I192" s="43"/>
      <c r="J192" s="16"/>
      <c r="K192" s="16"/>
      <c r="L192" s="16"/>
      <c r="M192" s="16"/>
      <c r="N192" s="16"/>
    </row>
    <row r="193" spans="1:14" ht="16.149999999999999" customHeight="1" x14ac:dyDescent="0.25">
      <c r="A193" s="22">
        <v>45805</v>
      </c>
      <c r="B193" s="23" t="s">
        <v>30</v>
      </c>
      <c r="C193" s="17">
        <v>7754</v>
      </c>
      <c r="D193" s="16"/>
      <c r="E193" s="16" t="s">
        <v>1023</v>
      </c>
      <c r="F193" s="16"/>
      <c r="G193" s="16"/>
      <c r="H193" s="58">
        <v>45805.482638888891</v>
      </c>
      <c r="I193" s="58">
        <v>45805.517361111109</v>
      </c>
      <c r="J193" s="46">
        <f>I193-H193</f>
        <v>3.4722222218988463E-2</v>
      </c>
      <c r="K193" s="16"/>
      <c r="L193" s="16"/>
      <c r="M193" s="16"/>
      <c r="N193" s="16"/>
    </row>
    <row r="194" spans="1:14" ht="30" x14ac:dyDescent="0.25">
      <c r="A194" s="22">
        <v>45806</v>
      </c>
      <c r="B194" s="23" t="s">
        <v>30</v>
      </c>
      <c r="C194" s="17">
        <v>7771</v>
      </c>
      <c r="D194" s="16"/>
      <c r="E194" s="28" t="s">
        <v>1030</v>
      </c>
      <c r="F194" s="16"/>
      <c r="G194" s="16"/>
      <c r="H194" s="58">
        <v>45806.425694444442</v>
      </c>
      <c r="I194" s="58">
        <v>45806.475694444445</v>
      </c>
      <c r="J194" s="46">
        <f>I194-H194</f>
        <v>5.0000000002910383E-2</v>
      </c>
      <c r="K194" s="16"/>
      <c r="L194" s="16"/>
      <c r="M194" s="16"/>
      <c r="N194" s="16"/>
    </row>
    <row r="195" spans="1:14" ht="30" x14ac:dyDescent="0.25">
      <c r="A195" s="22">
        <v>45806</v>
      </c>
      <c r="B195" s="23" t="s">
        <v>30</v>
      </c>
      <c r="C195" s="17">
        <v>7782</v>
      </c>
      <c r="D195" s="16"/>
      <c r="E195" s="28" t="s">
        <v>1034</v>
      </c>
      <c r="F195" s="16"/>
      <c r="G195" s="16"/>
      <c r="H195" s="58">
        <v>45807.114583333336</v>
      </c>
      <c r="I195" s="58">
        <v>45807.15902777778</v>
      </c>
      <c r="J195" s="46">
        <f>I195-H195</f>
        <v>4.4444444443797693E-2</v>
      </c>
      <c r="K195" s="16"/>
      <c r="L195" s="16"/>
      <c r="M195" s="16"/>
      <c r="N195" s="16"/>
    </row>
    <row r="196" spans="1:14" ht="16.149999999999999" customHeight="1" x14ac:dyDescent="0.25">
      <c r="A196" s="22">
        <v>45807</v>
      </c>
      <c r="B196" s="23" t="s">
        <v>30</v>
      </c>
      <c r="C196" s="17">
        <f t="shared" ref="C196:C204" si="6">C195+24</f>
        <v>7806</v>
      </c>
      <c r="D196" s="16"/>
      <c r="E196" s="16"/>
      <c r="F196" s="16"/>
      <c r="G196" s="16"/>
      <c r="H196" s="43"/>
      <c r="I196" s="43"/>
      <c r="J196" s="16"/>
      <c r="K196" s="16"/>
      <c r="L196" s="16"/>
      <c r="M196" s="16"/>
      <c r="N196" s="16"/>
    </row>
    <row r="197" spans="1:14" ht="16.149999999999999" customHeight="1" x14ac:dyDescent="0.25">
      <c r="A197" s="22">
        <v>45808</v>
      </c>
      <c r="B197" s="23" t="s">
        <v>30</v>
      </c>
      <c r="C197" s="17">
        <f t="shared" si="6"/>
        <v>7830</v>
      </c>
      <c r="D197" s="16"/>
      <c r="E197" s="16"/>
      <c r="F197" s="16"/>
      <c r="G197" s="16"/>
      <c r="H197" s="43"/>
      <c r="I197" s="43"/>
      <c r="J197" s="16"/>
      <c r="K197" s="16"/>
      <c r="L197" s="16"/>
      <c r="M197" s="16"/>
      <c r="N197" s="16"/>
    </row>
    <row r="198" spans="1:14" ht="16.149999999999999" customHeight="1" x14ac:dyDescent="0.25">
      <c r="A198" s="22">
        <v>45809</v>
      </c>
      <c r="B198" s="23" t="s">
        <v>30</v>
      </c>
      <c r="C198" s="17">
        <f t="shared" si="6"/>
        <v>7854</v>
      </c>
      <c r="D198" s="16"/>
      <c r="E198" s="16"/>
      <c r="F198" s="16"/>
      <c r="G198" s="16"/>
      <c r="H198" s="43"/>
      <c r="I198" s="43"/>
      <c r="J198" s="16"/>
      <c r="K198" s="16"/>
      <c r="L198" s="16"/>
      <c r="M198" s="16"/>
      <c r="N198" s="16"/>
    </row>
    <row r="199" spans="1:14" ht="16.149999999999999" customHeight="1" x14ac:dyDescent="0.25">
      <c r="A199" s="22">
        <v>45810</v>
      </c>
      <c r="B199" s="23" t="s">
        <v>30</v>
      </c>
      <c r="C199" s="17">
        <f t="shared" si="6"/>
        <v>7878</v>
      </c>
      <c r="D199" s="16"/>
      <c r="E199" s="16"/>
      <c r="F199" s="16"/>
      <c r="G199" s="16"/>
      <c r="H199" s="43"/>
      <c r="I199" s="43"/>
      <c r="J199" s="16"/>
      <c r="K199" s="16"/>
      <c r="L199" s="16"/>
      <c r="M199" s="16"/>
      <c r="N199" s="16"/>
    </row>
    <row r="200" spans="1:14" ht="16.149999999999999" customHeight="1" x14ac:dyDescent="0.25">
      <c r="A200" s="22">
        <v>45811</v>
      </c>
      <c r="B200" s="23" t="s">
        <v>30</v>
      </c>
      <c r="C200" s="17">
        <f t="shared" si="6"/>
        <v>7902</v>
      </c>
      <c r="D200" s="16"/>
      <c r="E200" s="16"/>
      <c r="F200" s="16"/>
      <c r="G200" s="16"/>
      <c r="H200" s="43"/>
      <c r="I200" s="43"/>
      <c r="J200" s="16"/>
      <c r="K200" s="16"/>
      <c r="L200" s="16"/>
      <c r="M200" s="16"/>
      <c r="N200" s="16"/>
    </row>
    <row r="201" spans="1:14" ht="16.149999999999999" customHeight="1" x14ac:dyDescent="0.25">
      <c r="A201" s="22">
        <v>45812</v>
      </c>
      <c r="B201" s="23" t="s">
        <v>30</v>
      </c>
      <c r="C201" s="17">
        <f t="shared" si="6"/>
        <v>7926</v>
      </c>
      <c r="D201" s="16"/>
      <c r="E201" s="16"/>
      <c r="F201" s="16"/>
      <c r="G201" s="16"/>
      <c r="H201" s="43"/>
      <c r="I201" s="43"/>
      <c r="J201" s="16"/>
      <c r="K201" s="16"/>
      <c r="L201" s="16"/>
      <c r="M201" s="16"/>
      <c r="N201" s="16"/>
    </row>
    <row r="202" spans="1:14" ht="16.149999999999999" customHeight="1" x14ac:dyDescent="0.25">
      <c r="A202" s="22">
        <v>45813</v>
      </c>
      <c r="B202" s="23" t="s">
        <v>30</v>
      </c>
      <c r="C202" s="17">
        <f t="shared" si="6"/>
        <v>7950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ht="16.149999999999999" customHeight="1" x14ac:dyDescent="0.25">
      <c r="A203" s="22">
        <v>45814</v>
      </c>
      <c r="B203" s="23" t="s">
        <v>30</v>
      </c>
      <c r="C203" s="17">
        <v>7958</v>
      </c>
      <c r="D203" s="16"/>
      <c r="E203" s="17"/>
      <c r="F203" s="17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>
        <v>45815</v>
      </c>
      <c r="B204" s="23" t="s">
        <v>30</v>
      </c>
      <c r="C204" s="17">
        <f t="shared" si="6"/>
        <v>7982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ht="45" x14ac:dyDescent="0.25">
      <c r="A205" s="22">
        <v>45816</v>
      </c>
      <c r="B205" s="23" t="s">
        <v>30</v>
      </c>
      <c r="C205" s="17">
        <v>7998</v>
      </c>
      <c r="D205" s="16"/>
      <c r="E205" s="28" t="s">
        <v>1128</v>
      </c>
      <c r="F205" s="16"/>
      <c r="G205" s="16"/>
      <c r="H205" s="60">
        <v>45816.474999999999</v>
      </c>
      <c r="I205" s="60">
        <v>45816.675000000003</v>
      </c>
      <c r="J205" s="46">
        <f>I205-H205</f>
        <v>0.20000000000436557</v>
      </c>
      <c r="K205" s="16"/>
      <c r="L205" s="16"/>
      <c r="M205" s="16"/>
      <c r="N205" s="16"/>
    </row>
    <row r="206" spans="1:14" x14ac:dyDescent="0.25">
      <c r="A206" s="22">
        <v>45817</v>
      </c>
      <c r="B206" s="23" t="s">
        <v>30</v>
      </c>
      <c r="C206" s="17">
        <f t="shared" ref="C206:C211" si="7">C205+24</f>
        <v>8022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2">
        <v>45818</v>
      </c>
      <c r="B207" s="23" t="s">
        <v>30</v>
      </c>
      <c r="C207" s="17">
        <f t="shared" si="7"/>
        <v>8046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>
        <v>45819</v>
      </c>
      <c r="B208" s="23" t="s">
        <v>30</v>
      </c>
      <c r="C208" s="17">
        <f t="shared" si="7"/>
        <v>8070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2">
        <v>45820</v>
      </c>
      <c r="B209" s="23" t="s">
        <v>30</v>
      </c>
      <c r="C209" s="17">
        <f t="shared" si="7"/>
        <v>8094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2">
        <v>45821</v>
      </c>
      <c r="B210" s="23" t="s">
        <v>30</v>
      </c>
      <c r="C210" s="17">
        <f t="shared" si="7"/>
        <v>8118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>
        <v>45822</v>
      </c>
      <c r="B211" s="23" t="s">
        <v>30</v>
      </c>
      <c r="C211" s="17">
        <f t="shared" si="7"/>
        <v>8142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2">
        <v>45823</v>
      </c>
      <c r="B212" s="23" t="s">
        <v>30</v>
      </c>
      <c r="C212" s="17">
        <v>8158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ht="45" x14ac:dyDescent="0.25">
      <c r="A213" s="22">
        <v>45824</v>
      </c>
      <c r="B213" s="23" t="s">
        <v>30</v>
      </c>
      <c r="C213" s="17">
        <v>8182</v>
      </c>
      <c r="D213" s="28" t="s">
        <v>1190</v>
      </c>
      <c r="E213" s="16" t="s">
        <v>1191</v>
      </c>
      <c r="F213" s="16"/>
      <c r="G213" s="16"/>
      <c r="H213" s="88">
        <v>45824.704861111109</v>
      </c>
      <c r="I213" s="88">
        <v>45824.71875</v>
      </c>
      <c r="J213" s="89">
        <f t="shared" ref="J213" si="8">I213-H213</f>
        <v>1.3888888890505768E-2</v>
      </c>
      <c r="K213" s="16"/>
      <c r="L213" s="16"/>
      <c r="M213" s="16"/>
      <c r="N213" s="16"/>
    </row>
    <row r="214" spans="1:14" x14ac:dyDescent="0.25">
      <c r="A214" s="22">
        <v>45825</v>
      </c>
      <c r="B214" s="23" t="s">
        <v>30</v>
      </c>
      <c r="C214" s="17">
        <v>8206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2">
        <v>45826</v>
      </c>
      <c r="B215" s="23" t="s">
        <v>30</v>
      </c>
      <c r="C215" s="17">
        <v>8228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2">
        <v>45827</v>
      </c>
      <c r="B216" s="23" t="s">
        <v>30</v>
      </c>
      <c r="C216" s="17">
        <v>8252</v>
      </c>
      <c r="D216" s="16"/>
      <c r="E216" s="16" t="s">
        <v>48</v>
      </c>
      <c r="F216" s="16"/>
      <c r="G216" s="16"/>
      <c r="H216" s="94">
        <v>45827.871527777781</v>
      </c>
      <c r="I216" s="94">
        <v>45827.993055555555</v>
      </c>
      <c r="J216" s="95">
        <f t="shared" ref="J216:J217" si="9">I216-H216</f>
        <v>0.12152777777373558</v>
      </c>
      <c r="K216" s="16"/>
      <c r="L216" s="16"/>
      <c r="M216" s="16"/>
      <c r="N216" s="16"/>
    </row>
    <row r="217" spans="1:14" x14ac:dyDescent="0.25">
      <c r="A217" s="22">
        <v>45828</v>
      </c>
      <c r="B217" s="23" t="s">
        <v>30</v>
      </c>
      <c r="C217" s="17">
        <v>8276</v>
      </c>
      <c r="D217" s="16"/>
      <c r="E217" s="16" t="s">
        <v>1215</v>
      </c>
      <c r="F217" s="16"/>
      <c r="G217" s="16"/>
      <c r="H217" s="96">
        <v>45828.743055555555</v>
      </c>
      <c r="I217" s="96">
        <v>45828.770833333336</v>
      </c>
      <c r="J217" s="97">
        <f t="shared" si="9"/>
        <v>2.7777777781011537E-2</v>
      </c>
      <c r="K217" s="16"/>
      <c r="L217" s="16"/>
      <c r="M217" s="16"/>
      <c r="N217" s="16"/>
    </row>
    <row r="218" spans="1:14" x14ac:dyDescent="0.25">
      <c r="A218" s="22">
        <v>45829</v>
      </c>
      <c r="B218" s="23" t="s">
        <v>30</v>
      </c>
      <c r="C218" s="17">
        <v>8300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2">
        <v>45830</v>
      </c>
      <c r="B219" s="23" t="s">
        <v>30</v>
      </c>
      <c r="C219" s="17">
        <v>8319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</row>
    <row r="220" spans="1:14" x14ac:dyDescent="0.25">
      <c r="A220" s="22">
        <v>45831</v>
      </c>
      <c r="B220" s="23" t="s">
        <v>30</v>
      </c>
      <c r="C220" s="17">
        <v>8343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 spans="1:14" x14ac:dyDescent="0.25">
      <c r="A221" s="22">
        <v>45832</v>
      </c>
      <c r="B221" s="23" t="s">
        <v>30</v>
      </c>
      <c r="C221" s="17">
        <v>8367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</row>
    <row r="222" spans="1:14" x14ac:dyDescent="0.25">
      <c r="A222" s="22">
        <v>45833</v>
      </c>
      <c r="B222" s="23" t="s">
        <v>30</v>
      </c>
      <c r="C222" s="17">
        <v>8391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1:14" x14ac:dyDescent="0.25">
      <c r="A223" s="22">
        <v>45834</v>
      </c>
      <c r="B223" s="23" t="s">
        <v>30</v>
      </c>
      <c r="C223" s="17">
        <v>8415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</row>
    <row r="224" spans="1:14" x14ac:dyDescent="0.25">
      <c r="A224" s="22">
        <v>45835</v>
      </c>
      <c r="B224" s="23" t="s">
        <v>30</v>
      </c>
      <c r="C224" s="17">
        <v>8439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 spans="1:13" x14ac:dyDescent="0.25">
      <c r="A225" s="22">
        <v>45836</v>
      </c>
      <c r="B225" s="23" t="s">
        <v>30</v>
      </c>
      <c r="C225" s="17">
        <v>8463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</row>
    <row r="226" spans="1:13" x14ac:dyDescent="0.25">
      <c r="A226" s="22">
        <v>45837</v>
      </c>
      <c r="B226" s="23" t="s">
        <v>30</v>
      </c>
      <c r="C226" s="17">
        <v>8487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 spans="1:13" x14ac:dyDescent="0.25">
      <c r="A227" s="22">
        <v>45838</v>
      </c>
      <c r="B227" s="23" t="s">
        <v>30</v>
      </c>
      <c r="C227" s="17">
        <v>8511</v>
      </c>
      <c r="D227" s="16"/>
      <c r="E227" s="16" t="s">
        <v>40</v>
      </c>
      <c r="F227" s="16"/>
      <c r="G227" s="16"/>
      <c r="H227" s="121">
        <v>45838.375</v>
      </c>
      <c r="I227" s="121">
        <v>45838.48333333333</v>
      </c>
      <c r="J227" s="122">
        <f t="shared" ref="J227" si="10">I227-H227</f>
        <v>0.10833333332993789</v>
      </c>
      <c r="K227" s="16"/>
      <c r="L227" s="16"/>
      <c r="M227" s="16"/>
    </row>
    <row r="228" spans="1:13" x14ac:dyDescent="0.25">
      <c r="A228" s="22">
        <v>45839</v>
      </c>
      <c r="B228" s="23" t="s">
        <v>30</v>
      </c>
      <c r="C228" s="17">
        <v>8535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 spans="1:13" x14ac:dyDescent="0.25">
      <c r="A229" s="22">
        <v>45840</v>
      </c>
      <c r="B229" s="23" t="s">
        <v>30</v>
      </c>
      <c r="C229" s="17">
        <v>8559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</row>
    <row r="230" spans="1:13" x14ac:dyDescent="0.25">
      <c r="A230" s="22">
        <v>45841</v>
      </c>
      <c r="B230" s="23" t="s">
        <v>30</v>
      </c>
      <c r="C230" s="17">
        <f>C229+24</f>
        <v>8583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 spans="1:13" x14ac:dyDescent="0.25">
      <c r="A231" s="22">
        <v>45842</v>
      </c>
      <c r="B231" s="23" t="s">
        <v>30</v>
      </c>
      <c r="C231" s="17">
        <f>C230+24</f>
        <v>8607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</row>
    <row r="232" spans="1:13" x14ac:dyDescent="0.25">
      <c r="A232" s="22">
        <v>45843</v>
      </c>
      <c r="B232" s="23" t="s">
        <v>30</v>
      </c>
      <c r="C232" s="17">
        <f>C231+24</f>
        <v>8631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x14ac:dyDescent="0.25">
      <c r="A233" s="22">
        <v>45844</v>
      </c>
      <c r="B233" s="23" t="s">
        <v>30</v>
      </c>
      <c r="C233" s="17">
        <v>8655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 spans="1:13" x14ac:dyDescent="0.25">
      <c r="A234" s="22">
        <v>45845</v>
      </c>
      <c r="B234" s="23" t="s">
        <v>30</v>
      </c>
      <c r="C234" s="17">
        <v>8679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 spans="1:13" x14ac:dyDescent="0.25">
      <c r="A235" s="22">
        <v>45846</v>
      </c>
      <c r="B235" s="23" t="s">
        <v>30</v>
      </c>
      <c r="C235" s="17">
        <f>C234+24</f>
        <v>8703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</row>
    <row r="236" spans="1:13" x14ac:dyDescent="0.25">
      <c r="A236" s="22">
        <v>45847</v>
      </c>
      <c r="B236" s="23" t="s">
        <v>30</v>
      </c>
      <c r="C236" s="17">
        <v>8742</v>
      </c>
      <c r="D236" s="16"/>
      <c r="E236" s="16" t="s">
        <v>48</v>
      </c>
      <c r="F236" s="16"/>
      <c r="G236" s="16"/>
      <c r="H236" s="134">
        <v>45848.104166666664</v>
      </c>
      <c r="I236" s="134">
        <v>45848.189583333333</v>
      </c>
      <c r="J236" s="135">
        <f t="shared" ref="J236" si="11">I236-H236</f>
        <v>8.5416666668606922E-2</v>
      </c>
      <c r="K236" s="16"/>
      <c r="L236" s="16"/>
      <c r="M236" s="16"/>
    </row>
    <row r="237" spans="1:13" x14ac:dyDescent="0.25">
      <c r="A237" s="22">
        <v>45848</v>
      </c>
      <c r="B237" s="23" t="s">
        <v>30</v>
      </c>
      <c r="C237" s="17">
        <f t="shared" ref="C237:C250" si="12">C236+24</f>
        <v>8766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</row>
    <row r="238" spans="1:13" x14ac:dyDescent="0.25">
      <c r="A238" s="22">
        <v>45849</v>
      </c>
      <c r="B238" s="23" t="s">
        <v>30</v>
      </c>
      <c r="C238" s="17">
        <f t="shared" si="12"/>
        <v>8790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 spans="1:13" x14ac:dyDescent="0.25">
      <c r="A239" s="22">
        <v>45850</v>
      </c>
      <c r="B239" s="23" t="s">
        <v>30</v>
      </c>
      <c r="C239" s="17">
        <f t="shared" si="12"/>
        <v>8814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</row>
    <row r="240" spans="1:13" x14ac:dyDescent="0.25">
      <c r="A240" s="22">
        <v>45851</v>
      </c>
      <c r="B240" s="23" t="s">
        <v>30</v>
      </c>
      <c r="C240" s="17">
        <f t="shared" si="12"/>
        <v>8838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 spans="1:13" x14ac:dyDescent="0.25">
      <c r="A241" s="22">
        <v>45852</v>
      </c>
      <c r="B241" s="23" t="s">
        <v>30</v>
      </c>
      <c r="C241" s="17">
        <f t="shared" si="12"/>
        <v>8862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</row>
    <row r="242" spans="1:13" x14ac:dyDescent="0.25">
      <c r="A242" s="22">
        <v>45853</v>
      </c>
      <c r="B242" s="23" t="s">
        <v>30</v>
      </c>
      <c r="C242" s="17">
        <f t="shared" si="12"/>
        <v>8886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1:13" x14ac:dyDescent="0.25">
      <c r="A243" s="22">
        <v>45854</v>
      </c>
      <c r="B243" s="23" t="s">
        <v>30</v>
      </c>
      <c r="C243" s="17">
        <f t="shared" si="12"/>
        <v>8910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</row>
    <row r="244" spans="1:13" x14ac:dyDescent="0.25">
      <c r="A244" s="22">
        <v>45855</v>
      </c>
      <c r="B244" s="23" t="s">
        <v>30</v>
      </c>
      <c r="C244" s="17">
        <f t="shared" si="12"/>
        <v>8934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1:13" x14ac:dyDescent="0.25">
      <c r="A245" s="22">
        <v>45856</v>
      </c>
      <c r="B245" s="23" t="s">
        <v>30</v>
      </c>
      <c r="C245" s="17">
        <f t="shared" si="12"/>
        <v>8958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</row>
    <row r="246" spans="1:13" x14ac:dyDescent="0.25">
      <c r="A246" s="22">
        <v>45857</v>
      </c>
      <c r="B246" s="23" t="s">
        <v>30</v>
      </c>
      <c r="C246" s="17">
        <f t="shared" si="12"/>
        <v>8982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 spans="1:13" x14ac:dyDescent="0.25">
      <c r="A247" s="22">
        <v>45858</v>
      </c>
      <c r="B247" s="23" t="s">
        <v>30</v>
      </c>
      <c r="C247" s="17">
        <v>8998</v>
      </c>
      <c r="D247" s="16"/>
      <c r="E247" s="16" t="s">
        <v>63</v>
      </c>
      <c r="F247" s="16"/>
      <c r="G247" s="16"/>
      <c r="H247" s="146">
        <v>45858.859722222223</v>
      </c>
      <c r="I247" s="146">
        <v>45859.081944444442</v>
      </c>
      <c r="J247" s="147">
        <f t="shared" ref="J247" si="13">I247-H247</f>
        <v>0.22222222221898846</v>
      </c>
      <c r="K247" s="16"/>
      <c r="L247" s="16"/>
      <c r="M247" s="16"/>
    </row>
    <row r="248" spans="1:13" x14ac:dyDescent="0.25">
      <c r="A248" s="22">
        <v>45859</v>
      </c>
      <c r="B248" s="23" t="s">
        <v>30</v>
      </c>
      <c r="C248" s="17">
        <f t="shared" si="12"/>
        <v>9022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 spans="1:13" x14ac:dyDescent="0.25">
      <c r="A249" s="22">
        <v>45860</v>
      </c>
      <c r="B249" s="23" t="s">
        <v>30</v>
      </c>
      <c r="C249" s="17">
        <f t="shared" si="12"/>
        <v>9046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</row>
    <row r="250" spans="1:13" x14ac:dyDescent="0.25">
      <c r="A250" s="22">
        <v>45861</v>
      </c>
      <c r="B250" s="23" t="s">
        <v>30</v>
      </c>
      <c r="C250" s="17">
        <f t="shared" si="12"/>
        <v>9070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 spans="1:13" ht="30" x14ac:dyDescent="0.25">
      <c r="A251" s="22">
        <v>45862</v>
      </c>
      <c r="B251" s="23" t="s">
        <v>30</v>
      </c>
      <c r="C251" s="17">
        <v>9083</v>
      </c>
      <c r="D251" s="16"/>
      <c r="E251" s="28" t="s">
        <v>1409</v>
      </c>
      <c r="F251" s="16"/>
      <c r="G251" s="16"/>
      <c r="H251" s="138">
        <v>45862.640277777777</v>
      </c>
      <c r="I251" s="138">
        <v>45862.664583333331</v>
      </c>
      <c r="J251" s="139">
        <f t="shared" ref="J251" si="14">I251-H251</f>
        <v>2.4305555554747116E-2</v>
      </c>
      <c r="K251" s="16"/>
      <c r="L251" s="16"/>
      <c r="M251" s="16"/>
    </row>
    <row r="252" spans="1:13" x14ac:dyDescent="0.25">
      <c r="A252" s="22">
        <v>45863</v>
      </c>
      <c r="B252" s="23" t="s">
        <v>30</v>
      </c>
      <c r="C252" s="17">
        <f>C251+24</f>
        <v>9107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 x14ac:dyDescent="0.25">
      <c r="A253" s="22">
        <v>45864</v>
      </c>
      <c r="B253" s="23" t="s">
        <v>30</v>
      </c>
      <c r="C253" s="17">
        <f>C252+24</f>
        <v>9131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</row>
    <row r="254" spans="1:13" x14ac:dyDescent="0.25">
      <c r="A254" s="22">
        <v>45865</v>
      </c>
      <c r="B254" s="23" t="s">
        <v>30</v>
      </c>
      <c r="C254" s="17">
        <v>9153</v>
      </c>
      <c r="D254" s="16"/>
      <c r="E254" s="16" t="s">
        <v>1431</v>
      </c>
      <c r="F254" s="16"/>
      <c r="G254" s="16"/>
      <c r="H254" s="138">
        <v>45865.620138888888</v>
      </c>
      <c r="I254" s="138">
        <v>45865.670138888891</v>
      </c>
      <c r="J254" s="139">
        <f t="shared" ref="J254" si="15">I254-H254</f>
        <v>5.0000000002910383E-2</v>
      </c>
      <c r="K254" s="16"/>
      <c r="L254" s="16"/>
      <c r="M254" s="16"/>
    </row>
    <row r="255" spans="1:13" x14ac:dyDescent="0.25">
      <c r="A255" s="22">
        <v>45866</v>
      </c>
      <c r="B255" s="23" t="s">
        <v>30</v>
      </c>
      <c r="C255" s="17">
        <f>C254+24</f>
        <v>9177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</row>
    <row r="256" spans="1:13" x14ac:dyDescent="0.25">
      <c r="A256" s="22">
        <v>45867</v>
      </c>
      <c r="B256" s="23" t="s">
        <v>30</v>
      </c>
      <c r="C256" s="17">
        <f>C255+24</f>
        <v>9201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 spans="1:13" x14ac:dyDescent="0.25">
      <c r="A257" s="22">
        <v>45868</v>
      </c>
      <c r="B257" s="23" t="s">
        <v>30</v>
      </c>
      <c r="C257" s="17">
        <f>C256+24</f>
        <v>9225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</row>
    <row r="258" spans="1:13" ht="45" x14ac:dyDescent="0.25">
      <c r="A258" s="22">
        <v>45869</v>
      </c>
      <c r="B258" s="23" t="s">
        <v>30</v>
      </c>
      <c r="C258" s="17">
        <v>9244</v>
      </c>
      <c r="D258" s="16"/>
      <c r="E258" s="28" t="s">
        <v>1456</v>
      </c>
      <c r="F258" s="16"/>
      <c r="G258" s="16"/>
      <c r="H258" s="150">
        <v>45869.4375</v>
      </c>
      <c r="I258" s="150">
        <v>45869.458333333336</v>
      </c>
      <c r="J258" s="151">
        <f t="shared" ref="J258:J259" si="16">I258-H258</f>
        <v>2.0833333335758653E-2</v>
      </c>
      <c r="K258" s="16"/>
      <c r="L258" s="16"/>
      <c r="M258" s="16"/>
    </row>
    <row r="259" spans="1:13" x14ac:dyDescent="0.25">
      <c r="A259" s="22">
        <v>45869</v>
      </c>
      <c r="B259" s="23" t="s">
        <v>30</v>
      </c>
      <c r="C259" s="17">
        <v>9250</v>
      </c>
      <c r="D259" s="16"/>
      <c r="E259" s="16" t="s">
        <v>48</v>
      </c>
      <c r="F259" s="16"/>
      <c r="G259" s="16"/>
      <c r="H259" s="150">
        <v>45869.6875</v>
      </c>
      <c r="I259" s="150">
        <v>45869.771527777775</v>
      </c>
      <c r="J259" s="151">
        <f t="shared" si="16"/>
        <v>8.4027777775190771E-2</v>
      </c>
      <c r="K259" s="16"/>
      <c r="L259" s="16"/>
      <c r="M259" s="16"/>
    </row>
    <row r="260" spans="1:13" x14ac:dyDescent="0.25">
      <c r="A260" s="22">
        <v>45870</v>
      </c>
      <c r="B260" s="23" t="s">
        <v>30</v>
      </c>
      <c r="C260" s="17">
        <f>C259+24</f>
        <v>9274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 spans="1:13" x14ac:dyDescent="0.25">
      <c r="A261" s="22">
        <v>45871</v>
      </c>
      <c r="B261" s="23" t="s">
        <v>30</v>
      </c>
      <c r="C261" s="17">
        <f>C260+24</f>
        <v>9298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 spans="1:13" x14ac:dyDescent="0.25">
      <c r="A262" s="22">
        <v>45872</v>
      </c>
      <c r="B262" s="23" t="s">
        <v>30</v>
      </c>
      <c r="C262" s="17">
        <f>C261+24</f>
        <v>9322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1:13" ht="45" x14ac:dyDescent="0.25">
      <c r="A263" s="22">
        <v>45873</v>
      </c>
      <c r="B263" s="23" t="s">
        <v>30</v>
      </c>
      <c r="C263" s="17">
        <v>9335</v>
      </c>
      <c r="D263" s="16"/>
      <c r="E263" s="9" t="s">
        <v>1485</v>
      </c>
      <c r="F263" s="16"/>
      <c r="G263" s="16"/>
      <c r="H263" s="164">
        <v>45873.685416666667</v>
      </c>
      <c r="I263" s="164">
        <v>45873.701388888891</v>
      </c>
      <c r="J263" s="165">
        <f t="shared" ref="J263:J264" si="17">I263-H263</f>
        <v>1.5972222223354038E-2</v>
      </c>
      <c r="K263" s="16"/>
      <c r="L263" s="16"/>
      <c r="M263" s="16"/>
    </row>
    <row r="264" spans="1:13" x14ac:dyDescent="0.25">
      <c r="A264" s="22">
        <v>45873</v>
      </c>
      <c r="B264" s="23" t="s">
        <v>30</v>
      </c>
      <c r="C264" s="17">
        <v>9337</v>
      </c>
      <c r="D264" s="16"/>
      <c r="E264" s="16" t="s">
        <v>1491</v>
      </c>
      <c r="F264" s="16"/>
      <c r="G264" s="16"/>
      <c r="H264" s="164">
        <v>45873.774305555555</v>
      </c>
      <c r="I264" s="164">
        <v>45873.814583333333</v>
      </c>
      <c r="J264" s="165">
        <f t="shared" si="17"/>
        <v>4.0277777778101154E-2</v>
      </c>
      <c r="K264" s="16"/>
      <c r="L264" s="16"/>
      <c r="M264" s="16"/>
    </row>
    <row r="265" spans="1:13" x14ac:dyDescent="0.25">
      <c r="A265" s="22">
        <v>45874</v>
      </c>
      <c r="B265" s="23" t="s">
        <v>30</v>
      </c>
      <c r="C265" s="17">
        <f t="shared" ref="C265:C270" si="18">C264+24</f>
        <v>9361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</row>
    <row r="266" spans="1:13" x14ac:dyDescent="0.25">
      <c r="A266" s="22">
        <v>45875</v>
      </c>
      <c r="B266" s="23" t="s">
        <v>30</v>
      </c>
      <c r="C266" s="17">
        <f t="shared" si="18"/>
        <v>9385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1:13" x14ac:dyDescent="0.25">
      <c r="A267" s="22">
        <v>45876</v>
      </c>
      <c r="B267" s="23" t="s">
        <v>30</v>
      </c>
      <c r="C267" s="17">
        <f t="shared" si="18"/>
        <v>9409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</row>
    <row r="268" spans="1:13" x14ac:dyDescent="0.25">
      <c r="A268" s="22">
        <v>45877</v>
      </c>
      <c r="B268" s="23" t="s">
        <v>30</v>
      </c>
      <c r="C268" s="17">
        <f t="shared" si="18"/>
        <v>9433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1:13" x14ac:dyDescent="0.25">
      <c r="A269" s="22">
        <v>45878</v>
      </c>
      <c r="B269" s="23" t="s">
        <v>30</v>
      </c>
      <c r="C269" s="17">
        <f t="shared" si="18"/>
        <v>9457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</row>
    <row r="270" spans="1:13" x14ac:dyDescent="0.25">
      <c r="A270" s="22">
        <v>45879</v>
      </c>
      <c r="B270" s="23" t="s">
        <v>30</v>
      </c>
      <c r="C270" s="17">
        <f t="shared" si="18"/>
        <v>9481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x14ac:dyDescent="0.25">
      <c r="A271" s="22">
        <v>45880</v>
      </c>
      <c r="B271" s="23" t="s">
        <v>30</v>
      </c>
      <c r="C271" s="17">
        <v>9499</v>
      </c>
      <c r="D271" s="16"/>
      <c r="E271" s="17" t="s">
        <v>40</v>
      </c>
      <c r="F271" s="16"/>
      <c r="G271" s="16"/>
      <c r="H271" s="150">
        <v>45880.618055555555</v>
      </c>
      <c r="I271" s="150">
        <v>45880.720138888886</v>
      </c>
      <c r="J271" s="151">
        <f t="shared" ref="J271" si="19">I271-H271</f>
        <v>0.10208333333139308</v>
      </c>
      <c r="K271" s="16"/>
      <c r="L271" s="16"/>
      <c r="M271" s="16"/>
    </row>
    <row r="272" spans="1:13" x14ac:dyDescent="0.25">
      <c r="A272" s="22">
        <v>45881</v>
      </c>
      <c r="B272" s="23" t="s">
        <v>30</v>
      </c>
      <c r="C272" s="17">
        <f>C271+24</f>
        <v>9523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1:14" x14ac:dyDescent="0.25">
      <c r="A273" s="22">
        <v>45882</v>
      </c>
      <c r="B273" s="23" t="s">
        <v>30</v>
      </c>
      <c r="C273" s="17">
        <f>C272+24</f>
        <v>9547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 spans="1:14" x14ac:dyDescent="0.25">
      <c r="A274" s="22">
        <v>45883</v>
      </c>
      <c r="B274" s="23" t="s">
        <v>30</v>
      </c>
      <c r="C274" s="17">
        <f>C273+24</f>
        <v>9571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</row>
    <row r="275" spans="1:14" x14ac:dyDescent="0.25">
      <c r="A275" s="22">
        <v>45884</v>
      </c>
      <c r="B275" s="23" t="s">
        <v>30</v>
      </c>
      <c r="C275" s="17">
        <v>9586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</row>
    <row r="276" spans="1:14" x14ac:dyDescent="0.25">
      <c r="A276" s="22">
        <v>45885</v>
      </c>
      <c r="B276" s="23" t="s">
        <v>30</v>
      </c>
      <c r="C276" s="17">
        <v>9610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4" x14ac:dyDescent="0.25">
      <c r="A277" s="22">
        <v>45886</v>
      </c>
      <c r="B277" s="23" t="s">
        <v>30</v>
      </c>
      <c r="C277" s="17">
        <v>9634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</row>
    <row r="278" spans="1:14" x14ac:dyDescent="0.25">
      <c r="A278" s="22">
        <v>45887</v>
      </c>
      <c r="B278" s="23" t="s">
        <v>30</v>
      </c>
      <c r="C278" s="17">
        <v>9658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1:14" x14ac:dyDescent="0.25">
      <c r="A279" s="22">
        <v>45888</v>
      </c>
      <c r="B279" s="23" t="s">
        <v>30</v>
      </c>
      <c r="C279" s="17">
        <v>9682</v>
      </c>
      <c r="D279" s="16"/>
      <c r="E279" s="16" t="s">
        <v>1563</v>
      </c>
      <c r="F279" s="16"/>
      <c r="G279" s="16"/>
      <c r="H279" s="150">
        <v>45888.416666666664</v>
      </c>
      <c r="I279" s="150">
        <v>45888.447222222225</v>
      </c>
      <c r="J279" s="151">
        <f t="shared" ref="J279" si="20">I279-H279</f>
        <v>3.0555555560567882E-2</v>
      </c>
      <c r="K279" s="16"/>
      <c r="L279" s="16"/>
      <c r="M279" s="16"/>
    </row>
    <row r="280" spans="1:14" x14ac:dyDescent="0.25">
      <c r="A280" s="71">
        <v>45889</v>
      </c>
      <c r="B280" s="72" t="s">
        <v>30</v>
      </c>
      <c r="C280" s="175">
        <v>9706</v>
      </c>
      <c r="D280" s="70"/>
      <c r="E280" s="70"/>
      <c r="F280" s="70"/>
      <c r="G280" s="70"/>
      <c r="H280" s="70"/>
      <c r="I280" s="70"/>
      <c r="J280" s="70"/>
      <c r="K280" s="70"/>
      <c r="L280" s="70"/>
      <c r="M280" s="70"/>
    </row>
    <row r="281" spans="1:14" x14ac:dyDescent="0.25">
      <c r="A281" s="71">
        <v>45890</v>
      </c>
      <c r="B281" s="72" t="s">
        <v>30</v>
      </c>
      <c r="C281" s="17">
        <v>9730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71">
        <v>45891</v>
      </c>
      <c r="B282" s="72" t="s">
        <v>30</v>
      </c>
      <c r="C282" s="17">
        <v>9753</v>
      </c>
      <c r="D282" s="16"/>
      <c r="E282" s="16" t="s">
        <v>48</v>
      </c>
      <c r="F282" s="16"/>
      <c r="G282" s="16"/>
      <c r="H282" s="150">
        <v>45891.378472222219</v>
      </c>
      <c r="I282" s="150">
        <v>45891.479861111111</v>
      </c>
      <c r="J282" s="151">
        <f t="shared" ref="J282:J283" si="21">I282-H282</f>
        <v>0.10138888889196096</v>
      </c>
      <c r="K282" s="16"/>
      <c r="L282" s="16"/>
      <c r="M282" s="16"/>
      <c r="N282" s="16"/>
    </row>
    <row r="283" spans="1:14" x14ac:dyDescent="0.25">
      <c r="A283" s="71">
        <v>45891</v>
      </c>
      <c r="B283" s="72" t="s">
        <v>30</v>
      </c>
      <c r="C283" s="17">
        <v>9753</v>
      </c>
      <c r="D283" s="16"/>
      <c r="E283" s="16" t="s">
        <v>1574</v>
      </c>
      <c r="F283" s="16"/>
      <c r="G283" s="16"/>
      <c r="H283" s="150">
        <v>45891.490972222222</v>
      </c>
      <c r="I283" s="150">
        <v>45891.57916666667</v>
      </c>
      <c r="J283" s="151">
        <f t="shared" si="21"/>
        <v>8.8194444448163267E-2</v>
      </c>
      <c r="K283" s="16"/>
      <c r="L283" s="16"/>
      <c r="M283" s="16"/>
      <c r="N283" s="16"/>
    </row>
    <row r="284" spans="1:14" x14ac:dyDescent="0.25">
      <c r="A284" s="71">
        <v>45892</v>
      </c>
      <c r="B284" s="72" t="s">
        <v>30</v>
      </c>
      <c r="C284" s="17">
        <v>9777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71">
        <v>45893</v>
      </c>
      <c r="B285" s="72" t="s">
        <v>30</v>
      </c>
      <c r="C285" s="17">
        <v>9801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71">
        <v>45894</v>
      </c>
      <c r="B286" s="72" t="s">
        <v>30</v>
      </c>
      <c r="C286" s="17">
        <v>9825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71">
        <v>45895</v>
      </c>
      <c r="B287" s="72" t="s">
        <v>30</v>
      </c>
      <c r="C287" s="17">
        <v>9849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71">
        <v>45896</v>
      </c>
      <c r="B288" s="72" t="s">
        <v>30</v>
      </c>
      <c r="C288" s="17">
        <v>9873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71">
        <v>45897</v>
      </c>
      <c r="B289" s="72" t="s">
        <v>30</v>
      </c>
      <c r="C289" s="17">
        <v>9897</v>
      </c>
      <c r="D289" s="16"/>
      <c r="E289" s="49" t="s">
        <v>1591</v>
      </c>
      <c r="F289" s="16"/>
      <c r="G289" s="16"/>
      <c r="H289" s="150">
        <v>45897.600694444445</v>
      </c>
      <c r="I289" s="150">
        <v>45897.604166666664</v>
      </c>
      <c r="J289" s="151">
        <f t="shared" ref="J289" si="22">I289-H289</f>
        <v>3.4722222189884633E-3</v>
      </c>
      <c r="K289" s="16"/>
      <c r="L289" s="16"/>
      <c r="M289" s="16"/>
      <c r="N289" s="16"/>
    </row>
    <row r="290" spans="1:14" x14ac:dyDescent="0.25">
      <c r="A290" s="71">
        <v>45898</v>
      </c>
      <c r="B290" s="72" t="s">
        <v>30</v>
      </c>
      <c r="C290" s="17">
        <v>9921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71">
        <v>45899</v>
      </c>
      <c r="B291" s="72" t="s">
        <v>30</v>
      </c>
      <c r="C291" s="17">
        <v>9945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71">
        <v>45900</v>
      </c>
      <c r="B292" s="72" t="s">
        <v>30</v>
      </c>
      <c r="C292" s="17">
        <v>9962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71">
        <v>45901</v>
      </c>
      <c r="B293" s="72" t="s">
        <v>30</v>
      </c>
      <c r="C293" s="17">
        <v>9986</v>
      </c>
      <c r="D293" s="16"/>
      <c r="E293" s="16" t="s">
        <v>681</v>
      </c>
      <c r="F293" s="16"/>
      <c r="G293" s="16"/>
      <c r="H293" s="150">
        <v>45901.377083333333</v>
      </c>
      <c r="I293" s="150">
        <v>45902.0625</v>
      </c>
      <c r="J293" s="151">
        <f t="shared" ref="J293" si="23">I293-H293</f>
        <v>0.68541666666715173</v>
      </c>
      <c r="K293" s="16"/>
      <c r="L293" s="16"/>
      <c r="M293" s="16"/>
      <c r="N293" s="16"/>
    </row>
    <row r="294" spans="1:14" x14ac:dyDescent="0.25">
      <c r="A294" s="71">
        <v>45902</v>
      </c>
      <c r="B294" s="72" t="s">
        <v>30</v>
      </c>
      <c r="C294" s="17">
        <v>10010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ht="30" x14ac:dyDescent="0.25">
      <c r="A295" s="71">
        <v>45903</v>
      </c>
      <c r="B295" s="72" t="s">
        <v>30</v>
      </c>
      <c r="C295" s="17">
        <v>10034</v>
      </c>
      <c r="D295" s="16"/>
      <c r="E295" s="28" t="s">
        <v>1612</v>
      </c>
      <c r="F295" s="16"/>
      <c r="G295" s="16"/>
      <c r="H295" s="150">
        <v>45903.291666666664</v>
      </c>
      <c r="I295" s="150">
        <v>45903.40347222222</v>
      </c>
      <c r="J295" s="151">
        <f t="shared" ref="J295" si="24">I295-H295</f>
        <v>0.11180555555620231</v>
      </c>
      <c r="K295" s="16"/>
      <c r="L295" s="16"/>
      <c r="M295" s="16"/>
      <c r="N295" s="16"/>
    </row>
    <row r="296" spans="1:14" x14ac:dyDescent="0.25">
      <c r="A296" s="71">
        <v>45904</v>
      </c>
      <c r="B296" s="72" t="s">
        <v>30</v>
      </c>
      <c r="C296" s="17">
        <v>10058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71">
        <v>45905</v>
      </c>
      <c r="B297" s="72" t="s">
        <v>30</v>
      </c>
      <c r="C297" s="17">
        <v>10082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ht="30" x14ac:dyDescent="0.25">
      <c r="A298" s="71">
        <v>45906</v>
      </c>
      <c r="B298" s="72" t="s">
        <v>30</v>
      </c>
      <c r="C298" s="17">
        <v>10106</v>
      </c>
      <c r="D298" s="16"/>
      <c r="E298" s="63" t="s">
        <v>1621</v>
      </c>
      <c r="F298" s="16"/>
      <c r="G298" s="16"/>
      <c r="H298" s="150">
        <v>45906.486111111109</v>
      </c>
      <c r="I298" s="150">
        <v>45906.5</v>
      </c>
      <c r="J298" s="151">
        <f t="shared" ref="J298" si="25">I298-H298</f>
        <v>1.3888888890505768E-2</v>
      </c>
      <c r="K298" s="16"/>
      <c r="L298" s="16"/>
      <c r="M298" s="16"/>
      <c r="N298" s="16"/>
    </row>
    <row r="299" spans="1:14" x14ac:dyDescent="0.25">
      <c r="A299" s="71">
        <v>45907</v>
      </c>
      <c r="B299" s="72" t="s">
        <v>30</v>
      </c>
      <c r="C299" s="17">
        <v>10099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71">
        <v>45908</v>
      </c>
      <c r="B300" s="72" t="s">
        <v>30</v>
      </c>
      <c r="C300" s="17">
        <v>10123</v>
      </c>
      <c r="D300" s="16"/>
      <c r="E300" s="16" t="s">
        <v>1626</v>
      </c>
      <c r="F300" s="16"/>
      <c r="G300" s="16"/>
      <c r="H300" s="150">
        <v>45908.629861111112</v>
      </c>
      <c r="I300" s="150">
        <v>45908.647916666669</v>
      </c>
      <c r="J300" s="151">
        <f t="shared" ref="J300" si="26">I300-H300</f>
        <v>1.8055555556202307E-2</v>
      </c>
      <c r="K300" s="16"/>
      <c r="L300" s="16"/>
      <c r="M300" s="16"/>
      <c r="N300" s="16"/>
    </row>
    <row r="301" spans="1:14" x14ac:dyDescent="0.25">
      <c r="A301" s="71">
        <v>45909</v>
      </c>
      <c r="B301" s="72" t="s">
        <v>30</v>
      </c>
      <c r="C301" s="17">
        <v>10147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71">
        <v>45910</v>
      </c>
      <c r="B302" s="72" t="s">
        <v>30</v>
      </c>
      <c r="C302" s="17">
        <v>10171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71">
        <v>45911</v>
      </c>
      <c r="B303" s="72" t="s">
        <v>30</v>
      </c>
      <c r="C303" s="17">
        <v>10195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71">
        <v>45912</v>
      </c>
      <c r="B304" s="72" t="s">
        <v>30</v>
      </c>
      <c r="C304" s="17">
        <v>10219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71">
        <v>45913</v>
      </c>
      <c r="B305" s="72" t="s">
        <v>30</v>
      </c>
      <c r="C305" s="17">
        <v>10243</v>
      </c>
      <c r="D305" s="16"/>
      <c r="E305" s="16" t="s">
        <v>48</v>
      </c>
      <c r="F305" s="16"/>
      <c r="G305" s="16"/>
      <c r="H305" s="150">
        <v>45913.46875</v>
      </c>
      <c r="I305" s="150">
        <v>45913.736111111109</v>
      </c>
      <c r="J305" s="151">
        <f t="shared" ref="J305:J306" si="27">I305-H305</f>
        <v>0.26736111110949423</v>
      </c>
      <c r="K305" s="16"/>
      <c r="L305" s="16"/>
      <c r="M305" s="16"/>
      <c r="N305" s="16"/>
    </row>
    <row r="306" spans="1:14" ht="30" x14ac:dyDescent="0.25">
      <c r="A306" s="71">
        <v>45914</v>
      </c>
      <c r="B306" s="72" t="s">
        <v>30</v>
      </c>
      <c r="C306" s="17">
        <v>10260</v>
      </c>
      <c r="D306" s="16"/>
      <c r="E306" s="63" t="s">
        <v>1638</v>
      </c>
      <c r="F306" s="49"/>
      <c r="G306" s="49"/>
      <c r="H306" s="150">
        <v>45915.142361111109</v>
      </c>
      <c r="I306" s="150">
        <v>45915.154166666667</v>
      </c>
      <c r="J306" s="151">
        <f t="shared" si="27"/>
        <v>1.1805555557657499E-2</v>
      </c>
      <c r="K306" s="16"/>
      <c r="L306" s="16"/>
      <c r="M306" s="16"/>
      <c r="N306" s="16"/>
    </row>
    <row r="307" spans="1:14" x14ac:dyDescent="0.25">
      <c r="A307" s="71">
        <v>45915</v>
      </c>
      <c r="B307" s="72" t="s">
        <v>30</v>
      </c>
      <c r="C307" s="17">
        <v>10284</v>
      </c>
      <c r="D307" s="16"/>
      <c r="E307" s="49"/>
      <c r="F307" s="49"/>
      <c r="G307" s="49"/>
      <c r="H307" s="49"/>
      <c r="I307" s="49"/>
      <c r="J307" s="49"/>
      <c r="K307" s="16"/>
      <c r="L307" s="16"/>
      <c r="M307" s="16"/>
      <c r="N307" s="16"/>
    </row>
    <row r="308" spans="1:14" x14ac:dyDescent="0.25">
      <c r="A308" s="71">
        <v>45916</v>
      </c>
      <c r="B308" s="72" t="s">
        <v>30</v>
      </c>
      <c r="C308" s="17">
        <f t="shared" ref="C308:C318" si="28">C307+24</f>
        <v>10308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71">
        <v>45917</v>
      </c>
      <c r="B309" s="72" t="s">
        <v>30</v>
      </c>
      <c r="C309" s="17">
        <f t="shared" si="28"/>
        <v>10332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71">
        <v>45918</v>
      </c>
      <c r="B310" s="72" t="s">
        <v>30</v>
      </c>
      <c r="C310" s="17">
        <f t="shared" si="28"/>
        <v>10356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71">
        <v>45919</v>
      </c>
      <c r="B311" s="72" t="s">
        <v>30</v>
      </c>
      <c r="C311" s="17">
        <f t="shared" si="28"/>
        <v>10380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71">
        <v>45920</v>
      </c>
      <c r="B312" s="72" t="s">
        <v>30</v>
      </c>
      <c r="C312" s="17">
        <f t="shared" si="28"/>
        <v>10404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71">
        <v>45921</v>
      </c>
      <c r="B313" s="72" t="s">
        <v>30</v>
      </c>
      <c r="C313" s="17">
        <f t="shared" si="28"/>
        <v>10428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71">
        <v>45922</v>
      </c>
      <c r="B314" s="72" t="s">
        <v>30</v>
      </c>
      <c r="C314" s="17">
        <f t="shared" si="28"/>
        <v>10452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71">
        <v>45923</v>
      </c>
      <c r="B315" s="72" t="s">
        <v>30</v>
      </c>
      <c r="C315" s="17">
        <f t="shared" si="28"/>
        <v>10476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71">
        <v>45924</v>
      </c>
      <c r="B316" s="72" t="s">
        <v>30</v>
      </c>
      <c r="C316" s="17">
        <f t="shared" si="28"/>
        <v>10500</v>
      </c>
      <c r="D316" s="16"/>
      <c r="E316" s="16" t="s">
        <v>40</v>
      </c>
      <c r="F316" s="16"/>
      <c r="G316" s="16"/>
      <c r="H316" s="150">
        <v>45925.136805555558</v>
      </c>
      <c r="I316" s="150">
        <v>45925.257638888892</v>
      </c>
      <c r="J316" s="151">
        <f t="shared" ref="J316" si="29">I316-H316</f>
        <v>0.12083333333430346</v>
      </c>
      <c r="K316" s="16"/>
      <c r="L316" s="16"/>
      <c r="M316" s="16"/>
      <c r="N316" s="16"/>
    </row>
    <row r="317" spans="1:14" x14ac:dyDescent="0.25">
      <c r="A317" s="71">
        <v>45925</v>
      </c>
      <c r="B317" s="72" t="s">
        <v>30</v>
      </c>
      <c r="C317" s="17">
        <f t="shared" si="28"/>
        <v>10524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71">
        <v>45926</v>
      </c>
      <c r="B318" s="72" t="s">
        <v>30</v>
      </c>
      <c r="C318" s="17">
        <f t="shared" si="28"/>
        <v>10548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71">
        <v>45927</v>
      </c>
      <c r="B319" s="72" t="s">
        <v>30</v>
      </c>
      <c r="C319" s="17">
        <v>10566</v>
      </c>
      <c r="D319" s="16"/>
      <c r="E319" s="16" t="s">
        <v>237</v>
      </c>
      <c r="F319" s="16"/>
      <c r="G319" s="16"/>
      <c r="H319" s="150">
        <v>45928.145833333336</v>
      </c>
      <c r="I319" s="150">
        <v>45928.15625</v>
      </c>
      <c r="J319" s="151">
        <f t="shared" ref="J319" si="30">I319-H319</f>
        <v>1.0416666664241347E-2</v>
      </c>
      <c r="K319" s="16"/>
      <c r="L319" s="16"/>
      <c r="M319" s="16"/>
      <c r="N319" s="16"/>
    </row>
    <row r="320" spans="1:14" x14ac:dyDescent="0.25">
      <c r="A320" s="71">
        <v>45928</v>
      </c>
      <c r="B320" s="72" t="s">
        <v>30</v>
      </c>
      <c r="C320" s="17">
        <f t="shared" ref="C320:C326" si="31">C319+24</f>
        <v>10590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71">
        <v>45929</v>
      </c>
      <c r="B321" s="72" t="s">
        <v>30</v>
      </c>
      <c r="C321" s="17">
        <f t="shared" si="31"/>
        <v>10614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71">
        <v>45930</v>
      </c>
      <c r="B322" s="72" t="s">
        <v>30</v>
      </c>
      <c r="C322" s="17">
        <f t="shared" si="31"/>
        <v>10638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71">
        <v>45931</v>
      </c>
      <c r="B323" s="72" t="s">
        <v>30</v>
      </c>
      <c r="C323" s="17">
        <f t="shared" si="31"/>
        <v>10662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71">
        <v>45932</v>
      </c>
      <c r="B324" s="72" t="s">
        <v>30</v>
      </c>
      <c r="C324" s="17">
        <f t="shared" si="31"/>
        <v>10686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71">
        <v>45933</v>
      </c>
      <c r="B325" s="72" t="s">
        <v>30</v>
      </c>
      <c r="C325" s="17">
        <f t="shared" si="31"/>
        <v>10710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71">
        <v>45934</v>
      </c>
      <c r="B326" s="72" t="s">
        <v>30</v>
      </c>
      <c r="C326" s="17">
        <f t="shared" si="31"/>
        <v>10734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71">
        <v>45935</v>
      </c>
      <c r="B327" s="72" t="s">
        <v>30</v>
      </c>
      <c r="C327" s="306">
        <v>10750</v>
      </c>
      <c r="D327" s="16"/>
      <c r="E327" s="16"/>
      <c r="F327" s="16"/>
      <c r="G327" s="16"/>
      <c r="H327" s="224">
        <v>45935.85833333333</v>
      </c>
      <c r="I327" s="224">
        <v>45935.977777777778</v>
      </c>
      <c r="J327" s="225">
        <v>0.11944444444816327</v>
      </c>
      <c r="K327" s="16"/>
      <c r="L327" s="16"/>
      <c r="M327" s="16"/>
      <c r="N327" s="16"/>
    </row>
    <row r="328" spans="1:14" x14ac:dyDescent="0.25">
      <c r="A328" s="71">
        <v>45936</v>
      </c>
      <c r="B328" s="72" t="s">
        <v>30</v>
      </c>
      <c r="C328" s="306">
        <f t="shared" ref="C328:C334" si="32">C327+24</f>
        <v>10774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71">
        <v>45937</v>
      </c>
      <c r="B329" s="72" t="s">
        <v>30</v>
      </c>
      <c r="C329" s="306">
        <f t="shared" si="32"/>
        <v>10798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71">
        <v>45938</v>
      </c>
      <c r="B330" s="72" t="s">
        <v>30</v>
      </c>
      <c r="C330" s="306">
        <f t="shared" si="32"/>
        <v>10822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71">
        <v>45939</v>
      </c>
      <c r="B331" s="72" t="s">
        <v>30</v>
      </c>
      <c r="C331" s="306">
        <f t="shared" si="32"/>
        <v>10846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71">
        <v>45940</v>
      </c>
      <c r="B332" s="72" t="s">
        <v>30</v>
      </c>
      <c r="C332" s="306">
        <f t="shared" si="32"/>
        <v>10870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71">
        <v>45941</v>
      </c>
      <c r="B333" s="72" t="s">
        <v>30</v>
      </c>
      <c r="C333" s="306">
        <f t="shared" si="32"/>
        <v>10894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71">
        <v>45942</v>
      </c>
      <c r="B334" s="72" t="s">
        <v>30</v>
      </c>
      <c r="C334" s="306">
        <f t="shared" si="32"/>
        <v>10918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71">
        <v>45943</v>
      </c>
      <c r="B335" s="72" t="s">
        <v>30</v>
      </c>
      <c r="C335" s="17">
        <v>10926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71">
        <v>45944</v>
      </c>
      <c r="B336" s="72" t="s">
        <v>30</v>
      </c>
      <c r="C336" s="17">
        <v>10949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71">
        <v>45945</v>
      </c>
      <c r="B337" s="72" t="s">
        <v>30</v>
      </c>
      <c r="C337" s="17">
        <v>10973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71">
        <v>45946</v>
      </c>
      <c r="B338" s="72" t="s">
        <v>30</v>
      </c>
      <c r="C338" s="17">
        <v>10997</v>
      </c>
      <c r="D338" s="16"/>
      <c r="E338" s="16" t="s">
        <v>65</v>
      </c>
      <c r="F338" s="16"/>
      <c r="G338" s="16"/>
      <c r="H338" s="370">
        <v>45946.645833333336</v>
      </c>
      <c r="I338" s="370">
        <v>45946.96875</v>
      </c>
      <c r="J338" s="103">
        <f t="shared" ref="J338" si="33">I338-H338</f>
        <v>0.32291666666424135</v>
      </c>
      <c r="K338" s="16"/>
      <c r="L338" s="16"/>
      <c r="M338" s="16"/>
      <c r="N338" s="16"/>
    </row>
    <row r="339" spans="1:14" x14ac:dyDescent="0.25">
      <c r="A339" s="71">
        <v>45947</v>
      </c>
      <c r="B339" s="72" t="s">
        <v>30</v>
      </c>
      <c r="C339" s="17">
        <v>11021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71">
        <v>45948</v>
      </c>
      <c r="B340" s="72" t="s">
        <v>30</v>
      </c>
      <c r="C340" s="17">
        <v>11045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71">
        <v>45949</v>
      </c>
      <c r="B341" s="72" t="s">
        <v>30</v>
      </c>
      <c r="C341" s="17">
        <v>11058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71">
        <v>45950</v>
      </c>
      <c r="B342" s="72" t="s">
        <v>30</v>
      </c>
      <c r="C342" s="17">
        <v>11082</v>
      </c>
      <c r="D342" s="16"/>
      <c r="E342" s="16" t="s">
        <v>1744</v>
      </c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71">
        <v>45951</v>
      </c>
      <c r="B343" s="72" t="s">
        <v>30</v>
      </c>
      <c r="C343" s="17">
        <v>11106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71">
        <v>45952</v>
      </c>
      <c r="B344" s="72" t="s">
        <v>30</v>
      </c>
      <c r="C344" s="17">
        <v>11141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71">
        <v>45953</v>
      </c>
      <c r="B345" s="72" t="s">
        <v>30</v>
      </c>
      <c r="C345" s="17">
        <v>11154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71">
        <v>45954</v>
      </c>
      <c r="B346" s="72" t="s">
        <v>30</v>
      </c>
      <c r="C346" s="17">
        <v>11178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71">
        <v>45955</v>
      </c>
      <c r="B347" s="72" t="s">
        <v>30</v>
      </c>
      <c r="C347" s="17">
        <v>11202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ht="30" x14ac:dyDescent="0.25">
      <c r="A348" s="71">
        <v>45956</v>
      </c>
      <c r="B348" s="72" t="s">
        <v>30</v>
      </c>
      <c r="C348" s="17">
        <v>11220</v>
      </c>
      <c r="D348" s="16"/>
      <c r="E348" s="28" t="s">
        <v>1766</v>
      </c>
      <c r="F348" s="16"/>
      <c r="G348" s="16"/>
      <c r="H348" s="370">
        <v>45956.445138888892</v>
      </c>
      <c r="I348" s="370">
        <v>45956.458333333336</v>
      </c>
      <c r="J348" s="103">
        <f t="shared" ref="J348:J349" si="34">I348-H348</f>
        <v>1.3194444443797693E-2</v>
      </c>
      <c r="K348" s="16"/>
      <c r="L348" s="16"/>
      <c r="M348" s="16"/>
      <c r="N348" s="16"/>
    </row>
    <row r="349" spans="1:14" x14ac:dyDescent="0.25">
      <c r="A349" s="71">
        <v>45957</v>
      </c>
      <c r="B349" s="72" t="s">
        <v>30</v>
      </c>
      <c r="C349" s="17">
        <v>11261</v>
      </c>
      <c r="D349" s="16"/>
      <c r="E349" s="16" t="s">
        <v>48</v>
      </c>
      <c r="F349" s="16"/>
      <c r="G349" s="16"/>
      <c r="H349" s="368">
        <v>45957.624305555553</v>
      </c>
      <c r="I349" s="368">
        <v>45957.724305555559</v>
      </c>
      <c r="J349" s="151">
        <f t="shared" si="34"/>
        <v>0.10000000000582077</v>
      </c>
      <c r="K349" s="16"/>
      <c r="L349" s="16"/>
      <c r="M349" s="16"/>
      <c r="N349" s="16"/>
    </row>
    <row r="350" spans="1:14" x14ac:dyDescent="0.25">
      <c r="A350" s="71">
        <v>45958</v>
      </c>
      <c r="B350" s="72" t="s">
        <v>30</v>
      </c>
      <c r="C350" s="17">
        <v>11268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71">
        <v>45959</v>
      </c>
      <c r="B351" s="72" t="s">
        <v>30</v>
      </c>
      <c r="C351" s="17">
        <v>11292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71">
        <v>45960</v>
      </c>
      <c r="B352" s="72" t="s">
        <v>30</v>
      </c>
      <c r="C352" s="17">
        <v>11316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71">
        <v>45961</v>
      </c>
      <c r="B353" s="72" t="s">
        <v>30</v>
      </c>
      <c r="C353" s="17">
        <v>11340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71">
        <v>45962</v>
      </c>
      <c r="B354" s="72" t="s">
        <v>30</v>
      </c>
      <c r="C354" s="17">
        <v>11364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71">
        <v>45963</v>
      </c>
      <c r="B355" s="72" t="s">
        <v>30</v>
      </c>
      <c r="C355" s="17">
        <v>11385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71">
        <v>45964</v>
      </c>
      <c r="B356" s="72" t="s">
        <v>30</v>
      </c>
      <c r="C356" s="17">
        <v>11409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71">
        <v>45965</v>
      </c>
      <c r="B357" s="72" t="s">
        <v>30</v>
      </c>
      <c r="C357" s="17">
        <v>11433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71">
        <v>45966</v>
      </c>
      <c r="B358" s="72" t="s">
        <v>30</v>
      </c>
      <c r="C358" s="17">
        <v>11457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71">
        <v>45967</v>
      </c>
      <c r="B359" s="72" t="s">
        <v>30</v>
      </c>
      <c r="C359" s="17">
        <v>11481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71">
        <v>45968</v>
      </c>
      <c r="B360" s="72" t="s">
        <v>30</v>
      </c>
      <c r="C360" s="17">
        <v>11505</v>
      </c>
      <c r="D360" s="16"/>
      <c r="E360" s="16" t="s">
        <v>40</v>
      </c>
      <c r="F360" s="16"/>
      <c r="G360" s="16"/>
      <c r="H360" s="368">
        <v>45968.65625</v>
      </c>
      <c r="I360" s="368">
        <v>45968.767361111109</v>
      </c>
      <c r="J360" s="151">
        <f t="shared" ref="J360" si="35">I360-H360</f>
        <v>0.11111111110949423</v>
      </c>
      <c r="K360" s="16"/>
      <c r="L360" s="16"/>
      <c r="M360" s="16"/>
      <c r="N360" s="16"/>
    </row>
    <row r="361" spans="1:14" x14ac:dyDescent="0.25">
      <c r="A361" s="71">
        <v>45969</v>
      </c>
      <c r="B361" s="72" t="s">
        <v>30</v>
      </c>
      <c r="C361" s="17">
        <v>11529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71">
        <v>45970</v>
      </c>
      <c r="B362" s="72" t="s">
        <v>30</v>
      </c>
      <c r="C362" s="17">
        <v>11550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71">
        <v>45971</v>
      </c>
      <c r="B363" s="72" t="s">
        <v>30</v>
      </c>
      <c r="C363" s="17">
        <v>11574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71">
        <v>45972</v>
      </c>
      <c r="B364" s="72" t="s">
        <v>30</v>
      </c>
      <c r="C364" s="17">
        <v>11598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71">
        <v>45973</v>
      </c>
      <c r="B365" s="72" t="s">
        <v>30</v>
      </c>
      <c r="C365" s="17">
        <v>11622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71">
        <v>45974</v>
      </c>
      <c r="B366" s="72" t="s">
        <v>30</v>
      </c>
      <c r="C366" s="17">
        <v>11646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ht="30" x14ac:dyDescent="0.25">
      <c r="A367" s="71">
        <v>45975</v>
      </c>
      <c r="B367" s="72" t="s">
        <v>30</v>
      </c>
      <c r="C367" s="17">
        <v>11670</v>
      </c>
      <c r="D367" s="16"/>
      <c r="E367" s="28" t="s">
        <v>1838</v>
      </c>
      <c r="F367" s="16"/>
      <c r="G367" s="16"/>
      <c r="H367" s="368">
        <v>45975.898611111108</v>
      </c>
      <c r="I367" s="368">
        <v>45975.90625</v>
      </c>
      <c r="J367" s="151">
        <f t="shared" ref="J367" si="36">I367-H367</f>
        <v>7.6388888919609599E-3</v>
      </c>
      <c r="K367" s="16"/>
      <c r="L367" s="16"/>
      <c r="M367" s="16"/>
      <c r="N367" s="16"/>
    </row>
    <row r="368" spans="1:14" x14ac:dyDescent="0.25">
      <c r="A368" s="71">
        <v>45976</v>
      </c>
      <c r="B368" s="72" t="s">
        <v>30</v>
      </c>
      <c r="C368" s="17">
        <v>11694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71">
        <v>45977</v>
      </c>
      <c r="B369" s="72" t="s">
        <v>30</v>
      </c>
      <c r="C369" s="17">
        <v>11718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71">
        <v>45978</v>
      </c>
      <c r="B370" s="72" t="s">
        <v>30</v>
      </c>
      <c r="C370" s="17">
        <v>11742</v>
      </c>
      <c r="D370" s="16"/>
      <c r="E370" s="16" t="s">
        <v>48</v>
      </c>
      <c r="F370" s="16"/>
      <c r="G370" s="16"/>
      <c r="H370" s="378">
        <v>45978.864583333336</v>
      </c>
      <c r="I370" s="378">
        <v>45978.993750000001</v>
      </c>
      <c r="J370" s="225">
        <v>0.12916666666569654</v>
      </c>
      <c r="K370" s="16"/>
      <c r="L370" s="16"/>
      <c r="M370" s="16"/>
      <c r="N370" s="16"/>
    </row>
    <row r="371" spans="1:14" x14ac:dyDescent="0.25">
      <c r="A371" s="71">
        <v>45979</v>
      </c>
      <c r="B371" s="72" t="s">
        <v>30</v>
      </c>
      <c r="C371" s="17">
        <v>11764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71">
        <v>45980</v>
      </c>
      <c r="B372" s="72" t="s">
        <v>30</v>
      </c>
      <c r="C372" s="17">
        <v>11788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71">
        <v>45981</v>
      </c>
      <c r="B373" s="72" t="s">
        <v>30</v>
      </c>
      <c r="C373" s="17">
        <v>11812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71">
        <v>45982</v>
      </c>
      <c r="B374" s="72" t="s">
        <v>30</v>
      </c>
      <c r="C374" s="17">
        <v>11836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71">
        <v>45983</v>
      </c>
      <c r="B375" s="72" t="s">
        <v>30</v>
      </c>
      <c r="C375" s="17">
        <v>11860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71">
        <v>45984</v>
      </c>
      <c r="B376" s="72" t="s">
        <v>30</v>
      </c>
      <c r="C376" s="17">
        <v>11884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71">
        <v>45985</v>
      </c>
      <c r="B377" s="72" t="s">
        <v>30</v>
      </c>
      <c r="C377" s="17">
        <v>11908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71">
        <v>45986</v>
      </c>
      <c r="B378" s="72" t="s">
        <v>30</v>
      </c>
      <c r="C378" s="17">
        <v>11932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71">
        <v>45987</v>
      </c>
      <c r="B379" s="72" t="s">
        <v>30</v>
      </c>
      <c r="C379" s="17">
        <v>11956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71">
        <v>45988</v>
      </c>
      <c r="B380" s="72" t="s">
        <v>30</v>
      </c>
      <c r="C380" s="17">
        <v>11980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71">
        <v>45989</v>
      </c>
      <c r="B381" s="72" t="s">
        <v>30</v>
      </c>
      <c r="C381" s="17">
        <v>12004</v>
      </c>
      <c r="D381" s="16"/>
      <c r="E381" s="16" t="s">
        <v>63</v>
      </c>
      <c r="F381" s="16"/>
      <c r="G381" s="16"/>
      <c r="H381" s="378">
        <v>45989.477777777778</v>
      </c>
      <c r="I381" s="378">
        <v>45989.684027777781</v>
      </c>
      <c r="J381" s="225">
        <v>0.20625000000291038</v>
      </c>
      <c r="K381" s="16"/>
      <c r="L381" s="16"/>
      <c r="M381" s="16"/>
      <c r="N381" s="16"/>
    </row>
    <row r="382" spans="1:14" x14ac:dyDescent="0.25">
      <c r="A382" s="71">
        <v>45990</v>
      </c>
      <c r="B382" s="72" t="s">
        <v>30</v>
      </c>
      <c r="C382" s="17">
        <v>12022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71">
        <v>45991</v>
      </c>
      <c r="B383" s="72" t="s">
        <v>30</v>
      </c>
      <c r="C383" s="17">
        <v>12046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71">
        <v>45992</v>
      </c>
      <c r="B384" s="72" t="s">
        <v>30</v>
      </c>
      <c r="C384" s="17">
        <v>12070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71">
        <v>45993</v>
      </c>
      <c r="B385" s="72" t="s">
        <v>30</v>
      </c>
      <c r="C385" s="17">
        <v>12095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71">
        <v>45994</v>
      </c>
      <c r="B386" s="72" t="s">
        <v>30</v>
      </c>
      <c r="C386" s="17">
        <v>12119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71">
        <v>45995</v>
      </c>
      <c r="B387" s="72" t="s">
        <v>30</v>
      </c>
      <c r="C387" s="17">
        <v>12143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71">
        <v>45996</v>
      </c>
      <c r="B388" s="72" t="s">
        <v>30</v>
      </c>
      <c r="C388" s="17">
        <v>12167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71">
        <v>45997</v>
      </c>
      <c r="B389" s="72" t="s">
        <v>30</v>
      </c>
      <c r="C389" s="17">
        <v>12186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71">
        <v>45998</v>
      </c>
      <c r="B390" s="72" t="s">
        <v>30</v>
      </c>
      <c r="C390" s="17">
        <v>12210</v>
      </c>
      <c r="D390" s="16"/>
      <c r="E390" s="16" t="s">
        <v>1943</v>
      </c>
      <c r="F390" s="16"/>
      <c r="G390" s="16"/>
      <c r="H390" s="401">
        <v>45998.347222222219</v>
      </c>
      <c r="I390" s="401">
        <v>45998.513888888891</v>
      </c>
      <c r="J390" s="482">
        <v>0.16666666667151731</v>
      </c>
      <c r="K390" s="16"/>
      <c r="L390" s="16"/>
      <c r="M390" s="16"/>
      <c r="N390" s="16"/>
    </row>
    <row r="391" spans="1:14" x14ac:dyDescent="0.25">
      <c r="A391" s="71">
        <v>45999</v>
      </c>
      <c r="B391" s="72" t="s">
        <v>30</v>
      </c>
      <c r="C391" s="17">
        <v>12233</v>
      </c>
      <c r="D391" s="16"/>
      <c r="E391" s="16" t="s">
        <v>48</v>
      </c>
      <c r="F391" s="16"/>
      <c r="G391" s="16"/>
      <c r="H391" s="401">
        <v>46000.107638888891</v>
      </c>
      <c r="I391" s="401">
        <v>46000.229861111111</v>
      </c>
      <c r="J391" s="499">
        <v>0.12222222222044365</v>
      </c>
      <c r="K391" s="16"/>
      <c r="L391" s="16"/>
      <c r="M391" s="16"/>
      <c r="N391" s="16"/>
    </row>
    <row r="392" spans="1:14" x14ac:dyDescent="0.25">
      <c r="A392" s="71">
        <v>46000</v>
      </c>
      <c r="B392" s="72" t="s">
        <v>30</v>
      </c>
      <c r="C392" s="17">
        <v>12253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71">
        <v>46001</v>
      </c>
      <c r="B393" s="72" t="s">
        <v>30</v>
      </c>
      <c r="C393" s="17">
        <v>12277</v>
      </c>
      <c r="D393" s="16"/>
      <c r="E393" s="16" t="s">
        <v>1963</v>
      </c>
      <c r="F393" s="16"/>
      <c r="G393" s="16"/>
      <c r="H393" s="401">
        <v>46001.600694444445</v>
      </c>
      <c r="I393" s="401">
        <v>46001.602777777778</v>
      </c>
      <c r="J393" s="522">
        <v>2.0833333328482695E-3</v>
      </c>
      <c r="K393" s="16"/>
      <c r="L393" s="16"/>
      <c r="M393" s="16"/>
      <c r="N393" s="16"/>
    </row>
    <row r="394" spans="1:14" ht="30" x14ac:dyDescent="0.25">
      <c r="A394" s="71">
        <v>46002</v>
      </c>
      <c r="B394" s="72" t="s">
        <v>30</v>
      </c>
      <c r="C394" s="17">
        <v>12301</v>
      </c>
      <c r="D394" s="28" t="s">
        <v>1967</v>
      </c>
      <c r="E394" s="16" t="s">
        <v>1968</v>
      </c>
      <c r="F394" s="16"/>
      <c r="G394" s="16"/>
      <c r="H394" s="401">
        <v>46002.416666666664</v>
      </c>
      <c r="I394" s="401">
        <v>46002.427777777775</v>
      </c>
      <c r="J394" s="530">
        <v>1.1111111110949423E-2</v>
      </c>
      <c r="K394" s="16"/>
      <c r="L394" s="16"/>
      <c r="M394" s="16"/>
      <c r="N394" s="16"/>
    </row>
    <row r="395" spans="1:14" x14ac:dyDescent="0.25">
      <c r="A395" s="71">
        <v>46003</v>
      </c>
      <c r="B395" s="72" t="s">
        <v>30</v>
      </c>
      <c r="C395" s="17">
        <v>12325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71">
        <v>46004</v>
      </c>
      <c r="B396" s="72" t="s">
        <v>30</v>
      </c>
      <c r="C396" s="17">
        <v>12348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71">
        <v>46005</v>
      </c>
      <c r="B397" s="72" t="s">
        <v>30</v>
      </c>
      <c r="C397" s="17">
        <v>12372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71">
        <v>46006</v>
      </c>
      <c r="B398" s="72" t="s">
        <v>30</v>
      </c>
      <c r="C398" s="17">
        <v>12396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71">
        <v>46007</v>
      </c>
      <c r="B399" s="72" t="s">
        <v>30</v>
      </c>
      <c r="C399" s="17">
        <v>12420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71">
        <v>46008</v>
      </c>
      <c r="B400" s="72" t="s">
        <v>30</v>
      </c>
      <c r="C400" s="17">
        <v>12444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71">
        <v>46009</v>
      </c>
      <c r="B401" s="72" t="s">
        <v>30</v>
      </c>
      <c r="C401" s="17">
        <v>12468</v>
      </c>
      <c r="D401" s="16"/>
      <c r="E401" s="16" t="s">
        <v>881</v>
      </c>
      <c r="F401" s="16"/>
      <c r="G401" s="16"/>
      <c r="H401" s="368">
        <v>46009.350694444445</v>
      </c>
      <c r="I401" s="368">
        <v>46009.378472222219</v>
      </c>
      <c r="J401" s="151">
        <f t="shared" ref="J401:J402" si="37">I401-H401</f>
        <v>2.7777777773735579E-2</v>
      </c>
      <c r="K401" s="16"/>
      <c r="L401" s="16"/>
      <c r="M401" s="16"/>
      <c r="N401" s="16"/>
    </row>
    <row r="402" spans="1:14" x14ac:dyDescent="0.25">
      <c r="A402" s="71">
        <v>46010</v>
      </c>
      <c r="B402" s="72" t="s">
        <v>30</v>
      </c>
      <c r="C402" s="17">
        <v>12492</v>
      </c>
      <c r="D402" s="16"/>
      <c r="E402" s="16" t="s">
        <v>163</v>
      </c>
      <c r="F402" s="16"/>
      <c r="G402" s="16"/>
      <c r="H402" s="368">
        <v>46010.934027777781</v>
      </c>
      <c r="I402" s="368">
        <v>46011.105555555558</v>
      </c>
      <c r="J402" s="151">
        <f t="shared" si="37"/>
        <v>0.17152777777664596</v>
      </c>
      <c r="K402" s="16"/>
      <c r="L402" s="16"/>
      <c r="M402" s="16"/>
      <c r="N402" s="16"/>
    </row>
    <row r="403" spans="1:14" x14ac:dyDescent="0.25">
      <c r="A403" s="71">
        <v>46011</v>
      </c>
      <c r="B403" s="72" t="s">
        <v>30</v>
      </c>
      <c r="C403" s="17">
        <v>12516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71">
        <v>46012</v>
      </c>
      <c r="B404" s="72" t="s">
        <v>30</v>
      </c>
      <c r="C404" s="17">
        <v>12534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71">
        <v>46013</v>
      </c>
      <c r="B405" s="72" t="s">
        <v>30</v>
      </c>
      <c r="C405" s="17">
        <v>12558</v>
      </c>
      <c r="D405" s="16"/>
      <c r="E405" s="16" t="s">
        <v>2042</v>
      </c>
      <c r="F405" s="16"/>
      <c r="G405" s="16"/>
      <c r="H405" s="368">
        <v>46013.625</v>
      </c>
      <c r="I405" s="368">
        <v>46013.770833333336</v>
      </c>
      <c r="J405" s="151">
        <f t="shared" ref="J405" si="38">I405-H405</f>
        <v>0.14583333333575865</v>
      </c>
      <c r="K405" s="16"/>
      <c r="L405" s="16"/>
      <c r="M405" s="16"/>
      <c r="N405" s="16"/>
    </row>
    <row r="406" spans="1:14" x14ac:dyDescent="0.25">
      <c r="A406" s="71">
        <v>46014</v>
      </c>
      <c r="B406" s="72" t="s">
        <v>30</v>
      </c>
      <c r="C406" s="17">
        <v>12582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71">
        <v>46015</v>
      </c>
      <c r="B407" s="72" t="s">
        <v>30</v>
      </c>
      <c r="C407" s="17">
        <v>12606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71">
        <v>46016</v>
      </c>
      <c r="B408" s="72" t="s">
        <v>30</v>
      </c>
      <c r="C408" s="17">
        <v>12630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71">
        <v>46017</v>
      </c>
      <c r="B409" s="72" t="s">
        <v>30</v>
      </c>
      <c r="C409" s="17">
        <v>12654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71">
        <v>46018</v>
      </c>
      <c r="B410" s="72" t="s">
        <v>30</v>
      </c>
      <c r="C410" s="17">
        <v>12678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71">
        <v>46019</v>
      </c>
      <c r="B411" s="72" t="s">
        <v>30</v>
      </c>
      <c r="C411" s="17">
        <v>12702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71">
        <v>46020</v>
      </c>
      <c r="B412" s="72" t="s">
        <v>30</v>
      </c>
      <c r="C412" s="17">
        <v>12726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71">
        <v>46021</v>
      </c>
      <c r="B413" s="72" t="s">
        <v>30</v>
      </c>
      <c r="C413" s="17">
        <v>12750</v>
      </c>
      <c r="D413" s="16"/>
      <c r="E413" s="16" t="s">
        <v>48</v>
      </c>
      <c r="F413" s="16"/>
      <c r="G413" s="16"/>
      <c r="H413" s="368">
        <v>46021.513888888891</v>
      </c>
      <c r="I413" s="368">
        <v>46021.662499999999</v>
      </c>
      <c r="J413" s="151">
        <f t="shared" ref="J413" si="39">I413-H413</f>
        <v>0.14861111110803904</v>
      </c>
      <c r="K413" s="16"/>
      <c r="L413" s="16"/>
      <c r="M413" s="16"/>
      <c r="N413" s="16"/>
    </row>
    <row r="414" spans="1:14" x14ac:dyDescent="0.25">
      <c r="A414" s="71">
        <v>46022</v>
      </c>
      <c r="B414" s="72" t="s">
        <v>30</v>
      </c>
      <c r="C414" s="17">
        <v>12774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71">
        <v>46023</v>
      </c>
      <c r="B415" s="72" t="s">
        <v>30</v>
      </c>
      <c r="C415" s="17">
        <v>12798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71">
        <v>46024</v>
      </c>
      <c r="B416" s="72" t="s">
        <v>30</v>
      </c>
      <c r="C416" s="17">
        <v>12822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71">
        <v>46025</v>
      </c>
      <c r="B417" s="72" t="s">
        <v>30</v>
      </c>
      <c r="C417" s="17">
        <v>12840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71">
        <v>46026</v>
      </c>
      <c r="B418" s="72" t="s">
        <v>30</v>
      </c>
      <c r="C418" s="17">
        <v>12864</v>
      </c>
      <c r="D418" s="16" t="s">
        <v>1203</v>
      </c>
      <c r="E418" s="16" t="s">
        <v>2109</v>
      </c>
      <c r="F418" s="16"/>
      <c r="G418" s="16"/>
      <c r="H418" s="368">
        <v>46026.628472222219</v>
      </c>
      <c r="I418" s="368">
        <v>46026.645833333336</v>
      </c>
      <c r="J418" s="151">
        <f t="shared" ref="J418:J419" si="40">I418-H418</f>
        <v>1.7361111116770189E-2</v>
      </c>
      <c r="K418" s="16"/>
      <c r="L418" s="16"/>
      <c r="M418" s="16"/>
      <c r="N418" s="16"/>
    </row>
    <row r="419" spans="1:14" ht="30" x14ac:dyDescent="0.25">
      <c r="A419" s="71">
        <v>46027</v>
      </c>
      <c r="B419" s="72" t="s">
        <v>30</v>
      </c>
      <c r="C419" s="17">
        <v>12888</v>
      </c>
      <c r="D419" s="16"/>
      <c r="E419" s="28" t="s">
        <v>1838</v>
      </c>
      <c r="F419" s="16"/>
      <c r="G419" s="16"/>
      <c r="H419" s="368">
        <v>46027.649305555555</v>
      </c>
      <c r="I419" s="368">
        <v>46027.65625</v>
      </c>
      <c r="J419" s="151">
        <f t="shared" si="40"/>
        <v>6.9444444452528842E-3</v>
      </c>
      <c r="K419" s="16"/>
      <c r="L419" s="16"/>
      <c r="M419" s="16"/>
      <c r="N419" s="16"/>
    </row>
    <row r="420" spans="1:14" x14ac:dyDescent="0.25">
      <c r="A420" s="71">
        <v>46028</v>
      </c>
      <c r="B420" s="72" t="s">
        <v>30</v>
      </c>
      <c r="C420" s="17">
        <v>12912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71">
        <v>46029</v>
      </c>
      <c r="B421" s="72" t="s">
        <v>30</v>
      </c>
      <c r="C421" s="17">
        <v>12936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71">
        <v>46030</v>
      </c>
      <c r="B422" s="616" t="s">
        <v>705</v>
      </c>
      <c r="C422" s="17">
        <v>12960</v>
      </c>
      <c r="D422" s="16"/>
      <c r="E422" s="16" t="s">
        <v>1763</v>
      </c>
      <c r="F422" s="16"/>
      <c r="G422" s="16"/>
      <c r="H422" s="368">
        <v>46030.875</v>
      </c>
      <c r="I422" s="368">
        <v>46031.655555555553</v>
      </c>
      <c r="J422" s="151">
        <f t="shared" ref="J422" si="41">I422-H422</f>
        <v>0.78055555555329192</v>
      </c>
      <c r="K422" s="16"/>
      <c r="L422" s="16"/>
      <c r="M422" s="16"/>
      <c r="N422" s="16"/>
    </row>
    <row r="423" spans="1:14" x14ac:dyDescent="0.25">
      <c r="A423" s="71">
        <v>46031</v>
      </c>
      <c r="B423" s="72" t="s">
        <v>30</v>
      </c>
      <c r="C423" s="17">
        <v>12972</v>
      </c>
      <c r="D423" s="16" t="s">
        <v>2127</v>
      </c>
      <c r="E423" s="16" t="s">
        <v>2128</v>
      </c>
      <c r="F423" s="16"/>
      <c r="G423" s="16"/>
      <c r="H423" s="368">
        <v>46031.701388888891</v>
      </c>
      <c r="I423" s="368">
        <v>46031.711805555555</v>
      </c>
      <c r="J423" s="151">
        <f t="shared" ref="J423" si="42">I423-H423</f>
        <v>1.0416666664241347E-2</v>
      </c>
      <c r="K423" s="16"/>
      <c r="L423" s="16"/>
      <c r="M423" s="16"/>
      <c r="N423" s="16"/>
    </row>
    <row r="424" spans="1:14" x14ac:dyDescent="0.25">
      <c r="A424" s="71">
        <v>46032</v>
      </c>
      <c r="B424" s="72" t="s">
        <v>30</v>
      </c>
      <c r="C424" s="17">
        <v>12988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71">
        <v>46033</v>
      </c>
      <c r="B425" s="72" t="s">
        <v>30</v>
      </c>
      <c r="C425" s="17">
        <v>13012</v>
      </c>
      <c r="D425" s="16"/>
      <c r="E425" s="16" t="s">
        <v>65</v>
      </c>
      <c r="F425" s="16"/>
      <c r="G425" s="16"/>
      <c r="H425" s="368">
        <v>46033.367361111108</v>
      </c>
      <c r="I425" s="368">
        <v>46033.509027777778</v>
      </c>
      <c r="J425" s="151">
        <f t="shared" ref="J425" si="43">I425-H425</f>
        <v>0.14166666667006211</v>
      </c>
      <c r="K425" s="16"/>
      <c r="L425" s="16"/>
      <c r="M425" s="16"/>
      <c r="N425" s="16"/>
    </row>
    <row r="426" spans="1:14" x14ac:dyDescent="0.25">
      <c r="A426" s="71">
        <v>46034</v>
      </c>
      <c r="B426" s="72" t="s">
        <v>30</v>
      </c>
      <c r="C426" s="17">
        <v>13036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71">
        <v>46035</v>
      </c>
      <c r="B427" s="72" t="s">
        <v>30</v>
      </c>
      <c r="C427" s="17">
        <v>13060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71">
        <v>46036</v>
      </c>
      <c r="B428" s="72" t="s">
        <v>30</v>
      </c>
      <c r="C428" s="17">
        <v>13084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71">
        <v>46037</v>
      </c>
      <c r="B429" s="72" t="s">
        <v>30</v>
      </c>
      <c r="C429" s="17">
        <v>13108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71">
        <v>46038</v>
      </c>
      <c r="B430" s="72" t="s">
        <v>30</v>
      </c>
      <c r="C430" s="17">
        <v>13132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71">
        <v>46039</v>
      </c>
      <c r="B431" s="72" t="s">
        <v>30</v>
      </c>
      <c r="C431" s="17">
        <v>13154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71">
        <v>46040</v>
      </c>
      <c r="B432" s="72" t="s">
        <v>30</v>
      </c>
      <c r="C432" s="17">
        <v>13178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71">
        <v>46041</v>
      </c>
      <c r="B433" s="72" t="s">
        <v>30</v>
      </c>
      <c r="C433" s="17">
        <v>13202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71">
        <v>46042</v>
      </c>
      <c r="B434" s="72" t="s">
        <v>30</v>
      </c>
      <c r="C434" s="17">
        <v>13225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71">
        <v>46043</v>
      </c>
      <c r="B435" s="72" t="s">
        <v>30</v>
      </c>
      <c r="C435" s="17">
        <v>13249</v>
      </c>
      <c r="D435" s="16"/>
      <c r="E435" s="16" t="s">
        <v>48</v>
      </c>
      <c r="F435" s="16"/>
      <c r="G435" s="16"/>
      <c r="H435" s="664">
        <v>46043.359027777777</v>
      </c>
      <c r="I435" s="664">
        <v>46043.525694444441</v>
      </c>
      <c r="J435" s="665">
        <v>0.16666666666424135</v>
      </c>
      <c r="K435" s="16"/>
      <c r="L435" s="16"/>
      <c r="M435" s="16"/>
      <c r="N435" s="16"/>
    </row>
    <row r="436" spans="1:14" x14ac:dyDescent="0.25">
      <c r="A436" s="71">
        <v>46044</v>
      </c>
      <c r="B436" s="72" t="s">
        <v>30</v>
      </c>
      <c r="C436" s="17">
        <v>13273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ht="75" x14ac:dyDescent="0.25">
      <c r="A437" s="71">
        <v>46045</v>
      </c>
      <c r="B437" s="72" t="s">
        <v>30</v>
      </c>
      <c r="C437" s="17">
        <v>13297</v>
      </c>
      <c r="D437" s="16"/>
      <c r="E437" s="669" t="s">
        <v>2189</v>
      </c>
      <c r="F437" s="16"/>
      <c r="G437" s="16"/>
      <c r="H437" s="673">
        <v>46045.875</v>
      </c>
      <c r="I437" s="673">
        <v>46045.96875</v>
      </c>
      <c r="J437" s="672">
        <v>9.375E-2</v>
      </c>
      <c r="K437" s="16"/>
      <c r="L437" s="16"/>
      <c r="M437" s="16"/>
      <c r="N437" s="16"/>
    </row>
    <row r="438" spans="1:14" x14ac:dyDescent="0.25">
      <c r="A438" s="71">
        <v>46046</v>
      </c>
      <c r="B438" s="72" t="s">
        <v>30</v>
      </c>
      <c r="C438" s="17">
        <v>13315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71">
        <v>46047</v>
      </c>
      <c r="B439" s="72" t="s">
        <v>30</v>
      </c>
      <c r="C439" s="17">
        <v>13339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71">
        <v>46048</v>
      </c>
      <c r="B440" s="72" t="s">
        <v>30</v>
      </c>
      <c r="C440" s="17">
        <v>13363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71">
        <v>46049</v>
      </c>
      <c r="B441" s="72" t="s">
        <v>30</v>
      </c>
      <c r="C441" s="17">
        <v>13386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ht="60" x14ac:dyDescent="0.25">
      <c r="A442" s="71">
        <v>46050</v>
      </c>
      <c r="B442" s="72" t="s">
        <v>30</v>
      </c>
      <c r="C442" s="17">
        <v>13410</v>
      </c>
      <c r="D442" s="16"/>
      <c r="E442" s="748" t="s">
        <v>2216</v>
      </c>
      <c r="F442" s="16"/>
      <c r="G442" s="16"/>
      <c r="H442" s="720">
        <v>46050.380555555559</v>
      </c>
      <c r="I442" s="720">
        <v>46050.409722222219</v>
      </c>
      <c r="J442" s="749">
        <v>2.9166666659875773E-2</v>
      </c>
      <c r="K442" s="16"/>
      <c r="L442" s="16"/>
      <c r="M442" s="16"/>
      <c r="N442" s="16"/>
    </row>
    <row r="443" spans="1:14" x14ac:dyDescent="0.25">
      <c r="A443" s="71">
        <v>46051</v>
      </c>
      <c r="B443" s="72" t="s">
        <v>30</v>
      </c>
      <c r="C443" s="17">
        <v>13434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71">
        <v>46052</v>
      </c>
      <c r="B444" s="72" t="s">
        <v>30</v>
      </c>
      <c r="C444" s="17">
        <v>13458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71">
        <v>46053</v>
      </c>
      <c r="B445" s="72" t="s">
        <v>30</v>
      </c>
      <c r="C445" s="17">
        <v>13482</v>
      </c>
      <c r="D445" s="16"/>
      <c r="E445" s="772" t="s">
        <v>40</v>
      </c>
      <c r="F445" s="16"/>
      <c r="G445" s="16"/>
      <c r="H445" s="720">
        <v>46054.099305555559</v>
      </c>
      <c r="I445" s="720">
        <v>46054.184027777781</v>
      </c>
      <c r="J445" s="783">
        <v>8.4722222221898846E-2</v>
      </c>
      <c r="K445" s="16"/>
      <c r="L445" s="16"/>
      <c r="M445" s="16"/>
      <c r="N445" s="16"/>
    </row>
    <row r="446" spans="1:14" x14ac:dyDescent="0.25">
      <c r="A446" s="71">
        <v>46054</v>
      </c>
      <c r="B446" s="72" t="s">
        <v>30</v>
      </c>
      <c r="C446" s="17">
        <v>13504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71">
        <v>46055</v>
      </c>
      <c r="B447" s="72" t="s">
        <v>30</v>
      </c>
      <c r="C447" s="17">
        <v>13528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71">
        <v>46056</v>
      </c>
      <c r="B448" s="72" t="s">
        <v>30</v>
      </c>
      <c r="C448" s="17">
        <v>13552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71">
        <v>46057</v>
      </c>
      <c r="B449" s="72" t="s">
        <v>30</v>
      </c>
      <c r="C449" s="17">
        <v>13576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71">
        <v>46058</v>
      </c>
      <c r="B450" s="72" t="s">
        <v>30</v>
      </c>
      <c r="C450" s="17">
        <v>13600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71">
        <v>46059</v>
      </c>
      <c r="B451" s="72" t="s">
        <v>30</v>
      </c>
      <c r="C451" s="17">
        <v>13624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71">
        <v>46060</v>
      </c>
      <c r="B452" s="72" t="s">
        <v>30</v>
      </c>
      <c r="C452" s="17">
        <v>13648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71">
        <v>46061</v>
      </c>
      <c r="B453" s="72" t="s">
        <v>30</v>
      </c>
      <c r="C453" s="17">
        <v>13672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71">
        <v>46062</v>
      </c>
      <c r="B454" s="72" t="s">
        <v>30</v>
      </c>
      <c r="C454" s="17">
        <v>13696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71">
        <v>46063</v>
      </c>
      <c r="B455" s="72" t="s">
        <v>30</v>
      </c>
      <c r="C455" s="17">
        <v>13719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71">
        <v>46064</v>
      </c>
      <c r="B456" s="72" t="s">
        <v>30</v>
      </c>
      <c r="C456" s="17">
        <v>13743</v>
      </c>
      <c r="D456" s="16"/>
      <c r="E456" s="16" t="s">
        <v>48</v>
      </c>
      <c r="F456" s="16"/>
      <c r="G456" s="16"/>
      <c r="H456" s="720">
        <v>46064.619444444441</v>
      </c>
      <c r="I456" s="720">
        <v>46064.752083333333</v>
      </c>
      <c r="J456" s="859">
        <v>0.13263888889196096</v>
      </c>
      <c r="K456" s="16"/>
      <c r="L456" s="16"/>
      <c r="M456" s="16"/>
      <c r="N456" s="16"/>
    </row>
    <row r="457" spans="1:14" x14ac:dyDescent="0.25">
      <c r="A457" s="71">
        <v>46065</v>
      </c>
      <c r="B457" s="72" t="s">
        <v>30</v>
      </c>
      <c r="C457" s="17">
        <v>13767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71">
        <v>46066</v>
      </c>
      <c r="B458" s="72" t="s">
        <v>30</v>
      </c>
      <c r="C458" s="17">
        <v>13791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71">
        <v>46067</v>
      </c>
      <c r="B459" s="72" t="s">
        <v>30</v>
      </c>
      <c r="C459" s="17">
        <v>13813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71">
        <v>46068</v>
      </c>
      <c r="B460" s="72" t="s">
        <v>30</v>
      </c>
      <c r="C460" s="17">
        <v>13837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71">
        <v>46069</v>
      </c>
      <c r="B461" s="72" t="s">
        <v>30</v>
      </c>
      <c r="C461" s="17">
        <v>13861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71">
        <v>46070</v>
      </c>
      <c r="B462" s="72" t="s">
        <v>30</v>
      </c>
      <c r="C462" s="17">
        <v>13885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71">
        <v>46071</v>
      </c>
      <c r="B463" s="616" t="s">
        <v>705</v>
      </c>
      <c r="C463" s="17">
        <v>13909</v>
      </c>
      <c r="D463" s="16"/>
      <c r="E463" s="16" t="s">
        <v>1523</v>
      </c>
      <c r="F463" s="16"/>
      <c r="G463" s="16"/>
      <c r="H463" s="368">
        <v>46071.732638888891</v>
      </c>
      <c r="I463" s="16"/>
      <c r="J463" s="16"/>
      <c r="K463" s="16"/>
      <c r="L463" s="16"/>
      <c r="M463" s="16"/>
      <c r="N463" s="16"/>
    </row>
    <row r="464" spans="1:14" x14ac:dyDescent="0.25">
      <c r="A464" s="71">
        <v>46072</v>
      </c>
      <c r="B464" s="72" t="s">
        <v>30</v>
      </c>
      <c r="C464" s="17">
        <v>13933</v>
      </c>
      <c r="D464" s="16"/>
      <c r="E464" s="16" t="s">
        <v>2306</v>
      </c>
      <c r="F464" s="16"/>
      <c r="G464" s="16"/>
      <c r="H464" s="368">
        <v>46071.732638888891</v>
      </c>
      <c r="I464" s="368">
        <v>46072.645833333336</v>
      </c>
      <c r="J464" s="151">
        <f t="shared" ref="J464" si="44">I464-H464</f>
        <v>0.91319444444525288</v>
      </c>
      <c r="K464" s="16"/>
      <c r="L464" s="16"/>
      <c r="M464" s="16"/>
      <c r="N464" s="16"/>
    </row>
    <row r="465" spans="1:14" x14ac:dyDescent="0.25">
      <c r="A465" s="71">
        <v>46073</v>
      </c>
      <c r="B465" s="72" t="s">
        <v>30</v>
      </c>
      <c r="C465" s="17">
        <v>13935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71">
        <v>46074</v>
      </c>
      <c r="B466" s="72" t="s">
        <v>30</v>
      </c>
      <c r="C466" s="17">
        <v>13959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71">
        <v>46075</v>
      </c>
      <c r="B467" s="72" t="s">
        <v>30</v>
      </c>
      <c r="C467" s="17">
        <v>13983</v>
      </c>
      <c r="D467" s="16"/>
      <c r="E467" s="16" t="s">
        <v>163</v>
      </c>
      <c r="F467" s="16"/>
      <c r="G467" s="16"/>
      <c r="H467" s="368">
        <v>46075.856944444444</v>
      </c>
      <c r="I467" s="368">
        <v>46075.984722222223</v>
      </c>
      <c r="J467" s="151">
        <f t="shared" ref="J467:J468" si="45">I467-H467</f>
        <v>0.12777777777955635</v>
      </c>
      <c r="K467" s="16"/>
      <c r="L467" s="16"/>
      <c r="M467" s="16"/>
      <c r="N467" s="16"/>
    </row>
    <row r="468" spans="1:14" ht="30" x14ac:dyDescent="0.25">
      <c r="A468" s="71">
        <v>46076</v>
      </c>
      <c r="B468" s="72" t="s">
        <v>30</v>
      </c>
      <c r="C468" s="17">
        <v>14007</v>
      </c>
      <c r="D468" s="16"/>
      <c r="E468" s="28" t="s">
        <v>2332</v>
      </c>
      <c r="F468" s="16"/>
      <c r="G468" s="16"/>
      <c r="H468" s="368">
        <v>46076.461805555555</v>
      </c>
      <c r="I468" s="368">
        <v>46076.46875</v>
      </c>
      <c r="J468" s="151">
        <f t="shared" si="45"/>
        <v>6.9444444452528842E-3</v>
      </c>
      <c r="K468" s="16"/>
      <c r="L468" s="16"/>
      <c r="M468" s="16"/>
      <c r="N468" s="16"/>
    </row>
    <row r="469" spans="1:14" x14ac:dyDescent="0.25">
      <c r="A469" s="71">
        <v>46077</v>
      </c>
      <c r="B469" s="72" t="s">
        <v>30</v>
      </c>
      <c r="C469" s="17">
        <v>14031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71">
        <v>46078</v>
      </c>
      <c r="B470" s="72" t="s">
        <v>30</v>
      </c>
      <c r="C470" s="17">
        <v>14055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71">
        <v>46079</v>
      </c>
      <c r="B471" s="72" t="s">
        <v>30</v>
      </c>
      <c r="C471" s="17">
        <v>14079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71">
        <v>46080</v>
      </c>
      <c r="B472" s="72" t="s">
        <v>30</v>
      </c>
      <c r="C472" s="17">
        <v>14103</v>
      </c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71">
        <v>46081</v>
      </c>
      <c r="B473" s="72" t="s">
        <v>30</v>
      </c>
      <c r="C473" s="17">
        <v>14127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CAB2-531C-4DBD-827A-2F76E25DC159}">
  <dimension ref="A2:N530"/>
  <sheetViews>
    <sheetView workbookViewId="0">
      <pane ySplit="4" topLeftCell="A432" activePane="bottomLeft" state="frozen"/>
      <selection pane="bottomLeft" activeCell="F436" sqref="F436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126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45653</v>
      </c>
      <c r="B5" s="23" t="s">
        <v>30</v>
      </c>
      <c r="C5" s="17">
        <v>55</v>
      </c>
      <c r="D5" s="17" t="s">
        <v>132</v>
      </c>
      <c r="E5" s="16"/>
      <c r="F5" s="16"/>
      <c r="G5" s="16"/>
      <c r="H5" s="16"/>
      <c r="I5" s="16"/>
      <c r="J5" s="17" t="s">
        <v>133</v>
      </c>
      <c r="K5" s="16"/>
      <c r="L5" s="16"/>
      <c r="M5" s="16"/>
      <c r="N5" s="16"/>
    </row>
    <row r="6" spans="1:14" ht="16.149999999999999" customHeight="1" x14ac:dyDescent="0.25">
      <c r="A6" s="22">
        <v>45654</v>
      </c>
      <c r="B6" s="23" t="s">
        <v>30</v>
      </c>
      <c r="C6" s="17">
        <f t="shared" ref="C6:C23" si="0">C5+24</f>
        <v>79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45655</v>
      </c>
      <c r="B7" s="23" t="s">
        <v>30</v>
      </c>
      <c r="C7" s="17">
        <f t="shared" si="0"/>
        <v>103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6.149999999999999" customHeight="1" x14ac:dyDescent="0.25">
      <c r="A8" s="22">
        <v>45656</v>
      </c>
      <c r="B8" s="23" t="s">
        <v>30</v>
      </c>
      <c r="C8" s="17">
        <f t="shared" si="0"/>
        <v>127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ht="16.149999999999999" customHeight="1" x14ac:dyDescent="0.25">
      <c r="A9" s="22">
        <v>45657</v>
      </c>
      <c r="B9" s="23" t="s">
        <v>30</v>
      </c>
      <c r="C9" s="17">
        <f t="shared" si="0"/>
        <v>151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ht="16.149999999999999" customHeight="1" x14ac:dyDescent="0.25">
      <c r="A10" s="22">
        <v>45658</v>
      </c>
      <c r="B10" s="23" t="s">
        <v>30</v>
      </c>
      <c r="C10" s="17">
        <f t="shared" si="0"/>
        <v>175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45659</v>
      </c>
      <c r="B11" s="23" t="s">
        <v>30</v>
      </c>
      <c r="C11" s="17">
        <f t="shared" si="0"/>
        <v>199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45660</v>
      </c>
      <c r="B12" s="23" t="s">
        <v>30</v>
      </c>
      <c r="C12" s="17">
        <f t="shared" si="0"/>
        <v>223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ht="16.149999999999999" customHeight="1" x14ac:dyDescent="0.25">
      <c r="A13" s="22">
        <v>45661</v>
      </c>
      <c r="B13" s="23" t="s">
        <v>30</v>
      </c>
      <c r="C13" s="17">
        <f t="shared" si="0"/>
        <v>247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ht="16.149999999999999" customHeight="1" x14ac:dyDescent="0.25">
      <c r="A14" s="22">
        <v>45662</v>
      </c>
      <c r="B14" s="23" t="s">
        <v>30</v>
      </c>
      <c r="C14" s="17">
        <f t="shared" si="0"/>
        <v>271</v>
      </c>
      <c r="D14" s="19" t="s">
        <v>48</v>
      </c>
      <c r="E14" s="16"/>
      <c r="F14" s="16"/>
      <c r="G14" s="16"/>
      <c r="H14" s="16"/>
      <c r="I14" s="16"/>
      <c r="J14" s="16" t="s">
        <v>150</v>
      </c>
      <c r="K14" s="16"/>
      <c r="L14" s="17"/>
      <c r="M14" s="17"/>
      <c r="N14" s="16"/>
    </row>
    <row r="15" spans="1:14" ht="16.149999999999999" customHeight="1" x14ac:dyDescent="0.25">
      <c r="A15" s="22">
        <v>45663</v>
      </c>
      <c r="B15" s="23" t="s">
        <v>30</v>
      </c>
      <c r="C15" s="17">
        <f t="shared" si="0"/>
        <v>295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45664</v>
      </c>
      <c r="B16" s="23" t="s">
        <v>30</v>
      </c>
      <c r="C16" s="17">
        <f t="shared" si="0"/>
        <v>319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6.149999999999999" customHeight="1" x14ac:dyDescent="0.25">
      <c r="A17" s="22">
        <v>45665</v>
      </c>
      <c r="B17" s="23" t="s">
        <v>30</v>
      </c>
      <c r="C17" s="17">
        <f t="shared" si="0"/>
        <v>343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6.149999999999999" customHeight="1" x14ac:dyDescent="0.25">
      <c r="A18" s="22">
        <v>45666</v>
      </c>
      <c r="B18" s="23" t="s">
        <v>30</v>
      </c>
      <c r="C18" s="17">
        <f t="shared" si="0"/>
        <v>367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45667</v>
      </c>
      <c r="B19" s="23" t="s">
        <v>30</v>
      </c>
      <c r="C19" s="17">
        <f t="shared" si="0"/>
        <v>391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6.149999999999999" customHeight="1" x14ac:dyDescent="0.25">
      <c r="A20" s="22">
        <v>45668</v>
      </c>
      <c r="B20" s="23" t="s">
        <v>30</v>
      </c>
      <c r="C20" s="17">
        <f t="shared" si="0"/>
        <v>415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45669</v>
      </c>
      <c r="B21" s="23" t="s">
        <v>30</v>
      </c>
      <c r="C21" s="17">
        <f t="shared" si="0"/>
        <v>439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45670</v>
      </c>
      <c r="B22" s="23" t="s">
        <v>30</v>
      </c>
      <c r="C22" s="17">
        <f t="shared" si="0"/>
        <v>463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45671</v>
      </c>
      <c r="B23" s="23" t="s">
        <v>30</v>
      </c>
      <c r="C23" s="17">
        <f t="shared" si="0"/>
        <v>487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45672</v>
      </c>
      <c r="B24" s="23" t="s">
        <v>30</v>
      </c>
      <c r="C24" s="17">
        <v>495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45673</v>
      </c>
      <c r="B25" s="23" t="s">
        <v>30</v>
      </c>
      <c r="C25" s="17">
        <v>501</v>
      </c>
      <c r="D25" s="19" t="s">
        <v>40</v>
      </c>
      <c r="E25" s="16"/>
      <c r="F25" s="16"/>
      <c r="G25" s="16"/>
      <c r="H25" s="16"/>
      <c r="I25" s="16"/>
      <c r="J25" s="16" t="s">
        <v>179</v>
      </c>
      <c r="K25" s="16"/>
      <c r="L25" s="16"/>
      <c r="M25" s="16"/>
      <c r="N25" s="16"/>
    </row>
    <row r="26" spans="1:14" ht="16.149999999999999" customHeight="1" x14ac:dyDescent="0.25">
      <c r="A26" s="22">
        <v>45674</v>
      </c>
      <c r="B26" s="23" t="s">
        <v>30</v>
      </c>
      <c r="C26" s="17">
        <v>519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45675</v>
      </c>
      <c r="B27" s="23" t="s">
        <v>30</v>
      </c>
      <c r="C27" s="17">
        <v>543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45676</v>
      </c>
      <c r="B28" s="23" t="s">
        <v>30</v>
      </c>
      <c r="C28" s="17">
        <v>567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45677</v>
      </c>
      <c r="B29" s="23" t="s">
        <v>30</v>
      </c>
      <c r="C29" s="17">
        <v>591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45678</v>
      </c>
      <c r="B30" s="23" t="s">
        <v>30</v>
      </c>
      <c r="C30" s="17">
        <v>615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45679</v>
      </c>
      <c r="B31" s="23" t="s">
        <v>30</v>
      </c>
      <c r="C31" s="17">
        <v>639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45680</v>
      </c>
      <c r="B32" s="23" t="s">
        <v>30</v>
      </c>
      <c r="C32" s="17">
        <v>662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45681</v>
      </c>
      <c r="B33" s="23" t="s">
        <v>30</v>
      </c>
      <c r="C33" s="17">
        <v>686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45682</v>
      </c>
      <c r="B34" s="23" t="s">
        <v>30</v>
      </c>
      <c r="C34" s="17">
        <v>710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45683</v>
      </c>
      <c r="B35" s="23" t="s">
        <v>30</v>
      </c>
      <c r="C35" s="17">
        <v>734</v>
      </c>
      <c r="D35" s="17" t="s">
        <v>48</v>
      </c>
      <c r="E35" s="16"/>
      <c r="F35" s="16"/>
      <c r="G35" s="16"/>
      <c r="H35" s="16"/>
      <c r="I35" s="16"/>
      <c r="J35" s="16" t="s">
        <v>235</v>
      </c>
      <c r="K35" s="16"/>
      <c r="L35" s="16"/>
      <c r="M35" s="16"/>
      <c r="N35" s="16"/>
    </row>
    <row r="36" spans="1:14" ht="16.149999999999999" customHeight="1" x14ac:dyDescent="0.25">
      <c r="A36" s="22">
        <v>45684</v>
      </c>
      <c r="B36" s="23" t="s">
        <v>30</v>
      </c>
      <c r="C36" s="17">
        <v>755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45685</v>
      </c>
      <c r="B37" s="23" t="s">
        <v>30</v>
      </c>
      <c r="C37" s="17">
        <v>779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45686</v>
      </c>
      <c r="B38" s="23" t="s">
        <v>30</v>
      </c>
      <c r="C38" s="17">
        <v>803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45687</v>
      </c>
      <c r="B39" s="23" t="s">
        <v>30</v>
      </c>
      <c r="C39" s="17">
        <v>827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45688</v>
      </c>
      <c r="B40" s="23" t="s">
        <v>30</v>
      </c>
      <c r="C40" s="17">
        <v>851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45689</v>
      </c>
      <c r="B41" s="23" t="s">
        <v>30</v>
      </c>
      <c r="C41" s="17">
        <v>875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45690</v>
      </c>
      <c r="B42" s="23" t="s">
        <v>30</v>
      </c>
      <c r="C42" s="17">
        <v>899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45691</v>
      </c>
      <c r="B43" s="23" t="s">
        <v>30</v>
      </c>
      <c r="C43" s="17">
        <v>923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45692</v>
      </c>
      <c r="B44" s="23" t="s">
        <v>30</v>
      </c>
      <c r="C44" s="17">
        <v>947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45693</v>
      </c>
      <c r="B45" s="23" t="s">
        <v>30</v>
      </c>
      <c r="C45" s="17">
        <v>971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45694</v>
      </c>
      <c r="B46" s="23" t="s">
        <v>30</v>
      </c>
      <c r="C46" s="17">
        <v>995</v>
      </c>
      <c r="D46" s="17" t="s">
        <v>299</v>
      </c>
      <c r="E46" s="16"/>
      <c r="F46" s="16"/>
      <c r="G46" s="16"/>
      <c r="H46" s="16"/>
      <c r="I46" s="16"/>
      <c r="J46" s="16" t="s">
        <v>300</v>
      </c>
      <c r="K46" s="16"/>
      <c r="L46" s="16"/>
      <c r="M46" s="16"/>
      <c r="N46" s="16"/>
    </row>
    <row r="47" spans="1:14" ht="16.149999999999999" customHeight="1" x14ac:dyDescent="0.25">
      <c r="A47" s="22">
        <v>45695</v>
      </c>
      <c r="B47" s="23" t="s">
        <v>30</v>
      </c>
      <c r="C47" s="17">
        <v>1019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2" customHeight="1" x14ac:dyDescent="0.25">
      <c r="A48" s="22">
        <v>45696</v>
      </c>
      <c r="B48" s="23" t="s">
        <v>30</v>
      </c>
      <c r="C48" s="17">
        <v>1039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45697</v>
      </c>
      <c r="B49" s="23" t="s">
        <v>30</v>
      </c>
      <c r="C49" s="17">
        <v>1063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3.15" customHeight="1" x14ac:dyDescent="0.25">
      <c r="A50" s="22">
        <v>45698</v>
      </c>
      <c r="B50" s="23" t="s">
        <v>30</v>
      </c>
      <c r="C50" s="17">
        <v>1087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3.9" customHeight="1" x14ac:dyDescent="0.25">
      <c r="A51" s="22">
        <v>45699</v>
      </c>
      <c r="B51" s="23" t="s">
        <v>30</v>
      </c>
      <c r="C51" s="17">
        <v>1115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45700</v>
      </c>
      <c r="B52" s="23" t="s">
        <v>30</v>
      </c>
      <c r="C52" s="17">
        <v>1139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45701</v>
      </c>
      <c r="B53" s="23" t="s">
        <v>30</v>
      </c>
      <c r="C53" s="17">
        <v>1160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45702</v>
      </c>
      <c r="B54" s="23" t="s">
        <v>30</v>
      </c>
      <c r="C54" s="17">
        <v>1184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45703</v>
      </c>
      <c r="B55" s="23" t="s">
        <v>30</v>
      </c>
      <c r="C55" s="17">
        <f>C54+24</f>
        <v>1208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45704</v>
      </c>
      <c r="B56" s="23" t="s">
        <v>30</v>
      </c>
      <c r="C56" s="17">
        <f>C55+24</f>
        <v>1232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45705</v>
      </c>
      <c r="B57" s="23" t="s">
        <v>30</v>
      </c>
      <c r="C57" s="17">
        <v>1259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45706</v>
      </c>
      <c r="B58" s="23" t="s">
        <v>30</v>
      </c>
      <c r="C58" s="17">
        <f t="shared" ref="C58:C66" si="1">C57+24</f>
        <v>1283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45707</v>
      </c>
      <c r="B59" s="23" t="s">
        <v>30</v>
      </c>
      <c r="C59" s="17">
        <f t="shared" si="1"/>
        <v>1307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45708</v>
      </c>
      <c r="B60" s="23" t="s">
        <v>30</v>
      </c>
      <c r="C60" s="17">
        <f t="shared" si="1"/>
        <v>1331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45709</v>
      </c>
      <c r="B61" s="23" t="s">
        <v>30</v>
      </c>
      <c r="C61" s="17">
        <f t="shared" si="1"/>
        <v>1355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45710</v>
      </c>
      <c r="B62" s="23" t="s">
        <v>30</v>
      </c>
      <c r="C62" s="17">
        <f t="shared" si="1"/>
        <v>1379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45711</v>
      </c>
      <c r="B63" s="23" t="s">
        <v>30</v>
      </c>
      <c r="C63" s="17">
        <f t="shared" si="1"/>
        <v>1403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45712</v>
      </c>
      <c r="B64" s="23" t="s">
        <v>30</v>
      </c>
      <c r="C64" s="17">
        <f t="shared" si="1"/>
        <v>1427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45713</v>
      </c>
      <c r="B65" s="23" t="s">
        <v>30</v>
      </c>
      <c r="C65" s="17">
        <f t="shared" si="1"/>
        <v>1451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45714</v>
      </c>
      <c r="B66" s="23" t="s">
        <v>30</v>
      </c>
      <c r="C66" s="17">
        <f t="shared" si="1"/>
        <v>1475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45715</v>
      </c>
      <c r="B67" s="23" t="s">
        <v>30</v>
      </c>
      <c r="C67" s="17">
        <v>1502</v>
      </c>
      <c r="D67" s="17" t="s">
        <v>40</v>
      </c>
      <c r="E67" s="16"/>
      <c r="F67" s="16"/>
      <c r="G67" s="16"/>
      <c r="H67" s="16"/>
      <c r="I67" s="16"/>
      <c r="J67" s="16" t="s">
        <v>367</v>
      </c>
      <c r="K67" s="16"/>
      <c r="L67" s="16"/>
      <c r="M67" s="16"/>
      <c r="N67" s="16"/>
    </row>
    <row r="68" spans="1:14" x14ac:dyDescent="0.25">
      <c r="A68" s="22">
        <v>45716</v>
      </c>
      <c r="B68" s="23" t="s">
        <v>30</v>
      </c>
      <c r="C68" s="17">
        <f t="shared" ref="C68:C81" si="2">C67+24</f>
        <v>1526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45717</v>
      </c>
      <c r="B69" s="23" t="s">
        <v>30</v>
      </c>
      <c r="C69" s="17">
        <f t="shared" si="2"/>
        <v>1550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45718</v>
      </c>
      <c r="B70" s="23" t="s">
        <v>30</v>
      </c>
      <c r="C70" s="17">
        <f t="shared" si="2"/>
        <v>1574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45719</v>
      </c>
      <c r="B71" s="23" t="s">
        <v>30</v>
      </c>
      <c r="C71" s="17">
        <f t="shared" si="2"/>
        <v>1598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x14ac:dyDescent="0.25">
      <c r="A72" s="22">
        <v>45720</v>
      </c>
      <c r="B72" s="23" t="s">
        <v>30</v>
      </c>
      <c r="C72" s="17">
        <f t="shared" si="2"/>
        <v>1622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45721</v>
      </c>
      <c r="B73" s="23" t="s">
        <v>30</v>
      </c>
      <c r="C73" s="17">
        <f t="shared" si="2"/>
        <v>1646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45722</v>
      </c>
      <c r="B74" s="23" t="s">
        <v>30</v>
      </c>
      <c r="C74" s="17">
        <f t="shared" si="2"/>
        <v>1670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45723</v>
      </c>
      <c r="B75" s="23" t="s">
        <v>30</v>
      </c>
      <c r="C75" s="17">
        <f t="shared" si="2"/>
        <v>1694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45724</v>
      </c>
      <c r="B76" s="23" t="s">
        <v>30</v>
      </c>
      <c r="C76" s="17">
        <f t="shared" si="2"/>
        <v>1718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45725</v>
      </c>
      <c r="B77" s="23" t="s">
        <v>30</v>
      </c>
      <c r="C77" s="17">
        <f t="shared" si="2"/>
        <v>1742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45726</v>
      </c>
      <c r="B78" s="23" t="s">
        <v>30</v>
      </c>
      <c r="C78" s="17">
        <f t="shared" si="2"/>
        <v>1766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45727</v>
      </c>
      <c r="B79" s="23" t="s">
        <v>30</v>
      </c>
      <c r="C79" s="17">
        <f t="shared" si="2"/>
        <v>1790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45728</v>
      </c>
      <c r="B80" s="23" t="s">
        <v>30</v>
      </c>
      <c r="C80" s="17">
        <f t="shared" si="2"/>
        <v>1814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>
        <v>45729</v>
      </c>
      <c r="B81" s="23" t="s">
        <v>30</v>
      </c>
      <c r="C81" s="17">
        <f t="shared" si="2"/>
        <v>1838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32.25" customHeight="1" x14ac:dyDescent="0.25">
      <c r="A82" s="36">
        <v>45730</v>
      </c>
      <c r="B82" s="23" t="s">
        <v>30</v>
      </c>
      <c r="C82" s="17">
        <v>1825</v>
      </c>
      <c r="D82" s="28" t="s">
        <v>412</v>
      </c>
      <c r="E82" s="16"/>
      <c r="F82" s="16"/>
      <c r="G82" s="16"/>
      <c r="H82" s="16"/>
      <c r="I82" s="16"/>
      <c r="J82" s="16" t="s">
        <v>413</v>
      </c>
      <c r="K82" s="16"/>
      <c r="L82" s="17"/>
      <c r="M82" s="17"/>
      <c r="N82" s="16"/>
    </row>
    <row r="83" spans="1:14" ht="16.149999999999999" customHeight="1" x14ac:dyDescent="0.25">
      <c r="A83" s="36">
        <v>45731</v>
      </c>
      <c r="B83" s="23" t="s">
        <v>30</v>
      </c>
      <c r="C83" s="17">
        <f>C82+24</f>
        <v>1849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36">
        <v>45732</v>
      </c>
      <c r="B84" s="23" t="s">
        <v>30</v>
      </c>
      <c r="C84" s="17">
        <f>C83+24</f>
        <v>1873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36">
        <v>45733</v>
      </c>
      <c r="B85" s="23" t="s">
        <v>30</v>
      </c>
      <c r="C85" s="17">
        <f>C84+24</f>
        <v>1897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36">
        <v>45734</v>
      </c>
      <c r="B86" s="23" t="s">
        <v>30</v>
      </c>
      <c r="C86" s="17">
        <f>C85+24</f>
        <v>1921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36">
        <v>45735</v>
      </c>
      <c r="B87" s="23" t="s">
        <v>30</v>
      </c>
      <c r="C87" s="17">
        <f>C86+24</f>
        <v>1945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36">
        <v>45736</v>
      </c>
      <c r="B88" s="23" t="s">
        <v>30</v>
      </c>
      <c r="C88" s="17">
        <v>1997</v>
      </c>
      <c r="D88" s="17" t="s">
        <v>299</v>
      </c>
      <c r="E88" s="16"/>
      <c r="F88" s="16"/>
      <c r="G88" s="16"/>
      <c r="H88" s="16"/>
      <c r="I88" s="16"/>
      <c r="J88" s="16" t="s">
        <v>474</v>
      </c>
      <c r="K88" s="16"/>
      <c r="L88" s="17"/>
      <c r="M88" s="17"/>
      <c r="N88" s="16"/>
    </row>
    <row r="89" spans="1:14" ht="16.149999999999999" customHeight="1" x14ac:dyDescent="0.25">
      <c r="A89" s="36">
        <v>45737</v>
      </c>
      <c r="B89" s="23" t="s">
        <v>30</v>
      </c>
      <c r="C89" s="17">
        <v>2016</v>
      </c>
      <c r="D89" s="16" t="s">
        <v>486</v>
      </c>
      <c r="E89" s="16"/>
      <c r="F89" s="16"/>
      <c r="G89" s="16"/>
      <c r="H89" s="16"/>
      <c r="I89" s="16"/>
      <c r="J89" s="16" t="s">
        <v>411</v>
      </c>
      <c r="K89" s="16"/>
      <c r="L89" s="16"/>
      <c r="M89" s="16"/>
      <c r="N89" s="16"/>
    </row>
    <row r="90" spans="1:14" ht="16.149999999999999" customHeight="1" x14ac:dyDescent="0.25">
      <c r="A90" s="36">
        <v>45738</v>
      </c>
      <c r="B90" s="23" t="s">
        <v>30</v>
      </c>
      <c r="C90" s="17">
        <f>C89+24</f>
        <v>2040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36">
        <v>45739</v>
      </c>
      <c r="B91" s="23" t="s">
        <v>30</v>
      </c>
      <c r="C91" s="17">
        <f>C90+24</f>
        <v>2064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36">
        <v>45740</v>
      </c>
      <c r="B92" s="23" t="s">
        <v>30</v>
      </c>
      <c r="C92" s="17">
        <f>C91+24</f>
        <v>2088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36">
        <v>45741</v>
      </c>
      <c r="B93" s="23" t="s">
        <v>30</v>
      </c>
      <c r="C93" s="17">
        <f t="shared" ref="C93:C98" si="3">C92+24</f>
        <v>2112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36">
        <v>45742</v>
      </c>
      <c r="B94" s="23" t="s">
        <v>30</v>
      </c>
      <c r="C94" s="17">
        <f t="shared" si="3"/>
        <v>2136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36">
        <v>45743</v>
      </c>
      <c r="B95" s="23" t="s">
        <v>30</v>
      </c>
      <c r="C95" s="17">
        <f t="shared" si="3"/>
        <v>2160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36">
        <v>45744</v>
      </c>
      <c r="B96" s="23" t="s">
        <v>30</v>
      </c>
      <c r="C96" s="17">
        <f t="shared" si="3"/>
        <v>2184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36">
        <v>45745</v>
      </c>
      <c r="B97" s="23" t="s">
        <v>30</v>
      </c>
      <c r="C97" s="17">
        <f t="shared" si="3"/>
        <v>2208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36">
        <v>45746</v>
      </c>
      <c r="B98" s="23" t="s">
        <v>30</v>
      </c>
      <c r="C98" s="17">
        <f t="shared" si="3"/>
        <v>2232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36">
        <v>45747</v>
      </c>
      <c r="B99" s="23" t="s">
        <v>30</v>
      </c>
      <c r="C99" s="17">
        <v>2248</v>
      </c>
      <c r="D99" s="16" t="s">
        <v>48</v>
      </c>
      <c r="E99" s="16"/>
      <c r="F99" s="16"/>
      <c r="G99" s="16"/>
      <c r="H99" s="16"/>
      <c r="I99" s="16"/>
      <c r="J99" s="16" t="s">
        <v>582</v>
      </c>
      <c r="K99" s="16"/>
      <c r="L99" s="16"/>
      <c r="M99" s="16"/>
      <c r="N99" s="16"/>
    </row>
    <row r="100" spans="1:14" ht="16.149999999999999" customHeight="1" x14ac:dyDescent="0.25">
      <c r="A100" s="36">
        <v>45748</v>
      </c>
      <c r="B100" s="23" t="s">
        <v>30</v>
      </c>
      <c r="C100" s="17">
        <v>2272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36">
        <v>45749</v>
      </c>
      <c r="B101" s="23" t="s">
        <v>30</v>
      </c>
      <c r="C101" s="17">
        <v>2296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36">
        <v>45750</v>
      </c>
      <c r="B102" s="23" t="s">
        <v>30</v>
      </c>
      <c r="C102" s="17">
        <v>2315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36">
        <v>45751</v>
      </c>
      <c r="B103" s="23" t="s">
        <v>30</v>
      </c>
      <c r="C103" s="17">
        <v>2339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36">
        <v>45752</v>
      </c>
      <c r="B104" s="23" t="s">
        <v>30</v>
      </c>
      <c r="C104" s="17">
        <v>2363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36">
        <v>45753</v>
      </c>
      <c r="B105" s="23" t="s">
        <v>30</v>
      </c>
      <c r="C105" s="17">
        <v>2386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36">
        <v>45754</v>
      </c>
      <c r="B106" s="23" t="s">
        <v>30</v>
      </c>
      <c r="C106" s="17">
        <v>2410</v>
      </c>
      <c r="D106" s="16"/>
      <c r="E106" s="16" t="s">
        <v>666</v>
      </c>
      <c r="F106" s="16"/>
      <c r="G106" s="16"/>
      <c r="H106" s="16"/>
      <c r="I106" s="16"/>
      <c r="J106" s="16" t="s">
        <v>668</v>
      </c>
      <c r="K106" s="16"/>
      <c r="L106" s="16"/>
      <c r="M106" s="16"/>
      <c r="N106" s="16"/>
    </row>
    <row r="107" spans="1:14" ht="16.149999999999999" customHeight="1" x14ac:dyDescent="0.25">
      <c r="A107" s="36">
        <v>45755</v>
      </c>
      <c r="B107" s="23" t="s">
        <v>30</v>
      </c>
      <c r="C107" s="17">
        <v>2434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36">
        <v>45756</v>
      </c>
      <c r="B108" s="23" t="s">
        <v>30</v>
      </c>
      <c r="C108" s="17">
        <v>2458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36">
        <v>45757</v>
      </c>
      <c r="B109" s="23" t="s">
        <v>30</v>
      </c>
      <c r="C109" s="17">
        <v>2482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36">
        <v>45758</v>
      </c>
      <c r="B110" s="23" t="s">
        <v>30</v>
      </c>
      <c r="C110" s="17">
        <v>2506</v>
      </c>
      <c r="D110" s="16"/>
      <c r="E110" s="16" t="s">
        <v>163</v>
      </c>
      <c r="F110" s="16"/>
      <c r="G110" s="16"/>
      <c r="H110" s="16"/>
      <c r="I110" s="16"/>
      <c r="J110" s="16" t="s">
        <v>694</v>
      </c>
      <c r="K110" s="16"/>
      <c r="L110" s="16"/>
      <c r="M110" s="16"/>
      <c r="N110" s="16"/>
    </row>
    <row r="111" spans="1:14" ht="47.25" customHeight="1" x14ac:dyDescent="0.25">
      <c r="A111" s="36">
        <v>45759</v>
      </c>
      <c r="B111" s="24" t="s">
        <v>705</v>
      </c>
      <c r="C111" s="17">
        <v>2520</v>
      </c>
      <c r="D111" s="28" t="s">
        <v>710</v>
      </c>
      <c r="E111" s="16" t="s">
        <v>706</v>
      </c>
      <c r="F111" s="16"/>
      <c r="G111" s="22"/>
      <c r="H111" s="22"/>
      <c r="I111" s="22"/>
      <c r="J111" s="16"/>
      <c r="K111" s="16"/>
      <c r="L111" s="16"/>
      <c r="M111" s="16"/>
      <c r="N111" s="16"/>
    </row>
    <row r="112" spans="1:14" ht="16.149999999999999" customHeight="1" x14ac:dyDescent="0.25">
      <c r="A112" s="36">
        <v>45760</v>
      </c>
      <c r="B112" s="24" t="s">
        <v>705</v>
      </c>
      <c r="C112" s="17">
        <v>2525</v>
      </c>
      <c r="D112" s="16"/>
      <c r="E112" s="16"/>
      <c r="F112" s="16"/>
      <c r="G112" s="22"/>
      <c r="H112" s="22"/>
      <c r="I112" s="22"/>
      <c r="J112" s="16"/>
      <c r="K112" s="16"/>
      <c r="L112" s="16"/>
      <c r="M112" s="16"/>
      <c r="N112" s="16"/>
    </row>
    <row r="113" spans="1:14" ht="16.149999999999999" customHeight="1" x14ac:dyDescent="0.25">
      <c r="A113" s="36">
        <v>45761</v>
      </c>
      <c r="B113" s="24" t="s">
        <v>705</v>
      </c>
      <c r="C113" s="17">
        <v>2525</v>
      </c>
      <c r="D113" s="16"/>
      <c r="E113" s="16"/>
      <c r="F113" s="16"/>
      <c r="G113" s="22">
        <v>45762</v>
      </c>
      <c r="H113" s="22"/>
      <c r="I113" s="22"/>
      <c r="J113" s="16"/>
      <c r="K113" s="16"/>
      <c r="L113" s="16"/>
      <c r="M113" s="16"/>
      <c r="N113" s="16"/>
    </row>
    <row r="114" spans="1:14" ht="46.5" customHeight="1" x14ac:dyDescent="0.25">
      <c r="A114" s="36">
        <v>45762</v>
      </c>
      <c r="B114" s="23" t="s">
        <v>30</v>
      </c>
      <c r="C114" s="17">
        <v>2525</v>
      </c>
      <c r="D114" s="16"/>
      <c r="E114" s="28" t="s">
        <v>724</v>
      </c>
      <c r="F114" s="16"/>
      <c r="G114" s="16"/>
      <c r="H114" s="16"/>
      <c r="I114" s="16"/>
      <c r="J114" s="16" t="s">
        <v>723</v>
      </c>
      <c r="K114" s="16"/>
      <c r="L114" s="16"/>
      <c r="M114" s="16"/>
      <c r="N114" s="16"/>
    </row>
    <row r="115" spans="1:14" ht="16.149999999999999" customHeight="1" x14ac:dyDescent="0.25">
      <c r="A115" s="36">
        <v>45763</v>
      </c>
      <c r="B115" s="23" t="s">
        <v>30</v>
      </c>
      <c r="C115" s="17">
        <v>2541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36">
        <v>45764</v>
      </c>
      <c r="B116" s="23" t="s">
        <v>30</v>
      </c>
      <c r="C116" s="17">
        <v>2565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36">
        <v>45765</v>
      </c>
      <c r="B117" s="23" t="s">
        <v>30</v>
      </c>
      <c r="C117" s="17">
        <v>2589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6">
        <v>45766</v>
      </c>
      <c r="B118" s="23" t="s">
        <v>30</v>
      </c>
      <c r="C118" s="17">
        <v>2613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36">
        <v>45767</v>
      </c>
      <c r="B119" s="23" t="s">
        <v>30</v>
      </c>
      <c r="C119" s="17">
        <v>2637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36">
        <v>45768</v>
      </c>
      <c r="B120" s="23" t="s">
        <v>30</v>
      </c>
      <c r="C120" s="17">
        <v>2661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36">
        <v>45769</v>
      </c>
      <c r="B121" s="23" t="s">
        <v>30</v>
      </c>
      <c r="C121" s="17">
        <v>2685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36">
        <v>45770</v>
      </c>
      <c r="B122" s="23" t="s">
        <v>30</v>
      </c>
      <c r="C122" s="17">
        <v>2709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36">
        <v>45771</v>
      </c>
      <c r="B123" s="23" t="s">
        <v>30</v>
      </c>
      <c r="C123" s="17">
        <v>2733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36">
        <v>45772</v>
      </c>
      <c r="B124" s="23" t="s">
        <v>30</v>
      </c>
      <c r="C124" s="17">
        <v>2757</v>
      </c>
      <c r="D124" s="16"/>
      <c r="E124" s="16" t="s">
        <v>48</v>
      </c>
      <c r="F124" s="16"/>
      <c r="G124" s="16"/>
      <c r="H124" s="16"/>
      <c r="I124" s="16"/>
      <c r="J124" s="16" t="s">
        <v>807</v>
      </c>
      <c r="K124" s="16"/>
      <c r="L124" s="16"/>
      <c r="M124" s="16"/>
      <c r="N124" s="16"/>
    </row>
    <row r="125" spans="1:14" ht="16.149999999999999" customHeight="1" x14ac:dyDescent="0.25">
      <c r="A125" s="36">
        <v>45773</v>
      </c>
      <c r="B125" s="23" t="s">
        <v>30</v>
      </c>
      <c r="C125" s="17">
        <v>2778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36">
        <v>45774</v>
      </c>
      <c r="B126" s="23" t="s">
        <v>30</v>
      </c>
      <c r="C126" s="17">
        <v>2802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36">
        <v>45775</v>
      </c>
      <c r="B127" s="23" t="s">
        <v>30</v>
      </c>
      <c r="C127" s="17">
        <v>2826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36">
        <v>45776</v>
      </c>
      <c r="B128" s="23" t="s">
        <v>30</v>
      </c>
      <c r="C128" s="17">
        <v>2850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36">
        <v>45777</v>
      </c>
      <c r="B129" s="23" t="s">
        <v>30</v>
      </c>
      <c r="C129" s="17">
        <v>2874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36">
        <v>45778</v>
      </c>
      <c r="B130" s="23" t="s">
        <v>30</v>
      </c>
      <c r="C130" s="17">
        <v>2898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36">
        <v>45779</v>
      </c>
      <c r="B131" s="23" t="s">
        <v>30</v>
      </c>
      <c r="C131" s="17">
        <v>2922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36">
        <v>45780</v>
      </c>
      <c r="B132" s="23" t="s">
        <v>30</v>
      </c>
      <c r="C132" s="17">
        <v>2945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36">
        <v>45781</v>
      </c>
      <c r="B133" s="23" t="s">
        <v>30</v>
      </c>
      <c r="C133" s="17">
        <v>2969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36">
        <v>45782</v>
      </c>
      <c r="B134" s="23" t="s">
        <v>30</v>
      </c>
      <c r="C134" s="17">
        <v>2993</v>
      </c>
      <c r="D134" s="16"/>
      <c r="E134" s="16" t="s">
        <v>63</v>
      </c>
      <c r="F134" s="16"/>
      <c r="G134" s="16"/>
      <c r="H134" s="16"/>
      <c r="I134" s="16"/>
      <c r="J134" s="16" t="s">
        <v>807</v>
      </c>
      <c r="K134" s="16"/>
      <c r="L134" s="16"/>
      <c r="M134" s="16"/>
      <c r="N134" s="16"/>
    </row>
    <row r="135" spans="1:14" ht="16.149999999999999" customHeight="1" x14ac:dyDescent="0.25">
      <c r="A135" s="36">
        <v>45783</v>
      </c>
      <c r="B135" s="23" t="s">
        <v>30</v>
      </c>
      <c r="C135" s="17">
        <v>3017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36">
        <v>45784</v>
      </c>
      <c r="B136" s="23" t="s">
        <v>30</v>
      </c>
      <c r="C136" s="17">
        <v>3041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36">
        <v>45785</v>
      </c>
      <c r="B137" s="23" t="s">
        <v>30</v>
      </c>
      <c r="C137" s="17">
        <v>3065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36">
        <v>45786</v>
      </c>
      <c r="B138" s="23" t="s">
        <v>30</v>
      </c>
      <c r="C138" s="17">
        <v>3089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36">
        <v>45787</v>
      </c>
      <c r="B139" s="23" t="s">
        <v>30</v>
      </c>
      <c r="C139" s="17">
        <v>3111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36">
        <v>45788</v>
      </c>
      <c r="B140" s="23" t="s">
        <v>30</v>
      </c>
      <c r="C140" s="17">
        <v>3135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36">
        <v>45789</v>
      </c>
      <c r="B141" s="23" t="s">
        <v>30</v>
      </c>
      <c r="C141" s="17">
        <v>3159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6">
        <v>45790</v>
      </c>
      <c r="B142" s="23" t="s">
        <v>30</v>
      </c>
      <c r="C142" s="17">
        <v>3183</v>
      </c>
      <c r="D142" s="16"/>
      <c r="E142" s="16"/>
      <c r="F142" s="16"/>
      <c r="G142" s="16"/>
      <c r="H142" s="43"/>
      <c r="I142" s="43"/>
      <c r="J142" s="46">
        <f>I142-H142</f>
        <v>0</v>
      </c>
      <c r="K142" s="16"/>
      <c r="L142" s="16"/>
      <c r="M142" s="16"/>
      <c r="N142" s="16"/>
    </row>
    <row r="143" spans="1:14" ht="16.149999999999999" customHeight="1" x14ac:dyDescent="0.25">
      <c r="A143" s="36">
        <v>45791</v>
      </c>
      <c r="B143" s="23" t="s">
        <v>30</v>
      </c>
      <c r="C143" s="17">
        <f>C142+24</f>
        <v>3207</v>
      </c>
      <c r="D143" s="16"/>
      <c r="E143" s="16"/>
      <c r="F143" s="16"/>
      <c r="G143" s="16"/>
      <c r="H143" s="43"/>
      <c r="I143" s="43"/>
      <c r="J143" s="16"/>
      <c r="K143" s="16"/>
      <c r="L143" s="16"/>
      <c r="M143" s="16"/>
      <c r="N143" s="16"/>
    </row>
    <row r="144" spans="1:14" ht="16.149999999999999" customHeight="1" x14ac:dyDescent="0.25">
      <c r="A144" s="36">
        <v>45792</v>
      </c>
      <c r="B144" s="23" t="s">
        <v>30</v>
      </c>
      <c r="C144" s="17">
        <f>C143+24</f>
        <v>3231</v>
      </c>
      <c r="D144" s="16"/>
      <c r="E144" s="17" t="s">
        <v>48</v>
      </c>
      <c r="F144" s="16"/>
      <c r="G144" s="16"/>
      <c r="H144" s="43">
        <v>45793.065972222219</v>
      </c>
      <c r="I144" s="43">
        <v>45793.147916666669</v>
      </c>
      <c r="J144" s="46">
        <f>I144-H144</f>
        <v>8.1944444449618459E-2</v>
      </c>
      <c r="K144" s="16"/>
      <c r="L144" s="16"/>
      <c r="M144" s="16"/>
      <c r="N144" s="16"/>
    </row>
    <row r="145" spans="1:14" ht="16.149999999999999" customHeight="1" x14ac:dyDescent="0.25">
      <c r="A145" s="36">
        <v>45793</v>
      </c>
      <c r="B145" s="23" t="s">
        <v>30</v>
      </c>
      <c r="C145" s="17">
        <v>3248</v>
      </c>
      <c r="D145" s="16"/>
      <c r="E145" s="16"/>
      <c r="F145" s="16"/>
      <c r="G145" s="16"/>
      <c r="H145" s="43"/>
      <c r="I145" s="43"/>
      <c r="J145" s="16"/>
      <c r="K145" s="16"/>
      <c r="L145" s="16"/>
      <c r="M145" s="16"/>
      <c r="N145" s="16"/>
    </row>
    <row r="146" spans="1:14" ht="16.149999999999999" customHeight="1" x14ac:dyDescent="0.25">
      <c r="A146" s="36">
        <v>45794</v>
      </c>
      <c r="B146" s="23" t="s">
        <v>30</v>
      </c>
      <c r="C146" s="17">
        <v>3272</v>
      </c>
      <c r="D146" s="16"/>
      <c r="E146" s="16"/>
      <c r="F146" s="16"/>
      <c r="G146" s="16"/>
      <c r="H146" s="43"/>
      <c r="I146" s="43"/>
      <c r="J146" s="16"/>
      <c r="K146" s="16"/>
      <c r="L146" s="16"/>
      <c r="M146" s="16"/>
      <c r="N146" s="16"/>
    </row>
    <row r="147" spans="1:14" ht="30" customHeight="1" x14ac:dyDescent="0.25">
      <c r="A147" s="36">
        <v>45795</v>
      </c>
      <c r="B147" s="23" t="s">
        <v>30</v>
      </c>
      <c r="C147" s="17">
        <v>3317</v>
      </c>
      <c r="D147" s="16"/>
      <c r="E147" s="28" t="s">
        <v>956</v>
      </c>
      <c r="F147" s="16"/>
      <c r="G147" s="16"/>
      <c r="H147" s="57">
        <v>45796.143750000003</v>
      </c>
      <c r="I147" s="57">
        <v>45796.173611111109</v>
      </c>
      <c r="J147" s="46">
        <f>I147-H147</f>
        <v>2.9861111106583849E-2</v>
      </c>
      <c r="K147" s="16"/>
      <c r="L147" s="16"/>
      <c r="M147" s="16"/>
      <c r="N147" s="16"/>
    </row>
    <row r="148" spans="1:14" ht="16.149999999999999" customHeight="1" x14ac:dyDescent="0.25">
      <c r="A148" s="36">
        <v>45796</v>
      </c>
      <c r="B148" s="23" t="s">
        <v>30</v>
      </c>
      <c r="C148" s="17">
        <f>C147+24</f>
        <v>3341</v>
      </c>
      <c r="D148" s="16"/>
      <c r="E148" s="16"/>
      <c r="F148" s="16"/>
      <c r="G148" s="16"/>
      <c r="H148" s="43"/>
      <c r="I148" s="43"/>
      <c r="J148" s="16"/>
      <c r="K148" s="16"/>
      <c r="L148" s="16"/>
      <c r="M148" s="16"/>
      <c r="N148" s="16"/>
    </row>
    <row r="149" spans="1:14" x14ac:dyDescent="0.25">
      <c r="A149" s="36">
        <v>45797</v>
      </c>
      <c r="B149" s="23" t="s">
        <v>30</v>
      </c>
      <c r="C149" s="17">
        <f>C148+24</f>
        <v>3365</v>
      </c>
      <c r="D149" s="16"/>
      <c r="E149" s="28"/>
      <c r="F149" s="16"/>
      <c r="G149" s="16"/>
      <c r="H149" s="58"/>
      <c r="I149" s="58"/>
      <c r="J149" s="46"/>
      <c r="K149" s="16"/>
      <c r="L149" s="16"/>
      <c r="M149" s="16"/>
      <c r="N149" s="16"/>
    </row>
    <row r="150" spans="1:14" ht="30" x14ac:dyDescent="0.25">
      <c r="A150" s="36">
        <v>45798</v>
      </c>
      <c r="B150" s="23" t="s">
        <v>30</v>
      </c>
      <c r="C150" s="17">
        <v>3376</v>
      </c>
      <c r="D150" s="16"/>
      <c r="E150" s="28" t="s">
        <v>978</v>
      </c>
      <c r="F150" s="16"/>
      <c r="G150" s="16"/>
      <c r="H150" s="59">
        <v>45798.642361111109</v>
      </c>
      <c r="I150" s="59">
        <v>45798.65347222222</v>
      </c>
      <c r="J150" s="46">
        <f>I150-H150</f>
        <v>1.1111111110949423E-2</v>
      </c>
      <c r="K150" s="16"/>
      <c r="L150" s="16"/>
      <c r="M150" s="16"/>
      <c r="N150" s="16"/>
    </row>
    <row r="151" spans="1:14" ht="30" x14ac:dyDescent="0.25">
      <c r="A151" s="36">
        <v>45799</v>
      </c>
      <c r="B151" s="23" t="s">
        <v>30</v>
      </c>
      <c r="C151" s="17">
        <v>3401</v>
      </c>
      <c r="D151" s="16"/>
      <c r="E151" s="28" t="s">
        <v>986</v>
      </c>
      <c r="F151" s="16"/>
      <c r="G151" s="16"/>
      <c r="H151" s="60">
        <v>45799.684027777781</v>
      </c>
      <c r="I151" s="60">
        <v>45799.722222222219</v>
      </c>
      <c r="J151" s="46">
        <f>I151-H151</f>
        <v>3.8194444437976927E-2</v>
      </c>
      <c r="K151" s="16"/>
      <c r="L151" s="16"/>
      <c r="M151" s="16"/>
      <c r="N151" s="16"/>
    </row>
    <row r="152" spans="1:14" ht="16.149999999999999" customHeight="1" x14ac:dyDescent="0.25">
      <c r="A152" s="36">
        <v>45800</v>
      </c>
      <c r="B152" s="23" t="s">
        <v>30</v>
      </c>
      <c r="C152" s="17">
        <f>C151+24</f>
        <v>3425</v>
      </c>
      <c r="D152" s="16"/>
      <c r="E152" s="16"/>
      <c r="F152" s="16"/>
      <c r="G152" s="16"/>
      <c r="H152" s="43"/>
      <c r="I152" s="43"/>
      <c r="J152" s="16"/>
      <c r="K152" s="16"/>
      <c r="L152" s="16"/>
      <c r="M152" s="16"/>
      <c r="N152" s="16"/>
    </row>
    <row r="153" spans="1:14" ht="16.149999999999999" customHeight="1" x14ac:dyDescent="0.25">
      <c r="A153" s="36">
        <v>45801</v>
      </c>
      <c r="B153" s="23" t="s">
        <v>30</v>
      </c>
      <c r="C153" s="17">
        <f>C152+24</f>
        <v>3449</v>
      </c>
      <c r="D153" s="16"/>
      <c r="E153" s="16"/>
      <c r="F153" s="16"/>
      <c r="G153" s="16"/>
      <c r="H153" s="43"/>
      <c r="I153" s="43"/>
      <c r="J153" s="16"/>
      <c r="K153" s="16"/>
      <c r="L153" s="16"/>
      <c r="M153" s="16"/>
      <c r="N153" s="16"/>
    </row>
    <row r="154" spans="1:14" ht="16.149999999999999" customHeight="1" x14ac:dyDescent="0.25">
      <c r="A154" s="36">
        <v>45802</v>
      </c>
      <c r="B154" s="23" t="s">
        <v>30</v>
      </c>
      <c r="C154" s="17">
        <f>C153+24</f>
        <v>3473</v>
      </c>
      <c r="D154" s="16"/>
      <c r="E154" s="16"/>
      <c r="F154" s="16"/>
      <c r="G154" s="16"/>
      <c r="H154" s="43"/>
      <c r="I154" s="43"/>
      <c r="J154" s="16"/>
      <c r="K154" s="16"/>
      <c r="L154" s="16"/>
      <c r="M154" s="16"/>
      <c r="N154" s="16"/>
    </row>
    <row r="155" spans="1:14" ht="45" x14ac:dyDescent="0.25">
      <c r="A155" s="36">
        <v>45803</v>
      </c>
      <c r="B155" s="23" t="s">
        <v>30</v>
      </c>
      <c r="C155" s="17">
        <v>3500</v>
      </c>
      <c r="D155" s="16"/>
      <c r="E155" s="28" t="s">
        <v>1014</v>
      </c>
      <c r="F155" s="16"/>
      <c r="G155" s="16"/>
      <c r="H155" s="60">
        <v>45803.843055555553</v>
      </c>
      <c r="I155" s="60">
        <v>45803.881944444445</v>
      </c>
      <c r="J155" s="46">
        <f>I155-H155</f>
        <v>3.888888889196096E-2</v>
      </c>
      <c r="K155" s="16"/>
      <c r="L155" s="16"/>
      <c r="M155" s="16"/>
      <c r="N155" s="16"/>
    </row>
    <row r="156" spans="1:14" ht="16.149999999999999" customHeight="1" x14ac:dyDescent="0.25">
      <c r="A156" s="36">
        <v>45803</v>
      </c>
      <c r="B156" s="23" t="s">
        <v>30</v>
      </c>
      <c r="C156" s="17">
        <v>3501</v>
      </c>
      <c r="D156" s="16"/>
      <c r="E156" s="16" t="s">
        <v>40</v>
      </c>
      <c r="F156" s="16"/>
      <c r="G156" s="16"/>
      <c r="H156" s="60">
        <v>45803.898611111108</v>
      </c>
      <c r="I156" s="60">
        <v>45804.134722222225</v>
      </c>
      <c r="J156" s="46">
        <f>I156-H156</f>
        <v>0.23611111111677019</v>
      </c>
      <c r="K156" s="16"/>
      <c r="L156" s="16"/>
      <c r="M156" s="16"/>
      <c r="N156" s="16"/>
    </row>
    <row r="157" spans="1:14" ht="16.149999999999999" customHeight="1" x14ac:dyDescent="0.25">
      <c r="A157" s="36">
        <v>45804</v>
      </c>
      <c r="B157" s="23" t="s">
        <v>30</v>
      </c>
      <c r="C157" s="17">
        <f>C156+24</f>
        <v>3525</v>
      </c>
      <c r="D157" s="16"/>
      <c r="E157" s="16"/>
      <c r="F157" s="16"/>
      <c r="G157" s="16"/>
      <c r="H157" s="43"/>
      <c r="I157" s="43"/>
      <c r="J157" s="16"/>
      <c r="K157" s="16"/>
      <c r="L157" s="16"/>
      <c r="M157" s="16"/>
      <c r="N157" s="16"/>
    </row>
    <row r="158" spans="1:14" ht="16.149999999999999" customHeight="1" x14ac:dyDescent="0.25">
      <c r="A158" s="36">
        <v>45805</v>
      </c>
      <c r="B158" s="23" t="s">
        <v>30</v>
      </c>
      <c r="C158" s="17">
        <f>C157+24</f>
        <v>3549</v>
      </c>
      <c r="D158" s="16"/>
      <c r="E158" s="16"/>
      <c r="F158" s="16"/>
      <c r="G158" s="16"/>
      <c r="H158" s="43"/>
      <c r="I158" s="43"/>
      <c r="J158" s="16"/>
      <c r="K158" s="16"/>
      <c r="L158" s="16"/>
      <c r="M158" s="16"/>
      <c r="N158" s="16"/>
    </row>
    <row r="159" spans="1:14" ht="16.149999999999999" customHeight="1" x14ac:dyDescent="0.25">
      <c r="A159" s="36">
        <v>45806</v>
      </c>
      <c r="B159" s="23" t="s">
        <v>30</v>
      </c>
      <c r="C159" s="17">
        <f>C158+24</f>
        <v>3573</v>
      </c>
      <c r="D159" s="16"/>
      <c r="E159" s="16"/>
      <c r="F159" s="16"/>
      <c r="G159" s="16"/>
      <c r="H159" s="43"/>
      <c r="I159" s="43"/>
      <c r="J159" s="16"/>
      <c r="K159" s="16"/>
      <c r="L159" s="16"/>
      <c r="M159" s="16"/>
      <c r="N159" s="16"/>
    </row>
    <row r="160" spans="1:14" ht="90" x14ac:dyDescent="0.25">
      <c r="A160" s="36">
        <v>45807</v>
      </c>
      <c r="B160" s="23" t="s">
        <v>30</v>
      </c>
      <c r="C160" s="17">
        <v>3594</v>
      </c>
      <c r="D160" s="16"/>
      <c r="E160" s="16"/>
      <c r="F160" s="16"/>
      <c r="G160" s="16"/>
      <c r="H160" s="43"/>
      <c r="I160" s="43"/>
      <c r="J160" s="16"/>
      <c r="K160" s="28" t="s">
        <v>1045</v>
      </c>
      <c r="L160" s="53">
        <v>45808.009027777778</v>
      </c>
      <c r="M160" s="53">
        <v>45808.034722222219</v>
      </c>
      <c r="N160" s="46">
        <f>M160-L160</f>
        <v>2.569444444088731E-2</v>
      </c>
    </row>
    <row r="161" spans="1:14" ht="16.149999999999999" customHeight="1" x14ac:dyDescent="0.25">
      <c r="A161" s="36">
        <v>45808</v>
      </c>
      <c r="B161" s="23" t="s">
        <v>30</v>
      </c>
      <c r="C161" s="17">
        <f>C160+24</f>
        <v>3618</v>
      </c>
      <c r="D161" s="16"/>
      <c r="E161" s="16"/>
      <c r="F161" s="16"/>
      <c r="G161" s="16"/>
      <c r="H161" s="43"/>
      <c r="I161" s="43"/>
      <c r="J161" s="16"/>
      <c r="K161" s="16"/>
      <c r="L161" s="16"/>
      <c r="M161" s="16"/>
      <c r="N161" s="16"/>
    </row>
    <row r="162" spans="1:14" ht="16.149999999999999" customHeight="1" x14ac:dyDescent="0.25">
      <c r="A162" s="36">
        <v>45809</v>
      </c>
      <c r="B162" s="23" t="s">
        <v>30</v>
      </c>
      <c r="C162" s="17">
        <f>C161+24</f>
        <v>3642</v>
      </c>
      <c r="D162" s="16"/>
      <c r="E162" s="16"/>
      <c r="F162" s="16"/>
      <c r="G162" s="16"/>
      <c r="H162" s="43"/>
      <c r="I162" s="43"/>
      <c r="J162" s="16"/>
      <c r="K162" s="16"/>
      <c r="L162" s="16"/>
      <c r="M162" s="16"/>
      <c r="N162" s="16"/>
    </row>
    <row r="163" spans="1:14" ht="16.149999999999999" customHeight="1" x14ac:dyDescent="0.25">
      <c r="A163" s="36">
        <v>45810</v>
      </c>
      <c r="B163" s="23" t="s">
        <v>30</v>
      </c>
      <c r="C163" s="17">
        <f>C162+24</f>
        <v>3666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45" x14ac:dyDescent="0.25">
      <c r="A164" s="36">
        <v>45811</v>
      </c>
      <c r="B164" s="23" t="s">
        <v>30</v>
      </c>
      <c r="C164" s="17">
        <v>3673</v>
      </c>
      <c r="D164" s="16"/>
      <c r="E164" s="28" t="s">
        <v>1076</v>
      </c>
      <c r="F164" s="16"/>
      <c r="G164" s="16"/>
      <c r="H164" s="60">
        <v>45811.376388888886</v>
      </c>
      <c r="I164" s="60">
        <v>45811.392361111109</v>
      </c>
      <c r="J164" s="46">
        <f>I164-H164</f>
        <v>1.5972222223354038E-2</v>
      </c>
      <c r="K164" s="16"/>
      <c r="L164" s="16"/>
      <c r="M164" s="16"/>
      <c r="N164" s="16"/>
    </row>
    <row r="165" spans="1:14" ht="16.149999999999999" customHeight="1" x14ac:dyDescent="0.25">
      <c r="A165" s="36">
        <v>45812</v>
      </c>
      <c r="B165" s="23" t="s">
        <v>30</v>
      </c>
      <c r="C165" s="17">
        <f>C164+24</f>
        <v>3697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6.149999999999999" customHeight="1" x14ac:dyDescent="0.25">
      <c r="A166" s="36">
        <v>45813</v>
      </c>
      <c r="B166" s="23" t="s">
        <v>30</v>
      </c>
      <c r="C166" s="17">
        <f>C165+24</f>
        <v>3721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36">
        <v>45814</v>
      </c>
      <c r="B167" s="23" t="s">
        <v>30</v>
      </c>
      <c r="C167" s="17">
        <v>3750</v>
      </c>
      <c r="D167" s="16"/>
      <c r="E167" s="17" t="s">
        <v>48</v>
      </c>
      <c r="F167" s="17"/>
      <c r="G167" s="16"/>
      <c r="H167" s="61">
        <v>45814.65</v>
      </c>
      <c r="I167" s="61">
        <v>45814.74722222222</v>
      </c>
      <c r="J167" s="46">
        <f>I167-H167</f>
        <v>9.7222222218988463E-2</v>
      </c>
      <c r="K167" s="16"/>
      <c r="L167" s="16"/>
      <c r="M167" s="16"/>
      <c r="N167" s="16"/>
    </row>
    <row r="168" spans="1:14" ht="30" x14ac:dyDescent="0.25">
      <c r="A168" s="36">
        <v>45815</v>
      </c>
      <c r="B168" s="23" t="s">
        <v>30</v>
      </c>
      <c r="C168" s="17">
        <v>3770</v>
      </c>
      <c r="D168" s="16"/>
      <c r="E168" s="28" t="s">
        <v>1122</v>
      </c>
      <c r="F168" s="16"/>
      <c r="G168" s="16"/>
      <c r="H168" s="52">
        <v>45815.613194444442</v>
      </c>
      <c r="I168" s="52">
        <v>45815.625</v>
      </c>
      <c r="J168" s="46">
        <f>I168-H168</f>
        <v>1.1805555557657499E-2</v>
      </c>
      <c r="K168" s="16"/>
      <c r="L168" s="16"/>
      <c r="M168" s="16"/>
      <c r="N168" s="16"/>
    </row>
    <row r="169" spans="1:14" x14ac:dyDescent="0.25">
      <c r="A169" s="36">
        <v>45816</v>
      </c>
      <c r="B169" s="23" t="s">
        <v>30</v>
      </c>
      <c r="C169" s="17">
        <f t="shared" ref="C169:C175" si="4">C168+24</f>
        <v>3794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6">
        <v>45817</v>
      </c>
      <c r="B170" s="23" t="s">
        <v>30</v>
      </c>
      <c r="C170" s="17">
        <f t="shared" si="4"/>
        <v>3818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6">
        <v>45818</v>
      </c>
      <c r="B171" s="23" t="s">
        <v>30</v>
      </c>
      <c r="C171" s="17">
        <f t="shared" si="4"/>
        <v>3842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36">
        <v>45819</v>
      </c>
      <c r="B172" s="23" t="s">
        <v>30</v>
      </c>
      <c r="C172" s="17">
        <f t="shared" si="4"/>
        <v>3866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36">
        <v>45820</v>
      </c>
      <c r="B173" s="23" t="s">
        <v>30</v>
      </c>
      <c r="C173" s="17">
        <f t="shared" si="4"/>
        <v>3890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36">
        <v>45821</v>
      </c>
      <c r="B174" s="23" t="s">
        <v>30</v>
      </c>
      <c r="C174" s="17">
        <f t="shared" si="4"/>
        <v>3914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6">
        <v>45822</v>
      </c>
      <c r="B175" s="23" t="s">
        <v>30</v>
      </c>
      <c r="C175" s="17">
        <f t="shared" si="4"/>
        <v>3938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6">
        <v>45823</v>
      </c>
      <c r="B176" s="23" t="s">
        <v>30</v>
      </c>
      <c r="C176" s="17">
        <v>3955</v>
      </c>
      <c r="D176" s="16"/>
      <c r="E176" s="16" t="s">
        <v>1182</v>
      </c>
      <c r="F176" s="16"/>
      <c r="G176" s="16"/>
      <c r="H176" s="52">
        <v>45823.458333333336</v>
      </c>
      <c r="I176" s="52">
        <v>45823.482638888891</v>
      </c>
      <c r="J176" s="46">
        <f>I176-H176</f>
        <v>2.4305555554747116E-2</v>
      </c>
      <c r="K176" s="16"/>
      <c r="L176" s="16"/>
      <c r="M176" s="16"/>
      <c r="N176" s="16"/>
    </row>
    <row r="177" spans="1:14" x14ac:dyDescent="0.25">
      <c r="A177" s="36">
        <v>45824</v>
      </c>
      <c r="B177" s="23" t="s">
        <v>30</v>
      </c>
      <c r="C177" s="17">
        <v>3978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6">
        <v>45825</v>
      </c>
      <c r="B178" s="23" t="s">
        <v>30</v>
      </c>
      <c r="C178" s="17">
        <v>4002</v>
      </c>
      <c r="D178" s="16"/>
      <c r="E178" s="16" t="s">
        <v>65</v>
      </c>
      <c r="F178" s="16"/>
      <c r="G178" s="16"/>
      <c r="H178" s="90">
        <v>45825.34652777778</v>
      </c>
      <c r="I178" s="90">
        <v>45825.479861111111</v>
      </c>
      <c r="J178" s="91">
        <f t="shared" ref="J178" si="5">I178-H178</f>
        <v>0.13333333333139308</v>
      </c>
      <c r="K178" s="16"/>
      <c r="L178" s="16"/>
      <c r="M178" s="16"/>
      <c r="N178" s="16"/>
    </row>
    <row r="179" spans="1:14" x14ac:dyDescent="0.25">
      <c r="A179" s="36">
        <v>45826</v>
      </c>
      <c r="B179" s="23" t="s">
        <v>30</v>
      </c>
      <c r="C179" s="17">
        <v>4026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6">
        <v>45827</v>
      </c>
      <c r="B180" s="23" t="s">
        <v>30</v>
      </c>
      <c r="C180" s="17">
        <v>4050</v>
      </c>
      <c r="D180" s="16" t="s">
        <v>1211</v>
      </c>
      <c r="E180" s="16" t="s">
        <v>1212</v>
      </c>
      <c r="F180" s="16"/>
      <c r="G180" s="16"/>
      <c r="H180" s="94">
        <v>45828.174305555556</v>
      </c>
      <c r="I180" s="94">
        <v>45828.1875</v>
      </c>
      <c r="J180" s="95">
        <f t="shared" ref="J180" si="6">I180-H180</f>
        <v>1.3194444443797693E-2</v>
      </c>
      <c r="K180" s="16"/>
      <c r="L180" s="16"/>
      <c r="M180" s="16"/>
      <c r="N180" s="16"/>
    </row>
    <row r="181" spans="1:14" x14ac:dyDescent="0.25">
      <c r="A181" s="36">
        <v>45828</v>
      </c>
      <c r="B181" s="23" t="s">
        <v>30</v>
      </c>
      <c r="C181" s="17">
        <v>4074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36">
        <v>45829</v>
      </c>
      <c r="B182" s="23" t="s">
        <v>30</v>
      </c>
      <c r="C182" s="17">
        <v>4098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36">
        <v>45830</v>
      </c>
      <c r="B183" s="23" t="s">
        <v>30</v>
      </c>
      <c r="C183" s="17">
        <v>4116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36">
        <v>45831</v>
      </c>
      <c r="B184" s="23" t="s">
        <v>30</v>
      </c>
      <c r="C184" s="17">
        <v>4140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36">
        <v>45832</v>
      </c>
      <c r="B185" s="23" t="s">
        <v>30</v>
      </c>
      <c r="C185" s="17">
        <v>4164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36">
        <v>45833</v>
      </c>
      <c r="B186" s="23" t="s">
        <v>30</v>
      </c>
      <c r="C186" s="17">
        <v>4188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36">
        <v>45834</v>
      </c>
      <c r="B187" s="23" t="s">
        <v>30</v>
      </c>
      <c r="C187" s="17">
        <v>4212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36">
        <v>45835</v>
      </c>
      <c r="B188" s="23" t="s">
        <v>30</v>
      </c>
      <c r="C188" s="17">
        <v>4236</v>
      </c>
      <c r="D188" s="16"/>
      <c r="E188" s="16" t="s">
        <v>48</v>
      </c>
      <c r="F188" s="16"/>
      <c r="G188" s="16"/>
      <c r="H188" s="121">
        <v>45835.926388888889</v>
      </c>
      <c r="I188" s="121">
        <v>45836.008333333331</v>
      </c>
      <c r="J188" s="122">
        <f t="shared" ref="J188" si="7">I188-H188</f>
        <v>8.1944444442342501E-2</v>
      </c>
      <c r="K188" s="16"/>
      <c r="L188" s="16"/>
      <c r="M188" s="16"/>
      <c r="N188" s="16"/>
    </row>
    <row r="189" spans="1:14" x14ac:dyDescent="0.25">
      <c r="A189" s="36">
        <v>45836</v>
      </c>
      <c r="B189" s="23" t="s">
        <v>30</v>
      </c>
      <c r="C189" s="17">
        <v>4257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6">
        <v>45837</v>
      </c>
      <c r="B190" s="23" t="s">
        <v>30</v>
      </c>
      <c r="C190" s="17">
        <v>4281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6">
        <v>45838</v>
      </c>
      <c r="B191" s="23" t="s">
        <v>30</v>
      </c>
      <c r="C191" s="17">
        <v>4305</v>
      </c>
      <c r="D191" s="16"/>
      <c r="E191" s="16" t="s">
        <v>1279</v>
      </c>
      <c r="F191" s="16"/>
      <c r="G191" s="16"/>
      <c r="H191" s="121">
        <v>45839.231249999997</v>
      </c>
      <c r="I191" s="121">
        <v>45839.236111111109</v>
      </c>
      <c r="J191" s="122">
        <f t="shared" ref="J191" si="8">I191-H191</f>
        <v>4.8611111124046147E-3</v>
      </c>
      <c r="K191" s="16"/>
      <c r="L191" s="16"/>
      <c r="M191" s="16"/>
      <c r="N191" s="16"/>
    </row>
    <row r="192" spans="1:14" x14ac:dyDescent="0.25">
      <c r="A192" s="36">
        <v>45839</v>
      </c>
      <c r="B192" s="23" t="s">
        <v>30</v>
      </c>
      <c r="C192" s="17">
        <v>4329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36">
        <v>45840</v>
      </c>
      <c r="B193" s="23" t="s">
        <v>30</v>
      </c>
      <c r="C193" s="17">
        <v>4353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36">
        <v>45841</v>
      </c>
      <c r="B194" s="23" t="s">
        <v>30</v>
      </c>
      <c r="C194" s="17">
        <v>4390</v>
      </c>
      <c r="D194" s="16"/>
      <c r="E194" s="16" t="s">
        <v>1288</v>
      </c>
      <c r="F194" s="16"/>
      <c r="G194" s="16"/>
      <c r="H194" s="134">
        <v>45841.95</v>
      </c>
      <c r="I194" s="134">
        <v>45841.956944444442</v>
      </c>
      <c r="J194" s="135">
        <f t="shared" ref="J194" si="9">I194-H194</f>
        <v>6.9444444452528842E-3</v>
      </c>
      <c r="K194" s="16"/>
      <c r="L194" s="16"/>
      <c r="M194" s="16"/>
      <c r="N194" s="16"/>
    </row>
    <row r="195" spans="1:14" x14ac:dyDescent="0.25">
      <c r="A195" s="36">
        <v>45842</v>
      </c>
      <c r="B195" s="23" t="s">
        <v>30</v>
      </c>
      <c r="C195" s="17">
        <f>C194+24</f>
        <v>4414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6">
        <v>45843</v>
      </c>
      <c r="B196" s="23" t="s">
        <v>30</v>
      </c>
      <c r="C196" s="17">
        <f>C195+24</f>
        <v>4438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6">
        <v>45844</v>
      </c>
      <c r="B197" s="23" t="s">
        <v>30</v>
      </c>
      <c r="C197" s="17">
        <v>4449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6">
        <v>45845</v>
      </c>
      <c r="B198" s="23" t="s">
        <v>30</v>
      </c>
      <c r="C198" s="17">
        <v>4470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36">
        <v>45846</v>
      </c>
      <c r="B199" s="23" t="s">
        <v>30</v>
      </c>
      <c r="C199" s="17">
        <v>4506</v>
      </c>
      <c r="D199" s="16"/>
      <c r="E199" s="16" t="s">
        <v>40</v>
      </c>
      <c r="F199" s="16"/>
      <c r="G199" s="16"/>
      <c r="H199" s="136">
        <v>45846.871527777781</v>
      </c>
      <c r="I199" s="136">
        <v>45847.012499999997</v>
      </c>
      <c r="J199" s="135">
        <f t="shared" ref="J199" si="10">I199-H199</f>
        <v>0.14097222221607808</v>
      </c>
      <c r="K199" s="16"/>
      <c r="L199" s="16"/>
      <c r="M199" s="16"/>
      <c r="N199" s="16"/>
    </row>
    <row r="200" spans="1:14" x14ac:dyDescent="0.25">
      <c r="A200" s="36">
        <v>45847</v>
      </c>
      <c r="B200" s="23" t="s">
        <v>30</v>
      </c>
      <c r="C200" s="17">
        <f t="shared" ref="C200:C209" si="11">C199+24</f>
        <v>4530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36">
        <v>45848</v>
      </c>
      <c r="B201" s="23" t="s">
        <v>30</v>
      </c>
      <c r="C201" s="17">
        <f t="shared" si="11"/>
        <v>4554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36">
        <v>45849</v>
      </c>
      <c r="B202" s="23" t="s">
        <v>30</v>
      </c>
      <c r="C202" s="17">
        <f t="shared" si="11"/>
        <v>4578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36">
        <v>45850</v>
      </c>
      <c r="B203" s="23" t="s">
        <v>30</v>
      </c>
      <c r="C203" s="17">
        <f t="shared" si="11"/>
        <v>4602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36">
        <v>45851</v>
      </c>
      <c r="B204" s="23" t="s">
        <v>30</v>
      </c>
      <c r="C204" s="17">
        <f t="shared" si="11"/>
        <v>4626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6">
        <v>45852</v>
      </c>
      <c r="B205" s="23" t="s">
        <v>30</v>
      </c>
      <c r="C205" s="17">
        <f t="shared" si="11"/>
        <v>4650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36">
        <v>45853</v>
      </c>
      <c r="B206" s="23" t="s">
        <v>30</v>
      </c>
      <c r="C206" s="17">
        <f t="shared" si="11"/>
        <v>4674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36">
        <v>45854</v>
      </c>
      <c r="B207" s="23" t="s">
        <v>30</v>
      </c>
      <c r="C207" s="17">
        <f t="shared" si="11"/>
        <v>4698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36">
        <v>45855</v>
      </c>
      <c r="B208" s="23" t="s">
        <v>30</v>
      </c>
      <c r="C208" s="17">
        <f t="shared" si="11"/>
        <v>4722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36">
        <v>45856</v>
      </c>
      <c r="B209" s="23" t="s">
        <v>30</v>
      </c>
      <c r="C209" s="17">
        <f t="shared" si="11"/>
        <v>4746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36">
        <v>45857</v>
      </c>
      <c r="B210" s="23" t="s">
        <v>30</v>
      </c>
      <c r="C210" s="17">
        <v>4752</v>
      </c>
      <c r="D210" s="16" t="s">
        <v>48</v>
      </c>
      <c r="E210" s="16"/>
      <c r="F210" s="16"/>
      <c r="G210" s="16"/>
      <c r="H210" s="136">
        <v>45857.353472222225</v>
      </c>
      <c r="I210" s="136">
        <v>45857.433333333334</v>
      </c>
      <c r="J210" s="137">
        <f t="shared" ref="J210:J211" si="12">I210-H210</f>
        <v>7.9861111109494232E-2</v>
      </c>
      <c r="K210" s="16"/>
      <c r="L210" s="16"/>
      <c r="M210" s="16"/>
      <c r="N210" s="16"/>
    </row>
    <row r="211" spans="1:14" x14ac:dyDescent="0.25">
      <c r="A211" s="36">
        <v>45858</v>
      </c>
      <c r="B211" s="23" t="s">
        <v>30</v>
      </c>
      <c r="C211" s="17">
        <v>4773</v>
      </c>
      <c r="D211" s="16"/>
      <c r="E211" s="16" t="s">
        <v>1378</v>
      </c>
      <c r="F211" s="16"/>
      <c r="G211" s="16"/>
      <c r="H211" s="146">
        <v>45858.340277777781</v>
      </c>
      <c r="I211" s="146">
        <v>45858.429166666669</v>
      </c>
      <c r="J211" s="147">
        <f t="shared" si="12"/>
        <v>8.8888888887595385E-2</v>
      </c>
      <c r="K211" s="16"/>
      <c r="L211" s="16"/>
      <c r="M211" s="16"/>
      <c r="N211" s="16"/>
    </row>
    <row r="212" spans="1:14" x14ac:dyDescent="0.25">
      <c r="A212" s="36">
        <v>45859</v>
      </c>
      <c r="B212" s="23" t="s">
        <v>30</v>
      </c>
      <c r="C212" s="17">
        <f>C211+24</f>
        <v>4797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6">
        <v>45860</v>
      </c>
      <c r="B213" s="23" t="s">
        <v>30</v>
      </c>
      <c r="C213" s="17">
        <f>C212+24</f>
        <v>4821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6">
        <v>45861</v>
      </c>
      <c r="B214" s="23" t="s">
        <v>30</v>
      </c>
      <c r="C214" s="17">
        <f>C213+24</f>
        <v>4845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ht="30" x14ac:dyDescent="0.25">
      <c r="A215" s="36">
        <v>45862</v>
      </c>
      <c r="B215" s="23" t="s">
        <v>30</v>
      </c>
      <c r="C215" s="17">
        <v>4850</v>
      </c>
      <c r="D215" s="16"/>
      <c r="E215" s="9" t="s">
        <v>1407</v>
      </c>
      <c r="F215" s="16"/>
      <c r="G215" s="16"/>
      <c r="H215" s="138">
        <v>45862.506944444445</v>
      </c>
      <c r="I215" s="138">
        <v>45862.518055555556</v>
      </c>
      <c r="J215" s="139">
        <f t="shared" ref="J215" si="13">I215-H215</f>
        <v>1.1111111110949423E-2</v>
      </c>
      <c r="K215" s="16"/>
      <c r="L215" s="16"/>
      <c r="M215" s="16"/>
      <c r="N215" s="16"/>
    </row>
    <row r="216" spans="1:14" x14ac:dyDescent="0.25">
      <c r="A216" s="36">
        <v>45863</v>
      </c>
      <c r="B216" s="23" t="s">
        <v>30</v>
      </c>
      <c r="C216" s="17">
        <f>C215+24</f>
        <v>4874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6">
        <v>45864</v>
      </c>
      <c r="B217" s="23" t="s">
        <v>30</v>
      </c>
      <c r="C217" s="17">
        <f>C216+24</f>
        <v>4898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36">
        <v>45865</v>
      </c>
      <c r="B218" s="23" t="s">
        <v>30</v>
      </c>
      <c r="C218" s="17">
        <f>C217+24</f>
        <v>4922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36">
        <v>45866</v>
      </c>
      <c r="B219" s="23" t="s">
        <v>30</v>
      </c>
      <c r="C219" s="17">
        <f>C218+24</f>
        <v>4946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ht="30" x14ac:dyDescent="0.25">
      <c r="A220" s="36">
        <v>45867</v>
      </c>
      <c r="B220" s="23" t="s">
        <v>30</v>
      </c>
      <c r="C220" s="17">
        <v>4979</v>
      </c>
      <c r="D220" s="16"/>
      <c r="E220" s="28" t="s">
        <v>1441</v>
      </c>
      <c r="F220" s="16"/>
      <c r="G220" s="16"/>
      <c r="H220" s="150">
        <v>45867.888888888891</v>
      </c>
      <c r="I220" s="150">
        <v>45867.916666666664</v>
      </c>
      <c r="J220" s="151">
        <f t="shared" ref="J220:J222" si="14">I220-H220</f>
        <v>2.7777777773735579E-2</v>
      </c>
      <c r="K220" s="16"/>
      <c r="L220" s="16"/>
      <c r="M220" s="16"/>
      <c r="N220" s="16"/>
    </row>
    <row r="221" spans="1:14" ht="30" x14ac:dyDescent="0.25">
      <c r="A221" s="36">
        <v>45868</v>
      </c>
      <c r="B221" s="23" t="s">
        <v>30</v>
      </c>
      <c r="C221" s="17">
        <v>4991</v>
      </c>
      <c r="D221" s="16"/>
      <c r="E221" s="28" t="s">
        <v>1447</v>
      </c>
      <c r="F221" s="16"/>
      <c r="G221" s="16"/>
      <c r="H221" s="150">
        <v>45868.458333333336</v>
      </c>
      <c r="I221" s="150">
        <v>45868.465277777781</v>
      </c>
      <c r="J221" s="151">
        <f t="shared" si="14"/>
        <v>6.9444444452528842E-3</v>
      </c>
      <c r="K221" s="16"/>
      <c r="L221" s="16"/>
      <c r="M221" s="16"/>
      <c r="N221" s="16"/>
    </row>
    <row r="222" spans="1:14" x14ac:dyDescent="0.25">
      <c r="A222" s="36">
        <v>45868</v>
      </c>
      <c r="B222" s="23" t="s">
        <v>30</v>
      </c>
      <c r="C222" s="17">
        <v>4995</v>
      </c>
      <c r="D222" s="16"/>
      <c r="E222" s="16" t="s">
        <v>70</v>
      </c>
      <c r="F222" s="16"/>
      <c r="G222" s="16"/>
      <c r="H222" s="150">
        <v>45868.864583333336</v>
      </c>
      <c r="I222" s="150">
        <v>45869.398611111108</v>
      </c>
      <c r="J222" s="151">
        <f t="shared" si="14"/>
        <v>0.53402777777228039</v>
      </c>
      <c r="K222" s="16"/>
      <c r="L222" s="16"/>
      <c r="M222" s="16"/>
      <c r="N222" s="16"/>
    </row>
    <row r="223" spans="1:14" x14ac:dyDescent="0.25">
      <c r="A223" s="36">
        <v>45869</v>
      </c>
      <c r="B223" s="23" t="s">
        <v>30</v>
      </c>
      <c r="C223" s="17">
        <f>C222+24</f>
        <v>5019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6">
        <v>45870</v>
      </c>
      <c r="B224" s="23" t="s">
        <v>30</v>
      </c>
      <c r="C224" s="17">
        <f>C223+18</f>
        <v>5037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6">
        <v>45871</v>
      </c>
      <c r="B225" s="23" t="s">
        <v>30</v>
      </c>
      <c r="C225" s="17">
        <v>5041</v>
      </c>
      <c r="D225" s="16"/>
      <c r="E225" s="28" t="s">
        <v>1466</v>
      </c>
      <c r="F225" s="16"/>
      <c r="G225" s="16"/>
      <c r="H225" s="150">
        <v>45871.621527777781</v>
      </c>
      <c r="I225" s="150">
        <v>45871.631944444445</v>
      </c>
      <c r="J225" s="151">
        <f t="shared" ref="J225:J226" si="15">I225-H225</f>
        <v>1.0416666664241347E-2</v>
      </c>
      <c r="K225" s="16"/>
      <c r="L225" s="16"/>
      <c r="M225" s="16"/>
      <c r="N225" s="16"/>
    </row>
    <row r="226" spans="1:14" x14ac:dyDescent="0.25">
      <c r="A226" s="36">
        <v>45872</v>
      </c>
      <c r="B226" s="23" t="s">
        <v>30</v>
      </c>
      <c r="C226" s="17">
        <v>5061</v>
      </c>
      <c r="D226" s="16"/>
      <c r="E226" s="16" t="s">
        <v>1472</v>
      </c>
      <c r="F226" s="16"/>
      <c r="G226" s="16"/>
      <c r="H226" s="150">
        <v>45872.612500000003</v>
      </c>
      <c r="I226" s="150">
        <v>45872.642361111109</v>
      </c>
      <c r="J226" s="151">
        <f t="shared" si="15"/>
        <v>2.9861111106583849E-2</v>
      </c>
      <c r="K226" s="16"/>
      <c r="L226" s="16"/>
      <c r="M226" s="16"/>
      <c r="N226" s="16"/>
    </row>
    <row r="227" spans="1:14" x14ac:dyDescent="0.25">
      <c r="A227" s="36">
        <v>45873</v>
      </c>
      <c r="B227" s="23" t="s">
        <v>30</v>
      </c>
      <c r="C227" s="17">
        <f>C226+24</f>
        <v>5085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6">
        <v>45874</v>
      </c>
      <c r="B228" s="23" t="s">
        <v>30</v>
      </c>
      <c r="C228" s="17">
        <v>5111</v>
      </c>
      <c r="D228" s="16"/>
      <c r="E228" s="16" t="s">
        <v>1499</v>
      </c>
      <c r="F228" s="16"/>
      <c r="G228" s="16"/>
      <c r="H228" s="102">
        <v>45874.729166666664</v>
      </c>
      <c r="I228" s="102">
        <v>45874.767361111109</v>
      </c>
      <c r="J228" s="103">
        <f t="shared" ref="J228" si="16">I228-H228</f>
        <v>3.8194444445252884E-2</v>
      </c>
      <c r="K228" s="16"/>
      <c r="L228" s="16"/>
      <c r="M228" s="16"/>
      <c r="N228" s="16"/>
    </row>
    <row r="229" spans="1:14" x14ac:dyDescent="0.25">
      <c r="A229" s="36">
        <v>45875</v>
      </c>
      <c r="B229" s="23" t="s">
        <v>30</v>
      </c>
      <c r="C229" s="17">
        <f>C228+24</f>
        <v>5135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36">
        <v>45876</v>
      </c>
      <c r="B230" s="23" t="s">
        <v>30</v>
      </c>
      <c r="C230" s="17">
        <f>C229+24</f>
        <v>5159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36">
        <v>45877</v>
      </c>
      <c r="B231" s="23" t="s">
        <v>30</v>
      </c>
      <c r="C231" s="17">
        <f>C230+24</f>
        <v>5183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36">
        <v>45878</v>
      </c>
      <c r="B232" s="23" t="s">
        <v>30</v>
      </c>
      <c r="C232" s="17">
        <f>C231+24</f>
        <v>5207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6">
        <v>45879</v>
      </c>
      <c r="B233" s="23" t="s">
        <v>30</v>
      </c>
      <c r="C233" s="17">
        <f>C232+24</f>
        <v>5231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6">
        <v>45880</v>
      </c>
      <c r="B234" s="23" t="s">
        <v>30</v>
      </c>
      <c r="C234" s="17">
        <v>5246</v>
      </c>
      <c r="D234" s="16"/>
      <c r="E234" s="17" t="s">
        <v>48</v>
      </c>
      <c r="F234" s="16"/>
      <c r="G234" s="16"/>
      <c r="H234" s="150">
        <v>45880.409722222219</v>
      </c>
      <c r="I234" s="150">
        <v>45880.556250000001</v>
      </c>
      <c r="J234" s="151">
        <f t="shared" ref="J234" si="17">I234-H234</f>
        <v>0.14652777778246673</v>
      </c>
      <c r="K234" s="16"/>
      <c r="L234" s="16"/>
      <c r="M234" s="16"/>
      <c r="N234" s="16"/>
    </row>
    <row r="235" spans="1:14" x14ac:dyDescent="0.25">
      <c r="A235" s="36">
        <v>45881</v>
      </c>
      <c r="B235" s="23" t="s">
        <v>30</v>
      </c>
      <c r="C235" s="17">
        <f>C234+24</f>
        <v>5270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6">
        <v>45882</v>
      </c>
      <c r="B236" s="23" t="s">
        <v>30</v>
      </c>
      <c r="C236" s="17">
        <f>C235+24</f>
        <v>5294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6">
        <v>45883</v>
      </c>
      <c r="B237" s="23" t="s">
        <v>30</v>
      </c>
      <c r="C237" s="17">
        <f>C236+24</f>
        <v>5318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6">
        <v>45884</v>
      </c>
      <c r="B238" s="23" t="s">
        <v>30</v>
      </c>
      <c r="C238" s="17">
        <v>5337</v>
      </c>
      <c r="D238" s="16"/>
      <c r="E238" s="16" t="s">
        <v>1542</v>
      </c>
      <c r="F238" s="16"/>
      <c r="G238" s="16"/>
      <c r="H238" s="150">
        <v>45884.340277777781</v>
      </c>
      <c r="I238" s="150">
        <v>45884.347916666666</v>
      </c>
      <c r="J238" s="151">
        <f t="shared" ref="J238" si="18">I238-H238</f>
        <v>7.6388888846850023E-3</v>
      </c>
      <c r="K238" s="16"/>
      <c r="L238" s="16"/>
      <c r="M238" s="16"/>
      <c r="N238" s="16"/>
    </row>
    <row r="239" spans="1:14" x14ac:dyDescent="0.25">
      <c r="A239" s="36">
        <v>45885</v>
      </c>
      <c r="B239" s="23" t="s">
        <v>30</v>
      </c>
      <c r="C239" s="17">
        <v>5358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36">
        <v>45886</v>
      </c>
      <c r="B240" s="23" t="s">
        <v>30</v>
      </c>
      <c r="C240" s="17">
        <v>5382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36">
        <v>45887</v>
      </c>
      <c r="B241" s="23" t="s">
        <v>30</v>
      </c>
      <c r="C241" s="17">
        <v>5406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6">
        <v>45888</v>
      </c>
      <c r="B242" s="23" t="s">
        <v>30</v>
      </c>
      <c r="C242" s="17">
        <v>5430</v>
      </c>
      <c r="D242" s="16"/>
      <c r="E242" s="16" t="s">
        <v>1568</v>
      </c>
      <c r="F242" s="16"/>
      <c r="G242" s="16"/>
      <c r="H242" s="150">
        <v>45888.980555555558</v>
      </c>
      <c r="I242" s="150">
        <v>45888.993055555555</v>
      </c>
      <c r="J242" s="151">
        <f t="shared" ref="J242" si="19">I242-H242</f>
        <v>1.2499999997089617E-2</v>
      </c>
      <c r="K242" s="16"/>
      <c r="L242" s="16"/>
      <c r="M242" s="16"/>
      <c r="N242" s="16"/>
    </row>
    <row r="243" spans="1:14" x14ac:dyDescent="0.25">
      <c r="A243" s="36">
        <v>45889</v>
      </c>
      <c r="B243" s="23" t="s">
        <v>30</v>
      </c>
      <c r="C243" s="17">
        <v>5454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6">
        <v>45890</v>
      </c>
      <c r="B244" s="23" t="s">
        <v>30</v>
      </c>
      <c r="C244" s="17">
        <v>5478</v>
      </c>
      <c r="D244" s="16"/>
      <c r="E244" s="16" t="s">
        <v>40</v>
      </c>
      <c r="F244" s="16"/>
      <c r="G244" s="16"/>
      <c r="H244" s="150">
        <v>45890.939583333333</v>
      </c>
      <c r="I244" s="150">
        <v>45891.09375</v>
      </c>
      <c r="J244" s="151">
        <f t="shared" ref="J244" si="20">I244-H244</f>
        <v>0.15416666666715173</v>
      </c>
      <c r="K244" s="16"/>
      <c r="L244" s="16"/>
      <c r="M244" s="16"/>
      <c r="N244" s="16"/>
    </row>
    <row r="245" spans="1:14" x14ac:dyDescent="0.25">
      <c r="A245" s="36">
        <v>45891</v>
      </c>
      <c r="B245" s="23" t="s">
        <v>30</v>
      </c>
      <c r="C245" s="17">
        <v>5496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36">
        <v>45892</v>
      </c>
      <c r="B246" s="23" t="s">
        <v>30</v>
      </c>
      <c r="C246" s="17">
        <v>5520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36">
        <v>45893</v>
      </c>
      <c r="B247" s="23" t="s">
        <v>30</v>
      </c>
      <c r="C247" s="17">
        <v>5544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36">
        <v>45894</v>
      </c>
      <c r="B248" s="23" t="s">
        <v>30</v>
      </c>
      <c r="C248" s="17">
        <v>5568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6">
        <v>45895</v>
      </c>
      <c r="B249" s="23" t="s">
        <v>30</v>
      </c>
      <c r="C249" s="17">
        <v>5592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6">
        <v>45896</v>
      </c>
      <c r="B250" s="23" t="s">
        <v>30</v>
      </c>
      <c r="C250" s="17">
        <v>5616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ht="30" x14ac:dyDescent="0.25">
      <c r="A251" s="36">
        <v>45897</v>
      </c>
      <c r="B251" s="23" t="s">
        <v>30</v>
      </c>
      <c r="C251" s="17">
        <v>5640</v>
      </c>
      <c r="D251" s="16"/>
      <c r="E251" s="63" t="s">
        <v>1595</v>
      </c>
      <c r="F251" s="16"/>
      <c r="G251" s="16"/>
      <c r="H251" s="150">
        <v>45898.173611111109</v>
      </c>
      <c r="I251" s="150">
        <v>45898.198611111111</v>
      </c>
      <c r="J251" s="151">
        <f t="shared" ref="J251" si="21">I251-H251</f>
        <v>2.5000000001455192E-2</v>
      </c>
      <c r="K251" s="16"/>
      <c r="L251" s="16"/>
      <c r="M251" s="16"/>
      <c r="N251" s="16"/>
    </row>
    <row r="252" spans="1:14" x14ac:dyDescent="0.25">
      <c r="A252" s="36">
        <v>45898</v>
      </c>
      <c r="B252" s="23" t="s">
        <v>30</v>
      </c>
      <c r="C252" s="17">
        <v>5664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6">
        <v>45899</v>
      </c>
      <c r="B253" s="23" t="s">
        <v>30</v>
      </c>
      <c r="C253" s="17">
        <v>5688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6">
        <v>45900</v>
      </c>
      <c r="B254" s="23" t="s">
        <v>30</v>
      </c>
      <c r="C254" s="17">
        <v>5710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6">
        <v>45901</v>
      </c>
      <c r="B255" s="23" t="s">
        <v>30</v>
      </c>
      <c r="C255" s="17">
        <v>5734</v>
      </c>
      <c r="D255" s="16"/>
      <c r="E255" s="16" t="s">
        <v>48</v>
      </c>
      <c r="F255" s="16"/>
      <c r="G255" s="16"/>
      <c r="H255" s="150">
        <v>45902.065972222219</v>
      </c>
      <c r="I255" s="150">
        <v>45902.167361111111</v>
      </c>
      <c r="J255" s="151">
        <f t="shared" ref="J255:J256" si="22">I255-H255</f>
        <v>0.10138888889196096</v>
      </c>
      <c r="K255" s="16"/>
      <c r="L255" s="16"/>
      <c r="M255" s="16"/>
      <c r="N255" s="16"/>
    </row>
    <row r="256" spans="1:14" x14ac:dyDescent="0.25">
      <c r="A256" s="36">
        <v>45902</v>
      </c>
      <c r="B256" s="23" t="s">
        <v>30</v>
      </c>
      <c r="C256" s="17">
        <v>5758</v>
      </c>
      <c r="D256" s="16"/>
      <c r="E256" s="16" t="s">
        <v>1610</v>
      </c>
      <c r="F256" s="16"/>
      <c r="G256" s="16"/>
      <c r="H256" s="150">
        <v>45903.163194444445</v>
      </c>
      <c r="I256" s="150">
        <v>45903.166666666664</v>
      </c>
      <c r="J256" s="151">
        <f t="shared" si="22"/>
        <v>3.4722222189884633E-3</v>
      </c>
      <c r="K256" s="16"/>
      <c r="L256" s="16"/>
      <c r="M256" s="16"/>
      <c r="N256" s="16"/>
    </row>
    <row r="257" spans="1:14" x14ac:dyDescent="0.25">
      <c r="A257" s="36">
        <v>45903</v>
      </c>
      <c r="B257" s="23" t="s">
        <v>30</v>
      </c>
      <c r="C257" s="17">
        <v>5782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6">
        <v>45904</v>
      </c>
      <c r="B258" s="23" t="s">
        <v>30</v>
      </c>
      <c r="C258" s="17">
        <v>5806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6">
        <v>45905</v>
      </c>
      <c r="B259" s="23" t="s">
        <v>30</v>
      </c>
      <c r="C259" s="17">
        <v>5830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6">
        <v>45906</v>
      </c>
      <c r="B260" s="23" t="s">
        <v>30</v>
      </c>
      <c r="C260" s="17">
        <v>5854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6">
        <v>45907</v>
      </c>
      <c r="B261" s="23" t="s">
        <v>30</v>
      </c>
      <c r="C261" s="17">
        <v>5870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36">
        <v>45908</v>
      </c>
      <c r="B262" s="23" t="s">
        <v>30</v>
      </c>
      <c r="C262" s="17">
        <v>5894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36">
        <v>45909</v>
      </c>
      <c r="B263" s="23" t="s">
        <v>30</v>
      </c>
      <c r="C263" s="17">
        <v>5918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6">
        <v>45910</v>
      </c>
      <c r="B264" s="23" t="s">
        <v>30</v>
      </c>
      <c r="C264" s="17">
        <v>5942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6">
        <v>45911</v>
      </c>
      <c r="B265" s="23" t="s">
        <v>30</v>
      </c>
      <c r="C265" s="17">
        <v>5966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6">
        <v>45912</v>
      </c>
      <c r="B266" s="23" t="s">
        <v>30</v>
      </c>
      <c r="C266" s="17">
        <v>5990</v>
      </c>
      <c r="D266" s="16"/>
      <c r="E266" s="16" t="s">
        <v>63</v>
      </c>
      <c r="F266" s="16"/>
      <c r="G266" s="16"/>
      <c r="H266" s="150">
        <v>45912.611111111109</v>
      </c>
      <c r="I266" s="150">
        <v>45912.729166666664</v>
      </c>
      <c r="J266" s="151">
        <f t="shared" ref="J266" si="23">I266-H266</f>
        <v>0.11805555555474712</v>
      </c>
      <c r="K266" s="16"/>
      <c r="L266" s="16"/>
      <c r="M266" s="16"/>
      <c r="N266" s="16"/>
    </row>
    <row r="267" spans="1:14" x14ac:dyDescent="0.25">
      <c r="A267" s="36">
        <v>45913</v>
      </c>
      <c r="B267" s="23" t="s">
        <v>30</v>
      </c>
      <c r="C267" s="17">
        <v>6014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6">
        <v>45914</v>
      </c>
      <c r="B268" s="23" t="s">
        <v>30</v>
      </c>
      <c r="C268" s="17">
        <v>6033</v>
      </c>
      <c r="D268" s="16"/>
      <c r="E268" s="49" t="s">
        <v>1637</v>
      </c>
      <c r="F268" s="49"/>
      <c r="G268" s="49"/>
      <c r="H268" s="150">
        <v>45915.090277777781</v>
      </c>
      <c r="I268" s="150">
        <v>45915.104166666664</v>
      </c>
      <c r="J268" s="151">
        <f t="shared" ref="J268" si="24">I268-H268</f>
        <v>1.3888888883229811E-2</v>
      </c>
      <c r="K268" s="16"/>
      <c r="L268" s="16"/>
      <c r="M268" s="16"/>
      <c r="N268" s="16"/>
    </row>
    <row r="269" spans="1:14" x14ac:dyDescent="0.25">
      <c r="A269" s="36">
        <v>45915</v>
      </c>
      <c r="B269" s="23" t="s">
        <v>30</v>
      </c>
      <c r="C269" s="17">
        <v>6057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6">
        <v>45916</v>
      </c>
      <c r="B270" s="23" t="s">
        <v>30</v>
      </c>
      <c r="C270" s="17">
        <f t="shared" ref="C270:C276" si="25">C269+24</f>
        <v>6081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6">
        <v>45917</v>
      </c>
      <c r="B271" s="23" t="s">
        <v>30</v>
      </c>
      <c r="C271" s="17">
        <f t="shared" si="25"/>
        <v>6105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6">
        <v>45918</v>
      </c>
      <c r="B272" s="23" t="s">
        <v>30</v>
      </c>
      <c r="C272" s="17">
        <f t="shared" si="25"/>
        <v>6129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36">
        <v>45919</v>
      </c>
      <c r="B273" s="23" t="s">
        <v>30</v>
      </c>
      <c r="C273" s="17">
        <f t="shared" si="25"/>
        <v>6153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36">
        <v>45920</v>
      </c>
      <c r="B274" s="23" t="s">
        <v>30</v>
      </c>
      <c r="C274" s="17">
        <f t="shared" si="25"/>
        <v>6177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6">
        <v>45921</v>
      </c>
      <c r="B275" s="23" t="s">
        <v>30</v>
      </c>
      <c r="C275" s="17">
        <f t="shared" si="25"/>
        <v>6201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36">
        <v>45922</v>
      </c>
      <c r="B276" s="23" t="s">
        <v>30</v>
      </c>
      <c r="C276" s="17">
        <f t="shared" si="25"/>
        <v>6225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36">
        <v>45923</v>
      </c>
      <c r="B277" s="23" t="s">
        <v>30</v>
      </c>
      <c r="C277" s="17">
        <v>6249</v>
      </c>
      <c r="D277" s="16"/>
      <c r="E277" s="16" t="s">
        <v>48</v>
      </c>
      <c r="F277" s="16"/>
      <c r="G277" s="16"/>
      <c r="H277" s="224">
        <v>45923.384722222225</v>
      </c>
      <c r="I277" s="224">
        <v>45923.506944444445</v>
      </c>
      <c r="J277" s="225">
        <v>0.12222222222044365</v>
      </c>
      <c r="K277" s="16"/>
      <c r="L277" s="16"/>
      <c r="M277" s="16"/>
      <c r="N277" s="16"/>
    </row>
    <row r="278" spans="1:14" x14ac:dyDescent="0.25">
      <c r="A278" s="36">
        <v>45923</v>
      </c>
      <c r="B278" s="23" t="s">
        <v>30</v>
      </c>
      <c r="C278" s="17">
        <v>6249</v>
      </c>
      <c r="D278" s="16"/>
      <c r="E278" s="16" t="s">
        <v>1660</v>
      </c>
      <c r="F278" s="16"/>
      <c r="G278" s="16"/>
      <c r="H278" s="102">
        <v>45923.395833333336</v>
      </c>
      <c r="I278" s="102">
        <v>45923.416666666664</v>
      </c>
      <c r="J278" s="103">
        <f t="shared" ref="J278" si="26">I278-H278</f>
        <v>2.0833333328482695E-2</v>
      </c>
      <c r="K278" s="16"/>
      <c r="L278" s="16"/>
      <c r="M278" s="16"/>
      <c r="N278" s="16"/>
    </row>
    <row r="279" spans="1:14" x14ac:dyDescent="0.25">
      <c r="A279" s="36">
        <v>45924</v>
      </c>
      <c r="B279" s="23" t="s">
        <v>30</v>
      </c>
      <c r="C279" s="17">
        <f t="shared" ref="C279:C284" si="27">C278+24</f>
        <v>6273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6">
        <v>45925</v>
      </c>
      <c r="B280" s="23" t="s">
        <v>30</v>
      </c>
      <c r="C280" s="17">
        <f t="shared" si="27"/>
        <v>6297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6">
        <v>45926</v>
      </c>
      <c r="B281" s="23" t="s">
        <v>30</v>
      </c>
      <c r="C281" s="17">
        <f t="shared" si="27"/>
        <v>6321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6">
        <v>45927</v>
      </c>
      <c r="B282" s="23" t="s">
        <v>30</v>
      </c>
      <c r="C282" s="17">
        <f t="shared" si="27"/>
        <v>6345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36">
        <v>45928</v>
      </c>
      <c r="B283" s="23" t="s">
        <v>30</v>
      </c>
      <c r="C283" s="17">
        <f t="shared" si="27"/>
        <v>6369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36">
        <v>45929</v>
      </c>
      <c r="B284" s="23" t="s">
        <v>30</v>
      </c>
      <c r="C284" s="17">
        <f t="shared" si="27"/>
        <v>6393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36">
        <v>45930</v>
      </c>
      <c r="B285" s="23" t="s">
        <v>30</v>
      </c>
      <c r="C285" s="17">
        <v>6422</v>
      </c>
      <c r="D285" s="16"/>
      <c r="E285" s="16" t="s">
        <v>1687</v>
      </c>
      <c r="F285" s="16"/>
      <c r="G285" s="16"/>
      <c r="H285" s="263">
        <v>45930.692361111112</v>
      </c>
      <c r="I285" s="263">
        <v>45930.753472222219</v>
      </c>
      <c r="J285" s="264">
        <v>6.1111111106583849E-2</v>
      </c>
      <c r="K285" s="16"/>
      <c r="L285" s="16"/>
      <c r="M285" s="16"/>
      <c r="N285" s="16"/>
    </row>
    <row r="286" spans="1:14" x14ac:dyDescent="0.25">
      <c r="A286" s="36">
        <v>45931</v>
      </c>
      <c r="B286" s="23" t="s">
        <v>30</v>
      </c>
      <c r="C286" s="17">
        <f t="shared" ref="C286:C296" si="28">C285+24</f>
        <v>6446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6">
        <v>45932</v>
      </c>
      <c r="B287" s="23" t="s">
        <v>30</v>
      </c>
      <c r="C287" s="17">
        <f t="shared" si="28"/>
        <v>6470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6">
        <v>45933</v>
      </c>
      <c r="B288" s="23" t="s">
        <v>30</v>
      </c>
      <c r="C288" s="17">
        <f t="shared" si="28"/>
        <v>6494</v>
      </c>
      <c r="D288" s="16"/>
      <c r="E288" s="16" t="s">
        <v>40</v>
      </c>
      <c r="F288" s="16"/>
      <c r="G288" s="16"/>
      <c r="H288" s="302">
        <v>45934.029861111114</v>
      </c>
      <c r="I288" s="302">
        <v>45934.166666666664</v>
      </c>
      <c r="J288" s="303">
        <v>0.13680555555038154</v>
      </c>
      <c r="K288" s="16"/>
      <c r="L288" s="16"/>
      <c r="M288" s="16"/>
      <c r="N288" s="16"/>
    </row>
    <row r="289" spans="1:14" x14ac:dyDescent="0.25">
      <c r="A289" s="36">
        <v>45934</v>
      </c>
      <c r="B289" s="23" t="s">
        <v>30</v>
      </c>
      <c r="C289" s="17">
        <f t="shared" si="28"/>
        <v>6518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36">
        <v>45935</v>
      </c>
      <c r="B290" s="23" t="s">
        <v>30</v>
      </c>
      <c r="C290" s="17">
        <f t="shared" si="28"/>
        <v>6542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36">
        <v>45936</v>
      </c>
      <c r="B291" s="23" t="s">
        <v>30</v>
      </c>
      <c r="C291" s="17">
        <f t="shared" si="28"/>
        <v>6566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6">
        <v>45937</v>
      </c>
      <c r="B292" s="23" t="s">
        <v>30</v>
      </c>
      <c r="C292" s="17">
        <f t="shared" si="28"/>
        <v>6590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6">
        <v>45938</v>
      </c>
      <c r="B293" s="23" t="s">
        <v>30</v>
      </c>
      <c r="C293" s="17">
        <f t="shared" si="28"/>
        <v>6614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36">
        <v>45939</v>
      </c>
      <c r="B294" s="23" t="s">
        <v>30</v>
      </c>
      <c r="C294" s="17">
        <f t="shared" si="28"/>
        <v>6638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36">
        <v>45940</v>
      </c>
      <c r="B295" s="23" t="s">
        <v>30</v>
      </c>
      <c r="C295" s="17">
        <f t="shared" si="28"/>
        <v>6662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6">
        <v>45941</v>
      </c>
      <c r="B296" s="23" t="s">
        <v>30</v>
      </c>
      <c r="C296" s="17">
        <f t="shared" si="28"/>
        <v>6686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ht="30" x14ac:dyDescent="0.25">
      <c r="A297" s="36">
        <v>45942</v>
      </c>
      <c r="B297" s="23" t="s">
        <v>30</v>
      </c>
      <c r="C297" s="17">
        <v>6705</v>
      </c>
      <c r="D297" s="16"/>
      <c r="E297" s="354" t="s">
        <v>1723</v>
      </c>
      <c r="F297" s="16"/>
      <c r="G297" s="16"/>
      <c r="H297" s="356">
        <v>45942.893750000003</v>
      </c>
      <c r="I297" s="356">
        <v>45942.974999999999</v>
      </c>
      <c r="J297" s="355">
        <v>8.1249999995634425E-2</v>
      </c>
      <c r="K297" s="16"/>
      <c r="L297" s="16"/>
      <c r="M297" s="16"/>
      <c r="N297" s="16"/>
    </row>
    <row r="298" spans="1:14" x14ac:dyDescent="0.25">
      <c r="A298" s="36">
        <v>45943</v>
      </c>
      <c r="B298" s="23" t="s">
        <v>30</v>
      </c>
      <c r="C298" s="17">
        <v>6717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6">
        <v>45944</v>
      </c>
      <c r="B299" s="23" t="s">
        <v>30</v>
      </c>
      <c r="C299" s="17">
        <v>6736</v>
      </c>
      <c r="D299" s="16"/>
      <c r="E299" s="16" t="s">
        <v>48</v>
      </c>
      <c r="F299" s="16"/>
      <c r="G299" s="16"/>
      <c r="H299" s="368">
        <v>45944.972222222219</v>
      </c>
      <c r="I299" s="368">
        <v>45945.050694444442</v>
      </c>
      <c r="J299" s="151">
        <f t="shared" ref="J299" si="29">I299-H299</f>
        <v>7.8472222223354038E-2</v>
      </c>
      <c r="K299" s="16"/>
      <c r="L299" s="16"/>
      <c r="M299" s="16"/>
      <c r="N299" s="16"/>
    </row>
    <row r="300" spans="1:14" x14ac:dyDescent="0.25">
      <c r="A300" s="36">
        <v>45945</v>
      </c>
      <c r="B300" s="23" t="s">
        <v>30</v>
      </c>
      <c r="C300" s="17">
        <v>6760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36">
        <v>45946</v>
      </c>
      <c r="B301" s="23" t="s">
        <v>30</v>
      </c>
      <c r="C301" s="17">
        <v>6784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6">
        <v>45947</v>
      </c>
      <c r="B302" s="23" t="s">
        <v>30</v>
      </c>
      <c r="C302" s="17">
        <v>6808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6">
        <v>45948</v>
      </c>
      <c r="B303" s="23" t="s">
        <v>30</v>
      </c>
      <c r="C303" s="17">
        <v>6832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6">
        <v>45949</v>
      </c>
      <c r="B304" s="23" t="s">
        <v>30</v>
      </c>
      <c r="C304" s="17">
        <v>6854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36">
        <v>45950</v>
      </c>
      <c r="B305" s="23" t="s">
        <v>30</v>
      </c>
      <c r="C305" s="17">
        <v>6878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36">
        <v>45951</v>
      </c>
      <c r="B306" s="23" t="s">
        <v>30</v>
      </c>
      <c r="C306" s="17">
        <v>6902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36">
        <v>45952</v>
      </c>
      <c r="B307" s="23" t="s">
        <v>30</v>
      </c>
      <c r="C307" s="17">
        <v>6928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6">
        <v>45953</v>
      </c>
      <c r="B308" s="23" t="s">
        <v>30</v>
      </c>
      <c r="C308" s="17">
        <v>6950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6">
        <v>45954</v>
      </c>
      <c r="B309" s="23" t="s">
        <v>30</v>
      </c>
      <c r="C309" s="17">
        <v>6974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6">
        <v>45955</v>
      </c>
      <c r="B310" s="23" t="s">
        <v>30</v>
      </c>
      <c r="C310" s="17">
        <v>6998</v>
      </c>
      <c r="D310" s="16"/>
      <c r="E310" s="16" t="s">
        <v>65</v>
      </c>
      <c r="F310" s="16"/>
      <c r="G310" s="16"/>
      <c r="H310" s="368">
        <v>45955.357638888891</v>
      </c>
      <c r="I310" s="368">
        <v>45955.517361111109</v>
      </c>
      <c r="J310" s="151">
        <f t="shared" ref="J310" si="30">I310-H310</f>
        <v>0.15972222221898846</v>
      </c>
      <c r="K310" s="16"/>
      <c r="L310" s="16"/>
      <c r="M310" s="16"/>
      <c r="N310" s="16"/>
    </row>
    <row r="311" spans="1:14" x14ac:dyDescent="0.25">
      <c r="A311" s="36">
        <v>45956</v>
      </c>
      <c r="B311" s="23" t="s">
        <v>30</v>
      </c>
      <c r="C311" s="17">
        <v>7018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6">
        <v>45957</v>
      </c>
      <c r="B312" s="23" t="s">
        <v>30</v>
      </c>
      <c r="C312" s="17">
        <v>7048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6">
        <v>45958</v>
      </c>
      <c r="B313" s="23" t="s">
        <v>30</v>
      </c>
      <c r="C313" s="17">
        <v>7066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6">
        <v>45959</v>
      </c>
      <c r="B314" s="23" t="s">
        <v>30</v>
      </c>
      <c r="C314" s="17">
        <v>7090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36">
        <v>45960</v>
      </c>
      <c r="B315" s="23" t="s">
        <v>30</v>
      </c>
      <c r="C315" s="17">
        <v>7114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36">
        <v>45961</v>
      </c>
      <c r="B316" s="23" t="s">
        <v>30</v>
      </c>
      <c r="C316" s="17">
        <v>7138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36">
        <v>45962</v>
      </c>
      <c r="B317" s="23" t="s">
        <v>30</v>
      </c>
      <c r="C317" s="17">
        <v>7162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6">
        <v>45963</v>
      </c>
      <c r="B318" s="23" t="s">
        <v>30</v>
      </c>
      <c r="C318" s="17">
        <v>7186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36">
        <v>45964</v>
      </c>
      <c r="B319" s="23" t="s">
        <v>30</v>
      </c>
      <c r="C319" s="17">
        <v>7210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36">
        <v>45965</v>
      </c>
      <c r="B320" s="23" t="s">
        <v>30</v>
      </c>
      <c r="C320" s="17">
        <v>7234</v>
      </c>
      <c r="D320" s="16"/>
      <c r="E320" s="16" t="s">
        <v>48</v>
      </c>
      <c r="F320" s="16"/>
      <c r="G320" s="16"/>
      <c r="H320" s="368">
        <v>45966.665277777778</v>
      </c>
      <c r="I320" s="368">
        <v>45966.763888888891</v>
      </c>
      <c r="J320" s="151">
        <f t="shared" ref="J320" si="31">I320-H320</f>
        <v>9.8611111112404615E-2</v>
      </c>
      <c r="K320" s="16"/>
      <c r="L320" s="16"/>
      <c r="M320" s="16"/>
      <c r="N320" s="16"/>
    </row>
    <row r="321" spans="1:14" x14ac:dyDescent="0.25">
      <c r="A321" s="36">
        <v>45966</v>
      </c>
      <c r="B321" s="23" t="s">
        <v>30</v>
      </c>
      <c r="C321" s="17">
        <v>7258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36">
        <v>45967</v>
      </c>
      <c r="B322" s="23" t="s">
        <v>30</v>
      </c>
      <c r="C322" s="17">
        <v>7282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36">
        <v>45968</v>
      </c>
      <c r="B323" s="23" t="s">
        <v>30</v>
      </c>
      <c r="C323" s="17">
        <v>7306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36">
        <v>45969</v>
      </c>
      <c r="B324" s="23" t="s">
        <v>30</v>
      </c>
      <c r="C324" s="17">
        <v>7330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36">
        <v>45970</v>
      </c>
      <c r="B325" s="23" t="s">
        <v>30</v>
      </c>
      <c r="C325" s="17">
        <v>7351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36">
        <v>45971</v>
      </c>
      <c r="B326" s="23" t="s">
        <v>30</v>
      </c>
      <c r="C326" s="17">
        <v>7375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36">
        <v>45972</v>
      </c>
      <c r="B327" s="23" t="s">
        <v>30</v>
      </c>
      <c r="C327" s="17">
        <v>7399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36">
        <v>45973</v>
      </c>
      <c r="B328" s="23" t="s">
        <v>30</v>
      </c>
      <c r="C328" s="17">
        <v>7423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36">
        <v>45974</v>
      </c>
      <c r="B329" s="23" t="s">
        <v>30</v>
      </c>
      <c r="C329" s="17">
        <v>7447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36">
        <v>45975</v>
      </c>
      <c r="B330" s="23" t="s">
        <v>30</v>
      </c>
      <c r="C330" s="17">
        <v>7471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36">
        <v>45976</v>
      </c>
      <c r="B331" s="23" t="s">
        <v>30</v>
      </c>
      <c r="C331" s="17">
        <v>7507</v>
      </c>
      <c r="D331" s="16"/>
      <c r="E331" s="16" t="s">
        <v>163</v>
      </c>
      <c r="F331" s="16"/>
      <c r="G331" s="16"/>
      <c r="H331" s="309">
        <v>45976.847222222219</v>
      </c>
      <c r="I331" s="309">
        <v>45977.020833333336</v>
      </c>
      <c r="J331" s="225">
        <v>0.17361111111677019</v>
      </c>
      <c r="K331" s="16"/>
      <c r="L331" s="16"/>
      <c r="M331" s="16"/>
      <c r="N331" s="16"/>
    </row>
    <row r="332" spans="1:14" x14ac:dyDescent="0.25">
      <c r="A332" s="36">
        <v>45977</v>
      </c>
      <c r="B332" s="23" t="s">
        <v>30</v>
      </c>
      <c r="C332" s="17">
        <v>7519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36">
        <v>45978</v>
      </c>
      <c r="B333" s="23" t="s">
        <v>30</v>
      </c>
      <c r="C333" s="17">
        <v>7543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36">
        <v>45979</v>
      </c>
      <c r="B334" s="23" t="s">
        <v>30</v>
      </c>
      <c r="C334" s="17">
        <v>7563</v>
      </c>
      <c r="D334" s="16"/>
      <c r="E334" s="16" t="s">
        <v>1853</v>
      </c>
      <c r="F334" s="16"/>
      <c r="G334" s="16"/>
      <c r="H334" s="378">
        <v>45979.923611111109</v>
      </c>
      <c r="I334" s="378">
        <v>45979.9375</v>
      </c>
      <c r="J334" s="225">
        <v>1.3888888890505768E-2</v>
      </c>
      <c r="K334" s="16"/>
      <c r="L334" s="16"/>
      <c r="M334" s="16"/>
      <c r="N334" s="16"/>
    </row>
    <row r="335" spans="1:14" x14ac:dyDescent="0.25">
      <c r="A335" s="36">
        <v>45980</v>
      </c>
      <c r="B335" s="23" t="s">
        <v>30</v>
      </c>
      <c r="C335" s="17">
        <v>7587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36">
        <v>45981</v>
      </c>
      <c r="B336" s="23" t="s">
        <v>30</v>
      </c>
      <c r="C336" s="17">
        <v>7611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ht="30" x14ac:dyDescent="0.25">
      <c r="A337" s="36">
        <v>45982</v>
      </c>
      <c r="B337" s="23" t="s">
        <v>30</v>
      </c>
      <c r="C337" s="17">
        <v>7635</v>
      </c>
      <c r="D337" s="16"/>
      <c r="E337" s="307" t="s">
        <v>1863</v>
      </c>
      <c r="F337" s="16"/>
      <c r="G337" s="16"/>
      <c r="H337" s="378">
        <v>45983.120833333334</v>
      </c>
      <c r="I337" s="378">
        <v>45983.201388888891</v>
      </c>
      <c r="J337" s="225">
        <v>8.0555555556202307E-2</v>
      </c>
      <c r="K337" s="16"/>
      <c r="L337" s="16"/>
      <c r="M337" s="16"/>
      <c r="N337" s="16"/>
    </row>
    <row r="338" spans="1:14" x14ac:dyDescent="0.25">
      <c r="A338" s="36">
        <v>45983</v>
      </c>
      <c r="B338" s="23" t="s">
        <v>30</v>
      </c>
      <c r="C338" s="17">
        <v>7642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36">
        <v>45984</v>
      </c>
      <c r="B339" s="23" t="s">
        <v>30</v>
      </c>
      <c r="C339" s="17">
        <v>7666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36">
        <v>45985</v>
      </c>
      <c r="B340" s="23" t="s">
        <v>30</v>
      </c>
      <c r="C340" s="17">
        <v>7690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36">
        <v>45986</v>
      </c>
      <c r="B341" s="23" t="s">
        <v>30</v>
      </c>
      <c r="C341" s="17">
        <v>7714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36">
        <v>45987</v>
      </c>
      <c r="B342" s="23" t="s">
        <v>30</v>
      </c>
      <c r="C342" s="17">
        <v>7738</v>
      </c>
      <c r="D342" s="16"/>
      <c r="E342" s="16" t="s">
        <v>48</v>
      </c>
      <c r="F342" s="16"/>
      <c r="G342" s="16"/>
      <c r="H342" s="378">
        <v>45987.865277777775</v>
      </c>
      <c r="I342" s="378">
        <v>45987.973611111112</v>
      </c>
      <c r="J342" s="225">
        <v>0.10833333333721384</v>
      </c>
      <c r="K342" s="16"/>
      <c r="L342" s="16"/>
      <c r="M342" s="16"/>
      <c r="N342" s="16"/>
    </row>
    <row r="343" spans="1:14" x14ac:dyDescent="0.25">
      <c r="A343" s="36">
        <v>45988</v>
      </c>
      <c r="B343" s="23" t="s">
        <v>30</v>
      </c>
      <c r="C343" s="17">
        <v>7762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36">
        <v>45989</v>
      </c>
      <c r="B344" s="23" t="s">
        <v>30</v>
      </c>
      <c r="C344" s="17">
        <v>7786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36">
        <v>45990</v>
      </c>
      <c r="B345" s="23" t="s">
        <v>30</v>
      </c>
      <c r="C345" s="17">
        <v>7808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36">
        <v>45991</v>
      </c>
      <c r="B346" s="23" t="s">
        <v>30</v>
      </c>
      <c r="C346" s="17">
        <v>7832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36">
        <v>45992</v>
      </c>
      <c r="B347" s="23" t="s">
        <v>30</v>
      </c>
      <c r="C347" s="17">
        <v>7856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36">
        <v>45993</v>
      </c>
      <c r="B348" s="23" t="s">
        <v>30</v>
      </c>
      <c r="C348" s="17">
        <v>7879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36">
        <v>45994</v>
      </c>
      <c r="B349" s="23" t="s">
        <v>30</v>
      </c>
      <c r="C349" s="17">
        <v>7903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36">
        <v>45995</v>
      </c>
      <c r="B350" s="23" t="s">
        <v>30</v>
      </c>
      <c r="C350" s="17">
        <v>7927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36">
        <v>45996</v>
      </c>
      <c r="B351" s="23" t="s">
        <v>30</v>
      </c>
      <c r="C351" s="17">
        <v>7951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36">
        <v>45997</v>
      </c>
      <c r="B352" s="23" t="s">
        <v>30</v>
      </c>
      <c r="C352" s="17">
        <v>7974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36">
        <v>45998</v>
      </c>
      <c r="B353" s="23" t="s">
        <v>30</v>
      </c>
      <c r="C353" s="17">
        <v>7998</v>
      </c>
      <c r="D353" s="16"/>
      <c r="E353" s="16" t="s">
        <v>65</v>
      </c>
      <c r="F353" s="16"/>
      <c r="G353" s="16"/>
      <c r="H353" s="401">
        <v>45998.379861111112</v>
      </c>
      <c r="I353" s="401">
        <v>45998.543749999997</v>
      </c>
      <c r="J353" s="483">
        <v>0.163888888884685</v>
      </c>
      <c r="K353" s="16"/>
      <c r="L353" s="16"/>
      <c r="M353" s="16"/>
      <c r="N353" s="16"/>
    </row>
    <row r="354" spans="1:14" x14ac:dyDescent="0.25">
      <c r="A354" s="36">
        <v>45999</v>
      </c>
      <c r="B354" s="23" t="s">
        <v>30</v>
      </c>
      <c r="C354" s="17">
        <v>8022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36">
        <v>46000</v>
      </c>
      <c r="B355" s="23" t="s">
        <v>30</v>
      </c>
      <c r="C355" s="17">
        <v>8042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36">
        <v>46001</v>
      </c>
      <c r="B356" s="23" t="s">
        <v>30</v>
      </c>
      <c r="C356" s="17">
        <v>8066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36">
        <v>46002</v>
      </c>
      <c r="B357" s="23" t="s">
        <v>30</v>
      </c>
      <c r="C357" s="17">
        <v>8090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36">
        <v>46003</v>
      </c>
      <c r="B358" s="23" t="s">
        <v>30</v>
      </c>
      <c r="C358" s="17">
        <v>8114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36">
        <v>46004</v>
      </c>
      <c r="B359" s="23" t="s">
        <v>30</v>
      </c>
      <c r="C359" s="17">
        <v>8138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36">
        <v>46005</v>
      </c>
      <c r="B360" s="23" t="s">
        <v>30</v>
      </c>
      <c r="C360" s="17">
        <v>8162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36">
        <v>46006</v>
      </c>
      <c r="B361" s="23" t="s">
        <v>30</v>
      </c>
      <c r="C361" s="17">
        <v>8186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36">
        <v>46007</v>
      </c>
      <c r="B362" s="23" t="s">
        <v>30</v>
      </c>
      <c r="C362" s="17">
        <v>8210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36">
        <v>46008</v>
      </c>
      <c r="B363" s="23" t="s">
        <v>30</v>
      </c>
      <c r="C363" s="17">
        <v>8234</v>
      </c>
      <c r="D363" s="16"/>
      <c r="E363" s="16" t="s">
        <v>48</v>
      </c>
      <c r="F363" s="16"/>
      <c r="G363" s="16"/>
      <c r="H363" s="401">
        <v>46008.874305555553</v>
      </c>
      <c r="I363" s="401">
        <v>46008.97152777778</v>
      </c>
      <c r="J363" s="609">
        <v>9.7222222226264421E-2</v>
      </c>
      <c r="K363" s="16"/>
      <c r="L363" s="16"/>
      <c r="M363" s="16"/>
      <c r="N363" s="16"/>
    </row>
    <row r="364" spans="1:14" x14ac:dyDescent="0.25">
      <c r="A364" s="36">
        <v>46009</v>
      </c>
      <c r="B364" s="23" t="s">
        <v>30</v>
      </c>
      <c r="C364" s="17">
        <v>8558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36">
        <v>46010</v>
      </c>
      <c r="B365" s="23" t="s">
        <v>30</v>
      </c>
      <c r="C365" s="17">
        <v>8282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36">
        <v>46011</v>
      </c>
      <c r="B366" s="23" t="s">
        <v>30</v>
      </c>
      <c r="C366" s="17">
        <v>8303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36">
        <v>46012</v>
      </c>
      <c r="B367" s="23" t="s">
        <v>30</v>
      </c>
      <c r="C367" s="17">
        <v>8327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36">
        <v>46013</v>
      </c>
      <c r="B368" s="23" t="s">
        <v>30</v>
      </c>
      <c r="C368" s="17">
        <v>8351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36">
        <v>46014</v>
      </c>
      <c r="B369" s="23" t="s">
        <v>30</v>
      </c>
      <c r="C369" s="17">
        <v>8375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36">
        <v>46015</v>
      </c>
      <c r="B370" s="23" t="s">
        <v>30</v>
      </c>
      <c r="C370" s="17">
        <v>8399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36">
        <v>46016</v>
      </c>
      <c r="B371" s="23" t="s">
        <v>30</v>
      </c>
      <c r="C371" s="17">
        <v>8423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36">
        <v>46017</v>
      </c>
      <c r="B372" s="23" t="s">
        <v>30</v>
      </c>
      <c r="C372" s="17">
        <v>8447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36">
        <v>46018</v>
      </c>
      <c r="B373" s="23" t="s">
        <v>30</v>
      </c>
      <c r="C373" s="17">
        <v>8471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36">
        <v>46019</v>
      </c>
      <c r="B374" s="23" t="s">
        <v>30</v>
      </c>
      <c r="C374" s="17">
        <v>8495</v>
      </c>
      <c r="D374" s="16"/>
      <c r="E374" s="16" t="s">
        <v>65</v>
      </c>
      <c r="F374" s="16"/>
      <c r="G374" s="16"/>
      <c r="H374" s="368">
        <v>46019.378472222219</v>
      </c>
      <c r="I374" s="368">
        <v>46019.489583333336</v>
      </c>
      <c r="J374" s="151">
        <f t="shared" ref="J374" si="32">I374-H374</f>
        <v>0.11111111111677019</v>
      </c>
      <c r="K374" s="16"/>
      <c r="L374" s="16"/>
      <c r="M374" s="16"/>
      <c r="N374" s="16"/>
    </row>
    <row r="375" spans="1:14" x14ac:dyDescent="0.25">
      <c r="A375" s="36">
        <v>46020</v>
      </c>
      <c r="B375" s="23" t="s">
        <v>30</v>
      </c>
      <c r="C375" s="17">
        <v>8519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36">
        <v>46021</v>
      </c>
      <c r="B376" s="23" t="s">
        <v>30</v>
      </c>
      <c r="C376" s="17">
        <v>8543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36">
        <v>46022</v>
      </c>
      <c r="B377" s="23" t="s">
        <v>30</v>
      </c>
      <c r="C377" s="17">
        <v>8567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36">
        <v>46023</v>
      </c>
      <c r="B378" s="23" t="s">
        <v>30</v>
      </c>
      <c r="C378" s="17">
        <v>8591</v>
      </c>
      <c r="D378" s="16"/>
      <c r="E378" s="16" t="s">
        <v>2095</v>
      </c>
      <c r="F378" s="16"/>
      <c r="G378" s="16"/>
      <c r="H378" s="368">
        <v>46023.96875</v>
      </c>
      <c r="I378" s="368">
        <v>46023.986111111109</v>
      </c>
      <c r="J378" s="151">
        <f t="shared" ref="J378:J379" si="33">I378-H378</f>
        <v>1.7361111109494232E-2</v>
      </c>
      <c r="K378" s="16"/>
      <c r="L378" s="16"/>
      <c r="M378" s="16"/>
      <c r="N378" s="16"/>
    </row>
    <row r="379" spans="1:14" x14ac:dyDescent="0.25">
      <c r="A379" s="36">
        <v>46024</v>
      </c>
      <c r="B379" s="23" t="s">
        <v>30</v>
      </c>
      <c r="C379" s="17">
        <v>8615</v>
      </c>
      <c r="D379" s="16"/>
      <c r="E379" s="16" t="s">
        <v>2101</v>
      </c>
      <c r="F379" s="16"/>
      <c r="G379" s="16"/>
      <c r="H379" s="368">
        <v>46024.976388888892</v>
      </c>
      <c r="I379" s="368">
        <v>46024.984722222223</v>
      </c>
      <c r="J379" s="151">
        <f t="shared" si="33"/>
        <v>8.333333331393078E-3</v>
      </c>
      <c r="K379" s="16"/>
      <c r="L379" s="16"/>
      <c r="M379" s="16"/>
      <c r="N379" s="16"/>
    </row>
    <row r="380" spans="1:14" x14ac:dyDescent="0.25">
      <c r="A380" s="36">
        <v>46025</v>
      </c>
      <c r="B380" s="23" t="s">
        <v>30</v>
      </c>
      <c r="C380" s="17">
        <v>8637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36">
        <v>46026</v>
      </c>
      <c r="B381" s="23" t="s">
        <v>30</v>
      </c>
      <c r="C381" s="17">
        <v>8661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36">
        <v>46027</v>
      </c>
      <c r="B382" s="23" t="s">
        <v>30</v>
      </c>
      <c r="C382" s="17">
        <v>8685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36">
        <v>46028</v>
      </c>
      <c r="B383" s="23" t="s">
        <v>30</v>
      </c>
      <c r="C383" s="17">
        <v>8709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36">
        <v>46029</v>
      </c>
      <c r="B384" s="23" t="s">
        <v>30</v>
      </c>
      <c r="C384" s="17">
        <v>8733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36">
        <v>46030</v>
      </c>
      <c r="B385" s="23" t="s">
        <v>30</v>
      </c>
      <c r="C385" s="17">
        <v>8757</v>
      </c>
      <c r="D385" s="16"/>
      <c r="E385" s="16" t="s">
        <v>48</v>
      </c>
      <c r="F385" s="16"/>
      <c r="G385" s="16"/>
      <c r="H385" s="368">
        <v>46030.367361111108</v>
      </c>
      <c r="I385" s="368">
        <v>46030.444444444445</v>
      </c>
      <c r="J385" s="151">
        <f t="shared" ref="J385" si="34">I385-H385</f>
        <v>7.7083333337213844E-2</v>
      </c>
      <c r="K385" s="16"/>
      <c r="L385" s="16"/>
      <c r="M385" s="16"/>
      <c r="N385" s="16"/>
    </row>
    <row r="386" spans="1:14" x14ac:dyDescent="0.25">
      <c r="A386" s="36">
        <v>46031</v>
      </c>
      <c r="B386" s="23" t="s">
        <v>30</v>
      </c>
      <c r="C386" s="17">
        <v>8781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36">
        <v>46032</v>
      </c>
      <c r="B387" s="23" t="s">
        <v>30</v>
      </c>
      <c r="C387" s="17">
        <v>8805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36">
        <v>46033</v>
      </c>
      <c r="B388" s="23" t="s">
        <v>30</v>
      </c>
      <c r="C388" s="17">
        <v>8826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36">
        <v>46034</v>
      </c>
      <c r="B389" s="23" t="s">
        <v>30</v>
      </c>
      <c r="C389" s="17">
        <v>8850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36">
        <v>46035</v>
      </c>
      <c r="B390" s="23" t="s">
        <v>30</v>
      </c>
      <c r="C390" s="17">
        <v>8874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36">
        <v>46036</v>
      </c>
      <c r="B391" s="23" t="s">
        <v>30</v>
      </c>
      <c r="C391" s="17">
        <v>8898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36">
        <v>46037</v>
      </c>
      <c r="B392" s="23" t="s">
        <v>30</v>
      </c>
      <c r="C392" s="17">
        <v>8922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36">
        <v>46038</v>
      </c>
      <c r="B393" s="23" t="s">
        <v>30</v>
      </c>
      <c r="C393" s="17">
        <v>8946</v>
      </c>
      <c r="D393" s="16"/>
      <c r="E393" s="16" t="s">
        <v>1318</v>
      </c>
      <c r="F393" s="16"/>
      <c r="G393" s="16"/>
      <c r="H393" s="309">
        <v>46038.954861111109</v>
      </c>
      <c r="I393" s="309">
        <v>46038.96875</v>
      </c>
      <c r="J393" s="225">
        <v>1.3888888890505768E-2</v>
      </c>
      <c r="K393" s="16"/>
      <c r="L393" s="16"/>
      <c r="M393" s="16"/>
      <c r="N393" s="16"/>
    </row>
    <row r="394" spans="1:14" x14ac:dyDescent="0.25">
      <c r="A394" s="36">
        <v>46039</v>
      </c>
      <c r="B394" s="23" t="s">
        <v>30</v>
      </c>
      <c r="C394" s="17">
        <v>8971</v>
      </c>
      <c r="D394" s="16"/>
      <c r="E394" s="16" t="s">
        <v>65</v>
      </c>
      <c r="F394" s="16"/>
      <c r="G394" s="16"/>
      <c r="H394" s="366">
        <v>46040.475694444445</v>
      </c>
      <c r="I394" s="366">
        <v>46040.631249999999</v>
      </c>
      <c r="J394" s="631">
        <v>0.15555555555329192</v>
      </c>
      <c r="K394" s="16"/>
      <c r="L394" s="16"/>
      <c r="M394" s="16"/>
      <c r="N394" s="16"/>
    </row>
    <row r="395" spans="1:14" x14ac:dyDescent="0.25">
      <c r="A395" s="36">
        <v>46040</v>
      </c>
      <c r="B395" s="23" t="s">
        <v>30</v>
      </c>
      <c r="C395" s="17">
        <v>8995</v>
      </c>
      <c r="D395" s="16"/>
      <c r="E395" s="16"/>
      <c r="F395" s="16"/>
      <c r="G395" s="16"/>
      <c r="H395" s="366"/>
      <c r="I395" s="366"/>
      <c r="J395" s="618"/>
      <c r="K395" s="16"/>
      <c r="L395" s="16"/>
      <c r="M395" s="16"/>
      <c r="N395" s="16"/>
    </row>
    <row r="396" spans="1:14" x14ac:dyDescent="0.25">
      <c r="A396" s="36">
        <v>46041</v>
      </c>
      <c r="B396" s="23" t="s">
        <v>30</v>
      </c>
      <c r="C396" s="17">
        <v>9019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36">
        <v>46042</v>
      </c>
      <c r="B397" s="23" t="s">
        <v>30</v>
      </c>
      <c r="C397" s="17">
        <v>9038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36">
        <v>46043</v>
      </c>
      <c r="B398" s="23" t="s">
        <v>30</v>
      </c>
      <c r="C398" s="17">
        <v>9062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36">
        <v>46044</v>
      </c>
      <c r="B399" s="23" t="s">
        <v>30</v>
      </c>
      <c r="C399" s="17">
        <v>9086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36">
        <v>46045</v>
      </c>
      <c r="B400" s="23" t="s">
        <v>30</v>
      </c>
      <c r="C400" s="17">
        <v>9010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36">
        <v>46046</v>
      </c>
      <c r="B401" s="23" t="s">
        <v>30</v>
      </c>
      <c r="C401" s="17">
        <v>9135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36">
        <v>46047</v>
      </c>
      <c r="B402" s="23" t="s">
        <v>30</v>
      </c>
      <c r="C402" s="17">
        <v>9159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36">
        <v>46048</v>
      </c>
      <c r="B403" s="23" t="s">
        <v>30</v>
      </c>
      <c r="C403" s="17">
        <v>9183</v>
      </c>
      <c r="D403" s="16"/>
      <c r="E403" s="16" t="s">
        <v>2167</v>
      </c>
      <c r="F403" s="16"/>
      <c r="G403" s="16"/>
      <c r="H403" s="368">
        <v>46048.495833333334</v>
      </c>
      <c r="I403" s="368">
        <v>46048.509027777778</v>
      </c>
      <c r="J403" s="151">
        <f t="shared" ref="J403" si="35">I403-H403</f>
        <v>1.3194444443797693E-2</v>
      </c>
      <c r="K403" s="16"/>
      <c r="L403" s="16"/>
      <c r="M403" s="16"/>
      <c r="N403" s="16"/>
    </row>
    <row r="404" spans="1:14" x14ac:dyDescent="0.25">
      <c r="A404" s="36">
        <v>46049</v>
      </c>
      <c r="B404" s="23" t="s">
        <v>30</v>
      </c>
      <c r="C404" s="17">
        <v>9206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36">
        <v>46050</v>
      </c>
      <c r="B405" s="23" t="s">
        <v>30</v>
      </c>
      <c r="C405" s="17">
        <v>9230</v>
      </c>
      <c r="D405" s="16"/>
      <c r="E405" s="16" t="s">
        <v>48</v>
      </c>
      <c r="F405" s="16"/>
      <c r="G405" s="16"/>
      <c r="H405" s="720">
        <v>46051.166666666664</v>
      </c>
      <c r="I405" s="720">
        <v>46051.263888888891</v>
      </c>
      <c r="J405" s="738">
        <v>9.7222222226264421E-2</v>
      </c>
      <c r="K405" s="16"/>
      <c r="L405" s="16"/>
      <c r="M405" s="16"/>
      <c r="N405" s="16"/>
    </row>
    <row r="406" spans="1:14" x14ac:dyDescent="0.25">
      <c r="A406" s="36">
        <v>46051</v>
      </c>
      <c r="B406" s="23" t="s">
        <v>30</v>
      </c>
      <c r="C406" s="17">
        <v>9254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36">
        <v>46052</v>
      </c>
      <c r="B407" s="23" t="s">
        <v>30</v>
      </c>
      <c r="C407" s="17">
        <v>9278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36">
        <v>46053</v>
      </c>
      <c r="B408" s="23" t="s">
        <v>30</v>
      </c>
      <c r="C408" s="17">
        <v>9300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36">
        <v>46054</v>
      </c>
      <c r="B409" s="23" t="s">
        <v>30</v>
      </c>
      <c r="C409" s="17">
        <v>9324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36">
        <v>46055</v>
      </c>
      <c r="B410" s="23" t="s">
        <v>30</v>
      </c>
      <c r="C410" s="17">
        <v>9348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36">
        <v>46056</v>
      </c>
      <c r="B411" s="23" t="s">
        <v>30</v>
      </c>
      <c r="C411" s="17">
        <v>9372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36">
        <v>46057</v>
      </c>
      <c r="B412" s="23" t="s">
        <v>30</v>
      </c>
      <c r="C412" s="17">
        <v>9396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36">
        <v>46058</v>
      </c>
      <c r="B413" s="23" t="s">
        <v>30</v>
      </c>
      <c r="C413" s="17">
        <v>9420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36">
        <v>46059</v>
      </c>
      <c r="B414" s="23" t="s">
        <v>30</v>
      </c>
      <c r="C414" s="17">
        <v>9444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36">
        <v>46060</v>
      </c>
      <c r="B415" s="23" t="s">
        <v>30</v>
      </c>
      <c r="C415" s="17">
        <v>9468</v>
      </c>
      <c r="D415" s="16"/>
      <c r="E415" s="16" t="s">
        <v>2167</v>
      </c>
      <c r="F415" s="16"/>
      <c r="G415" s="16"/>
      <c r="H415" s="368">
        <v>46060.614583333336</v>
      </c>
      <c r="I415" s="368">
        <v>46060.628472222219</v>
      </c>
      <c r="J415" s="151">
        <f t="shared" ref="J415" si="36">I415-H415</f>
        <v>1.3888888883229811E-2</v>
      </c>
      <c r="K415" s="16"/>
      <c r="L415" s="16"/>
      <c r="M415" s="16"/>
      <c r="N415" s="16"/>
    </row>
    <row r="416" spans="1:14" x14ac:dyDescent="0.25">
      <c r="A416" s="36">
        <v>46061</v>
      </c>
      <c r="B416" s="23" t="s">
        <v>30</v>
      </c>
      <c r="C416" s="17">
        <v>9492</v>
      </c>
      <c r="D416" s="16"/>
      <c r="E416" s="16" t="s">
        <v>40</v>
      </c>
      <c r="F416" s="16"/>
      <c r="G416" s="16"/>
      <c r="H416" s="720">
        <v>46061.62777777778</v>
      </c>
      <c r="I416" s="720">
        <v>46061.727083333331</v>
      </c>
      <c r="J416" s="809">
        <v>9.9305555551836733E-2</v>
      </c>
      <c r="K416" s="16"/>
      <c r="L416" s="16"/>
      <c r="M416" s="16"/>
      <c r="N416" s="16"/>
    </row>
    <row r="417" spans="1:14" x14ac:dyDescent="0.25">
      <c r="A417" s="36">
        <v>46062</v>
      </c>
      <c r="B417" s="23" t="s">
        <v>30</v>
      </c>
      <c r="C417" s="17">
        <v>9516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36">
        <v>46063</v>
      </c>
      <c r="B418" s="23" t="s">
        <v>30</v>
      </c>
      <c r="C418" s="17">
        <v>9537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36">
        <v>46064</v>
      </c>
      <c r="B419" s="23" t="s">
        <v>30</v>
      </c>
      <c r="C419" s="17">
        <v>9561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36">
        <v>46065</v>
      </c>
      <c r="B420" s="23" t="s">
        <v>30</v>
      </c>
      <c r="C420" s="17">
        <v>9585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ht="45" x14ac:dyDescent="0.25">
      <c r="A421" s="36">
        <v>46066</v>
      </c>
      <c r="B421" s="23" t="s">
        <v>30</v>
      </c>
      <c r="C421" s="17">
        <v>9609</v>
      </c>
      <c r="D421" s="16"/>
      <c r="E421" s="871" t="s">
        <v>2280</v>
      </c>
      <c r="F421" s="16"/>
      <c r="G421" s="16"/>
      <c r="H421" s="720">
        <v>46066.870138888888</v>
      </c>
      <c r="I421" s="720">
        <v>46066.892361111109</v>
      </c>
      <c r="J421" s="872">
        <v>2.2222222221898846E-2</v>
      </c>
      <c r="K421" s="16"/>
      <c r="L421" s="16"/>
      <c r="M421" s="16"/>
      <c r="N421" s="16"/>
    </row>
    <row r="422" spans="1:14" x14ac:dyDescent="0.25">
      <c r="A422" s="36">
        <v>46067</v>
      </c>
      <c r="B422" s="23" t="s">
        <v>30</v>
      </c>
      <c r="C422" s="17">
        <v>9633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36">
        <v>46068</v>
      </c>
      <c r="B423" s="23" t="s">
        <v>30</v>
      </c>
      <c r="C423" s="17">
        <v>9657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36">
        <v>46069</v>
      </c>
      <c r="B424" s="23" t="s">
        <v>30</v>
      </c>
      <c r="C424" s="17">
        <v>9681</v>
      </c>
      <c r="D424" s="16"/>
      <c r="E424" s="16" t="s">
        <v>1919</v>
      </c>
      <c r="F424" s="16"/>
      <c r="G424" s="16"/>
      <c r="H424" s="368">
        <v>46069.664583333331</v>
      </c>
      <c r="I424" s="368">
        <v>46069.671527777777</v>
      </c>
      <c r="J424" s="151">
        <f t="shared" ref="J424" si="37">I424-H424</f>
        <v>6.9444444452528842E-3</v>
      </c>
      <c r="K424" s="16"/>
      <c r="L424" s="16"/>
      <c r="M424" s="16"/>
      <c r="N424" s="16"/>
    </row>
    <row r="425" spans="1:14" x14ac:dyDescent="0.25">
      <c r="A425" s="36">
        <v>46070</v>
      </c>
      <c r="B425" s="23" t="s">
        <v>30</v>
      </c>
      <c r="C425" s="17">
        <v>9705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36">
        <v>46071</v>
      </c>
      <c r="B426" s="23" t="s">
        <v>30</v>
      </c>
      <c r="C426" s="17">
        <v>9729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36">
        <v>46072</v>
      </c>
      <c r="B427" s="23" t="s">
        <v>30</v>
      </c>
      <c r="C427" s="17">
        <v>9753</v>
      </c>
      <c r="D427" s="16"/>
      <c r="E427" s="16" t="s">
        <v>48</v>
      </c>
      <c r="F427" s="16"/>
      <c r="G427" s="16"/>
      <c r="H427" s="368">
        <v>46072.756944444445</v>
      </c>
      <c r="I427" s="368">
        <v>46072.95</v>
      </c>
      <c r="J427" s="151">
        <f t="shared" ref="J427:J428" si="38">I427-H427</f>
        <v>0.19305555555183673</v>
      </c>
      <c r="K427" s="16"/>
      <c r="L427" s="16"/>
      <c r="M427" s="16"/>
      <c r="N427" s="16"/>
    </row>
    <row r="428" spans="1:14" x14ac:dyDescent="0.25">
      <c r="A428" s="36">
        <v>46073</v>
      </c>
      <c r="B428" s="23" t="s">
        <v>30</v>
      </c>
      <c r="C428" s="17">
        <v>9797</v>
      </c>
      <c r="D428" s="16"/>
      <c r="E428" s="16" t="s">
        <v>2315</v>
      </c>
      <c r="F428" s="16"/>
      <c r="G428" s="16"/>
      <c r="H428" s="368">
        <v>46073.729166666664</v>
      </c>
      <c r="I428" s="368">
        <v>46073.75</v>
      </c>
      <c r="J428" s="151">
        <f t="shared" si="38"/>
        <v>2.0833333335758653E-2</v>
      </c>
      <c r="K428" s="16"/>
      <c r="L428" s="16"/>
      <c r="M428" s="16"/>
      <c r="N428" s="16"/>
    </row>
    <row r="429" spans="1:14" x14ac:dyDescent="0.25">
      <c r="A429" s="36">
        <v>46074</v>
      </c>
      <c r="B429" s="23" t="s">
        <v>30</v>
      </c>
      <c r="C429" s="17">
        <v>9801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36">
        <v>46075</v>
      </c>
      <c r="B430" s="23" t="s">
        <v>30</v>
      </c>
      <c r="C430" s="17">
        <v>8919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36">
        <v>46076</v>
      </c>
      <c r="B431" s="23" t="s">
        <v>30</v>
      </c>
      <c r="C431" s="17">
        <v>9843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36">
        <v>46077</v>
      </c>
      <c r="B432" s="23" t="s">
        <v>30</v>
      </c>
      <c r="C432" s="17">
        <v>9867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36">
        <v>46078</v>
      </c>
      <c r="B433" s="23" t="s">
        <v>30</v>
      </c>
      <c r="C433" s="17">
        <v>9891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36">
        <v>46079</v>
      </c>
      <c r="B434" s="23" t="s">
        <v>30</v>
      </c>
      <c r="C434" s="17">
        <v>9915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36">
        <v>46080</v>
      </c>
      <c r="B435" s="23" t="s">
        <v>30</v>
      </c>
      <c r="C435" s="17">
        <v>9939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36">
        <v>46081</v>
      </c>
      <c r="B436" s="23" t="s">
        <v>30</v>
      </c>
      <c r="C436" s="17">
        <v>9963</v>
      </c>
      <c r="D436" s="16"/>
      <c r="E436" s="16" t="s">
        <v>2366</v>
      </c>
      <c r="F436" s="16"/>
      <c r="G436" s="16"/>
      <c r="H436" s="368">
        <v>46081.405555555553</v>
      </c>
      <c r="I436" s="368">
        <v>46081.412499999999</v>
      </c>
      <c r="J436" s="151">
        <f t="shared" ref="J436" si="39">I436-H436</f>
        <v>6.9444444452528842E-3</v>
      </c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D35B-C144-4F14-B015-0E54C7C165E3}">
  <dimension ref="A2:N923"/>
  <sheetViews>
    <sheetView workbookViewId="0">
      <pane ySplit="4" topLeftCell="A411" activePane="bottomLeft" state="frozen"/>
      <selection pane="bottomLeft" activeCell="C432" sqref="C432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127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45656</v>
      </c>
      <c r="B5" s="23" t="s">
        <v>30</v>
      </c>
      <c r="C5" s="17">
        <v>12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45657</v>
      </c>
      <c r="B6" s="23" t="s">
        <v>30</v>
      </c>
      <c r="C6" s="17">
        <f>C5+24</f>
        <v>36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45658</v>
      </c>
      <c r="B7" s="23" t="s">
        <v>30</v>
      </c>
      <c r="C7" s="17">
        <v>49</v>
      </c>
      <c r="D7" s="17" t="s">
        <v>132</v>
      </c>
      <c r="E7" s="16"/>
      <c r="F7" s="16"/>
      <c r="G7" s="16"/>
      <c r="H7" s="16"/>
      <c r="I7" s="16"/>
      <c r="J7" s="16" t="s">
        <v>141</v>
      </c>
      <c r="K7" s="16"/>
      <c r="L7" s="16"/>
      <c r="M7" s="16"/>
      <c r="N7" s="16"/>
    </row>
    <row r="8" spans="1:14" x14ac:dyDescent="0.25">
      <c r="A8" s="22">
        <v>45659</v>
      </c>
      <c r="B8" s="23" t="s">
        <v>30</v>
      </c>
      <c r="C8" s="17">
        <f t="shared" ref="C8:C14" si="0">C7+24</f>
        <v>73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x14ac:dyDescent="0.25">
      <c r="A9" s="22">
        <v>45660</v>
      </c>
      <c r="B9" s="23" t="s">
        <v>30</v>
      </c>
      <c r="C9" s="17">
        <f t="shared" si="0"/>
        <v>97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ht="16.149999999999999" customHeight="1" x14ac:dyDescent="0.25">
      <c r="A10" s="22">
        <v>45661</v>
      </c>
      <c r="B10" s="23" t="s">
        <v>30</v>
      </c>
      <c r="C10" s="17">
        <f t="shared" si="0"/>
        <v>121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ht="16.149999999999999" customHeight="1" x14ac:dyDescent="0.25">
      <c r="A11" s="22">
        <v>45662</v>
      </c>
      <c r="B11" s="23" t="s">
        <v>30</v>
      </c>
      <c r="C11" s="17">
        <f t="shared" si="0"/>
        <v>145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ht="16.149999999999999" customHeight="1" x14ac:dyDescent="0.25">
      <c r="A12" s="22">
        <v>45663</v>
      </c>
      <c r="B12" s="23" t="s">
        <v>30</v>
      </c>
      <c r="C12" s="17">
        <f t="shared" si="0"/>
        <v>169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ht="16.149999999999999" customHeight="1" x14ac:dyDescent="0.25">
      <c r="A13" s="22">
        <v>45664</v>
      </c>
      <c r="B13" s="23" t="s">
        <v>30</v>
      </c>
      <c r="C13" s="17">
        <f t="shared" si="0"/>
        <v>193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ht="16.149999999999999" customHeight="1" x14ac:dyDescent="0.25">
      <c r="A14" s="22">
        <v>45665</v>
      </c>
      <c r="B14" s="23" t="s">
        <v>30</v>
      </c>
      <c r="C14" s="17">
        <f t="shared" si="0"/>
        <v>217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6.149999999999999" customHeight="1" x14ac:dyDescent="0.25">
      <c r="A15" s="22">
        <v>45666</v>
      </c>
      <c r="B15" s="23" t="s">
        <v>30</v>
      </c>
      <c r="C15" s="17">
        <v>250</v>
      </c>
      <c r="D15" s="17" t="s">
        <v>48</v>
      </c>
      <c r="E15" s="16"/>
      <c r="F15" s="16"/>
      <c r="G15" s="16"/>
      <c r="H15" s="16"/>
      <c r="I15" s="16"/>
      <c r="J15" s="16" t="s">
        <v>158</v>
      </c>
      <c r="K15" s="16"/>
      <c r="L15" s="17"/>
      <c r="M15" s="17"/>
      <c r="N15" s="16"/>
    </row>
    <row r="16" spans="1:14" ht="16.149999999999999" customHeight="1" x14ac:dyDescent="0.25">
      <c r="A16" s="22">
        <v>45667</v>
      </c>
      <c r="B16" s="23" t="s">
        <v>30</v>
      </c>
      <c r="C16" s="17">
        <f t="shared" ref="C16:C22" si="1">C15+24</f>
        <v>274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6.149999999999999" customHeight="1" x14ac:dyDescent="0.25">
      <c r="A17" s="22">
        <v>45668</v>
      </c>
      <c r="B17" s="23" t="s">
        <v>30</v>
      </c>
      <c r="C17" s="17">
        <f t="shared" si="1"/>
        <v>298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6.149999999999999" customHeight="1" x14ac:dyDescent="0.25">
      <c r="A18" s="22">
        <v>45669</v>
      </c>
      <c r="B18" s="23" t="s">
        <v>30</v>
      </c>
      <c r="C18" s="17">
        <f t="shared" si="1"/>
        <v>322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45670</v>
      </c>
      <c r="B19" s="23" t="s">
        <v>30</v>
      </c>
      <c r="C19" s="17">
        <f t="shared" si="1"/>
        <v>346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6.149999999999999" customHeight="1" x14ac:dyDescent="0.25">
      <c r="A20" s="22">
        <v>45671</v>
      </c>
      <c r="B20" s="23" t="s">
        <v>30</v>
      </c>
      <c r="C20" s="17">
        <f t="shared" si="1"/>
        <v>370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45672</v>
      </c>
      <c r="B21" s="23" t="s">
        <v>30</v>
      </c>
      <c r="C21" s="17">
        <f t="shared" si="1"/>
        <v>394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45673</v>
      </c>
      <c r="B22" s="23" t="s">
        <v>30</v>
      </c>
      <c r="C22" s="17">
        <f t="shared" si="1"/>
        <v>418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45674</v>
      </c>
      <c r="B23" s="23" t="s">
        <v>30</v>
      </c>
      <c r="C23" s="17">
        <v>425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45675</v>
      </c>
      <c r="B24" s="23" t="s">
        <v>30</v>
      </c>
      <c r="C24" s="17">
        <v>443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45676</v>
      </c>
      <c r="B25" s="23" t="s">
        <v>30</v>
      </c>
      <c r="C25" s="17">
        <v>467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45677</v>
      </c>
      <c r="B26" s="23" t="s">
        <v>30</v>
      </c>
      <c r="C26" s="17">
        <v>491</v>
      </c>
      <c r="D26" s="19" t="s">
        <v>40</v>
      </c>
      <c r="E26" s="16"/>
      <c r="F26" s="16"/>
      <c r="G26" s="16"/>
      <c r="H26" s="16"/>
      <c r="I26" s="16"/>
      <c r="J26" s="16" t="s">
        <v>202</v>
      </c>
      <c r="K26" s="16"/>
      <c r="L26" s="16"/>
      <c r="M26" s="16"/>
      <c r="N26" s="16"/>
    </row>
    <row r="27" spans="1:14" ht="16.149999999999999" customHeight="1" x14ac:dyDescent="0.25">
      <c r="A27" s="22">
        <v>45678</v>
      </c>
      <c r="B27" s="23" t="s">
        <v>30</v>
      </c>
      <c r="C27" s="17">
        <v>515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45679</v>
      </c>
      <c r="B28" s="23" t="s">
        <v>30</v>
      </c>
      <c r="C28" s="17">
        <v>539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45680</v>
      </c>
      <c r="B29" s="23" t="s">
        <v>30</v>
      </c>
      <c r="C29" s="17">
        <v>552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45681</v>
      </c>
      <c r="B30" s="23" t="s">
        <v>30</v>
      </c>
      <c r="C30" s="17">
        <v>576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45682</v>
      </c>
      <c r="B31" s="23" t="s">
        <v>30</v>
      </c>
      <c r="C31" s="17">
        <v>600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45683</v>
      </c>
      <c r="B32" s="23" t="s">
        <v>30</v>
      </c>
      <c r="C32" s="17">
        <v>624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45684</v>
      </c>
      <c r="B33" s="23" t="s">
        <v>30</v>
      </c>
      <c r="C33" s="17">
        <v>647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45685</v>
      </c>
      <c r="B34" s="23" t="s">
        <v>30</v>
      </c>
      <c r="C34" s="17">
        <v>671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45686</v>
      </c>
      <c r="B35" s="23" t="s">
        <v>30</v>
      </c>
      <c r="C35" s="17">
        <v>695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45687</v>
      </c>
      <c r="B36" s="23" t="s">
        <v>30</v>
      </c>
      <c r="C36" s="17">
        <v>719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7">
        <v>45688</v>
      </c>
      <c r="B37" s="34" t="s">
        <v>30</v>
      </c>
      <c r="C37" s="19">
        <v>743</v>
      </c>
      <c r="D37" s="19" t="s">
        <v>48</v>
      </c>
      <c r="E37" s="19"/>
      <c r="F37" s="19"/>
      <c r="G37" s="19"/>
      <c r="H37" s="19"/>
      <c r="I37" s="19"/>
      <c r="J37" s="19" t="s">
        <v>263</v>
      </c>
      <c r="K37" s="19"/>
      <c r="L37" s="16"/>
      <c r="M37" s="16"/>
      <c r="N37" s="19"/>
    </row>
    <row r="38" spans="1:14" ht="16.149999999999999" customHeight="1" x14ac:dyDescent="0.25">
      <c r="A38" s="27">
        <v>45689</v>
      </c>
      <c r="B38" s="34" t="s">
        <v>30</v>
      </c>
      <c r="C38" s="19">
        <v>767</v>
      </c>
      <c r="D38" s="19"/>
      <c r="E38" s="19"/>
      <c r="F38" s="19"/>
      <c r="G38" s="19"/>
      <c r="H38" s="19"/>
      <c r="I38" s="19"/>
      <c r="J38" s="19"/>
      <c r="K38" s="19"/>
      <c r="L38" s="16"/>
      <c r="M38" s="16"/>
      <c r="N38" s="19"/>
    </row>
    <row r="39" spans="1:14" ht="16.149999999999999" customHeight="1" x14ac:dyDescent="0.25">
      <c r="A39" s="27">
        <v>45690</v>
      </c>
      <c r="B39" s="34" t="s">
        <v>30</v>
      </c>
      <c r="C39" s="19">
        <v>791</v>
      </c>
      <c r="D39" s="19"/>
      <c r="E39" s="19"/>
      <c r="F39" s="19"/>
      <c r="G39" s="19"/>
      <c r="H39" s="19"/>
      <c r="I39" s="19"/>
      <c r="J39" s="19"/>
      <c r="K39" s="19"/>
      <c r="L39" s="16"/>
      <c r="M39" s="16"/>
      <c r="N39" s="19"/>
    </row>
    <row r="40" spans="1:14" ht="16.149999999999999" customHeight="1" x14ac:dyDescent="0.25">
      <c r="A40" s="27">
        <v>45691</v>
      </c>
      <c r="B40" s="34" t="s">
        <v>30</v>
      </c>
      <c r="C40" s="19">
        <v>815</v>
      </c>
      <c r="D40" s="19"/>
      <c r="E40" s="19"/>
      <c r="F40" s="19"/>
      <c r="G40" s="19"/>
      <c r="H40" s="19"/>
      <c r="I40" s="19"/>
      <c r="J40" s="19"/>
      <c r="K40" s="19"/>
      <c r="L40" s="16"/>
      <c r="M40" s="16"/>
      <c r="N40" s="19"/>
    </row>
    <row r="41" spans="1:14" ht="16.149999999999999" customHeight="1" x14ac:dyDescent="0.25">
      <c r="A41" s="27">
        <v>45692</v>
      </c>
      <c r="B41" s="34" t="s">
        <v>30</v>
      </c>
      <c r="C41" s="19">
        <v>839</v>
      </c>
      <c r="D41" s="19"/>
      <c r="E41" s="19"/>
      <c r="F41" s="19"/>
      <c r="G41" s="19"/>
      <c r="H41" s="19"/>
      <c r="I41" s="19"/>
      <c r="J41" s="19"/>
      <c r="K41" s="19"/>
      <c r="L41" s="16"/>
      <c r="M41" s="16"/>
      <c r="N41" s="19"/>
    </row>
    <row r="42" spans="1:14" ht="16.149999999999999" customHeight="1" x14ac:dyDescent="0.25">
      <c r="A42" s="27">
        <v>45693</v>
      </c>
      <c r="B42" s="34" t="s">
        <v>30</v>
      </c>
      <c r="C42" s="19">
        <v>863</v>
      </c>
      <c r="D42" s="19"/>
      <c r="E42" s="19"/>
      <c r="F42" s="19"/>
      <c r="G42" s="19"/>
      <c r="H42" s="19"/>
      <c r="I42" s="19"/>
      <c r="J42" s="19"/>
      <c r="K42" s="19"/>
      <c r="L42" s="16"/>
      <c r="M42" s="16"/>
      <c r="N42" s="19"/>
    </row>
    <row r="43" spans="1:14" ht="16.149999999999999" customHeight="1" x14ac:dyDescent="0.25">
      <c r="A43" s="27">
        <v>45694</v>
      </c>
      <c r="B43" s="34" t="s">
        <v>30</v>
      </c>
      <c r="C43" s="19">
        <v>887</v>
      </c>
      <c r="D43" s="19"/>
      <c r="E43" s="19"/>
      <c r="F43" s="19"/>
      <c r="G43" s="19"/>
      <c r="H43" s="19"/>
      <c r="I43" s="19"/>
      <c r="J43" s="19"/>
      <c r="K43" s="19"/>
      <c r="L43" s="16"/>
      <c r="M43" s="16"/>
      <c r="N43" s="19"/>
    </row>
    <row r="44" spans="1:14" ht="16.149999999999999" customHeight="1" x14ac:dyDescent="0.25">
      <c r="A44" s="27">
        <v>45695</v>
      </c>
      <c r="B44" s="34" t="s">
        <v>30</v>
      </c>
      <c r="C44" s="19">
        <v>911</v>
      </c>
      <c r="D44" s="19"/>
      <c r="E44" s="19"/>
      <c r="F44" s="19"/>
      <c r="G44" s="19"/>
      <c r="H44" s="19"/>
      <c r="I44" s="19"/>
      <c r="J44" s="19"/>
      <c r="K44" s="19"/>
      <c r="L44" s="16"/>
      <c r="M44" s="16"/>
      <c r="N44" s="19"/>
    </row>
    <row r="45" spans="1:14" ht="12" customHeight="1" x14ac:dyDescent="0.25">
      <c r="A45" s="27">
        <v>45696</v>
      </c>
      <c r="B45" s="34" t="s">
        <v>30</v>
      </c>
      <c r="C45" s="19">
        <v>931</v>
      </c>
      <c r="D45" s="19"/>
      <c r="E45" s="19"/>
      <c r="F45" s="19"/>
      <c r="G45" s="19"/>
      <c r="H45" s="19"/>
      <c r="I45" s="19"/>
      <c r="J45" s="19"/>
      <c r="K45" s="19"/>
      <c r="L45" s="16"/>
      <c r="M45" s="16"/>
      <c r="N45" s="19"/>
    </row>
    <row r="46" spans="1:14" ht="16.149999999999999" customHeight="1" x14ac:dyDescent="0.25">
      <c r="A46" s="27">
        <v>45697</v>
      </c>
      <c r="B46" s="34" t="s">
        <v>30</v>
      </c>
      <c r="C46" s="19">
        <v>955</v>
      </c>
      <c r="D46" s="19"/>
      <c r="E46" s="19"/>
      <c r="F46" s="19"/>
      <c r="G46" s="19"/>
      <c r="H46" s="19"/>
      <c r="I46" s="19"/>
      <c r="J46" s="19"/>
      <c r="K46" s="19"/>
      <c r="L46" s="16"/>
      <c r="M46" s="16"/>
      <c r="N46" s="19"/>
    </row>
    <row r="47" spans="1:14" ht="13.15" customHeight="1" x14ac:dyDescent="0.25">
      <c r="A47" s="27">
        <v>45698</v>
      </c>
      <c r="B47" s="34" t="s">
        <v>30</v>
      </c>
      <c r="C47" s="19">
        <v>979</v>
      </c>
      <c r="D47" s="19"/>
      <c r="E47" s="19"/>
      <c r="F47" s="19"/>
      <c r="G47" s="19"/>
      <c r="H47" s="19"/>
      <c r="I47" s="19"/>
      <c r="J47" s="19"/>
      <c r="K47" s="19"/>
      <c r="L47" s="16"/>
      <c r="M47" s="16"/>
      <c r="N47" s="19"/>
    </row>
    <row r="48" spans="1:14" ht="13.9" customHeight="1" x14ac:dyDescent="0.25">
      <c r="A48" s="27">
        <v>45699</v>
      </c>
      <c r="B48" s="34" t="s">
        <v>30</v>
      </c>
      <c r="C48" s="19">
        <v>1003</v>
      </c>
      <c r="D48" s="19" t="s">
        <v>65</v>
      </c>
      <c r="E48" s="19"/>
      <c r="F48" s="19"/>
      <c r="G48" s="19"/>
      <c r="H48" s="19"/>
      <c r="I48" s="19"/>
      <c r="J48" s="19" t="s">
        <v>319</v>
      </c>
      <c r="K48" s="19"/>
      <c r="L48" s="16"/>
      <c r="M48" s="16"/>
      <c r="N48" s="19"/>
    </row>
    <row r="49" spans="1:14" ht="16.149999999999999" customHeight="1" x14ac:dyDescent="0.25">
      <c r="A49" s="27">
        <v>45700</v>
      </c>
      <c r="B49" s="34" t="s">
        <v>30</v>
      </c>
      <c r="C49" s="19">
        <v>1027</v>
      </c>
      <c r="D49" s="19"/>
      <c r="E49" s="19"/>
      <c r="F49" s="19"/>
      <c r="G49" s="19"/>
      <c r="H49" s="19"/>
      <c r="I49" s="19"/>
      <c r="J49" s="19"/>
      <c r="K49" s="19"/>
      <c r="L49" s="16"/>
      <c r="M49" s="16"/>
      <c r="N49" s="19"/>
    </row>
    <row r="50" spans="1:14" ht="16.149999999999999" customHeight="1" x14ac:dyDescent="0.25">
      <c r="A50" s="27">
        <v>45701</v>
      </c>
      <c r="B50" s="34" t="s">
        <v>30</v>
      </c>
      <c r="C50" s="19">
        <v>1047</v>
      </c>
      <c r="D50" s="19"/>
      <c r="E50" s="19"/>
      <c r="F50" s="19"/>
      <c r="G50" s="19"/>
      <c r="H50" s="19"/>
      <c r="I50" s="19"/>
      <c r="J50" s="19"/>
      <c r="K50" s="19"/>
      <c r="L50" s="16"/>
      <c r="M50" s="16"/>
      <c r="N50" s="19"/>
    </row>
    <row r="51" spans="1:14" ht="16.149999999999999" customHeight="1" x14ac:dyDescent="0.25">
      <c r="A51" s="27">
        <v>45702</v>
      </c>
      <c r="B51" s="34" t="s">
        <v>30</v>
      </c>
      <c r="C51" s="19">
        <v>1071</v>
      </c>
      <c r="D51" s="19"/>
      <c r="E51" s="19"/>
      <c r="F51" s="19"/>
      <c r="G51" s="19"/>
      <c r="H51" s="19"/>
      <c r="I51" s="19"/>
      <c r="J51" s="19"/>
      <c r="K51" s="19"/>
      <c r="L51" s="16"/>
      <c r="M51" s="16"/>
      <c r="N51" s="19"/>
    </row>
    <row r="52" spans="1:14" ht="16.149999999999999" customHeight="1" x14ac:dyDescent="0.25">
      <c r="A52" s="27">
        <v>45703</v>
      </c>
      <c r="B52" s="34" t="s">
        <v>30</v>
      </c>
      <c r="C52" s="19">
        <f t="shared" ref="C52:C57" si="2">C51+24</f>
        <v>1095</v>
      </c>
      <c r="D52" s="19"/>
      <c r="E52" s="19"/>
      <c r="F52" s="19"/>
      <c r="G52" s="19"/>
      <c r="H52" s="19"/>
      <c r="I52" s="19"/>
      <c r="J52" s="19"/>
      <c r="K52" s="19"/>
      <c r="L52" s="16"/>
      <c r="M52" s="16"/>
      <c r="N52" s="19"/>
    </row>
    <row r="53" spans="1:14" ht="16.149999999999999" customHeight="1" x14ac:dyDescent="0.25">
      <c r="A53" s="27">
        <v>45704</v>
      </c>
      <c r="B53" s="34" t="s">
        <v>30</v>
      </c>
      <c r="C53" s="19">
        <f t="shared" si="2"/>
        <v>1119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7">
        <v>45705</v>
      </c>
      <c r="B54" s="34" t="s">
        <v>30</v>
      </c>
      <c r="C54" s="19">
        <f t="shared" si="2"/>
        <v>1143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7">
        <v>45706</v>
      </c>
      <c r="B55" s="34" t="s">
        <v>30</v>
      </c>
      <c r="C55" s="19">
        <f t="shared" si="2"/>
        <v>1167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7">
        <v>45707</v>
      </c>
      <c r="B56" s="34" t="s">
        <v>30</v>
      </c>
      <c r="C56" s="19">
        <f t="shared" si="2"/>
        <v>1191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7">
        <v>45708</v>
      </c>
      <c r="B57" s="34" t="s">
        <v>30</v>
      </c>
      <c r="C57" s="19">
        <f t="shared" si="2"/>
        <v>1215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7">
        <v>45709</v>
      </c>
      <c r="B58" s="34" t="s">
        <v>30</v>
      </c>
      <c r="C58" s="19">
        <v>1253</v>
      </c>
      <c r="D58" s="17" t="s">
        <v>48</v>
      </c>
      <c r="E58" s="16"/>
      <c r="F58" s="16"/>
      <c r="G58" s="16"/>
      <c r="H58" s="16"/>
      <c r="I58" s="16"/>
      <c r="J58" s="16" t="s">
        <v>348</v>
      </c>
      <c r="K58" s="16"/>
      <c r="L58" s="16"/>
      <c r="M58" s="16"/>
      <c r="N58" s="16"/>
    </row>
    <row r="59" spans="1:14" ht="16.149999999999999" customHeight="1" x14ac:dyDescent="0.25">
      <c r="A59" s="27">
        <v>45710</v>
      </c>
      <c r="B59" s="34" t="s">
        <v>30</v>
      </c>
      <c r="C59" s="19">
        <f t="shared" ref="C59:C68" si="3">C58+24</f>
        <v>1277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7">
        <v>45711</v>
      </c>
      <c r="B60" s="34" t="s">
        <v>30</v>
      </c>
      <c r="C60" s="19">
        <f t="shared" si="3"/>
        <v>1301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7">
        <v>45712</v>
      </c>
      <c r="B61" s="34" t="s">
        <v>30</v>
      </c>
      <c r="C61" s="19">
        <f t="shared" si="3"/>
        <v>1325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7">
        <v>45713</v>
      </c>
      <c r="B62" s="34" t="s">
        <v>30</v>
      </c>
      <c r="C62" s="19">
        <f t="shared" si="3"/>
        <v>1349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7">
        <v>45714</v>
      </c>
      <c r="B63" s="34" t="s">
        <v>30</v>
      </c>
      <c r="C63" s="19">
        <f t="shared" si="3"/>
        <v>1373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7">
        <v>45715</v>
      </c>
      <c r="B64" s="34" t="s">
        <v>30</v>
      </c>
      <c r="C64" s="19">
        <f t="shared" si="3"/>
        <v>1397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x14ac:dyDescent="0.25">
      <c r="A65" s="27">
        <v>45716</v>
      </c>
      <c r="B65" s="34" t="s">
        <v>30</v>
      </c>
      <c r="C65" s="19">
        <f t="shared" si="3"/>
        <v>1421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7">
        <v>45717</v>
      </c>
      <c r="B66" s="34" t="s">
        <v>30</v>
      </c>
      <c r="C66" s="19">
        <f t="shared" si="3"/>
        <v>1445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7">
        <v>45718</v>
      </c>
      <c r="B67" s="34" t="s">
        <v>30</v>
      </c>
      <c r="C67" s="19">
        <f t="shared" si="3"/>
        <v>1469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7">
        <v>45719</v>
      </c>
      <c r="B68" s="34" t="s">
        <v>30</v>
      </c>
      <c r="C68" s="19">
        <f t="shared" si="3"/>
        <v>1493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x14ac:dyDescent="0.25">
      <c r="A69" s="27">
        <v>45720</v>
      </c>
      <c r="B69" s="34" t="s">
        <v>30</v>
      </c>
      <c r="C69" s="19">
        <v>1504</v>
      </c>
      <c r="D69" s="17" t="s">
        <v>40</v>
      </c>
      <c r="E69" s="16"/>
      <c r="F69" s="16"/>
      <c r="G69" s="16"/>
      <c r="H69" s="16"/>
      <c r="I69" s="16"/>
      <c r="J69" s="16" t="s">
        <v>280</v>
      </c>
      <c r="K69" s="16"/>
      <c r="L69" s="16"/>
      <c r="M69" s="16"/>
      <c r="N69" s="16"/>
    </row>
    <row r="70" spans="1:14" ht="16.149999999999999" customHeight="1" x14ac:dyDescent="0.25">
      <c r="A70" s="27">
        <v>45721</v>
      </c>
      <c r="B70" s="34" t="s">
        <v>30</v>
      </c>
      <c r="C70" s="17">
        <f t="shared" ref="C70:C79" si="4">C69+24</f>
        <v>1528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7">
        <v>45722</v>
      </c>
      <c r="B71" s="34" t="s">
        <v>30</v>
      </c>
      <c r="C71" s="17">
        <f t="shared" si="4"/>
        <v>1552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7">
        <v>45723</v>
      </c>
      <c r="B72" s="34" t="s">
        <v>30</v>
      </c>
      <c r="C72" s="17">
        <f t="shared" si="4"/>
        <v>1576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7">
        <v>45724</v>
      </c>
      <c r="B73" s="34" t="s">
        <v>30</v>
      </c>
      <c r="C73" s="17">
        <f t="shared" si="4"/>
        <v>1600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7">
        <v>45725</v>
      </c>
      <c r="B74" s="34" t="s">
        <v>30</v>
      </c>
      <c r="C74" s="17">
        <f t="shared" si="4"/>
        <v>1624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7">
        <v>45726</v>
      </c>
      <c r="B75" s="34" t="s">
        <v>30</v>
      </c>
      <c r="C75" s="17">
        <f t="shared" si="4"/>
        <v>1648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7">
        <v>45727</v>
      </c>
      <c r="B76" s="34" t="s">
        <v>30</v>
      </c>
      <c r="C76" s="17">
        <f t="shared" si="4"/>
        <v>1672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7">
        <v>45728</v>
      </c>
      <c r="B77" s="34" t="s">
        <v>30</v>
      </c>
      <c r="C77" s="17">
        <f t="shared" si="4"/>
        <v>1696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7">
        <v>45729</v>
      </c>
      <c r="B78" s="34" t="s">
        <v>30</v>
      </c>
      <c r="C78" s="17">
        <f t="shared" si="4"/>
        <v>1720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7">
        <v>45730</v>
      </c>
      <c r="B79" s="34" t="s">
        <v>30</v>
      </c>
      <c r="C79" s="17">
        <f t="shared" si="4"/>
        <v>1744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7">
        <v>45731</v>
      </c>
      <c r="B80" s="34" t="s">
        <v>30</v>
      </c>
      <c r="C80" s="17">
        <v>1749</v>
      </c>
      <c r="D80" s="17" t="s">
        <v>48</v>
      </c>
      <c r="E80" s="16"/>
      <c r="F80" s="16"/>
      <c r="G80" s="16"/>
      <c r="H80" s="16"/>
      <c r="I80" s="16"/>
      <c r="J80" s="17" t="s">
        <v>202</v>
      </c>
      <c r="K80" s="16"/>
      <c r="L80" s="17"/>
      <c r="M80" s="17"/>
      <c r="N80" s="16"/>
    </row>
    <row r="81" spans="1:14" ht="16.149999999999999" customHeight="1" x14ac:dyDescent="0.25">
      <c r="A81" s="27">
        <v>45732</v>
      </c>
      <c r="B81" s="34" t="s">
        <v>30</v>
      </c>
      <c r="C81" s="17">
        <f>C80+24</f>
        <v>1773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7">
        <v>45733</v>
      </c>
      <c r="B82" s="34" t="s">
        <v>30</v>
      </c>
      <c r="C82" s="17">
        <f>C81+24</f>
        <v>1797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7">
        <v>45734</v>
      </c>
      <c r="B83" s="34" t="s">
        <v>30</v>
      </c>
      <c r="C83" s="17">
        <f>C82+24</f>
        <v>1821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7">
        <v>45735</v>
      </c>
      <c r="B84" s="34" t="s">
        <v>30</v>
      </c>
      <c r="C84" s="17">
        <v>1850</v>
      </c>
      <c r="D84" s="16" t="s">
        <v>469</v>
      </c>
      <c r="E84" s="16"/>
      <c r="F84" s="16"/>
      <c r="G84" s="16"/>
      <c r="H84" s="16"/>
      <c r="I84" s="16"/>
      <c r="J84" s="16" t="s">
        <v>463</v>
      </c>
      <c r="K84" s="16"/>
      <c r="L84" s="17"/>
      <c r="M84" s="17"/>
      <c r="N84" s="16"/>
    </row>
    <row r="85" spans="1:14" ht="16.149999999999999" customHeight="1" x14ac:dyDescent="0.25">
      <c r="A85" s="27">
        <v>45736</v>
      </c>
      <c r="B85" s="34" t="s">
        <v>30</v>
      </c>
      <c r="C85" s="17">
        <f>C84+24</f>
        <v>1874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7">
        <v>45737</v>
      </c>
      <c r="B86" s="34" t="s">
        <v>30</v>
      </c>
      <c r="C86" s="17">
        <v>1892</v>
      </c>
      <c r="D86" s="16" t="s">
        <v>484</v>
      </c>
      <c r="E86" s="16"/>
      <c r="F86" s="16"/>
      <c r="G86" s="16"/>
      <c r="H86" s="16"/>
      <c r="I86" s="16"/>
      <c r="J86" s="16" t="s">
        <v>485</v>
      </c>
      <c r="K86" s="16"/>
      <c r="L86" s="17"/>
      <c r="M86" s="17"/>
      <c r="N86" s="16"/>
    </row>
    <row r="87" spans="1:14" ht="16.149999999999999" customHeight="1" x14ac:dyDescent="0.25">
      <c r="A87" s="27">
        <v>45738</v>
      </c>
      <c r="B87" s="34" t="s">
        <v>30</v>
      </c>
      <c r="C87" s="17">
        <f>C86+24</f>
        <v>1916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7">
        <v>45739</v>
      </c>
      <c r="B88" s="34" t="s">
        <v>30</v>
      </c>
      <c r="C88" s="17">
        <f>C87+24</f>
        <v>1940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7">
        <v>45740</v>
      </c>
      <c r="B89" s="34" t="s">
        <v>30</v>
      </c>
      <c r="C89" s="17">
        <f>C88+24</f>
        <v>1964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7">
        <v>45741</v>
      </c>
      <c r="B90" s="34" t="s">
        <v>30</v>
      </c>
      <c r="C90" s="17">
        <f>C89+24</f>
        <v>1988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7">
        <v>45742</v>
      </c>
      <c r="B91" s="34" t="s">
        <v>30</v>
      </c>
      <c r="C91" s="17">
        <v>2003</v>
      </c>
      <c r="D91" s="17" t="s">
        <v>65</v>
      </c>
      <c r="E91" s="16"/>
      <c r="F91" s="16"/>
      <c r="G91" s="16"/>
      <c r="H91" s="16"/>
      <c r="I91" s="16"/>
      <c r="J91" s="16" t="s">
        <v>541</v>
      </c>
      <c r="K91" s="16"/>
      <c r="L91" s="16"/>
      <c r="M91" s="16"/>
      <c r="N91" s="16"/>
    </row>
    <row r="92" spans="1:14" ht="16.149999999999999" customHeight="1" x14ac:dyDescent="0.25">
      <c r="A92" s="27">
        <v>45743</v>
      </c>
      <c r="B92" s="34" t="s">
        <v>30</v>
      </c>
      <c r="C92" s="17">
        <f>C91+24</f>
        <v>2027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7">
        <v>45744</v>
      </c>
      <c r="B93" s="34" t="s">
        <v>30</v>
      </c>
      <c r="C93" s="17">
        <f>C92+24</f>
        <v>2051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7">
        <v>45745</v>
      </c>
      <c r="B94" s="34" t="s">
        <v>30</v>
      </c>
      <c r="C94" s="17">
        <v>2076</v>
      </c>
      <c r="D94" s="16" t="s">
        <v>572</v>
      </c>
      <c r="E94" s="16"/>
      <c r="F94" s="16"/>
      <c r="G94" s="16"/>
      <c r="H94" s="16"/>
      <c r="I94" s="16"/>
      <c r="J94" s="16" t="s">
        <v>294</v>
      </c>
      <c r="K94" s="16"/>
      <c r="L94" s="16"/>
      <c r="M94" s="16"/>
      <c r="N94" s="16"/>
    </row>
    <row r="95" spans="1:14" ht="16.149999999999999" customHeight="1" x14ac:dyDescent="0.25">
      <c r="A95" s="27">
        <v>45746</v>
      </c>
      <c r="B95" s="34" t="s">
        <v>30</v>
      </c>
      <c r="C95" s="17">
        <f>C94+24</f>
        <v>2100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7">
        <v>45747</v>
      </c>
      <c r="B96" s="34" t="s">
        <v>30</v>
      </c>
      <c r="C96" s="17">
        <v>2116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7">
        <v>45748</v>
      </c>
      <c r="B97" s="34" t="s">
        <v>30</v>
      </c>
      <c r="C97" s="17">
        <v>2140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7">
        <v>45749</v>
      </c>
      <c r="B98" s="34" t="s">
        <v>30</v>
      </c>
      <c r="C98" s="17">
        <v>2164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7">
        <v>45750</v>
      </c>
      <c r="B99" s="34" t="s">
        <v>30</v>
      </c>
      <c r="C99" s="17">
        <v>2188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7">
        <v>45751</v>
      </c>
      <c r="B100" s="34" t="s">
        <v>30</v>
      </c>
      <c r="C100" s="17">
        <v>2212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7">
        <v>45752</v>
      </c>
      <c r="B101" s="34" t="s">
        <v>30</v>
      </c>
      <c r="C101" s="17">
        <v>2235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7">
        <v>45753</v>
      </c>
      <c r="B102" s="34" t="s">
        <v>30</v>
      </c>
      <c r="C102" s="17">
        <v>2259</v>
      </c>
      <c r="D102" s="16" t="s">
        <v>48</v>
      </c>
      <c r="E102" s="16"/>
      <c r="F102" s="16"/>
      <c r="G102" s="16"/>
      <c r="H102" s="16"/>
      <c r="I102" s="16"/>
      <c r="J102" s="16" t="s">
        <v>651</v>
      </c>
      <c r="K102" s="16"/>
      <c r="L102" s="16"/>
      <c r="M102" s="16"/>
      <c r="N102" s="16"/>
    </row>
    <row r="103" spans="1:14" ht="16.149999999999999" customHeight="1" x14ac:dyDescent="0.25">
      <c r="A103" s="27">
        <v>45754</v>
      </c>
      <c r="B103" s="34" t="s">
        <v>30</v>
      </c>
      <c r="C103" s="17">
        <v>2283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7">
        <v>45755</v>
      </c>
      <c r="B104" s="34" t="s">
        <v>30</v>
      </c>
      <c r="C104" s="17">
        <v>2307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7">
        <v>45756</v>
      </c>
      <c r="B105" s="34" t="s">
        <v>30</v>
      </c>
      <c r="C105" s="17">
        <v>2331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7">
        <v>45757</v>
      </c>
      <c r="B106" s="34" t="s">
        <v>30</v>
      </c>
      <c r="C106" s="17">
        <v>2355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7">
        <v>45758</v>
      </c>
      <c r="B107" s="34" t="s">
        <v>30</v>
      </c>
      <c r="C107" s="17">
        <v>2379</v>
      </c>
      <c r="D107" s="16"/>
      <c r="E107" s="16" t="s">
        <v>693</v>
      </c>
      <c r="F107" s="16"/>
      <c r="G107" s="16"/>
      <c r="H107" s="16"/>
      <c r="I107" s="16"/>
      <c r="J107" s="16" t="s">
        <v>593</v>
      </c>
      <c r="K107" s="16"/>
      <c r="L107" s="16"/>
      <c r="M107" s="16"/>
      <c r="N107" s="16"/>
    </row>
    <row r="108" spans="1:14" ht="16.149999999999999" customHeight="1" x14ac:dyDescent="0.25">
      <c r="A108" s="27">
        <v>45759</v>
      </c>
      <c r="B108" s="34" t="s">
        <v>30</v>
      </c>
      <c r="C108" s="17">
        <v>2400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7">
        <v>45760</v>
      </c>
      <c r="B109" s="34" t="s">
        <v>30</v>
      </c>
      <c r="C109" s="17">
        <v>2424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7">
        <v>45761</v>
      </c>
      <c r="B110" s="34" t="s">
        <v>30</v>
      </c>
      <c r="C110" s="17">
        <v>2448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7">
        <v>45762</v>
      </c>
      <c r="B111" s="34" t="s">
        <v>30</v>
      </c>
      <c r="C111" s="17">
        <v>2472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7">
        <v>45763</v>
      </c>
      <c r="B112" s="34" t="s">
        <v>30</v>
      </c>
      <c r="C112" s="17">
        <v>2496</v>
      </c>
      <c r="D112" s="16"/>
      <c r="E112" s="16" t="s">
        <v>732</v>
      </c>
      <c r="F112" s="16"/>
      <c r="G112" s="16"/>
      <c r="H112" s="16"/>
      <c r="I112" s="16"/>
      <c r="J112" s="16" t="s">
        <v>265</v>
      </c>
      <c r="K112" s="16"/>
      <c r="L112" s="16"/>
      <c r="M112" s="16"/>
      <c r="N112" s="16"/>
    </row>
    <row r="113" spans="1:14" ht="16.149999999999999" customHeight="1" x14ac:dyDescent="0.25">
      <c r="A113" s="27">
        <v>45764</v>
      </c>
      <c r="B113" s="34" t="s">
        <v>30</v>
      </c>
      <c r="C113" s="17">
        <v>2520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7">
        <v>45765</v>
      </c>
      <c r="B114" s="34" t="s">
        <v>30</v>
      </c>
      <c r="C114" s="17">
        <v>2544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7">
        <v>45766</v>
      </c>
      <c r="B115" s="34" t="s">
        <v>30</v>
      </c>
      <c r="C115" s="17">
        <v>2568</v>
      </c>
      <c r="D115" s="16"/>
      <c r="E115" s="16" t="s">
        <v>751</v>
      </c>
      <c r="F115" s="16"/>
      <c r="G115" s="16"/>
      <c r="H115" s="16"/>
      <c r="I115" s="16"/>
      <c r="J115" s="16" t="s">
        <v>752</v>
      </c>
      <c r="K115" s="16"/>
      <c r="L115" s="16"/>
      <c r="M115" s="16"/>
      <c r="N115" s="16"/>
    </row>
    <row r="116" spans="1:14" ht="16.149999999999999" customHeight="1" x14ac:dyDescent="0.25">
      <c r="A116" s="27">
        <v>45767</v>
      </c>
      <c r="B116" s="34" t="s">
        <v>30</v>
      </c>
      <c r="C116" s="17">
        <v>2592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7">
        <v>45768</v>
      </c>
      <c r="B117" s="34" t="s">
        <v>30</v>
      </c>
      <c r="C117" s="17">
        <v>2616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7">
        <v>45769</v>
      </c>
      <c r="B118" s="34" t="s">
        <v>30</v>
      </c>
      <c r="C118" s="17">
        <v>2632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7">
        <v>45770</v>
      </c>
      <c r="B119" s="34" t="s">
        <v>30</v>
      </c>
      <c r="C119" s="17">
        <v>2654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7">
        <v>45771</v>
      </c>
      <c r="B120" s="34" t="s">
        <v>30</v>
      </c>
      <c r="C120" s="17">
        <v>2680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7">
        <v>45772</v>
      </c>
      <c r="B121" s="34" t="s">
        <v>30</v>
      </c>
      <c r="C121" s="17">
        <v>2704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7">
        <v>45773</v>
      </c>
      <c r="B122" s="34" t="s">
        <v>30</v>
      </c>
      <c r="C122" s="17">
        <v>2728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7">
        <v>45774</v>
      </c>
      <c r="B123" s="34" t="s">
        <v>30</v>
      </c>
      <c r="C123" s="17">
        <v>2752</v>
      </c>
      <c r="D123" s="16"/>
      <c r="E123" s="16" t="s">
        <v>48</v>
      </c>
      <c r="F123" s="16"/>
      <c r="G123" s="16"/>
      <c r="H123" s="16"/>
      <c r="I123" s="16"/>
      <c r="J123" s="16" t="s">
        <v>769</v>
      </c>
      <c r="K123" s="16"/>
      <c r="L123" s="16"/>
      <c r="M123" s="16"/>
      <c r="N123" s="16"/>
    </row>
    <row r="124" spans="1:14" ht="16.149999999999999" customHeight="1" x14ac:dyDescent="0.25">
      <c r="A124" s="27">
        <v>45775</v>
      </c>
      <c r="B124" s="34" t="s">
        <v>30</v>
      </c>
      <c r="C124" s="17">
        <v>2776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7">
        <v>45776</v>
      </c>
      <c r="B125" s="34" t="s">
        <v>30</v>
      </c>
      <c r="C125" s="17">
        <v>2800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7">
        <v>45777</v>
      </c>
      <c r="B126" s="34" t="s">
        <v>30</v>
      </c>
      <c r="C126" s="17">
        <v>2824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7">
        <v>45778</v>
      </c>
      <c r="B127" s="34" t="s">
        <v>30</v>
      </c>
      <c r="C127" s="17">
        <v>2848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7">
        <v>45779</v>
      </c>
      <c r="B128" s="34" t="s">
        <v>30</v>
      </c>
      <c r="C128" s="17">
        <v>2872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7">
        <v>45780</v>
      </c>
      <c r="B129" s="34" t="s">
        <v>30</v>
      </c>
      <c r="C129" s="17">
        <v>2894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7">
        <v>45781</v>
      </c>
      <c r="B130" s="34" t="s">
        <v>30</v>
      </c>
      <c r="C130" s="17">
        <v>2918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7">
        <v>45782</v>
      </c>
      <c r="B131" s="34" t="s">
        <v>30</v>
      </c>
      <c r="C131" s="17">
        <v>2942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7">
        <v>45783</v>
      </c>
      <c r="B132" s="34" t="s">
        <v>30</v>
      </c>
      <c r="C132" s="17">
        <v>2966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7">
        <v>45784</v>
      </c>
      <c r="B133" s="34" t="s">
        <v>30</v>
      </c>
      <c r="C133" s="17">
        <v>2990</v>
      </c>
      <c r="D133" s="16"/>
      <c r="E133" s="16" t="s">
        <v>63</v>
      </c>
      <c r="F133" s="16"/>
      <c r="G133" s="16"/>
      <c r="H133" s="16"/>
      <c r="I133" s="16"/>
      <c r="J133" s="16" t="s">
        <v>213</v>
      </c>
      <c r="K133" s="16"/>
      <c r="L133" s="16"/>
      <c r="M133" s="16"/>
      <c r="N133" s="16"/>
    </row>
    <row r="134" spans="1:14" ht="16.149999999999999" customHeight="1" x14ac:dyDescent="0.25">
      <c r="A134" s="27">
        <v>45785</v>
      </c>
      <c r="B134" s="34" t="s">
        <v>30</v>
      </c>
      <c r="C134" s="17">
        <v>3014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7">
        <v>45786</v>
      </c>
      <c r="B135" s="34" t="s">
        <v>30</v>
      </c>
      <c r="C135" s="17">
        <v>3038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7">
        <v>45787</v>
      </c>
      <c r="B136" s="34" t="s">
        <v>30</v>
      </c>
      <c r="C136" s="17">
        <v>3060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7">
        <v>45788</v>
      </c>
      <c r="B137" s="34" t="s">
        <v>30</v>
      </c>
      <c r="C137" s="17">
        <v>3084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7">
        <v>45789</v>
      </c>
      <c r="B138" s="34" t="s">
        <v>30</v>
      </c>
      <c r="C138" s="17">
        <v>3108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7">
        <v>45790</v>
      </c>
      <c r="B139" s="34" t="s">
        <v>30</v>
      </c>
      <c r="C139" s="17">
        <v>3132</v>
      </c>
      <c r="D139" s="16"/>
      <c r="E139" s="16"/>
      <c r="F139" s="16"/>
      <c r="G139" s="16"/>
      <c r="H139" s="43"/>
      <c r="I139" s="43"/>
      <c r="J139" s="46">
        <f>I139-H139</f>
        <v>0</v>
      </c>
      <c r="K139" s="16"/>
      <c r="L139" s="16"/>
      <c r="M139" s="16"/>
      <c r="N139" s="16"/>
    </row>
    <row r="140" spans="1:14" ht="16.149999999999999" customHeight="1" x14ac:dyDescent="0.25">
      <c r="A140" s="27">
        <v>45791</v>
      </c>
      <c r="B140" s="34" t="s">
        <v>30</v>
      </c>
      <c r="C140" s="17">
        <f>C139+24</f>
        <v>3156</v>
      </c>
      <c r="D140" s="16"/>
      <c r="E140" s="16"/>
      <c r="F140" s="16"/>
      <c r="G140" s="16"/>
      <c r="H140" s="43"/>
      <c r="I140" s="43"/>
      <c r="J140" s="16"/>
      <c r="K140" s="16"/>
      <c r="L140" s="16"/>
      <c r="M140" s="16"/>
      <c r="N140" s="16"/>
    </row>
    <row r="141" spans="1:14" ht="16.149999999999999" customHeight="1" x14ac:dyDescent="0.25">
      <c r="A141" s="27">
        <v>45792</v>
      </c>
      <c r="B141" s="34" t="s">
        <v>30</v>
      </c>
      <c r="C141" s="17">
        <f>C140+24</f>
        <v>3180</v>
      </c>
      <c r="D141" s="16"/>
      <c r="E141" s="16"/>
      <c r="F141" s="16"/>
      <c r="G141" s="16"/>
      <c r="H141" s="43"/>
      <c r="I141" s="43"/>
      <c r="J141" s="16"/>
      <c r="K141" s="16"/>
      <c r="L141" s="16"/>
      <c r="M141" s="16"/>
      <c r="N141" s="16"/>
    </row>
    <row r="142" spans="1:14" ht="16.149999999999999" customHeight="1" x14ac:dyDescent="0.25">
      <c r="A142" s="27">
        <v>45793</v>
      </c>
      <c r="B142" s="34" t="s">
        <v>30</v>
      </c>
      <c r="C142" s="17">
        <f>C141+24</f>
        <v>3204</v>
      </c>
      <c r="D142" s="16"/>
      <c r="E142" s="16"/>
      <c r="F142" s="16"/>
      <c r="G142" s="16"/>
      <c r="H142" s="43"/>
      <c r="I142" s="43"/>
      <c r="J142" s="16"/>
      <c r="K142" s="16"/>
      <c r="L142" s="16"/>
      <c r="M142" s="16"/>
      <c r="N142" s="16"/>
    </row>
    <row r="143" spans="1:14" ht="16.149999999999999" customHeight="1" x14ac:dyDescent="0.25">
      <c r="A143" s="27">
        <v>45794</v>
      </c>
      <c r="B143" s="34" t="s">
        <v>30</v>
      </c>
      <c r="C143" s="17">
        <f>C142+24</f>
        <v>3228</v>
      </c>
      <c r="D143" s="16"/>
      <c r="E143" s="16"/>
      <c r="F143" s="16"/>
      <c r="G143" s="16"/>
      <c r="H143" s="43"/>
      <c r="I143" s="43"/>
      <c r="J143" s="16"/>
      <c r="K143" s="16"/>
      <c r="L143" s="16"/>
      <c r="M143" s="16"/>
      <c r="N143" s="16"/>
    </row>
    <row r="144" spans="1:14" ht="16.149999999999999" customHeight="1" x14ac:dyDescent="0.25">
      <c r="A144" s="27">
        <v>45795</v>
      </c>
      <c r="B144" s="34" t="s">
        <v>30</v>
      </c>
      <c r="C144" s="17">
        <v>3253</v>
      </c>
      <c r="D144" s="16"/>
      <c r="E144" s="28" t="s">
        <v>948</v>
      </c>
      <c r="F144" s="16"/>
      <c r="G144" s="16"/>
      <c r="H144" s="57">
        <v>45795.407638888886</v>
      </c>
      <c r="I144" s="57">
        <v>45795.493055555555</v>
      </c>
      <c r="J144" s="46">
        <f>I144-H144</f>
        <v>8.5416666668606922E-2</v>
      </c>
      <c r="K144" s="16"/>
      <c r="L144" s="16"/>
      <c r="M144" s="16"/>
      <c r="N144" s="16"/>
    </row>
    <row r="145" spans="1:14" ht="16.149999999999999" customHeight="1" x14ac:dyDescent="0.25">
      <c r="A145" s="27">
        <v>45796</v>
      </c>
      <c r="B145" s="34" t="s">
        <v>30</v>
      </c>
      <c r="C145" s="17">
        <f t="shared" ref="C145:C154" si="5">C144+24</f>
        <v>3277</v>
      </c>
      <c r="D145" s="16"/>
      <c r="E145" s="16"/>
      <c r="F145" s="16"/>
      <c r="G145" s="16"/>
      <c r="H145" s="43"/>
      <c r="I145" s="43"/>
      <c r="J145" s="16"/>
      <c r="K145" s="16"/>
      <c r="L145" s="16"/>
      <c r="M145" s="16"/>
      <c r="N145" s="16"/>
    </row>
    <row r="146" spans="1:14" ht="16.149999999999999" customHeight="1" x14ac:dyDescent="0.25">
      <c r="A146" s="27">
        <v>45797</v>
      </c>
      <c r="B146" s="34" t="s">
        <v>30</v>
      </c>
      <c r="C146" s="17">
        <f t="shared" si="5"/>
        <v>3301</v>
      </c>
      <c r="D146" s="16"/>
      <c r="E146" s="16"/>
      <c r="F146" s="16"/>
      <c r="G146" s="16"/>
      <c r="H146" s="43"/>
      <c r="I146" s="43"/>
      <c r="J146" s="16"/>
      <c r="K146" s="16"/>
      <c r="L146" s="16"/>
      <c r="M146" s="16"/>
      <c r="N146" s="16"/>
    </row>
    <row r="147" spans="1:14" ht="16.149999999999999" customHeight="1" x14ac:dyDescent="0.25">
      <c r="A147" s="27">
        <v>45798</v>
      </c>
      <c r="B147" s="34" t="s">
        <v>30</v>
      </c>
      <c r="C147" s="17">
        <f t="shared" si="5"/>
        <v>3325</v>
      </c>
      <c r="D147" s="16"/>
      <c r="E147" s="16"/>
      <c r="F147" s="16"/>
      <c r="G147" s="16"/>
      <c r="H147" s="43"/>
      <c r="I147" s="43"/>
      <c r="J147" s="16"/>
      <c r="K147" s="16"/>
      <c r="L147" s="16"/>
      <c r="M147" s="16"/>
      <c r="N147" s="16"/>
    </row>
    <row r="148" spans="1:14" ht="16.149999999999999" customHeight="1" x14ac:dyDescent="0.25">
      <c r="A148" s="27">
        <v>45799</v>
      </c>
      <c r="B148" s="34" t="s">
        <v>30</v>
      </c>
      <c r="C148" s="17">
        <f t="shared" si="5"/>
        <v>3349</v>
      </c>
      <c r="D148" s="16"/>
      <c r="E148" s="16"/>
      <c r="F148" s="16"/>
      <c r="G148" s="16"/>
      <c r="H148" s="43"/>
      <c r="I148" s="43"/>
      <c r="J148" s="16"/>
      <c r="K148" s="16"/>
      <c r="L148" s="16"/>
      <c r="M148" s="16"/>
      <c r="N148" s="16"/>
    </row>
    <row r="149" spans="1:14" ht="16.149999999999999" customHeight="1" x14ac:dyDescent="0.25">
      <c r="A149" s="27">
        <v>45800</v>
      </c>
      <c r="B149" s="34" t="s">
        <v>30</v>
      </c>
      <c r="C149" s="17">
        <f t="shared" si="5"/>
        <v>3373</v>
      </c>
      <c r="D149" s="16"/>
      <c r="E149" s="16"/>
      <c r="F149" s="16"/>
      <c r="G149" s="16"/>
      <c r="H149" s="43"/>
      <c r="I149" s="43"/>
      <c r="J149" s="16"/>
      <c r="K149" s="16"/>
      <c r="L149" s="16"/>
      <c r="M149" s="16"/>
      <c r="N149" s="16"/>
    </row>
    <row r="150" spans="1:14" ht="16.149999999999999" customHeight="1" x14ac:dyDescent="0.25">
      <c r="A150" s="27">
        <v>45801</v>
      </c>
      <c r="B150" s="34" t="s">
        <v>30</v>
      </c>
      <c r="C150" s="17">
        <f t="shared" si="5"/>
        <v>3397</v>
      </c>
      <c r="D150" s="16"/>
      <c r="E150" s="16"/>
      <c r="F150" s="16"/>
      <c r="G150" s="16"/>
      <c r="H150" s="43"/>
      <c r="I150" s="43"/>
      <c r="J150" s="16"/>
      <c r="K150" s="16"/>
      <c r="L150" s="16"/>
      <c r="M150" s="16"/>
      <c r="N150" s="16"/>
    </row>
    <row r="151" spans="1:14" ht="16.149999999999999" customHeight="1" x14ac:dyDescent="0.25">
      <c r="A151" s="27">
        <v>45802</v>
      </c>
      <c r="B151" s="34" t="s">
        <v>30</v>
      </c>
      <c r="C151" s="17">
        <f t="shared" si="5"/>
        <v>3421</v>
      </c>
      <c r="D151" s="16"/>
      <c r="E151" s="16"/>
      <c r="F151" s="16"/>
      <c r="G151" s="16"/>
      <c r="H151" s="43"/>
      <c r="I151" s="43"/>
      <c r="J151" s="16"/>
      <c r="K151" s="16"/>
      <c r="L151" s="16"/>
      <c r="M151" s="16"/>
      <c r="N151" s="16"/>
    </row>
    <row r="152" spans="1:14" ht="16.149999999999999" customHeight="1" x14ac:dyDescent="0.25">
      <c r="A152" s="27">
        <v>45803</v>
      </c>
      <c r="B152" s="34" t="s">
        <v>30</v>
      </c>
      <c r="C152" s="17">
        <f t="shared" si="5"/>
        <v>3445</v>
      </c>
      <c r="D152" s="16"/>
      <c r="E152" s="16"/>
      <c r="F152" s="16"/>
      <c r="G152" s="16"/>
      <c r="H152" s="43"/>
      <c r="I152" s="43"/>
      <c r="J152" s="16"/>
      <c r="K152" s="16"/>
      <c r="L152" s="16"/>
      <c r="M152" s="16"/>
      <c r="N152" s="16"/>
    </row>
    <row r="153" spans="1:14" ht="16.149999999999999" customHeight="1" x14ac:dyDescent="0.25">
      <c r="A153" s="27">
        <v>45804</v>
      </c>
      <c r="B153" s="34" t="s">
        <v>30</v>
      </c>
      <c r="C153" s="17">
        <f t="shared" si="5"/>
        <v>3469</v>
      </c>
      <c r="D153" s="16"/>
      <c r="E153" s="16"/>
      <c r="F153" s="16"/>
      <c r="G153" s="16"/>
      <c r="H153" s="43"/>
      <c r="I153" s="43"/>
      <c r="J153" s="16"/>
      <c r="K153" s="16"/>
      <c r="L153" s="16"/>
      <c r="M153" s="16"/>
      <c r="N153" s="16"/>
    </row>
    <row r="154" spans="1:14" ht="16.149999999999999" customHeight="1" x14ac:dyDescent="0.25">
      <c r="A154" s="27">
        <v>45805</v>
      </c>
      <c r="B154" s="34" t="s">
        <v>30</v>
      </c>
      <c r="C154" s="17">
        <f t="shared" si="5"/>
        <v>3493</v>
      </c>
      <c r="D154" s="16"/>
      <c r="E154" s="16"/>
      <c r="F154" s="16"/>
      <c r="G154" s="16"/>
      <c r="H154" s="43"/>
      <c r="I154" s="43"/>
      <c r="J154" s="16"/>
      <c r="K154" s="16"/>
      <c r="L154" s="16"/>
      <c r="M154" s="16"/>
      <c r="N154" s="16"/>
    </row>
    <row r="155" spans="1:14" ht="16.149999999999999" customHeight="1" x14ac:dyDescent="0.25">
      <c r="A155" s="27">
        <v>45806</v>
      </c>
      <c r="B155" s="34" t="s">
        <v>30</v>
      </c>
      <c r="C155" s="17">
        <v>3500</v>
      </c>
      <c r="D155" s="16"/>
      <c r="E155" s="16" t="s">
        <v>40</v>
      </c>
      <c r="F155" s="16"/>
      <c r="G155" s="16"/>
      <c r="H155" s="58">
        <v>45807</v>
      </c>
      <c r="I155" s="58">
        <v>45807.163888888892</v>
      </c>
      <c r="J155" s="46">
        <f>I155-H155</f>
        <v>0.16388888889196096</v>
      </c>
      <c r="K155" s="16"/>
      <c r="L155" s="16"/>
      <c r="M155" s="16"/>
      <c r="N155" s="16"/>
    </row>
    <row r="156" spans="1:14" ht="16.149999999999999" customHeight="1" x14ac:dyDescent="0.25">
      <c r="A156" s="27">
        <v>45807</v>
      </c>
      <c r="B156" s="34" t="s">
        <v>30</v>
      </c>
      <c r="C156" s="17">
        <f t="shared" ref="C156:C165" si="6">C155+24</f>
        <v>3524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7">
        <v>45808</v>
      </c>
      <c r="B157" s="34" t="s">
        <v>30</v>
      </c>
      <c r="C157" s="17">
        <f t="shared" si="6"/>
        <v>3548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7">
        <v>45809</v>
      </c>
      <c r="B158" s="34" t="s">
        <v>30</v>
      </c>
      <c r="C158" s="17">
        <f t="shared" si="6"/>
        <v>3572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7">
        <v>45810</v>
      </c>
      <c r="B159" s="34" t="s">
        <v>30</v>
      </c>
      <c r="C159" s="17">
        <f t="shared" si="6"/>
        <v>3596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7">
        <v>45811</v>
      </c>
      <c r="B160" s="34" t="s">
        <v>30</v>
      </c>
      <c r="C160" s="17">
        <f t="shared" si="6"/>
        <v>3620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6.149999999999999" customHeight="1" x14ac:dyDescent="0.25">
      <c r="A161" s="27">
        <v>45812</v>
      </c>
      <c r="B161" s="34" t="s">
        <v>30</v>
      </c>
      <c r="C161" s="17">
        <f t="shared" si="6"/>
        <v>3644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6.149999999999999" customHeight="1" x14ac:dyDescent="0.25">
      <c r="A162" s="27">
        <v>45813</v>
      </c>
      <c r="B162" s="34" t="s">
        <v>30</v>
      </c>
      <c r="C162" s="17">
        <f t="shared" si="6"/>
        <v>3668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6.149999999999999" customHeight="1" x14ac:dyDescent="0.25">
      <c r="A163" s="27">
        <v>45814</v>
      </c>
      <c r="B163" s="34" t="s">
        <v>30</v>
      </c>
      <c r="C163" s="17">
        <f t="shared" si="6"/>
        <v>3692</v>
      </c>
      <c r="D163" s="16"/>
      <c r="E163" s="16" t="s">
        <v>1197</v>
      </c>
      <c r="F163" s="16"/>
      <c r="G163" s="16"/>
      <c r="H163" s="90">
        <v>45825.597222222219</v>
      </c>
      <c r="I163" s="90">
        <v>45825.611111111109</v>
      </c>
      <c r="J163" s="91">
        <f t="shared" ref="J163" si="7">I163-H163</f>
        <v>1.3888888890505768E-2</v>
      </c>
      <c r="K163" s="16"/>
      <c r="L163" s="16"/>
      <c r="M163" s="16"/>
      <c r="N163" s="16"/>
    </row>
    <row r="164" spans="1:14" ht="16.149999999999999" customHeight="1" x14ac:dyDescent="0.25">
      <c r="A164" s="27">
        <v>45815</v>
      </c>
      <c r="B164" s="34" t="s">
        <v>30</v>
      </c>
      <c r="C164" s="17">
        <f t="shared" si="6"/>
        <v>3716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6.149999999999999" customHeight="1" x14ac:dyDescent="0.25">
      <c r="A165" s="27">
        <v>45816</v>
      </c>
      <c r="B165" s="34" t="s">
        <v>30</v>
      </c>
      <c r="C165" s="17">
        <f t="shared" si="6"/>
        <v>3740</v>
      </c>
      <c r="D165" s="16"/>
      <c r="E165" s="17"/>
      <c r="F165" s="17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7">
        <v>45817</v>
      </c>
      <c r="B166" s="34" t="s">
        <v>30</v>
      </c>
      <c r="C166" s="17">
        <v>3750</v>
      </c>
      <c r="D166" s="16"/>
      <c r="E166" s="16" t="s">
        <v>48</v>
      </c>
      <c r="F166" s="16"/>
      <c r="G166" s="16"/>
      <c r="H166" s="61">
        <v>45818</v>
      </c>
      <c r="I166" s="61">
        <v>45818.072916666664</v>
      </c>
      <c r="J166" s="46">
        <f>I166-H166</f>
        <v>7.2916666664241347E-2</v>
      </c>
      <c r="K166" s="16"/>
      <c r="L166" s="16"/>
      <c r="M166" s="16"/>
      <c r="N166" s="16"/>
    </row>
    <row r="167" spans="1:14" x14ac:dyDescent="0.25">
      <c r="A167" s="27">
        <v>45818</v>
      </c>
      <c r="B167" s="34" t="s">
        <v>30</v>
      </c>
      <c r="C167" s="17">
        <f>C166+24</f>
        <v>3774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7">
        <v>45819</v>
      </c>
      <c r="B168" s="34" t="s">
        <v>30</v>
      </c>
      <c r="C168" s="17">
        <f>C167+24</f>
        <v>3798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7">
        <v>45820</v>
      </c>
      <c r="B169" s="34" t="s">
        <v>30</v>
      </c>
      <c r="C169" s="17">
        <f>C168+24</f>
        <v>3822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7">
        <v>45821</v>
      </c>
      <c r="B170" s="34" t="s">
        <v>30</v>
      </c>
      <c r="C170" s="17">
        <f>C169+24</f>
        <v>3846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7">
        <v>45822</v>
      </c>
      <c r="B171" s="34" t="s">
        <v>30</v>
      </c>
      <c r="C171" s="17">
        <f>C170+24</f>
        <v>3870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7">
        <v>45823</v>
      </c>
      <c r="B172" s="34" t="s">
        <v>30</v>
      </c>
      <c r="C172" s="17">
        <v>3878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7">
        <v>45824</v>
      </c>
      <c r="B173" s="34" t="s">
        <v>30</v>
      </c>
      <c r="C173" s="17">
        <v>3902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7">
        <v>45825</v>
      </c>
      <c r="B174" s="34" t="s">
        <v>30</v>
      </c>
      <c r="C174" s="17">
        <v>3926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7">
        <v>45826</v>
      </c>
      <c r="B175" s="34" t="s">
        <v>30</v>
      </c>
      <c r="C175" s="17">
        <v>3950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7">
        <v>45827</v>
      </c>
      <c r="B176" s="34" t="s">
        <v>30</v>
      </c>
      <c r="C176" s="17">
        <v>3971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7">
        <v>45828</v>
      </c>
      <c r="B177" s="34" t="s">
        <v>30</v>
      </c>
      <c r="C177" s="17">
        <v>3995</v>
      </c>
      <c r="D177" s="16"/>
      <c r="E177" s="16" t="s">
        <v>65</v>
      </c>
      <c r="F177" s="16"/>
      <c r="G177" s="16"/>
      <c r="H177" s="96">
        <v>45828.863888888889</v>
      </c>
      <c r="I177" s="96">
        <v>45828.95</v>
      </c>
      <c r="J177" s="97">
        <f t="shared" ref="J177" si="8">I177-H177</f>
        <v>8.611111110803904E-2</v>
      </c>
      <c r="K177" s="16"/>
      <c r="L177" s="16"/>
      <c r="M177" s="16"/>
      <c r="N177" s="16"/>
    </row>
    <row r="178" spans="1:14" x14ac:dyDescent="0.25">
      <c r="A178" s="27">
        <v>45829</v>
      </c>
      <c r="B178" s="34" t="s">
        <v>30</v>
      </c>
      <c r="C178" s="17">
        <v>4019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7">
        <v>45830</v>
      </c>
      <c r="B179" s="34" t="s">
        <v>30</v>
      </c>
      <c r="C179" s="17">
        <v>4042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7">
        <v>45831</v>
      </c>
      <c r="B180" s="34" t="s">
        <v>30</v>
      </c>
      <c r="C180" s="17">
        <v>4066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7">
        <v>45832</v>
      </c>
      <c r="B181" s="34" t="s">
        <v>30</v>
      </c>
      <c r="C181" s="17">
        <v>4090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7">
        <v>45833</v>
      </c>
      <c r="B182" s="34" t="s">
        <v>30</v>
      </c>
      <c r="C182" s="17">
        <v>4114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7">
        <v>45834</v>
      </c>
      <c r="B183" s="34" t="s">
        <v>30</v>
      </c>
      <c r="C183" s="17">
        <v>4138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7">
        <v>45835</v>
      </c>
      <c r="B184" s="34" t="s">
        <v>30</v>
      </c>
      <c r="C184" s="17">
        <v>4162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27">
        <v>45836</v>
      </c>
      <c r="B185" s="34" t="s">
        <v>30</v>
      </c>
      <c r="C185" s="17">
        <v>4185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27">
        <v>45837</v>
      </c>
      <c r="B186" s="34" t="s">
        <v>30</v>
      </c>
      <c r="C186" s="17">
        <v>4209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7">
        <v>45838</v>
      </c>
      <c r="B187" s="34" t="s">
        <v>30</v>
      </c>
      <c r="C187" s="17">
        <v>4233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7">
        <v>45839</v>
      </c>
      <c r="B188" s="34" t="s">
        <v>30</v>
      </c>
      <c r="C188" s="17">
        <v>4257</v>
      </c>
      <c r="D188" s="16"/>
      <c r="E188" s="16" t="s">
        <v>48</v>
      </c>
      <c r="F188" s="16"/>
      <c r="G188" s="16"/>
      <c r="H188" s="125">
        <v>45839.37777777778</v>
      </c>
      <c r="I188" s="125">
        <v>45839.426388888889</v>
      </c>
      <c r="J188" s="126">
        <f t="shared" ref="J188" si="9">I188-H188</f>
        <v>4.8611111109494232E-2</v>
      </c>
      <c r="K188" s="16"/>
      <c r="L188" s="16"/>
      <c r="M188" s="16"/>
      <c r="N188" s="16"/>
    </row>
    <row r="189" spans="1:14" x14ac:dyDescent="0.25">
      <c r="A189" s="27">
        <v>45840</v>
      </c>
      <c r="B189" s="34" t="s">
        <v>30</v>
      </c>
      <c r="C189" s="17">
        <v>4281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7">
        <v>45841</v>
      </c>
      <c r="B190" s="34" t="s">
        <v>30</v>
      </c>
      <c r="C190" s="17">
        <f>C189+24</f>
        <v>4305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7">
        <v>45842</v>
      </c>
      <c r="B191" s="34" t="s">
        <v>30</v>
      </c>
      <c r="C191" s="17">
        <f>C190+24</f>
        <v>4329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7">
        <v>45843</v>
      </c>
      <c r="B192" s="34" t="s">
        <v>30</v>
      </c>
      <c r="C192" s="17">
        <f>C191+24</f>
        <v>4353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7">
        <v>45844</v>
      </c>
      <c r="B193" s="34" t="s">
        <v>30</v>
      </c>
      <c r="C193" s="17">
        <v>4377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7">
        <v>45845</v>
      </c>
      <c r="B194" s="34" t="s">
        <v>30</v>
      </c>
      <c r="C194" s="17">
        <v>4401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7">
        <v>45846</v>
      </c>
      <c r="B195" s="34" t="s">
        <v>30</v>
      </c>
      <c r="C195" s="17">
        <f t="shared" ref="C195:C208" si="10">C194+24</f>
        <v>4425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7">
        <v>45847</v>
      </c>
      <c r="B196" s="34" t="s">
        <v>30</v>
      </c>
      <c r="C196" s="17">
        <f t="shared" si="10"/>
        <v>4449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7">
        <v>45848</v>
      </c>
      <c r="B197" s="34" t="s">
        <v>30</v>
      </c>
      <c r="C197" s="17">
        <f t="shared" si="10"/>
        <v>4473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7">
        <v>45849</v>
      </c>
      <c r="B198" s="34" t="s">
        <v>30</v>
      </c>
      <c r="C198" s="17">
        <f t="shared" si="10"/>
        <v>4497</v>
      </c>
      <c r="D198" s="16"/>
      <c r="E198" s="16" t="s">
        <v>40</v>
      </c>
      <c r="F198" s="16"/>
      <c r="G198" s="16"/>
      <c r="H198" s="146">
        <v>45849.522222222222</v>
      </c>
      <c r="I198" s="146">
        <v>45849.680555555555</v>
      </c>
      <c r="J198" s="147">
        <f t="shared" ref="J198" si="11">I198-H198</f>
        <v>0.15833333333284827</v>
      </c>
      <c r="K198" s="16"/>
      <c r="L198" s="16"/>
      <c r="M198" s="16"/>
      <c r="N198" s="16"/>
    </row>
    <row r="199" spans="1:14" x14ac:dyDescent="0.25">
      <c r="A199" s="27">
        <v>45850</v>
      </c>
      <c r="B199" s="34" t="s">
        <v>30</v>
      </c>
      <c r="C199" s="17">
        <f t="shared" si="10"/>
        <v>4521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7">
        <v>45851</v>
      </c>
      <c r="B200" s="34" t="s">
        <v>30</v>
      </c>
      <c r="C200" s="17">
        <f t="shared" si="10"/>
        <v>4545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7">
        <v>45852</v>
      </c>
      <c r="B201" s="34" t="s">
        <v>30</v>
      </c>
      <c r="C201" s="17">
        <f t="shared" si="10"/>
        <v>4569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7">
        <v>45853</v>
      </c>
      <c r="B202" s="34" t="s">
        <v>30</v>
      </c>
      <c r="C202" s="17">
        <f t="shared" si="10"/>
        <v>4593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7">
        <v>45854</v>
      </c>
      <c r="B203" s="34" t="s">
        <v>30</v>
      </c>
      <c r="C203" s="17">
        <f t="shared" si="10"/>
        <v>4617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7">
        <v>45855</v>
      </c>
      <c r="B204" s="34" t="s">
        <v>30</v>
      </c>
      <c r="C204" s="17">
        <f t="shared" si="10"/>
        <v>4641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7">
        <v>45856</v>
      </c>
      <c r="B205" s="34" t="s">
        <v>30</v>
      </c>
      <c r="C205" s="17">
        <f t="shared" si="10"/>
        <v>4665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7">
        <v>45857</v>
      </c>
      <c r="B206" s="34" t="s">
        <v>30</v>
      </c>
      <c r="C206" s="17">
        <f t="shared" si="10"/>
        <v>4689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7">
        <v>45858</v>
      </c>
      <c r="B207" s="34" t="s">
        <v>30</v>
      </c>
      <c r="C207" s="17">
        <f t="shared" si="10"/>
        <v>4713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7">
        <v>45859</v>
      </c>
      <c r="B208" s="34" t="s">
        <v>30</v>
      </c>
      <c r="C208" s="17">
        <f t="shared" si="10"/>
        <v>4737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ht="30" x14ac:dyDescent="0.25">
      <c r="A209" s="27">
        <v>45860</v>
      </c>
      <c r="B209" s="34" t="s">
        <v>30</v>
      </c>
      <c r="C209" s="17">
        <v>4750</v>
      </c>
      <c r="D209" s="16"/>
      <c r="E209" s="28" t="s">
        <v>1391</v>
      </c>
      <c r="F209" s="16"/>
      <c r="G209" s="16"/>
      <c r="H209" s="148">
        <v>45860.375</v>
      </c>
      <c r="I209" s="148">
        <v>45860.492361111108</v>
      </c>
      <c r="J209" s="149">
        <f t="shared" ref="J209" si="12">I209-H209</f>
        <v>0.11736111110803904</v>
      </c>
      <c r="K209" s="16"/>
      <c r="L209" s="16"/>
      <c r="M209" s="16"/>
      <c r="N209" s="16"/>
    </row>
    <row r="210" spans="1:14" x14ac:dyDescent="0.25">
      <c r="A210" s="27">
        <v>45861</v>
      </c>
      <c r="B210" s="34" t="s">
        <v>30</v>
      </c>
      <c r="C210" s="17">
        <f t="shared" ref="C210:C218" si="13">C209+24</f>
        <v>4774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7">
        <v>45862</v>
      </c>
      <c r="B211" s="34" t="s">
        <v>30</v>
      </c>
      <c r="C211" s="17">
        <f t="shared" si="13"/>
        <v>4798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7">
        <v>45863</v>
      </c>
      <c r="B212" s="34" t="s">
        <v>30</v>
      </c>
      <c r="C212" s="17">
        <f t="shared" si="13"/>
        <v>4822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7">
        <v>45864</v>
      </c>
      <c r="B213" s="34" t="s">
        <v>30</v>
      </c>
      <c r="C213" s="17">
        <f t="shared" si="13"/>
        <v>4846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7">
        <v>45865</v>
      </c>
      <c r="B214" s="34" t="s">
        <v>30</v>
      </c>
      <c r="C214" s="17">
        <f t="shared" si="13"/>
        <v>4870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7">
        <v>45866</v>
      </c>
      <c r="B215" s="34" t="s">
        <v>30</v>
      </c>
      <c r="C215" s="17">
        <f t="shared" si="13"/>
        <v>4894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7">
        <v>45867</v>
      </c>
      <c r="B216" s="34" t="s">
        <v>30</v>
      </c>
      <c r="C216" s="17">
        <f t="shared" si="13"/>
        <v>4918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7">
        <v>45868</v>
      </c>
      <c r="B217" s="34" t="s">
        <v>30</v>
      </c>
      <c r="C217" s="17">
        <f t="shared" si="13"/>
        <v>4942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7">
        <v>45869</v>
      </c>
      <c r="B218" s="34" t="s">
        <v>30</v>
      </c>
      <c r="C218" s="17">
        <f t="shared" si="13"/>
        <v>4966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7">
        <v>45870</v>
      </c>
      <c r="B219" s="34" t="s">
        <v>30</v>
      </c>
      <c r="C219" s="17">
        <f>C218+12</f>
        <v>4978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7">
        <v>45871</v>
      </c>
      <c r="B220" s="34" t="s">
        <v>30</v>
      </c>
      <c r="C220" s="17">
        <f>C219+12</f>
        <v>4990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ht="45" x14ac:dyDescent="0.25">
      <c r="A221" s="27">
        <v>45872</v>
      </c>
      <c r="B221" s="34" t="s">
        <v>30</v>
      </c>
      <c r="C221" s="17">
        <v>4999</v>
      </c>
      <c r="D221" s="16"/>
      <c r="E221" s="18" t="s">
        <v>1469</v>
      </c>
      <c r="F221" s="16"/>
      <c r="G221" s="16"/>
      <c r="H221" s="150">
        <v>45872.381249999999</v>
      </c>
      <c r="I221" s="150">
        <v>45872.916666666664</v>
      </c>
      <c r="J221" s="151">
        <f t="shared" ref="J221" si="14">I221-H221</f>
        <v>0.53541666666569654</v>
      </c>
      <c r="K221" s="16"/>
      <c r="L221" s="16"/>
      <c r="M221" s="16"/>
      <c r="N221" s="16"/>
    </row>
    <row r="222" spans="1:14" ht="45" x14ac:dyDescent="0.25">
      <c r="A222" s="27">
        <v>45872</v>
      </c>
      <c r="B222" s="34" t="s">
        <v>30</v>
      </c>
      <c r="C222" s="17">
        <v>4999</v>
      </c>
      <c r="D222" s="16"/>
      <c r="E222" s="18" t="s">
        <v>1469</v>
      </c>
      <c r="F222" s="16"/>
      <c r="G222" s="16"/>
      <c r="H222" s="150">
        <v>45873</v>
      </c>
      <c r="I222" s="150">
        <v>45873.458333333336</v>
      </c>
      <c r="J222" s="151">
        <f t="shared" ref="J222:J224" si="15">I222-H222</f>
        <v>0.45833333333575865</v>
      </c>
      <c r="K222" s="16"/>
      <c r="L222" s="16"/>
      <c r="M222" s="16"/>
      <c r="N222" s="16"/>
    </row>
    <row r="223" spans="1:14" ht="30" x14ac:dyDescent="0.25">
      <c r="A223" s="27">
        <v>45873</v>
      </c>
      <c r="B223" s="34" t="s">
        <v>30</v>
      </c>
      <c r="C223" s="17">
        <v>5002</v>
      </c>
      <c r="D223" s="16"/>
      <c r="E223" s="9" t="s">
        <v>1487</v>
      </c>
      <c r="F223" s="16"/>
      <c r="G223" s="16"/>
      <c r="H223" s="150">
        <v>45873.579861111109</v>
      </c>
      <c r="I223" s="150">
        <v>45873.633333333331</v>
      </c>
      <c r="J223" s="151">
        <f t="shared" si="15"/>
        <v>5.3472222221898846E-2</v>
      </c>
      <c r="K223" s="16"/>
      <c r="L223" s="16"/>
      <c r="M223" s="16"/>
      <c r="N223" s="16"/>
    </row>
    <row r="224" spans="1:14" ht="30" x14ac:dyDescent="0.25">
      <c r="A224" s="27">
        <v>45873</v>
      </c>
      <c r="B224" s="34" t="s">
        <v>30</v>
      </c>
      <c r="C224" s="17">
        <v>5003</v>
      </c>
      <c r="D224" s="16"/>
      <c r="E224" s="9" t="s">
        <v>1489</v>
      </c>
      <c r="F224" s="16"/>
      <c r="G224" s="16"/>
      <c r="H224" s="150">
        <v>45873.727777777778</v>
      </c>
      <c r="I224" s="150">
        <v>45873.756944444445</v>
      </c>
      <c r="J224" s="151">
        <f t="shared" si="15"/>
        <v>2.9166666667151731E-2</v>
      </c>
      <c r="K224" s="16"/>
      <c r="L224" s="16"/>
      <c r="M224" s="16"/>
      <c r="N224" s="16"/>
    </row>
    <row r="225" spans="1:14" x14ac:dyDescent="0.25">
      <c r="A225" s="27">
        <v>45874</v>
      </c>
      <c r="B225" s="34" t="s">
        <v>30</v>
      </c>
      <c r="C225" s="17">
        <f t="shared" ref="C225:C233" si="16">C224+24</f>
        <v>5027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7">
        <v>45875</v>
      </c>
      <c r="B226" s="34" t="s">
        <v>30</v>
      </c>
      <c r="C226" s="17">
        <f t="shared" si="16"/>
        <v>5051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7">
        <v>45876</v>
      </c>
      <c r="B227" s="34" t="s">
        <v>30</v>
      </c>
      <c r="C227" s="17">
        <f t="shared" si="16"/>
        <v>5075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7">
        <v>45877</v>
      </c>
      <c r="B228" s="34" t="s">
        <v>30</v>
      </c>
      <c r="C228" s="17">
        <f t="shared" si="16"/>
        <v>5099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7">
        <v>45878</v>
      </c>
      <c r="B229" s="34" t="s">
        <v>30</v>
      </c>
      <c r="C229" s="17">
        <f t="shared" si="16"/>
        <v>5123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7">
        <v>45879</v>
      </c>
      <c r="B230" s="34" t="s">
        <v>30</v>
      </c>
      <c r="C230" s="17">
        <f t="shared" si="16"/>
        <v>5147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7">
        <v>45880</v>
      </c>
      <c r="B231" s="34" t="s">
        <v>30</v>
      </c>
      <c r="C231" s="17">
        <f t="shared" si="16"/>
        <v>5171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7">
        <v>45881</v>
      </c>
      <c r="B232" s="34" t="s">
        <v>30</v>
      </c>
      <c r="C232" s="17">
        <f t="shared" si="16"/>
        <v>5195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7">
        <v>45882</v>
      </c>
      <c r="B233" s="34" t="s">
        <v>30</v>
      </c>
      <c r="C233" s="17">
        <f t="shared" si="16"/>
        <v>5219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7">
        <v>45883</v>
      </c>
      <c r="B234" s="34" t="s">
        <v>30</v>
      </c>
      <c r="C234" s="17">
        <v>5251</v>
      </c>
      <c r="D234" s="16"/>
      <c r="E234" s="17" t="s">
        <v>48</v>
      </c>
      <c r="F234" s="16"/>
      <c r="G234" s="16"/>
      <c r="H234" s="150">
        <v>45884.097222222219</v>
      </c>
      <c r="I234" s="150">
        <v>45884.173611111109</v>
      </c>
      <c r="J234" s="151">
        <f t="shared" ref="J234" si="17">I234-H234</f>
        <v>7.6388888890505768E-2</v>
      </c>
      <c r="K234" s="16"/>
      <c r="L234" s="16"/>
      <c r="M234" s="16"/>
      <c r="N234" s="16"/>
    </row>
    <row r="235" spans="1:14" x14ac:dyDescent="0.25">
      <c r="A235" s="27">
        <v>45884</v>
      </c>
      <c r="B235" s="34" t="s">
        <v>30</v>
      </c>
      <c r="C235" s="17">
        <v>5257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7">
        <v>45885</v>
      </c>
      <c r="B236" s="34" t="s">
        <v>30</v>
      </c>
      <c r="C236" s="17">
        <v>5279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7">
        <v>45886</v>
      </c>
      <c r="B237" s="34" t="s">
        <v>30</v>
      </c>
      <c r="C237" s="17">
        <v>5303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7">
        <v>45887</v>
      </c>
      <c r="B238" s="34" t="s">
        <v>30</v>
      </c>
      <c r="C238" s="17">
        <v>5327</v>
      </c>
      <c r="D238" s="16"/>
      <c r="E238" s="16" t="s">
        <v>1560</v>
      </c>
      <c r="F238" s="16"/>
      <c r="G238" s="16"/>
      <c r="H238" s="150">
        <v>45887.65625</v>
      </c>
      <c r="I238" s="150">
        <v>45887.745138888888</v>
      </c>
      <c r="J238" s="151">
        <f t="shared" ref="J238" si="18">I238-H238</f>
        <v>8.8888888887595385E-2</v>
      </c>
      <c r="K238" s="16"/>
      <c r="L238" s="16"/>
      <c r="M238" s="16"/>
      <c r="N238" s="16"/>
    </row>
    <row r="239" spans="1:14" x14ac:dyDescent="0.25">
      <c r="A239" s="27">
        <v>45888</v>
      </c>
      <c r="B239" s="34" t="s">
        <v>30</v>
      </c>
      <c r="C239" s="17">
        <v>5351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7">
        <v>45889</v>
      </c>
      <c r="B240" s="34" t="s">
        <v>30</v>
      </c>
      <c r="C240" s="17">
        <v>5375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7">
        <v>45890</v>
      </c>
      <c r="B241" s="34" t="s">
        <v>30</v>
      </c>
      <c r="C241" s="17">
        <v>5399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7">
        <v>45891</v>
      </c>
      <c r="B242" s="34" t="s">
        <v>30</v>
      </c>
      <c r="C242" s="17">
        <v>5416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7">
        <v>45892</v>
      </c>
      <c r="B243" s="34" t="s">
        <v>30</v>
      </c>
      <c r="C243" s="17">
        <v>5440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7">
        <v>45893</v>
      </c>
      <c r="B244" s="34" t="s">
        <v>30</v>
      </c>
      <c r="C244" s="17">
        <v>5464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7">
        <v>45894</v>
      </c>
      <c r="B245" s="34" t="s">
        <v>30</v>
      </c>
      <c r="C245" s="17">
        <v>5488</v>
      </c>
      <c r="D245" s="16"/>
      <c r="E245" s="16" t="s">
        <v>40</v>
      </c>
      <c r="F245" s="16"/>
      <c r="G245" s="16"/>
      <c r="H245" s="150">
        <v>45894.711805555555</v>
      </c>
      <c r="I245" s="150">
        <v>45894.799305555556</v>
      </c>
      <c r="J245" s="151">
        <f t="shared" ref="J245:J246" si="19">I245-H245</f>
        <v>8.7500000001455192E-2</v>
      </c>
      <c r="K245" s="16"/>
      <c r="L245" s="16"/>
      <c r="M245" s="16"/>
      <c r="N245" s="16"/>
    </row>
    <row r="246" spans="1:14" x14ac:dyDescent="0.25">
      <c r="A246" s="27">
        <v>45895</v>
      </c>
      <c r="B246" s="34" t="s">
        <v>30</v>
      </c>
      <c r="C246" s="17">
        <v>5512</v>
      </c>
      <c r="D246" s="16"/>
      <c r="E246" s="49" t="s">
        <v>1570</v>
      </c>
      <c r="F246" s="49"/>
      <c r="G246" s="49"/>
      <c r="H246" s="150">
        <v>45896.201388888891</v>
      </c>
      <c r="I246" s="150">
        <v>45896.209722222222</v>
      </c>
      <c r="J246" s="151">
        <f t="shared" si="19"/>
        <v>8.333333331393078E-3</v>
      </c>
      <c r="K246" s="16"/>
      <c r="L246" s="16"/>
      <c r="M246" s="16"/>
      <c r="N246" s="16"/>
    </row>
    <row r="247" spans="1:14" x14ac:dyDescent="0.25">
      <c r="A247" s="27">
        <v>45896</v>
      </c>
      <c r="B247" s="34" t="s">
        <v>30</v>
      </c>
      <c r="C247" s="17">
        <v>5536</v>
      </c>
      <c r="D247" s="16"/>
      <c r="E247" s="49"/>
      <c r="F247" s="49"/>
      <c r="G247" s="49"/>
      <c r="H247" s="49"/>
      <c r="I247" s="49"/>
      <c r="J247" s="49"/>
      <c r="K247" s="16"/>
      <c r="L247" s="16"/>
      <c r="M247" s="16"/>
      <c r="N247" s="16"/>
    </row>
    <row r="248" spans="1:14" x14ac:dyDescent="0.25">
      <c r="A248" s="27">
        <v>45897</v>
      </c>
      <c r="B248" s="34" t="s">
        <v>30</v>
      </c>
      <c r="C248" s="17">
        <v>5560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7">
        <v>45898</v>
      </c>
      <c r="B249" s="34" t="s">
        <v>30</v>
      </c>
      <c r="C249" s="17">
        <v>5584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7">
        <v>45899</v>
      </c>
      <c r="B250" s="34" t="s">
        <v>30</v>
      </c>
      <c r="C250" s="17">
        <v>5608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7">
        <v>45900</v>
      </c>
      <c r="B251" s="34" t="s">
        <v>30</v>
      </c>
      <c r="C251" s="17">
        <v>5626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7">
        <v>45901</v>
      </c>
      <c r="B252" s="34" t="s">
        <v>30</v>
      </c>
      <c r="C252" s="17">
        <v>5650</v>
      </c>
      <c r="D252" s="16"/>
      <c r="E252" s="16" t="s">
        <v>642</v>
      </c>
      <c r="F252" s="16"/>
      <c r="G252" s="16"/>
      <c r="H252" s="150">
        <v>45901.885416666664</v>
      </c>
      <c r="I252" s="150">
        <v>45901.909722222219</v>
      </c>
      <c r="J252" s="151">
        <f t="shared" ref="J252" si="20">I252-H252</f>
        <v>2.4305555554747116E-2</v>
      </c>
      <c r="K252" s="16"/>
      <c r="L252" s="16"/>
      <c r="M252" s="16"/>
      <c r="N252" s="16"/>
    </row>
    <row r="253" spans="1:14" x14ac:dyDescent="0.25">
      <c r="A253" s="27">
        <v>45902</v>
      </c>
      <c r="B253" s="34" t="s">
        <v>30</v>
      </c>
      <c r="C253" s="17">
        <v>5674</v>
      </c>
      <c r="D253" s="16"/>
      <c r="E253" s="16"/>
      <c r="F253" s="16"/>
      <c r="G253" s="16"/>
      <c r="H253" s="49"/>
      <c r="I253" s="49"/>
      <c r="J253" s="49"/>
      <c r="K253" s="16"/>
      <c r="L253" s="16"/>
      <c r="M253" s="16"/>
      <c r="N253" s="16"/>
    </row>
    <row r="254" spans="1:14" x14ac:dyDescent="0.25">
      <c r="A254" s="27">
        <v>45903</v>
      </c>
      <c r="B254" s="34" t="s">
        <v>30</v>
      </c>
      <c r="C254" s="17">
        <v>5698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7">
        <v>45904</v>
      </c>
      <c r="B255" s="34" t="s">
        <v>30</v>
      </c>
      <c r="C255" s="17">
        <v>5719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7">
        <v>45905</v>
      </c>
      <c r="B256" s="34" t="s">
        <v>30</v>
      </c>
      <c r="C256" s="17">
        <v>5743</v>
      </c>
      <c r="D256" s="16"/>
      <c r="E256" s="16" t="s">
        <v>48</v>
      </c>
      <c r="F256" s="16"/>
      <c r="G256" s="16"/>
      <c r="H256" s="150">
        <v>45905.898611111108</v>
      </c>
      <c r="I256" s="150">
        <v>45906</v>
      </c>
      <c r="J256" s="151">
        <f t="shared" ref="J256" si="21">I256-H256</f>
        <v>0.10138888889196096</v>
      </c>
      <c r="K256" s="16"/>
      <c r="L256" s="16"/>
      <c r="M256" s="16"/>
      <c r="N256" s="16"/>
    </row>
    <row r="257" spans="1:14" x14ac:dyDescent="0.25">
      <c r="A257" s="27">
        <v>45906</v>
      </c>
      <c r="B257" s="34" t="s">
        <v>30</v>
      </c>
      <c r="C257" s="17">
        <v>5767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7">
        <v>45907</v>
      </c>
      <c r="B258" s="34" t="s">
        <v>30</v>
      </c>
      <c r="C258" s="17">
        <v>5780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7">
        <v>45908</v>
      </c>
      <c r="B259" s="34" t="s">
        <v>30</v>
      </c>
      <c r="C259" s="17">
        <v>5804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7">
        <v>45909</v>
      </c>
      <c r="B260" s="34" t="s">
        <v>30</v>
      </c>
      <c r="C260" s="17">
        <v>5828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7">
        <v>45910</v>
      </c>
      <c r="B261" s="34" t="s">
        <v>30</v>
      </c>
      <c r="C261" s="17">
        <v>5852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7">
        <v>45911</v>
      </c>
      <c r="B262" s="34" t="s">
        <v>30</v>
      </c>
      <c r="C262" s="17">
        <v>5876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7">
        <v>45912</v>
      </c>
      <c r="B263" s="34" t="s">
        <v>30</v>
      </c>
      <c r="C263" s="17">
        <v>5990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7">
        <v>45913</v>
      </c>
      <c r="B264" s="34" t="s">
        <v>30</v>
      </c>
      <c r="C264" s="17">
        <v>5924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7">
        <v>45914</v>
      </c>
      <c r="B265" s="34" t="s">
        <v>30</v>
      </c>
      <c r="C265" s="17">
        <v>5948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7">
        <v>45915</v>
      </c>
      <c r="B266" s="34" t="s">
        <v>30</v>
      </c>
      <c r="C266" s="17">
        <v>5972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7">
        <v>45916</v>
      </c>
      <c r="B267" s="34" t="s">
        <v>30</v>
      </c>
      <c r="C267" s="17">
        <v>6000</v>
      </c>
      <c r="D267" s="16"/>
      <c r="E267" s="17" t="s">
        <v>63</v>
      </c>
      <c r="F267" s="16"/>
      <c r="G267" s="16"/>
      <c r="H267" s="150">
        <v>45916.5</v>
      </c>
      <c r="I267" s="150">
        <v>45916.642361111109</v>
      </c>
      <c r="J267" s="151">
        <f t="shared" ref="J267" si="22">I267-H267</f>
        <v>0.14236111110949423</v>
      </c>
      <c r="K267" s="16"/>
      <c r="L267" s="16"/>
      <c r="M267" s="16"/>
      <c r="N267" s="16"/>
    </row>
    <row r="268" spans="1:14" x14ac:dyDescent="0.25">
      <c r="A268" s="27">
        <v>45917</v>
      </c>
      <c r="B268" s="34" t="s">
        <v>30</v>
      </c>
      <c r="C268" s="17">
        <f t="shared" ref="C268:C277" si="23">C267+24</f>
        <v>6024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7">
        <v>45918</v>
      </c>
      <c r="B269" s="34" t="s">
        <v>30</v>
      </c>
      <c r="C269" s="17">
        <f t="shared" si="23"/>
        <v>6048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7">
        <v>45919</v>
      </c>
      <c r="B270" s="34" t="s">
        <v>30</v>
      </c>
      <c r="C270" s="17">
        <f t="shared" si="23"/>
        <v>6072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7">
        <v>45920</v>
      </c>
      <c r="B271" s="34" t="s">
        <v>30</v>
      </c>
      <c r="C271" s="17">
        <f t="shared" si="23"/>
        <v>6096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7">
        <v>45921</v>
      </c>
      <c r="B272" s="34" t="s">
        <v>30</v>
      </c>
      <c r="C272" s="17">
        <f t="shared" si="23"/>
        <v>6120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7">
        <v>45922</v>
      </c>
      <c r="B273" s="34" t="s">
        <v>30</v>
      </c>
      <c r="C273" s="17">
        <f t="shared" si="23"/>
        <v>6144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7">
        <v>45923</v>
      </c>
      <c r="B274" s="34" t="s">
        <v>30</v>
      </c>
      <c r="C274" s="17">
        <f t="shared" si="23"/>
        <v>6168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7">
        <v>45924</v>
      </c>
      <c r="B275" s="34" t="s">
        <v>30</v>
      </c>
      <c r="C275" s="17">
        <f t="shared" si="23"/>
        <v>6192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7">
        <v>45925</v>
      </c>
      <c r="B276" s="34" t="s">
        <v>30</v>
      </c>
      <c r="C276" s="17">
        <f t="shared" si="23"/>
        <v>6216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7">
        <v>45926</v>
      </c>
      <c r="B277" s="34" t="s">
        <v>30</v>
      </c>
      <c r="C277" s="17">
        <f t="shared" si="23"/>
        <v>6240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7">
        <v>45927</v>
      </c>
      <c r="B278" s="34" t="s">
        <v>30</v>
      </c>
      <c r="C278" s="17">
        <v>6255</v>
      </c>
      <c r="D278" s="16"/>
      <c r="E278" s="17" t="s">
        <v>48</v>
      </c>
      <c r="F278" s="16"/>
      <c r="G278" s="16"/>
      <c r="H278" s="150">
        <v>45927.380555555559</v>
      </c>
      <c r="I278" s="150">
        <v>45927.498611111114</v>
      </c>
      <c r="J278" s="151">
        <f t="shared" ref="J278" si="24">I278-H278</f>
        <v>0.11805555555474712</v>
      </c>
      <c r="K278" s="16"/>
      <c r="L278" s="16"/>
      <c r="M278" s="16"/>
      <c r="N278" s="16"/>
    </row>
    <row r="279" spans="1:14" x14ac:dyDescent="0.25">
      <c r="A279" s="27">
        <v>45928</v>
      </c>
      <c r="B279" s="34" t="s">
        <v>30</v>
      </c>
      <c r="C279" s="17">
        <f t="shared" ref="C279:C287" si="25">C278+24</f>
        <v>6279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7">
        <v>45929</v>
      </c>
      <c r="B280" s="34" t="s">
        <v>30</v>
      </c>
      <c r="C280" s="17">
        <f t="shared" si="25"/>
        <v>6303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7">
        <v>45930</v>
      </c>
      <c r="B281" s="34" t="s">
        <v>30</v>
      </c>
      <c r="C281" s="17">
        <f t="shared" si="25"/>
        <v>6327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7">
        <v>45931</v>
      </c>
      <c r="B282" s="34" t="s">
        <v>30</v>
      </c>
      <c r="C282" s="17">
        <f t="shared" si="25"/>
        <v>6351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7">
        <v>45932</v>
      </c>
      <c r="B283" s="34" t="s">
        <v>30</v>
      </c>
      <c r="C283" s="17">
        <f t="shared" si="25"/>
        <v>6375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7">
        <v>45933</v>
      </c>
      <c r="B284" s="34" t="s">
        <v>30</v>
      </c>
      <c r="C284" s="17">
        <f t="shared" si="25"/>
        <v>6399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7">
        <v>45934</v>
      </c>
      <c r="B285" s="34" t="s">
        <v>30</v>
      </c>
      <c r="C285" s="17">
        <f t="shared" si="25"/>
        <v>6423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7">
        <v>45935</v>
      </c>
      <c r="B286" s="34" t="s">
        <v>30</v>
      </c>
      <c r="C286" s="17">
        <f t="shared" si="25"/>
        <v>6447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7">
        <v>45936</v>
      </c>
      <c r="B287" s="34" t="s">
        <v>30</v>
      </c>
      <c r="C287" s="17">
        <f t="shared" si="25"/>
        <v>6471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7">
        <v>45937</v>
      </c>
      <c r="B288" s="34" t="s">
        <v>30</v>
      </c>
      <c r="C288" s="17">
        <v>6505</v>
      </c>
      <c r="D288" s="16"/>
      <c r="E288" s="17" t="s">
        <v>40</v>
      </c>
      <c r="F288" s="16"/>
      <c r="G288" s="16"/>
      <c r="H288" s="310">
        <v>45937.92083333333</v>
      </c>
      <c r="I288" s="310">
        <v>45938.104861111111</v>
      </c>
      <c r="J288" s="314">
        <v>0.18402777778101154</v>
      </c>
      <c r="K288" s="16"/>
      <c r="L288" s="16"/>
      <c r="M288" s="16"/>
      <c r="N288" s="16"/>
    </row>
    <row r="289" spans="1:14" x14ac:dyDescent="0.25">
      <c r="A289" s="27">
        <v>45938</v>
      </c>
      <c r="B289" s="34" t="s">
        <v>30</v>
      </c>
      <c r="C289" s="17">
        <f>C288+24</f>
        <v>6529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7">
        <v>45939</v>
      </c>
      <c r="B290" s="34" t="s">
        <v>30</v>
      </c>
      <c r="C290" s="17">
        <f>C289+24</f>
        <v>6553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7">
        <v>45940</v>
      </c>
      <c r="B291" s="34" t="s">
        <v>30</v>
      </c>
      <c r="C291" s="17">
        <f>C290+24</f>
        <v>6577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7">
        <v>45941</v>
      </c>
      <c r="B292" s="34" t="s">
        <v>30</v>
      </c>
      <c r="C292" s="17">
        <f>C291+24</f>
        <v>6601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7">
        <v>45942</v>
      </c>
      <c r="B293" s="34" t="s">
        <v>30</v>
      </c>
      <c r="C293" s="17">
        <f>C292+24</f>
        <v>6625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7">
        <v>45943</v>
      </c>
      <c r="B294" s="34" t="s">
        <v>30</v>
      </c>
      <c r="C294" s="17">
        <v>6632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7">
        <v>45944</v>
      </c>
      <c r="B295" s="34" t="s">
        <v>30</v>
      </c>
      <c r="C295" s="17">
        <v>6665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7">
        <v>45945</v>
      </c>
      <c r="B296" s="34" t="s">
        <v>30</v>
      </c>
      <c r="C296" s="17">
        <v>6679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7">
        <v>45946</v>
      </c>
      <c r="B297" s="34" t="s">
        <v>30</v>
      </c>
      <c r="C297" s="17">
        <v>6703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7">
        <v>45947</v>
      </c>
      <c r="B298" s="34" t="s">
        <v>30</v>
      </c>
      <c r="C298" s="17">
        <v>6727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7">
        <v>45948</v>
      </c>
      <c r="B299" s="34" t="s">
        <v>30</v>
      </c>
      <c r="C299" s="17">
        <v>6751</v>
      </c>
      <c r="D299" s="16"/>
      <c r="E299" s="16" t="s">
        <v>48</v>
      </c>
      <c r="F299" s="16"/>
      <c r="G299" s="16"/>
      <c r="H299" s="368">
        <v>45948.522222222222</v>
      </c>
      <c r="I299" s="368">
        <v>45948.680555555555</v>
      </c>
      <c r="J299" s="151">
        <f t="shared" ref="J299" si="26">I299-H299</f>
        <v>0.15833333333284827</v>
      </c>
      <c r="K299" s="16"/>
      <c r="L299" s="16"/>
      <c r="M299" s="16"/>
      <c r="N299" s="16"/>
    </row>
    <row r="300" spans="1:14" x14ac:dyDescent="0.25">
      <c r="A300" s="27">
        <v>45949</v>
      </c>
      <c r="B300" s="34" t="s">
        <v>30</v>
      </c>
      <c r="C300" s="17">
        <v>6772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7">
        <v>45950</v>
      </c>
      <c r="B301" s="34" t="s">
        <v>30</v>
      </c>
      <c r="C301" s="17">
        <v>6796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7">
        <v>45951</v>
      </c>
      <c r="B302" s="34" t="s">
        <v>30</v>
      </c>
      <c r="C302" s="17">
        <v>6820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7">
        <v>45952</v>
      </c>
      <c r="B303" s="34" t="s">
        <v>30</v>
      </c>
      <c r="C303" s="17">
        <v>6847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7">
        <v>45953</v>
      </c>
      <c r="B304" s="34" t="s">
        <v>30</v>
      </c>
      <c r="C304" s="17">
        <v>6868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7">
        <v>45954</v>
      </c>
      <c r="B305" s="34" t="s">
        <v>30</v>
      </c>
      <c r="C305" s="17">
        <v>6892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7">
        <v>45955</v>
      </c>
      <c r="B306" s="34" t="s">
        <v>30</v>
      </c>
      <c r="C306" s="17">
        <v>6916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7">
        <v>45956</v>
      </c>
      <c r="B307" s="34" t="s">
        <v>30</v>
      </c>
      <c r="C307" s="17">
        <v>6940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7">
        <v>45957</v>
      </c>
      <c r="B308" s="34" t="s">
        <v>30</v>
      </c>
      <c r="C308" s="17">
        <v>6967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7">
        <v>45958</v>
      </c>
      <c r="B309" s="34" t="s">
        <v>30</v>
      </c>
      <c r="C309" s="17">
        <v>6988</v>
      </c>
      <c r="D309" s="16"/>
      <c r="E309" s="16" t="s">
        <v>65</v>
      </c>
      <c r="F309" s="16"/>
      <c r="G309" s="16"/>
      <c r="H309" s="368">
        <v>45959.111111111109</v>
      </c>
      <c r="I309" s="368">
        <v>45959.270833333336</v>
      </c>
      <c r="J309" s="151">
        <f t="shared" ref="J309" si="27">I309-H309</f>
        <v>0.15972222222626442</v>
      </c>
      <c r="K309" s="16"/>
      <c r="L309" s="16"/>
      <c r="M309" s="16"/>
      <c r="N309" s="16"/>
    </row>
    <row r="310" spans="1:14" x14ac:dyDescent="0.25">
      <c r="A310" s="27">
        <v>45959</v>
      </c>
      <c r="B310" s="34" t="s">
        <v>30</v>
      </c>
      <c r="C310" s="17">
        <v>7012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7">
        <v>45960</v>
      </c>
      <c r="B311" s="34" t="s">
        <v>30</v>
      </c>
      <c r="C311" s="17">
        <v>7036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7">
        <v>45961</v>
      </c>
      <c r="B312" s="34" t="s">
        <v>30</v>
      </c>
      <c r="C312" s="17">
        <v>7060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7">
        <v>45962</v>
      </c>
      <c r="B313" s="34" t="s">
        <v>30</v>
      </c>
      <c r="C313" s="17">
        <v>7084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7">
        <v>45963</v>
      </c>
      <c r="B314" s="34" t="s">
        <v>30</v>
      </c>
      <c r="C314" s="17">
        <v>7104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7">
        <v>45964</v>
      </c>
      <c r="B315" s="34" t="s">
        <v>30</v>
      </c>
      <c r="C315" s="17">
        <v>7128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7">
        <v>45965</v>
      </c>
      <c r="B316" s="34" t="s">
        <v>30</v>
      </c>
      <c r="C316" s="17">
        <v>7152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7">
        <v>45966</v>
      </c>
      <c r="B317" s="34" t="s">
        <v>30</v>
      </c>
      <c r="C317" s="17">
        <v>7176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7">
        <v>45967</v>
      </c>
      <c r="B318" s="34" t="s">
        <v>30</v>
      </c>
      <c r="C318" s="17">
        <v>7200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7">
        <v>45968</v>
      </c>
      <c r="B319" s="34" t="s">
        <v>30</v>
      </c>
      <c r="C319" s="17">
        <v>7224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7">
        <v>45969</v>
      </c>
      <c r="B320" s="34" t="s">
        <v>30</v>
      </c>
      <c r="C320" s="17">
        <v>7248</v>
      </c>
      <c r="D320" s="16"/>
      <c r="E320" s="16" t="s">
        <v>48</v>
      </c>
      <c r="F320" s="16"/>
      <c r="G320" s="16"/>
      <c r="H320" s="368">
        <v>45969.930555555555</v>
      </c>
      <c r="I320" s="368">
        <v>45970.072916666664</v>
      </c>
      <c r="J320" s="151">
        <f t="shared" ref="J320:J321" si="28">I320-H320</f>
        <v>0.14236111110949423</v>
      </c>
      <c r="K320" s="16"/>
      <c r="L320" s="16"/>
      <c r="M320" s="16"/>
      <c r="N320" s="16"/>
    </row>
    <row r="321" spans="1:14" ht="30" x14ac:dyDescent="0.25">
      <c r="A321" s="27">
        <v>45970</v>
      </c>
      <c r="B321" s="34" t="s">
        <v>30</v>
      </c>
      <c r="C321" s="17">
        <v>7268</v>
      </c>
      <c r="D321" s="16"/>
      <c r="E321" s="63" t="s">
        <v>1822</v>
      </c>
      <c r="F321" s="16"/>
      <c r="G321" s="16"/>
      <c r="H321" s="368">
        <v>45971.170138888891</v>
      </c>
      <c r="I321" s="368">
        <v>45971.229166666664</v>
      </c>
      <c r="J321" s="151">
        <f t="shared" si="28"/>
        <v>5.9027777773735579E-2</v>
      </c>
      <c r="K321" s="16"/>
      <c r="L321" s="16"/>
      <c r="M321" s="16"/>
      <c r="N321" s="16"/>
    </row>
    <row r="322" spans="1:14" x14ac:dyDescent="0.25">
      <c r="A322" s="27">
        <v>45971</v>
      </c>
      <c r="B322" s="34" t="s">
        <v>30</v>
      </c>
      <c r="C322" s="17">
        <v>7292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7">
        <v>45972</v>
      </c>
      <c r="B323" s="34" t="s">
        <v>30</v>
      </c>
      <c r="C323" s="17">
        <v>7316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7">
        <v>45973</v>
      </c>
      <c r="B324" s="34" t="s">
        <v>30</v>
      </c>
      <c r="C324" s="17">
        <v>7340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7">
        <v>45974</v>
      </c>
      <c r="B325" s="34" t="s">
        <v>30</v>
      </c>
      <c r="C325" s="17">
        <v>7364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7">
        <v>45975</v>
      </c>
      <c r="B326" s="34" t="s">
        <v>30</v>
      </c>
      <c r="C326" s="17">
        <v>7388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7">
        <v>45976</v>
      </c>
      <c r="B327" s="34" t="s">
        <v>30</v>
      </c>
      <c r="C327" s="17">
        <v>7409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7">
        <v>45977</v>
      </c>
      <c r="B328" s="34" t="s">
        <v>30</v>
      </c>
      <c r="C328" s="17">
        <v>7433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7">
        <v>45978</v>
      </c>
      <c r="B329" s="34" t="s">
        <v>30</v>
      </c>
      <c r="C329" s="17">
        <v>7457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7">
        <v>45979</v>
      </c>
      <c r="B330" s="34" t="s">
        <v>30</v>
      </c>
      <c r="C330" s="17">
        <v>7482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7">
        <v>45980</v>
      </c>
      <c r="B331" s="34" t="s">
        <v>30</v>
      </c>
      <c r="C331" s="17">
        <v>7506</v>
      </c>
      <c r="D331" s="16"/>
      <c r="E331" s="16" t="s">
        <v>163</v>
      </c>
      <c r="F331" s="16"/>
      <c r="G331" s="16"/>
      <c r="H331" s="378">
        <v>45980.364583333336</v>
      </c>
      <c r="I331" s="378">
        <v>45980.524305555555</v>
      </c>
      <c r="J331" s="225">
        <v>0.15972222221898846</v>
      </c>
      <c r="K331" s="16"/>
      <c r="L331" s="16"/>
      <c r="M331" s="16"/>
      <c r="N331" s="16"/>
    </row>
    <row r="332" spans="1:14" x14ac:dyDescent="0.25">
      <c r="A332" s="27">
        <v>45981</v>
      </c>
      <c r="B332" s="34" t="s">
        <v>30</v>
      </c>
      <c r="C332" s="17">
        <v>7530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7">
        <v>45982</v>
      </c>
      <c r="B333" s="34" t="s">
        <v>30</v>
      </c>
      <c r="C333" s="17">
        <v>7554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7">
        <v>45983</v>
      </c>
      <c r="B334" s="34" t="s">
        <v>30</v>
      </c>
      <c r="C334" s="17">
        <v>7574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7">
        <v>45984</v>
      </c>
      <c r="B335" s="34" t="s">
        <v>30</v>
      </c>
      <c r="C335" s="17">
        <v>7598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7">
        <v>45985</v>
      </c>
      <c r="B336" s="34" t="s">
        <v>30</v>
      </c>
      <c r="C336" s="17">
        <v>7622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7">
        <v>45986</v>
      </c>
      <c r="B337" s="34" t="s">
        <v>30</v>
      </c>
      <c r="C337" s="17">
        <v>7646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7">
        <v>45987</v>
      </c>
      <c r="B338" s="34" t="s">
        <v>30</v>
      </c>
      <c r="C338" s="17">
        <v>7670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7">
        <v>45988</v>
      </c>
      <c r="B339" s="34" t="s">
        <v>30</v>
      </c>
      <c r="C339" s="17">
        <v>7694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7">
        <v>45989</v>
      </c>
      <c r="B340" s="34" t="s">
        <v>30</v>
      </c>
      <c r="C340" s="17">
        <v>7718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7">
        <v>45990</v>
      </c>
      <c r="B341" s="34" t="s">
        <v>30</v>
      </c>
      <c r="C341" s="17">
        <v>7742</v>
      </c>
      <c r="D341" s="16"/>
      <c r="E341" s="16" t="s">
        <v>48</v>
      </c>
      <c r="F341" s="16"/>
      <c r="G341" s="16"/>
      <c r="H341" s="401">
        <v>45990.703472222223</v>
      </c>
      <c r="I341" s="401">
        <v>45990.925000000003</v>
      </c>
      <c r="J341" s="405">
        <v>0.22152777777955635</v>
      </c>
      <c r="K341" s="16"/>
      <c r="L341" s="16"/>
      <c r="M341" s="16"/>
      <c r="N341" s="16"/>
    </row>
    <row r="342" spans="1:14" x14ac:dyDescent="0.25">
      <c r="A342" s="27">
        <v>45991</v>
      </c>
      <c r="B342" s="34" t="s">
        <v>30</v>
      </c>
      <c r="C342" s="17">
        <v>7766</v>
      </c>
      <c r="D342" s="16"/>
      <c r="E342" s="16"/>
      <c r="F342" s="16"/>
      <c r="G342" s="16"/>
      <c r="H342" s="49"/>
      <c r="I342" s="49"/>
      <c r="J342" s="49"/>
      <c r="K342" s="16"/>
      <c r="L342" s="16"/>
      <c r="M342" s="16"/>
      <c r="N342" s="16"/>
    </row>
    <row r="343" spans="1:14" x14ac:dyDescent="0.25">
      <c r="A343" s="27">
        <v>45992</v>
      </c>
      <c r="B343" s="34" t="s">
        <v>30</v>
      </c>
      <c r="C343" s="17">
        <v>7790</v>
      </c>
      <c r="D343" s="16"/>
      <c r="E343" s="16" t="s">
        <v>1775</v>
      </c>
      <c r="F343" s="16"/>
      <c r="G343" s="16"/>
      <c r="H343" s="401">
        <v>45993.0625</v>
      </c>
      <c r="I343" s="401">
        <v>45993.070138888892</v>
      </c>
      <c r="J343" s="429">
        <v>7.6388888919609599E-3</v>
      </c>
      <c r="K343" s="16"/>
      <c r="L343" s="16"/>
      <c r="M343" s="16"/>
      <c r="N343" s="16"/>
    </row>
    <row r="344" spans="1:14" x14ac:dyDescent="0.25">
      <c r="A344" s="27">
        <v>45993</v>
      </c>
      <c r="B344" s="34" t="s">
        <v>30</v>
      </c>
      <c r="C344" s="17">
        <v>7809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7">
        <v>45994</v>
      </c>
      <c r="B345" s="34" t="s">
        <v>30</v>
      </c>
      <c r="C345" s="17">
        <v>7833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7">
        <v>45995</v>
      </c>
      <c r="B346" s="34" t="s">
        <v>30</v>
      </c>
      <c r="C346" s="17">
        <v>7857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7">
        <v>45996</v>
      </c>
      <c r="B347" s="34" t="s">
        <v>30</v>
      </c>
      <c r="C347" s="17">
        <v>7881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7">
        <v>45997</v>
      </c>
      <c r="B348" s="34" t="s">
        <v>30</v>
      </c>
      <c r="C348" s="17">
        <v>7904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7">
        <v>45998</v>
      </c>
      <c r="B349" s="34" t="s">
        <v>30</v>
      </c>
      <c r="C349" s="17">
        <v>7928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7">
        <v>45999</v>
      </c>
      <c r="B350" s="34" t="s">
        <v>30</v>
      </c>
      <c r="C350" s="17">
        <v>7952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7">
        <v>46000</v>
      </c>
      <c r="B351" s="34" t="s">
        <v>30</v>
      </c>
      <c r="C351" s="17">
        <v>7976</v>
      </c>
      <c r="D351" s="16"/>
      <c r="E351" s="16" t="s">
        <v>1954</v>
      </c>
      <c r="F351" s="16"/>
      <c r="G351" s="16"/>
      <c r="H351" s="401">
        <v>46000.436805555553</v>
      </c>
      <c r="I351" s="401">
        <v>46000.479166666664</v>
      </c>
      <c r="J351" s="503">
        <v>4.2361111110949423E-2</v>
      </c>
      <c r="K351" s="16"/>
      <c r="L351" s="16"/>
      <c r="M351" s="16"/>
      <c r="N351" s="16"/>
    </row>
    <row r="352" spans="1:14" x14ac:dyDescent="0.25">
      <c r="A352" s="27">
        <v>46001</v>
      </c>
      <c r="B352" s="34" t="s">
        <v>30</v>
      </c>
      <c r="C352" s="17">
        <v>8000</v>
      </c>
      <c r="D352" s="16"/>
      <c r="E352" s="16" t="s">
        <v>65</v>
      </c>
      <c r="F352" s="16"/>
      <c r="G352" s="16"/>
      <c r="H352" s="401">
        <v>46001.35833333333</v>
      </c>
      <c r="I352" s="401">
        <v>46001.482638888891</v>
      </c>
      <c r="J352" s="515">
        <v>0.12430555556056788</v>
      </c>
      <c r="K352" s="16"/>
      <c r="L352" s="16"/>
      <c r="M352" s="16"/>
      <c r="N352" s="16"/>
    </row>
    <row r="353" spans="1:14" x14ac:dyDescent="0.25">
      <c r="A353" s="27">
        <v>46002</v>
      </c>
      <c r="B353" s="34" t="s">
        <v>30</v>
      </c>
      <c r="C353" s="17">
        <v>8024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7">
        <v>46003</v>
      </c>
      <c r="B354" s="34" t="s">
        <v>30</v>
      </c>
      <c r="C354" s="17">
        <v>8048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7">
        <v>46004</v>
      </c>
      <c r="B355" s="34" t="s">
        <v>30</v>
      </c>
      <c r="C355" s="17">
        <v>8067</v>
      </c>
      <c r="D355" s="16"/>
      <c r="E355" s="16" t="s">
        <v>1980</v>
      </c>
      <c r="F355" s="16"/>
      <c r="G355" s="16"/>
      <c r="H355" s="401">
        <v>46004.418055555558</v>
      </c>
      <c r="I355" s="401">
        <v>46004.4375</v>
      </c>
      <c r="J355" s="558">
        <v>1.9444444442342501E-2</v>
      </c>
      <c r="K355" s="16"/>
      <c r="L355" s="16"/>
      <c r="M355" s="16"/>
      <c r="N355" s="16"/>
    </row>
    <row r="356" spans="1:14" x14ac:dyDescent="0.25">
      <c r="A356" s="27">
        <v>46005</v>
      </c>
      <c r="B356" s="34" t="s">
        <v>30</v>
      </c>
      <c r="C356" s="17">
        <v>8091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7">
        <v>46006</v>
      </c>
      <c r="B357" s="34" t="s">
        <v>30</v>
      </c>
      <c r="C357" s="17">
        <v>8115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7">
        <v>46007</v>
      </c>
      <c r="B358" s="34" t="s">
        <v>30</v>
      </c>
      <c r="C358" s="17">
        <v>8139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7">
        <v>46008</v>
      </c>
      <c r="B359" s="34" t="s">
        <v>30</v>
      </c>
      <c r="C359" s="17">
        <v>8163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7">
        <v>46009</v>
      </c>
      <c r="B360" s="34" t="s">
        <v>30</v>
      </c>
      <c r="C360" s="17">
        <v>8187</v>
      </c>
      <c r="D360" s="16" t="s">
        <v>2010</v>
      </c>
      <c r="E360" s="16" t="s">
        <v>1995</v>
      </c>
      <c r="F360" s="16"/>
      <c r="G360" s="16"/>
      <c r="H360" s="368">
        <v>46009.625</v>
      </c>
      <c r="I360" s="368">
        <v>46009.649305555555</v>
      </c>
      <c r="J360" s="151">
        <f t="shared" ref="J360" si="29">I360-H360</f>
        <v>2.4305555554747116E-2</v>
      </c>
      <c r="K360" s="16"/>
      <c r="L360" s="16"/>
      <c r="M360" s="16"/>
      <c r="N360" s="16"/>
    </row>
    <row r="361" spans="1:14" x14ac:dyDescent="0.25">
      <c r="A361" s="27">
        <v>46010</v>
      </c>
      <c r="B361" s="34" t="s">
        <v>30</v>
      </c>
      <c r="C361" s="17">
        <v>8211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7">
        <v>46011</v>
      </c>
      <c r="B362" s="34" t="s">
        <v>30</v>
      </c>
      <c r="C362" s="17">
        <v>8235</v>
      </c>
      <c r="D362" s="16"/>
      <c r="E362" s="16" t="s">
        <v>48</v>
      </c>
      <c r="F362" s="16"/>
      <c r="G362" s="16"/>
      <c r="H362" s="368">
        <v>46012.24722222222</v>
      </c>
      <c r="I362" s="368">
        <v>46012.430555555555</v>
      </c>
      <c r="J362" s="151">
        <f t="shared" ref="J362" si="30">I362-H362</f>
        <v>0.18333333333430346</v>
      </c>
      <c r="K362" s="16"/>
      <c r="L362" s="16"/>
      <c r="M362" s="16"/>
      <c r="N362" s="16"/>
    </row>
    <row r="363" spans="1:14" x14ac:dyDescent="0.25">
      <c r="A363" s="27">
        <v>46012</v>
      </c>
      <c r="B363" s="34" t="s">
        <v>30</v>
      </c>
      <c r="C363" s="17">
        <v>8256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7">
        <v>46013</v>
      </c>
      <c r="B364" s="34" t="s">
        <v>30</v>
      </c>
      <c r="C364" s="17">
        <v>8280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7">
        <v>46014</v>
      </c>
      <c r="B365" s="34" t="s">
        <v>30</v>
      </c>
      <c r="C365" s="17">
        <v>8304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7">
        <v>46015</v>
      </c>
      <c r="B366" s="34" t="s">
        <v>30</v>
      </c>
      <c r="C366" s="17">
        <v>8328</v>
      </c>
      <c r="D366" s="16"/>
      <c r="E366" s="16" t="s">
        <v>2052</v>
      </c>
      <c r="F366" s="16"/>
      <c r="G366" s="16"/>
      <c r="H366" s="368">
        <v>46015.4375</v>
      </c>
      <c r="I366" s="368">
        <v>46015.484722222223</v>
      </c>
      <c r="J366" s="151">
        <f t="shared" ref="J366" si="31">I366-H366</f>
        <v>4.7222222223354038E-2</v>
      </c>
      <c r="K366" s="16"/>
      <c r="L366" s="16"/>
      <c r="M366" s="16"/>
      <c r="N366" s="16"/>
    </row>
    <row r="367" spans="1:14" x14ac:dyDescent="0.25">
      <c r="A367" s="27">
        <v>46016</v>
      </c>
      <c r="B367" s="34" t="s">
        <v>30</v>
      </c>
      <c r="C367" s="17">
        <v>8352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7">
        <v>46017</v>
      </c>
      <c r="B368" s="34" t="s">
        <v>30</v>
      </c>
      <c r="C368" s="17">
        <v>8376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7">
        <v>46018</v>
      </c>
      <c r="B369" s="34" t="s">
        <v>30</v>
      </c>
      <c r="C369" s="17">
        <v>8400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7">
        <v>46019</v>
      </c>
      <c r="B370" s="34" t="s">
        <v>30</v>
      </c>
      <c r="C370" s="17">
        <v>8417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7">
        <v>46020</v>
      </c>
      <c r="B371" s="34" t="s">
        <v>30</v>
      </c>
      <c r="C371" s="17">
        <v>8441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7">
        <v>46021</v>
      </c>
      <c r="B372" s="34" t="s">
        <v>30</v>
      </c>
      <c r="C372" s="17">
        <v>8465</v>
      </c>
      <c r="D372" s="16"/>
      <c r="E372" s="16" t="s">
        <v>2081</v>
      </c>
      <c r="F372" s="16"/>
      <c r="G372" s="16"/>
      <c r="H372" s="368">
        <v>46021.895833333336</v>
      </c>
      <c r="I372" s="368">
        <v>46021.958333333336</v>
      </c>
      <c r="J372" s="151">
        <f t="shared" ref="J372" si="32">I372-H372</f>
        <v>6.25E-2</v>
      </c>
      <c r="K372" s="16"/>
      <c r="L372" s="16"/>
      <c r="M372" s="16"/>
      <c r="N372" s="16"/>
    </row>
    <row r="373" spans="1:14" x14ac:dyDescent="0.25">
      <c r="A373" s="27">
        <v>46022</v>
      </c>
      <c r="B373" s="127" t="s">
        <v>705</v>
      </c>
      <c r="C373" s="17">
        <v>8489</v>
      </c>
      <c r="D373" s="16"/>
      <c r="E373" s="16" t="s">
        <v>2088</v>
      </c>
      <c r="F373" s="16"/>
      <c r="G373" s="16"/>
      <c r="H373" s="368">
        <v>46022.75</v>
      </c>
      <c r="I373" s="16"/>
      <c r="J373" s="16"/>
      <c r="K373" s="16"/>
      <c r="L373" s="16"/>
      <c r="M373" s="16"/>
      <c r="N373" s="16"/>
    </row>
    <row r="374" spans="1:14" x14ac:dyDescent="0.25">
      <c r="A374" s="27">
        <v>46023</v>
      </c>
      <c r="B374" s="34" t="s">
        <v>30</v>
      </c>
      <c r="C374" s="17">
        <v>8513</v>
      </c>
      <c r="D374" s="16"/>
      <c r="E374" s="16" t="s">
        <v>2088</v>
      </c>
      <c r="F374" s="16"/>
      <c r="G374" s="16"/>
      <c r="H374" s="368">
        <v>46022.75</v>
      </c>
      <c r="I374" s="368">
        <v>46023.668749999997</v>
      </c>
      <c r="J374" s="151">
        <f t="shared" ref="J374" si="33">I374-H374</f>
        <v>0.91874999999708962</v>
      </c>
      <c r="K374" s="16"/>
      <c r="L374" s="16"/>
      <c r="M374" s="16"/>
      <c r="N374" s="16"/>
    </row>
    <row r="375" spans="1:14" x14ac:dyDescent="0.25">
      <c r="A375" s="27">
        <v>46024</v>
      </c>
      <c r="B375" s="34" t="s">
        <v>30</v>
      </c>
      <c r="C375" s="17">
        <v>8537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7">
        <v>46025</v>
      </c>
      <c r="B376" s="34" t="s">
        <v>30</v>
      </c>
      <c r="C376" s="17">
        <v>8538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7">
        <v>46026</v>
      </c>
      <c r="B377" s="34" t="s">
        <v>30</v>
      </c>
      <c r="C377" s="17">
        <v>8562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7">
        <v>46027</v>
      </c>
      <c r="B378" s="34" t="s">
        <v>30</v>
      </c>
      <c r="C378" s="17">
        <v>8586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7">
        <v>46028</v>
      </c>
      <c r="B379" s="34" t="s">
        <v>30</v>
      </c>
      <c r="C379" s="17">
        <v>8610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7">
        <v>46029</v>
      </c>
      <c r="B380" s="34" t="s">
        <v>30</v>
      </c>
      <c r="C380" s="17">
        <v>8634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7">
        <v>46030</v>
      </c>
      <c r="B381" s="34" t="s">
        <v>30</v>
      </c>
      <c r="C381" s="17">
        <v>8658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7">
        <v>46031</v>
      </c>
      <c r="B382" s="34" t="s">
        <v>30</v>
      </c>
      <c r="C382" s="17">
        <v>8682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7">
        <v>46032</v>
      </c>
      <c r="B383" s="34" t="s">
        <v>30</v>
      </c>
      <c r="C383" s="17">
        <v>8706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7">
        <v>46033</v>
      </c>
      <c r="B384" s="34" t="s">
        <v>30</v>
      </c>
      <c r="C384" s="17">
        <v>8729</v>
      </c>
      <c r="D384" s="16"/>
      <c r="E384" s="16" t="s">
        <v>48</v>
      </c>
      <c r="F384" s="16"/>
      <c r="G384" s="16"/>
      <c r="H384" s="368">
        <v>46034.081250000003</v>
      </c>
      <c r="I384" s="368">
        <v>46034.195833333331</v>
      </c>
      <c r="J384" s="151">
        <f t="shared" ref="J384" si="34">I384-H384</f>
        <v>0.11458333332848269</v>
      </c>
      <c r="K384" s="16"/>
      <c r="L384" s="16"/>
      <c r="M384" s="16"/>
      <c r="N384" s="16"/>
    </row>
    <row r="385" spans="1:14" x14ac:dyDescent="0.25">
      <c r="A385" s="27">
        <v>46034</v>
      </c>
      <c r="B385" s="34" t="s">
        <v>30</v>
      </c>
      <c r="C385" s="17">
        <v>8753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7">
        <v>46035</v>
      </c>
      <c r="B386" s="34" t="s">
        <v>30</v>
      </c>
      <c r="C386" s="17">
        <v>8777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7">
        <v>46036</v>
      </c>
      <c r="B387" s="34" t="s">
        <v>30</v>
      </c>
      <c r="C387" s="17">
        <v>8801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7">
        <v>46037</v>
      </c>
      <c r="B388" s="34" t="s">
        <v>30</v>
      </c>
      <c r="C388" s="17">
        <v>8825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7">
        <v>46038</v>
      </c>
      <c r="B389" s="34" t="s">
        <v>30</v>
      </c>
      <c r="C389" s="17">
        <v>8849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7">
        <v>46039</v>
      </c>
      <c r="B390" s="34" t="s">
        <v>30</v>
      </c>
      <c r="C390" s="17">
        <v>8871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7">
        <v>46040</v>
      </c>
      <c r="B391" s="34" t="s">
        <v>30</v>
      </c>
      <c r="C391" s="17">
        <v>8895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7">
        <v>46041</v>
      </c>
      <c r="B392" s="34" t="s">
        <v>30</v>
      </c>
      <c r="C392" s="17">
        <v>8919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7">
        <v>46042</v>
      </c>
      <c r="B393" s="34" t="s">
        <v>30</v>
      </c>
      <c r="C393" s="17">
        <v>8942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7">
        <v>46043</v>
      </c>
      <c r="B394" s="34" t="s">
        <v>30</v>
      </c>
      <c r="C394" s="17">
        <v>8966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7">
        <v>46044</v>
      </c>
      <c r="B395" s="34" t="s">
        <v>30</v>
      </c>
      <c r="C395" s="17">
        <v>8990</v>
      </c>
      <c r="D395" s="16"/>
      <c r="E395" s="16" t="s">
        <v>65</v>
      </c>
      <c r="F395" s="16"/>
      <c r="G395" s="16"/>
      <c r="H395" s="368">
        <v>46044.594444444447</v>
      </c>
      <c r="I395" s="368">
        <v>46045.006944444445</v>
      </c>
      <c r="J395" s="151">
        <f t="shared" ref="J395" si="35">I395-H395</f>
        <v>0.41249999999854481</v>
      </c>
      <c r="K395" s="16"/>
      <c r="L395" s="16"/>
      <c r="M395" s="16"/>
      <c r="N395" s="16"/>
    </row>
    <row r="396" spans="1:14" x14ac:dyDescent="0.25">
      <c r="A396" s="27">
        <v>46045</v>
      </c>
      <c r="B396" s="34" t="s">
        <v>30</v>
      </c>
      <c r="C396" s="17">
        <v>9014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7">
        <v>46046</v>
      </c>
      <c r="B397" s="34" t="s">
        <v>30</v>
      </c>
      <c r="C397" s="17">
        <v>9029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7">
        <v>46047</v>
      </c>
      <c r="B398" s="34" t="s">
        <v>30</v>
      </c>
      <c r="C398" s="17">
        <v>9053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27">
        <v>46048</v>
      </c>
      <c r="B399" s="34" t="s">
        <v>30</v>
      </c>
      <c r="C399" s="17">
        <v>9077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7">
        <v>46049</v>
      </c>
      <c r="B400" s="34" t="s">
        <v>30</v>
      </c>
      <c r="C400" s="17">
        <v>9101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7">
        <v>46050</v>
      </c>
      <c r="B401" s="34" t="s">
        <v>30</v>
      </c>
      <c r="C401" s="17">
        <v>9125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27">
        <v>46051</v>
      </c>
      <c r="B402" s="34" t="s">
        <v>30</v>
      </c>
      <c r="C402" s="17">
        <v>9149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7">
        <v>46052</v>
      </c>
      <c r="B403" s="34" t="s">
        <v>30</v>
      </c>
      <c r="C403" s="17">
        <v>9173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27">
        <v>46053</v>
      </c>
      <c r="B404" s="34" t="s">
        <v>30</v>
      </c>
      <c r="C404" s="17">
        <v>9197</v>
      </c>
      <c r="D404" s="16"/>
      <c r="E404" s="778" t="s">
        <v>2156</v>
      </c>
      <c r="F404" s="16"/>
      <c r="G404" s="16"/>
      <c r="H404" s="720">
        <v>46053.498611111114</v>
      </c>
      <c r="I404" s="720">
        <v>46053.511111111111</v>
      </c>
      <c r="J404" s="779">
        <v>1.2499999997089617E-2</v>
      </c>
      <c r="K404" s="16"/>
      <c r="L404" s="16"/>
      <c r="M404" s="16"/>
      <c r="N404" s="16"/>
    </row>
    <row r="405" spans="1:14" x14ac:dyDescent="0.25">
      <c r="A405" s="27">
        <v>46054</v>
      </c>
      <c r="B405" s="34" t="s">
        <v>30</v>
      </c>
      <c r="C405" s="17">
        <v>9221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7">
        <v>46055</v>
      </c>
      <c r="B406" s="34" t="s">
        <v>30</v>
      </c>
      <c r="C406" s="17">
        <v>9245</v>
      </c>
      <c r="D406" s="16"/>
      <c r="E406" s="16" t="s">
        <v>48</v>
      </c>
      <c r="F406" s="16"/>
      <c r="G406" s="16"/>
      <c r="H406" s="368">
        <v>46055.48541666667</v>
      </c>
      <c r="I406" s="368">
        <v>46055.633333333331</v>
      </c>
      <c r="J406" s="151">
        <f t="shared" ref="J406" si="36">I406-H406</f>
        <v>0.14791666666133096</v>
      </c>
      <c r="K406" s="16"/>
      <c r="L406" s="16"/>
      <c r="M406" s="16"/>
      <c r="N406" s="16"/>
    </row>
    <row r="407" spans="1:14" x14ac:dyDescent="0.25">
      <c r="A407" s="27">
        <v>46056</v>
      </c>
      <c r="B407" s="34" t="s">
        <v>30</v>
      </c>
      <c r="C407" s="17">
        <v>9265</v>
      </c>
      <c r="D407" s="16"/>
      <c r="E407" s="28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ht="30" x14ac:dyDescent="0.25">
      <c r="A408" s="27">
        <v>46057</v>
      </c>
      <c r="B408" s="34" t="s">
        <v>30</v>
      </c>
      <c r="C408" s="17">
        <v>9289</v>
      </c>
      <c r="D408" s="16"/>
      <c r="E408" s="802" t="s">
        <v>2249</v>
      </c>
      <c r="F408" s="16"/>
      <c r="G408" s="16"/>
      <c r="H408" s="720">
        <v>46057.280555555553</v>
      </c>
      <c r="I408" s="720">
        <v>46057.656944444447</v>
      </c>
      <c r="J408" s="803">
        <v>0.37638888889341615</v>
      </c>
      <c r="K408" s="16"/>
      <c r="L408" s="16"/>
      <c r="M408" s="16"/>
      <c r="N408" s="16"/>
    </row>
    <row r="409" spans="1:14" x14ac:dyDescent="0.25">
      <c r="A409" s="27">
        <v>46058</v>
      </c>
      <c r="B409" s="34" t="s">
        <v>30</v>
      </c>
      <c r="C409" s="17">
        <v>9313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27">
        <v>46059</v>
      </c>
      <c r="B410" s="34" t="s">
        <v>30</v>
      </c>
      <c r="C410" s="17">
        <v>9337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7">
        <v>46060</v>
      </c>
      <c r="B411" s="34" t="s">
        <v>30</v>
      </c>
      <c r="C411" s="17">
        <v>9352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7">
        <v>46061</v>
      </c>
      <c r="B412" s="34" t="s">
        <v>30</v>
      </c>
      <c r="C412" s="17">
        <v>9376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7">
        <v>46062</v>
      </c>
      <c r="B413" s="34" t="s">
        <v>30</v>
      </c>
      <c r="C413" s="17">
        <v>9400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7">
        <v>46063</v>
      </c>
      <c r="B414" s="34" t="s">
        <v>30</v>
      </c>
      <c r="C414" s="17">
        <v>9424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7">
        <v>46064</v>
      </c>
      <c r="B415" s="34" t="s">
        <v>30</v>
      </c>
      <c r="C415" s="17">
        <v>9448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27">
        <v>46065</v>
      </c>
      <c r="B416" s="34" t="s">
        <v>30</v>
      </c>
      <c r="C416" s="17">
        <v>9472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27">
        <v>46066</v>
      </c>
      <c r="B417" s="34" t="s">
        <v>30</v>
      </c>
      <c r="C417" s="17">
        <v>9496</v>
      </c>
      <c r="D417" s="16"/>
      <c r="E417" s="16" t="s">
        <v>40</v>
      </c>
      <c r="F417" s="16"/>
      <c r="G417" s="16"/>
      <c r="H417" s="720">
        <v>46066.625</v>
      </c>
      <c r="I417" s="720">
        <v>46066.772916666669</v>
      </c>
      <c r="J417" s="879">
        <v>0.14791666666860692</v>
      </c>
      <c r="K417" s="16"/>
      <c r="L417" s="16"/>
      <c r="M417" s="16"/>
      <c r="N417" s="16"/>
    </row>
    <row r="418" spans="1:14" ht="30" x14ac:dyDescent="0.25">
      <c r="A418" s="27">
        <v>46067</v>
      </c>
      <c r="B418" s="34" t="s">
        <v>30</v>
      </c>
      <c r="C418" s="17">
        <v>9515</v>
      </c>
      <c r="D418" s="16"/>
      <c r="E418" s="28" t="s">
        <v>2287</v>
      </c>
      <c r="F418" s="16"/>
      <c r="G418" s="16"/>
      <c r="H418" s="368">
        <v>46067.342361111114</v>
      </c>
      <c r="I418" s="368">
        <v>46067.414583333331</v>
      </c>
      <c r="J418" s="151">
        <f t="shared" ref="J418" si="37">I418-H418</f>
        <v>7.2222222217533272E-2</v>
      </c>
      <c r="K418" s="16"/>
      <c r="L418" s="16"/>
      <c r="M418" s="16"/>
      <c r="N418" s="16"/>
    </row>
    <row r="419" spans="1:14" x14ac:dyDescent="0.25">
      <c r="A419" s="27">
        <v>46068</v>
      </c>
      <c r="B419" s="34" t="s">
        <v>30</v>
      </c>
      <c r="C419" s="17">
        <v>9539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27">
        <v>46069</v>
      </c>
      <c r="B420" s="34" t="s">
        <v>30</v>
      </c>
      <c r="C420" s="17">
        <v>9563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7">
        <v>46070</v>
      </c>
      <c r="B421" s="34" t="s">
        <v>30</v>
      </c>
      <c r="C421" s="17">
        <v>9587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7">
        <v>46071</v>
      </c>
      <c r="B422" s="34" t="s">
        <v>30</v>
      </c>
      <c r="C422" s="17">
        <v>9611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27">
        <v>46072</v>
      </c>
      <c r="B423" s="34" t="s">
        <v>30</v>
      </c>
      <c r="C423" s="17">
        <v>9635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27">
        <v>46073</v>
      </c>
      <c r="B424" s="34" t="s">
        <v>30</v>
      </c>
      <c r="C424" s="17">
        <v>9659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7">
        <v>46074</v>
      </c>
      <c r="B425" s="34" t="s">
        <v>30</v>
      </c>
      <c r="C425" s="17">
        <v>9683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7">
        <v>46075</v>
      </c>
      <c r="B426" s="34" t="s">
        <v>30</v>
      </c>
      <c r="C426" s="17">
        <v>9705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27">
        <v>46076</v>
      </c>
      <c r="B427" s="34" t="s">
        <v>30</v>
      </c>
      <c r="C427" s="17">
        <v>9729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7">
        <v>46077</v>
      </c>
      <c r="B428" s="34" t="s">
        <v>30</v>
      </c>
      <c r="C428" s="17">
        <v>9753</v>
      </c>
      <c r="D428" s="16"/>
      <c r="E428" s="16" t="s">
        <v>48</v>
      </c>
      <c r="F428" s="16"/>
      <c r="G428" s="16"/>
      <c r="H428" s="368">
        <v>46077.63958333333</v>
      </c>
      <c r="I428" s="368">
        <v>46077.791666666664</v>
      </c>
      <c r="J428" s="151">
        <f t="shared" ref="J428" si="38">I428-H428</f>
        <v>0.15208333333430346</v>
      </c>
      <c r="K428" s="16"/>
      <c r="L428" s="16"/>
      <c r="M428" s="16"/>
      <c r="N428" s="16"/>
    </row>
    <row r="429" spans="1:14" x14ac:dyDescent="0.25">
      <c r="A429" s="27">
        <v>46078</v>
      </c>
      <c r="B429" s="34" t="s">
        <v>30</v>
      </c>
      <c r="C429" s="17">
        <v>9777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7">
        <v>46079</v>
      </c>
      <c r="B430" s="34" t="s">
        <v>30</v>
      </c>
      <c r="C430" s="17">
        <v>9804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27">
        <v>46080</v>
      </c>
      <c r="B431" s="34" t="s">
        <v>30</v>
      </c>
      <c r="C431" s="17">
        <v>9825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7">
        <v>46081</v>
      </c>
      <c r="B432" s="34" t="s">
        <v>30</v>
      </c>
      <c r="C432" s="17">
        <v>9849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spans="1:14" x14ac:dyDescent="0.25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spans="1:14" x14ac:dyDescent="0.25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spans="1:14" x14ac:dyDescent="0.2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spans="1:14" x14ac:dyDescent="0.25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spans="1:14" x14ac:dyDescent="0.25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spans="1:14" x14ac:dyDescent="0.25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spans="1:14" x14ac:dyDescent="0.25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spans="1:14" x14ac:dyDescent="0.25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spans="1:14" x14ac:dyDescent="0.25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spans="1:14" x14ac:dyDescent="0.25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spans="1:14" x14ac:dyDescent="0.25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spans="1:14" x14ac:dyDescent="0.25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spans="1:14" x14ac:dyDescent="0.2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spans="1:14" x14ac:dyDescent="0.25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spans="1:14" x14ac:dyDescent="0.25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spans="1:14" x14ac:dyDescent="0.25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spans="1:14" x14ac:dyDescent="0.25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spans="1:14" x14ac:dyDescent="0.25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spans="1:14" x14ac:dyDescent="0.25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spans="1:14" x14ac:dyDescent="0.25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spans="1:14" x14ac:dyDescent="0.25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spans="1:14" x14ac:dyDescent="0.25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spans="1:14" x14ac:dyDescent="0.2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spans="1:14" x14ac:dyDescent="0.25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spans="1:14" x14ac:dyDescent="0.25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spans="1:14" x14ac:dyDescent="0.25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spans="1:14" x14ac:dyDescent="0.25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spans="1:14" x14ac:dyDescent="0.25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spans="1:14" x14ac:dyDescent="0.25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spans="1:14" x14ac:dyDescent="0.25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spans="1:14" x14ac:dyDescent="0.25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spans="1:14" x14ac:dyDescent="0.25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spans="1:14" x14ac:dyDescent="0.2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spans="1:14" x14ac:dyDescent="0.25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spans="1:14" x14ac:dyDescent="0.25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spans="1:14" x14ac:dyDescent="0.25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spans="1:14" x14ac:dyDescent="0.25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spans="1:14" x14ac:dyDescent="0.25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spans="1:14" x14ac:dyDescent="0.25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x14ac:dyDescent="0.25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spans="1:14" x14ac:dyDescent="0.25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 spans="1:14" x14ac:dyDescent="0.25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 spans="1:14" x14ac:dyDescent="0.2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spans="1:14" x14ac:dyDescent="0.25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 spans="1:14" x14ac:dyDescent="0.25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 spans="1:14" x14ac:dyDescent="0.25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spans="1:14" x14ac:dyDescent="0.25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spans="1:14" x14ac:dyDescent="0.25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 spans="1:14" x14ac:dyDescent="0.25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spans="1:14" x14ac:dyDescent="0.25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 spans="1:14" x14ac:dyDescent="0.25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 spans="1:14" x14ac:dyDescent="0.25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 spans="1:14" x14ac:dyDescent="0.2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spans="1:14" x14ac:dyDescent="0.25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spans="1:14" x14ac:dyDescent="0.25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spans="1:14" x14ac:dyDescent="0.25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 spans="1:14" x14ac:dyDescent="0.25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 spans="1:14" x14ac:dyDescent="0.25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 spans="1:14" x14ac:dyDescent="0.25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spans="1:14" x14ac:dyDescent="0.25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spans="1:14" x14ac:dyDescent="0.25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 spans="1:14" x14ac:dyDescent="0.25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spans="1:14" x14ac:dyDescent="0.2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spans="1:14" x14ac:dyDescent="0.25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 spans="1:14" x14ac:dyDescent="0.25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 spans="1:14" x14ac:dyDescent="0.25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 spans="1:14" x14ac:dyDescent="0.25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spans="1:14" x14ac:dyDescent="0.25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 spans="1:14" x14ac:dyDescent="0.25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spans="1:14" x14ac:dyDescent="0.25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 spans="1:14" x14ac:dyDescent="0.25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 spans="1:14" x14ac:dyDescent="0.25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 spans="1:14" x14ac:dyDescent="0.2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spans="1:14" x14ac:dyDescent="0.25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 spans="1:14" x14ac:dyDescent="0.25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spans="1:14" x14ac:dyDescent="0.25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spans="1:14" x14ac:dyDescent="0.25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 spans="1:14" x14ac:dyDescent="0.25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spans="1:14" x14ac:dyDescent="0.25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 spans="1:14" x14ac:dyDescent="0.25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 spans="1:14" x14ac:dyDescent="0.25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spans="1:14" x14ac:dyDescent="0.25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 spans="1:14" x14ac:dyDescent="0.2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spans="1:14" x14ac:dyDescent="0.25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 spans="1:14" x14ac:dyDescent="0.25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 spans="1:14" x14ac:dyDescent="0.25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 spans="1:14" x14ac:dyDescent="0.25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spans="1:14" x14ac:dyDescent="0.25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 spans="1:14" x14ac:dyDescent="0.25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spans="1:14" x14ac:dyDescent="0.25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spans="1:14" x14ac:dyDescent="0.25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</sheetData>
  <mergeCells count="1">
    <mergeCell ref="A2:K3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053C-0CE4-4774-A493-683357650551}">
  <dimension ref="A2:N728"/>
  <sheetViews>
    <sheetView tabSelected="1" workbookViewId="0">
      <pane ySplit="4" topLeftCell="A431" activePane="bottomLeft" state="frozen"/>
      <selection pane="bottomLeft" activeCell="E437" sqref="E437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8.140625" customWidth="1"/>
    <col min="9" max="9" width="15.28515625" bestFit="1" customWidth="1"/>
    <col min="10" max="10" width="14.710937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128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45653</v>
      </c>
      <c r="B5" s="23" t="s">
        <v>30</v>
      </c>
      <c r="C5" s="17">
        <v>23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45654</v>
      </c>
      <c r="B6" s="23" t="s">
        <v>30</v>
      </c>
      <c r="C6" s="17">
        <f t="shared" ref="C6:C8" si="0">C5+24</f>
        <v>47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45655</v>
      </c>
      <c r="B7" s="23" t="s">
        <v>30</v>
      </c>
      <c r="C7" s="17">
        <f t="shared" si="0"/>
        <v>71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6.149999999999999" customHeight="1" x14ac:dyDescent="0.25">
      <c r="A8" s="22">
        <v>45656</v>
      </c>
      <c r="B8" s="23" t="s">
        <v>30</v>
      </c>
      <c r="C8" s="17">
        <f t="shared" si="0"/>
        <v>95</v>
      </c>
      <c r="D8" s="16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ht="16.149999999999999" customHeight="1" x14ac:dyDescent="0.25">
      <c r="A9" s="22">
        <v>45657</v>
      </c>
      <c r="B9" s="23" t="s">
        <v>30</v>
      </c>
      <c r="C9" s="17">
        <f t="shared" ref="C9:C14" si="1">C8+24</f>
        <v>119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ht="16.149999999999999" customHeight="1" x14ac:dyDescent="0.25">
      <c r="A10" s="22">
        <v>45658</v>
      </c>
      <c r="B10" s="23" t="s">
        <v>30</v>
      </c>
      <c r="C10" s="17">
        <f t="shared" si="1"/>
        <v>143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x14ac:dyDescent="0.25">
      <c r="A11" s="22">
        <v>45659</v>
      </c>
      <c r="B11" s="23" t="s">
        <v>30</v>
      </c>
      <c r="C11" s="17">
        <f t="shared" si="1"/>
        <v>167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x14ac:dyDescent="0.25">
      <c r="A12" s="22">
        <v>45660</v>
      </c>
      <c r="B12" s="23" t="s">
        <v>30</v>
      </c>
      <c r="C12" s="17">
        <f t="shared" si="1"/>
        <v>191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ht="16.149999999999999" customHeight="1" x14ac:dyDescent="0.25">
      <c r="A13" s="22">
        <v>45661</v>
      </c>
      <c r="B13" s="23" t="s">
        <v>30</v>
      </c>
      <c r="C13" s="17">
        <f t="shared" si="1"/>
        <v>215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ht="16.149999999999999" customHeight="1" x14ac:dyDescent="0.25">
      <c r="A14" s="22">
        <v>45662</v>
      </c>
      <c r="B14" s="23" t="s">
        <v>30</v>
      </c>
      <c r="C14" s="17">
        <f t="shared" si="1"/>
        <v>239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6.149999999999999" customHeight="1" x14ac:dyDescent="0.25">
      <c r="A15" s="22">
        <v>45663</v>
      </c>
      <c r="B15" s="23" t="s">
        <v>30</v>
      </c>
      <c r="C15" s="17">
        <v>250</v>
      </c>
      <c r="D15" s="17" t="s">
        <v>48</v>
      </c>
      <c r="E15" s="16"/>
      <c r="F15" s="16"/>
      <c r="G15" s="16"/>
      <c r="H15" s="16"/>
      <c r="I15" s="16"/>
      <c r="J15" s="16" t="s">
        <v>152</v>
      </c>
      <c r="K15" s="16"/>
      <c r="L15" s="17"/>
      <c r="M15" s="17"/>
      <c r="N15" s="16"/>
    </row>
    <row r="16" spans="1:14" ht="16.149999999999999" customHeight="1" x14ac:dyDescent="0.25">
      <c r="A16" s="22">
        <v>45664</v>
      </c>
      <c r="B16" s="23" t="s">
        <v>30</v>
      </c>
      <c r="C16" s="17">
        <f t="shared" ref="C16:C25" si="2">C15+24</f>
        <v>274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6.149999999999999" customHeight="1" x14ac:dyDescent="0.25">
      <c r="A17" s="22">
        <v>45665</v>
      </c>
      <c r="B17" s="23" t="s">
        <v>30</v>
      </c>
      <c r="C17" s="17">
        <f t="shared" si="2"/>
        <v>298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6.149999999999999" customHeight="1" x14ac:dyDescent="0.25">
      <c r="A18" s="22">
        <v>45666</v>
      </c>
      <c r="B18" s="23" t="s">
        <v>30</v>
      </c>
      <c r="C18" s="17">
        <f t="shared" si="2"/>
        <v>322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45667</v>
      </c>
      <c r="B19" s="23" t="s">
        <v>30</v>
      </c>
      <c r="C19" s="17">
        <f t="shared" si="2"/>
        <v>346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6.149999999999999" customHeight="1" x14ac:dyDescent="0.25">
      <c r="A20" s="22">
        <v>45668</v>
      </c>
      <c r="B20" s="23" t="s">
        <v>30</v>
      </c>
      <c r="C20" s="17">
        <f t="shared" si="2"/>
        <v>370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45669</v>
      </c>
      <c r="B21" s="23" t="s">
        <v>30</v>
      </c>
      <c r="C21" s="17">
        <f t="shared" si="2"/>
        <v>394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45670</v>
      </c>
      <c r="B22" s="23" t="s">
        <v>30</v>
      </c>
      <c r="C22" s="17">
        <f t="shared" si="2"/>
        <v>418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45671</v>
      </c>
      <c r="B23" s="23" t="s">
        <v>30</v>
      </c>
      <c r="C23" s="17">
        <f t="shared" si="2"/>
        <v>442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45672</v>
      </c>
      <c r="B24" s="23" t="s">
        <v>30</v>
      </c>
      <c r="C24" s="17">
        <f t="shared" si="2"/>
        <v>466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45673</v>
      </c>
      <c r="B25" s="23" t="s">
        <v>30</v>
      </c>
      <c r="C25" s="17">
        <f t="shared" si="2"/>
        <v>490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45674</v>
      </c>
      <c r="B26" s="23" t="s">
        <v>30</v>
      </c>
      <c r="C26" s="17">
        <v>506</v>
      </c>
      <c r="D26" s="19" t="s">
        <v>78</v>
      </c>
      <c r="E26" s="16"/>
      <c r="F26" s="16"/>
      <c r="G26" s="16"/>
      <c r="H26" s="16"/>
      <c r="I26" s="16"/>
      <c r="J26" s="16" t="s">
        <v>186</v>
      </c>
      <c r="K26" s="16"/>
      <c r="L26" s="16"/>
      <c r="M26" s="16"/>
      <c r="N26" s="16"/>
    </row>
    <row r="27" spans="1:14" ht="16.149999999999999" customHeight="1" x14ac:dyDescent="0.25">
      <c r="A27" s="22">
        <v>45675</v>
      </c>
      <c r="B27" s="23" t="s">
        <v>30</v>
      </c>
      <c r="C27" s="17">
        <v>530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45676</v>
      </c>
      <c r="B28" s="23" t="s">
        <v>30</v>
      </c>
      <c r="C28" s="17">
        <v>554</v>
      </c>
      <c r="D28" s="16"/>
      <c r="E28" s="16" t="s">
        <v>198</v>
      </c>
      <c r="F28" s="16"/>
      <c r="G28" s="16"/>
      <c r="H28" s="16"/>
      <c r="I28" s="16"/>
      <c r="J28" s="16" t="s">
        <v>199</v>
      </c>
      <c r="K28" s="16"/>
      <c r="L28" s="16"/>
      <c r="M28" s="16"/>
      <c r="N28" s="16"/>
    </row>
    <row r="29" spans="1:14" ht="16.149999999999999" customHeight="1" x14ac:dyDescent="0.25">
      <c r="A29" s="22">
        <v>45677</v>
      </c>
      <c r="B29" s="23" t="s">
        <v>30</v>
      </c>
      <c r="C29" s="17">
        <v>573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45678</v>
      </c>
      <c r="B30" s="23" t="s">
        <v>30</v>
      </c>
      <c r="C30" s="17">
        <v>597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45679</v>
      </c>
      <c r="B31" s="23" t="s">
        <v>30</v>
      </c>
      <c r="C31" s="17">
        <v>621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45680</v>
      </c>
      <c r="B32" s="23" t="s">
        <v>30</v>
      </c>
      <c r="C32" s="17">
        <v>645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45681</v>
      </c>
      <c r="B33" s="23" t="s">
        <v>30</v>
      </c>
      <c r="C33" s="17">
        <v>669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45682</v>
      </c>
      <c r="B34" s="23" t="s">
        <v>30</v>
      </c>
      <c r="C34" s="17">
        <v>693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45683</v>
      </c>
      <c r="B35" s="23" t="s">
        <v>30</v>
      </c>
      <c r="C35" s="17">
        <v>717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45684</v>
      </c>
      <c r="B36" s="23" t="s">
        <v>30</v>
      </c>
      <c r="C36" s="17">
        <v>740</v>
      </c>
      <c r="D36" s="17" t="s">
        <v>48</v>
      </c>
      <c r="E36" s="16"/>
      <c r="F36" s="16"/>
      <c r="G36" s="16"/>
      <c r="H36" s="16"/>
      <c r="I36" s="16"/>
      <c r="J36" s="16" t="s">
        <v>208</v>
      </c>
      <c r="K36" s="16"/>
      <c r="L36" s="16"/>
      <c r="M36" s="16"/>
      <c r="N36" s="16"/>
    </row>
    <row r="37" spans="1:14" ht="16.149999999999999" customHeight="1" x14ac:dyDescent="0.25">
      <c r="A37" s="22">
        <v>45685</v>
      </c>
      <c r="B37" s="23" t="s">
        <v>30</v>
      </c>
      <c r="C37" s="17">
        <v>764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45686</v>
      </c>
      <c r="B38" s="23" t="s">
        <v>30</v>
      </c>
      <c r="C38" s="17">
        <v>788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45687</v>
      </c>
      <c r="B39" s="23" t="s">
        <v>30</v>
      </c>
      <c r="C39" s="17">
        <v>809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45688</v>
      </c>
      <c r="B40" s="23" t="s">
        <v>30</v>
      </c>
      <c r="C40" s="17">
        <v>833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45689</v>
      </c>
      <c r="B41" s="23" t="s">
        <v>30</v>
      </c>
      <c r="C41" s="17">
        <v>857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45690</v>
      </c>
      <c r="B42" s="23" t="s">
        <v>30</v>
      </c>
      <c r="C42" s="17">
        <v>881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45691</v>
      </c>
      <c r="B43" s="23" t="s">
        <v>30</v>
      </c>
      <c r="C43" s="17">
        <v>905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45692</v>
      </c>
      <c r="B44" s="23" t="s">
        <v>30</v>
      </c>
      <c r="C44" s="17">
        <v>929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45693</v>
      </c>
      <c r="B45" s="23" t="s">
        <v>30</v>
      </c>
      <c r="C45" s="17">
        <v>953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45694</v>
      </c>
      <c r="B46" s="23" t="s">
        <v>30</v>
      </c>
      <c r="C46" s="17">
        <v>977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45695</v>
      </c>
      <c r="B47" s="23" t="s">
        <v>30</v>
      </c>
      <c r="C47" s="17">
        <v>1001</v>
      </c>
      <c r="D47" s="17" t="s">
        <v>65</v>
      </c>
      <c r="E47" s="16"/>
      <c r="F47" s="16"/>
      <c r="G47" s="16"/>
      <c r="H47" s="16"/>
      <c r="I47" s="16"/>
      <c r="J47" s="16" t="s">
        <v>307</v>
      </c>
      <c r="K47" s="16"/>
      <c r="L47" s="16"/>
      <c r="M47" s="16"/>
      <c r="N47" s="16"/>
    </row>
    <row r="48" spans="1:14" ht="12" customHeight="1" x14ac:dyDescent="0.25">
      <c r="A48" s="22">
        <v>45696</v>
      </c>
      <c r="B48" s="23" t="s">
        <v>30</v>
      </c>
      <c r="C48" s="17">
        <v>1018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45697</v>
      </c>
      <c r="B49" s="23" t="s">
        <v>30</v>
      </c>
      <c r="C49" s="17">
        <v>1042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3.15" customHeight="1" x14ac:dyDescent="0.25">
      <c r="A50" s="22">
        <v>45698</v>
      </c>
      <c r="B50" s="23" t="s">
        <v>30</v>
      </c>
      <c r="C50" s="17">
        <v>1066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3.9" customHeight="1" x14ac:dyDescent="0.25">
      <c r="A51" s="22">
        <v>45699</v>
      </c>
      <c r="B51" s="23" t="s">
        <v>30</v>
      </c>
      <c r="C51" s="17">
        <v>1090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45700</v>
      </c>
      <c r="B52" s="23" t="s">
        <v>30</v>
      </c>
      <c r="C52" s="17">
        <v>1114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45701</v>
      </c>
      <c r="B53" s="23" t="s">
        <v>30</v>
      </c>
      <c r="C53" s="17">
        <v>1137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45702</v>
      </c>
      <c r="B54" s="23" t="s">
        <v>30</v>
      </c>
      <c r="C54" s="17">
        <v>1161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45703</v>
      </c>
      <c r="B55" s="23" t="s">
        <v>30</v>
      </c>
      <c r="C55" s="17">
        <f t="shared" ref="C55:C67" si="3">C54+24</f>
        <v>1185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45704</v>
      </c>
      <c r="B56" s="23" t="s">
        <v>30</v>
      </c>
      <c r="C56" s="17">
        <f t="shared" si="3"/>
        <v>1209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45705</v>
      </c>
      <c r="B57" s="23" t="s">
        <v>30</v>
      </c>
      <c r="C57" s="17">
        <f t="shared" si="3"/>
        <v>1233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45706</v>
      </c>
      <c r="B58" s="23" t="s">
        <v>30</v>
      </c>
      <c r="C58" s="17">
        <f t="shared" si="3"/>
        <v>1257</v>
      </c>
      <c r="D58" s="17" t="s">
        <v>48</v>
      </c>
      <c r="E58" s="16"/>
      <c r="F58" s="16"/>
      <c r="G58" s="16"/>
      <c r="H58" s="16"/>
      <c r="I58" s="16"/>
      <c r="J58" s="16" t="s">
        <v>329</v>
      </c>
      <c r="K58" s="16"/>
      <c r="L58" s="16"/>
      <c r="M58" s="16"/>
      <c r="N58" s="16"/>
    </row>
    <row r="59" spans="1:14" ht="16.149999999999999" customHeight="1" x14ac:dyDescent="0.25">
      <c r="A59" s="22">
        <v>45707</v>
      </c>
      <c r="B59" s="23" t="s">
        <v>30</v>
      </c>
      <c r="C59" s="17">
        <f t="shared" si="3"/>
        <v>1281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45708</v>
      </c>
      <c r="B60" s="23" t="s">
        <v>30</v>
      </c>
      <c r="C60" s="17">
        <f t="shared" si="3"/>
        <v>1305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45709</v>
      </c>
      <c r="B61" s="23" t="s">
        <v>30</v>
      </c>
      <c r="C61" s="17">
        <f t="shared" si="3"/>
        <v>1329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45710</v>
      </c>
      <c r="B62" s="23" t="s">
        <v>30</v>
      </c>
      <c r="C62" s="17">
        <f t="shared" si="3"/>
        <v>1353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45711</v>
      </c>
      <c r="B63" s="23" t="s">
        <v>30</v>
      </c>
      <c r="C63" s="17">
        <f t="shared" si="3"/>
        <v>1377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45712</v>
      </c>
      <c r="B64" s="23" t="s">
        <v>30</v>
      </c>
      <c r="C64" s="17">
        <f t="shared" si="3"/>
        <v>1401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45713</v>
      </c>
      <c r="B65" s="23" t="s">
        <v>30</v>
      </c>
      <c r="C65" s="17">
        <f t="shared" si="3"/>
        <v>1425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45714</v>
      </c>
      <c r="B66" s="23" t="s">
        <v>30</v>
      </c>
      <c r="C66" s="17">
        <f t="shared" si="3"/>
        <v>1449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45715</v>
      </c>
      <c r="B67" s="23" t="s">
        <v>30</v>
      </c>
      <c r="C67" s="17">
        <f t="shared" si="3"/>
        <v>1473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x14ac:dyDescent="0.25">
      <c r="A68" s="22">
        <v>45716</v>
      </c>
      <c r="B68" s="23" t="s">
        <v>30</v>
      </c>
      <c r="C68" s="17">
        <v>1506</v>
      </c>
      <c r="D68" s="17" t="s">
        <v>78</v>
      </c>
      <c r="E68" s="16"/>
      <c r="F68" s="16"/>
      <c r="G68" s="16"/>
      <c r="H68" s="16"/>
      <c r="I68" s="16"/>
      <c r="J68" s="16" t="s">
        <v>370</v>
      </c>
      <c r="K68" s="16"/>
      <c r="L68" s="16"/>
      <c r="M68" s="16"/>
      <c r="N68" s="16"/>
    </row>
    <row r="69" spans="1:14" ht="16.149999999999999" customHeight="1" x14ac:dyDescent="0.25">
      <c r="A69" s="22">
        <v>45717</v>
      </c>
      <c r="B69" s="23" t="s">
        <v>30</v>
      </c>
      <c r="C69" s="17">
        <f t="shared" ref="C69:C78" si="4">C68+24</f>
        <v>1530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45718</v>
      </c>
      <c r="B70" s="23" t="s">
        <v>30</v>
      </c>
      <c r="C70" s="17">
        <f t="shared" si="4"/>
        <v>1554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45719</v>
      </c>
      <c r="B71" s="23" t="s">
        <v>30</v>
      </c>
      <c r="C71" s="17">
        <f t="shared" si="4"/>
        <v>1578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x14ac:dyDescent="0.25">
      <c r="A72" s="22">
        <v>45720</v>
      </c>
      <c r="B72" s="23" t="s">
        <v>30</v>
      </c>
      <c r="C72" s="17">
        <f t="shared" si="4"/>
        <v>1602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45721</v>
      </c>
      <c r="B73" s="23" t="s">
        <v>30</v>
      </c>
      <c r="C73" s="17">
        <f t="shared" si="4"/>
        <v>1626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45722</v>
      </c>
      <c r="B74" s="23" t="s">
        <v>30</v>
      </c>
      <c r="C74" s="17">
        <f t="shared" si="4"/>
        <v>1650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45723</v>
      </c>
      <c r="B75" s="23" t="s">
        <v>30</v>
      </c>
      <c r="C75" s="17">
        <f t="shared" si="4"/>
        <v>1674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45724</v>
      </c>
      <c r="B76" s="23" t="s">
        <v>30</v>
      </c>
      <c r="C76" s="17">
        <f t="shared" si="4"/>
        <v>1698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45725</v>
      </c>
      <c r="B77" s="23" t="s">
        <v>30</v>
      </c>
      <c r="C77" s="17">
        <f t="shared" si="4"/>
        <v>1722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45726</v>
      </c>
      <c r="B78" s="23" t="s">
        <v>30</v>
      </c>
      <c r="C78" s="17">
        <f t="shared" si="4"/>
        <v>1746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45727</v>
      </c>
      <c r="B79" s="23" t="s">
        <v>30</v>
      </c>
      <c r="C79" s="17">
        <v>1756</v>
      </c>
      <c r="D79" s="17" t="s">
        <v>48</v>
      </c>
      <c r="E79" s="16"/>
      <c r="F79" s="16"/>
      <c r="G79" s="16"/>
      <c r="H79" s="16"/>
      <c r="I79" s="16"/>
      <c r="J79" s="16" t="s">
        <v>406</v>
      </c>
      <c r="K79" s="16"/>
      <c r="L79" s="17"/>
      <c r="M79" s="17"/>
      <c r="N79" s="16"/>
    </row>
    <row r="80" spans="1:14" ht="16.149999999999999" customHeight="1" x14ac:dyDescent="0.25">
      <c r="A80" s="22">
        <v>45728</v>
      </c>
      <c r="B80" s="23" t="s">
        <v>30</v>
      </c>
      <c r="C80" s="17">
        <f t="shared" ref="C80:C86" si="5">C79+24</f>
        <v>1780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>
        <v>45729</v>
      </c>
      <c r="B81" s="23" t="s">
        <v>30</v>
      </c>
      <c r="C81" s="17">
        <f t="shared" si="5"/>
        <v>1804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>
        <v>45730</v>
      </c>
      <c r="B82" s="23" t="s">
        <v>30</v>
      </c>
      <c r="C82" s="17">
        <f t="shared" si="5"/>
        <v>1828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45731</v>
      </c>
      <c r="B83" s="23" t="s">
        <v>30</v>
      </c>
      <c r="C83" s="17">
        <f t="shared" si="5"/>
        <v>1852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>
        <v>45732</v>
      </c>
      <c r="B84" s="23" t="s">
        <v>30</v>
      </c>
      <c r="C84" s="17">
        <f t="shared" si="5"/>
        <v>1876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>
        <v>45733</v>
      </c>
      <c r="B85" s="23" t="s">
        <v>30</v>
      </c>
      <c r="C85" s="17">
        <f t="shared" si="5"/>
        <v>1900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>
        <v>45734</v>
      </c>
      <c r="B86" s="23" t="s">
        <v>30</v>
      </c>
      <c r="C86" s="17">
        <f t="shared" si="5"/>
        <v>1924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>
        <v>45735</v>
      </c>
      <c r="B87" s="23" t="s">
        <v>30</v>
      </c>
      <c r="C87" s="17">
        <f>C86+24</f>
        <v>1948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>
        <v>45736</v>
      </c>
      <c r="B88" s="23" t="s">
        <v>30</v>
      </c>
      <c r="C88" s="17">
        <f>C87+24</f>
        <v>1972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>
        <v>45737</v>
      </c>
      <c r="B89" s="23" t="s">
        <v>30</v>
      </c>
      <c r="C89" s="17">
        <v>2002</v>
      </c>
      <c r="D89" s="17" t="s">
        <v>65</v>
      </c>
      <c r="E89" s="16"/>
      <c r="F89" s="16"/>
      <c r="G89" s="16"/>
      <c r="H89" s="16"/>
      <c r="I89" s="16"/>
      <c r="J89" s="16" t="s">
        <v>488</v>
      </c>
      <c r="K89" s="16"/>
      <c r="L89" s="16"/>
      <c r="M89" s="16"/>
      <c r="N89" s="16"/>
    </row>
    <row r="90" spans="1:14" ht="16.149999999999999" customHeight="1" x14ac:dyDescent="0.25">
      <c r="A90" s="22">
        <v>45738</v>
      </c>
      <c r="B90" s="23" t="s">
        <v>30</v>
      </c>
      <c r="C90" s="17">
        <f>C89+24</f>
        <v>2026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2">
        <v>45739</v>
      </c>
      <c r="B91" s="23" t="s">
        <v>30</v>
      </c>
      <c r="C91" s="17">
        <f>C90+24</f>
        <v>2050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2">
        <v>45740</v>
      </c>
      <c r="B92" s="23" t="s">
        <v>30</v>
      </c>
      <c r="C92" s="17">
        <f>C91+24</f>
        <v>2074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>
        <v>45741</v>
      </c>
      <c r="B93" s="23" t="s">
        <v>30</v>
      </c>
      <c r="C93" s="17">
        <f>C92+24</f>
        <v>2098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>
        <v>45742</v>
      </c>
      <c r="B94" s="23" t="s">
        <v>30</v>
      </c>
      <c r="C94" s="17">
        <f>C93+24</f>
        <v>2122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>
        <v>45743</v>
      </c>
      <c r="B95" s="23" t="s">
        <v>30</v>
      </c>
      <c r="C95" s="17">
        <v>2126</v>
      </c>
      <c r="D95" s="16" t="s">
        <v>546</v>
      </c>
      <c r="E95" s="16"/>
      <c r="F95" s="16"/>
      <c r="G95" s="16"/>
      <c r="H95" s="16"/>
      <c r="I95" s="16"/>
      <c r="J95" s="16" t="s">
        <v>547</v>
      </c>
      <c r="K95" s="16"/>
      <c r="L95" s="16"/>
      <c r="M95" s="16"/>
      <c r="N95" s="16"/>
    </row>
    <row r="96" spans="1:14" ht="16.149999999999999" customHeight="1" x14ac:dyDescent="0.25">
      <c r="A96" s="22">
        <v>45744</v>
      </c>
      <c r="B96" s="23" t="s">
        <v>30</v>
      </c>
      <c r="C96" s="17">
        <v>2163</v>
      </c>
      <c r="D96" s="16" t="s">
        <v>563</v>
      </c>
      <c r="E96" s="16"/>
      <c r="F96" s="16"/>
      <c r="G96" s="16"/>
      <c r="H96" s="16"/>
      <c r="I96" s="16"/>
      <c r="J96" s="16" t="s">
        <v>446</v>
      </c>
      <c r="K96" s="16"/>
      <c r="L96" s="16"/>
      <c r="M96" s="16"/>
      <c r="N96" s="16"/>
    </row>
    <row r="97" spans="1:14" ht="16.149999999999999" customHeight="1" x14ac:dyDescent="0.25">
      <c r="A97" s="22">
        <v>45745</v>
      </c>
      <c r="B97" s="23" t="s">
        <v>30</v>
      </c>
      <c r="C97" s="17">
        <f>C96+24</f>
        <v>2187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>
        <v>45746</v>
      </c>
      <c r="B98" s="23" t="s">
        <v>30</v>
      </c>
      <c r="C98" s="17">
        <f>C97+24</f>
        <v>2211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>
        <v>45747</v>
      </c>
      <c r="B99" s="23" t="s">
        <v>30</v>
      </c>
      <c r="C99" s="17">
        <v>2217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>
        <v>45748</v>
      </c>
      <c r="B100" s="23" t="s">
        <v>30</v>
      </c>
      <c r="C100" s="17">
        <v>2241</v>
      </c>
      <c r="D100" s="16" t="s">
        <v>48</v>
      </c>
      <c r="E100" s="16"/>
      <c r="F100" s="16"/>
      <c r="G100" s="16"/>
      <c r="H100" s="16"/>
      <c r="I100" s="16"/>
      <c r="J100" s="16" t="s">
        <v>605</v>
      </c>
      <c r="K100" s="16"/>
      <c r="L100" s="16"/>
      <c r="M100" s="16"/>
      <c r="N100" s="16"/>
    </row>
    <row r="101" spans="1:14" ht="16.149999999999999" customHeight="1" x14ac:dyDescent="0.25">
      <c r="A101" s="22">
        <v>45749</v>
      </c>
      <c r="B101" s="23" t="s">
        <v>30</v>
      </c>
      <c r="C101" s="17">
        <v>2265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>
        <v>45750</v>
      </c>
      <c r="B102" s="23" t="s">
        <v>30</v>
      </c>
      <c r="C102" s="17">
        <v>2287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45751</v>
      </c>
      <c r="B103" s="23" t="s">
        <v>30</v>
      </c>
      <c r="C103" s="17">
        <v>2311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>
        <v>45752</v>
      </c>
      <c r="B104" s="23" t="s">
        <v>30</v>
      </c>
      <c r="C104" s="17">
        <v>2335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45753</v>
      </c>
      <c r="B105" s="23" t="s">
        <v>30</v>
      </c>
      <c r="C105" s="17">
        <v>2359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>
        <v>45754</v>
      </c>
      <c r="B106" s="23" t="s">
        <v>30</v>
      </c>
      <c r="C106" s="17">
        <v>2383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>
        <v>45755</v>
      </c>
      <c r="B107" s="23" t="s">
        <v>30</v>
      </c>
      <c r="C107" s="17">
        <v>2407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>
        <v>45756</v>
      </c>
      <c r="B108" s="23" t="s">
        <v>30</v>
      </c>
      <c r="C108" s="17">
        <v>2431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45757</v>
      </c>
      <c r="B109" s="23" t="s">
        <v>30</v>
      </c>
      <c r="C109" s="17">
        <v>2455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45758</v>
      </c>
      <c r="B110" s="23" t="s">
        <v>30</v>
      </c>
      <c r="C110" s="17">
        <v>2479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45759</v>
      </c>
      <c r="B111" s="23" t="s">
        <v>30</v>
      </c>
      <c r="C111" s="17">
        <v>2502</v>
      </c>
      <c r="D111" s="16"/>
      <c r="E111" s="16" t="s">
        <v>702</v>
      </c>
      <c r="F111" s="16"/>
      <c r="G111" s="16"/>
      <c r="H111" s="16"/>
      <c r="I111" s="16"/>
      <c r="J111" s="16" t="s">
        <v>703</v>
      </c>
      <c r="K111" s="16"/>
      <c r="L111" s="16"/>
      <c r="M111" s="16"/>
      <c r="N111" s="16"/>
    </row>
    <row r="112" spans="1:14" ht="16.149999999999999" customHeight="1" x14ac:dyDescent="0.25">
      <c r="A112" s="22">
        <v>45760</v>
      </c>
      <c r="B112" s="23" t="s">
        <v>30</v>
      </c>
      <c r="C112" s="17">
        <v>2526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45761</v>
      </c>
      <c r="B113" s="23" t="s">
        <v>30</v>
      </c>
      <c r="C113" s="17">
        <v>2550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45762</v>
      </c>
      <c r="B114" s="23" t="s">
        <v>30</v>
      </c>
      <c r="C114" s="17">
        <v>2574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45763</v>
      </c>
      <c r="B115" s="23" t="s">
        <v>30</v>
      </c>
      <c r="C115" s="17">
        <v>2588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45764</v>
      </c>
      <c r="B116" s="23" t="s">
        <v>30</v>
      </c>
      <c r="C116" s="17">
        <v>2612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2">
        <v>45765</v>
      </c>
      <c r="B117" s="23" t="s">
        <v>30</v>
      </c>
      <c r="C117" s="17">
        <v>2636</v>
      </c>
      <c r="D117" s="16"/>
      <c r="E117" s="16" t="s">
        <v>743</v>
      </c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45766</v>
      </c>
      <c r="B118" s="23" t="s">
        <v>30</v>
      </c>
      <c r="C118" s="17">
        <v>2660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2">
        <v>45767</v>
      </c>
      <c r="B119" s="23" t="s">
        <v>30</v>
      </c>
      <c r="C119" s="17">
        <v>2684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45768</v>
      </c>
      <c r="B120" s="23" t="s">
        <v>30</v>
      </c>
      <c r="C120" s="17">
        <v>2706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45769</v>
      </c>
      <c r="B121" s="23" t="s">
        <v>30</v>
      </c>
      <c r="C121" s="17">
        <v>2730</v>
      </c>
      <c r="D121" s="16"/>
      <c r="E121" s="16" t="s">
        <v>48</v>
      </c>
      <c r="F121" s="16"/>
      <c r="G121" s="16"/>
      <c r="H121" s="16"/>
      <c r="I121" s="16"/>
      <c r="J121" s="16" t="s">
        <v>73</v>
      </c>
      <c r="K121" s="16"/>
      <c r="L121" s="16"/>
      <c r="M121" s="16"/>
      <c r="N121" s="16"/>
    </row>
    <row r="122" spans="1:14" ht="16.149999999999999" customHeight="1" x14ac:dyDescent="0.25">
      <c r="A122" s="22">
        <v>45770</v>
      </c>
      <c r="B122" s="23" t="s">
        <v>30</v>
      </c>
      <c r="C122" s="17">
        <v>2754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2">
        <v>45771</v>
      </c>
      <c r="B123" s="23" t="s">
        <v>30</v>
      </c>
      <c r="C123" s="17">
        <v>2778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45772</v>
      </c>
      <c r="B124" s="23" t="s">
        <v>30</v>
      </c>
      <c r="C124" s="17">
        <v>2802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45773</v>
      </c>
      <c r="B125" s="23" t="s">
        <v>30</v>
      </c>
      <c r="C125" s="17">
        <v>2826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45774</v>
      </c>
      <c r="B126" s="23" t="s">
        <v>30</v>
      </c>
      <c r="C126" s="17">
        <v>2850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2">
        <v>45775</v>
      </c>
      <c r="B127" s="23" t="s">
        <v>30</v>
      </c>
      <c r="C127" s="17">
        <v>2874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2">
        <v>45776</v>
      </c>
      <c r="B128" s="23" t="s">
        <v>30</v>
      </c>
      <c r="C128" s="17">
        <v>2898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2">
        <v>45777</v>
      </c>
      <c r="B129" s="23" t="s">
        <v>30</v>
      </c>
      <c r="C129" s="17">
        <v>2922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45778</v>
      </c>
      <c r="B130" s="23" t="s">
        <v>30</v>
      </c>
      <c r="C130" s="17">
        <v>2946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45779</v>
      </c>
      <c r="B131" s="23" t="s">
        <v>30</v>
      </c>
      <c r="C131" s="17">
        <v>2969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2">
        <v>45780</v>
      </c>
      <c r="B132" s="23" t="s">
        <v>30</v>
      </c>
      <c r="C132" s="17">
        <v>2992</v>
      </c>
      <c r="D132" s="16"/>
      <c r="E132" s="16" t="s">
        <v>63</v>
      </c>
      <c r="F132" s="16"/>
      <c r="G132" s="16"/>
      <c r="H132" s="16"/>
      <c r="I132" s="16"/>
      <c r="J132" s="16" t="s">
        <v>208</v>
      </c>
      <c r="K132" s="16"/>
      <c r="L132" s="16"/>
      <c r="M132" s="16"/>
      <c r="N132" s="16"/>
    </row>
    <row r="133" spans="1:14" ht="16.149999999999999" customHeight="1" x14ac:dyDescent="0.25">
      <c r="A133" s="22">
        <v>45781</v>
      </c>
      <c r="B133" s="23" t="s">
        <v>30</v>
      </c>
      <c r="C133" s="17">
        <v>3016</v>
      </c>
      <c r="D133" s="16"/>
      <c r="E133" s="16" t="s">
        <v>872</v>
      </c>
      <c r="F133" s="16"/>
      <c r="G133" s="16"/>
      <c r="H133" s="16"/>
      <c r="I133" s="16"/>
      <c r="J133" s="16" t="s">
        <v>873</v>
      </c>
      <c r="K133" s="16"/>
      <c r="L133" s="16"/>
      <c r="M133" s="16"/>
      <c r="N133" s="16"/>
    </row>
    <row r="134" spans="1:14" ht="16.149999999999999" customHeight="1" x14ac:dyDescent="0.25">
      <c r="A134" s="22">
        <v>45782</v>
      </c>
      <c r="B134" s="23" t="s">
        <v>30</v>
      </c>
      <c r="C134" s="17">
        <v>3040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2">
        <v>45783</v>
      </c>
      <c r="B135" s="23" t="s">
        <v>30</v>
      </c>
      <c r="C135" s="17">
        <v>3064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2">
        <v>45784</v>
      </c>
      <c r="B136" s="23" t="s">
        <v>30</v>
      </c>
      <c r="C136" s="17">
        <v>3088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2">
        <v>45785</v>
      </c>
      <c r="B137" s="23" t="s">
        <v>30</v>
      </c>
      <c r="C137" s="17">
        <v>3112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2">
        <v>45786</v>
      </c>
      <c r="B138" s="23" t="s">
        <v>30</v>
      </c>
      <c r="C138" s="17">
        <v>3136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2">
        <v>45787</v>
      </c>
      <c r="B139" s="23" t="s">
        <v>30</v>
      </c>
      <c r="C139" s="17">
        <v>3148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2">
        <v>45788</v>
      </c>
      <c r="B140" s="23" t="s">
        <v>30</v>
      </c>
      <c r="C140" s="17">
        <v>3172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2">
        <v>45789</v>
      </c>
      <c r="B141" s="23" t="s">
        <v>30</v>
      </c>
      <c r="C141" s="17">
        <v>3196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2">
        <v>45790</v>
      </c>
      <c r="B142" s="23" t="s">
        <v>30</v>
      </c>
      <c r="C142" s="17">
        <v>3220</v>
      </c>
      <c r="D142" s="16"/>
      <c r="E142" s="16"/>
      <c r="F142" s="16"/>
      <c r="G142" s="16"/>
      <c r="H142" s="43"/>
      <c r="I142" s="43"/>
      <c r="J142" s="46">
        <f>I142-H142</f>
        <v>0</v>
      </c>
      <c r="K142" s="16"/>
      <c r="L142" s="16"/>
      <c r="M142" s="16"/>
      <c r="N142" s="16"/>
    </row>
    <row r="143" spans="1:14" ht="16.149999999999999" customHeight="1" x14ac:dyDescent="0.25">
      <c r="A143" s="22">
        <v>45791</v>
      </c>
      <c r="B143" s="23" t="s">
        <v>30</v>
      </c>
      <c r="C143" s="17">
        <f>C142+24</f>
        <v>3244</v>
      </c>
      <c r="D143" s="16"/>
      <c r="E143" s="17" t="s">
        <v>48</v>
      </c>
      <c r="F143" s="16"/>
      <c r="G143" s="16"/>
      <c r="H143" s="43">
        <v>45791.618750000001</v>
      </c>
      <c r="I143" s="43">
        <v>45791.678472222222</v>
      </c>
      <c r="J143" s="46">
        <f>I143-H143</f>
        <v>5.9722222220443655E-2</v>
      </c>
      <c r="K143" s="16"/>
      <c r="L143" s="16"/>
      <c r="M143" s="16"/>
      <c r="N143" s="16"/>
    </row>
    <row r="144" spans="1:14" ht="16.149999999999999" customHeight="1" x14ac:dyDescent="0.25">
      <c r="A144" s="22">
        <v>45792</v>
      </c>
      <c r="B144" s="23" t="s">
        <v>30</v>
      </c>
      <c r="C144" s="17">
        <f>C143+24</f>
        <v>3268</v>
      </c>
      <c r="D144" s="16"/>
      <c r="E144" s="16"/>
      <c r="F144" s="16"/>
      <c r="G144" s="16"/>
      <c r="H144" s="43"/>
      <c r="I144" s="43"/>
      <c r="J144" s="16"/>
      <c r="K144" s="16"/>
      <c r="L144" s="16"/>
      <c r="M144" s="16"/>
      <c r="N144" s="16"/>
    </row>
    <row r="145" spans="1:14" ht="16.149999999999999" customHeight="1" x14ac:dyDescent="0.25">
      <c r="A145" s="22">
        <v>45793</v>
      </c>
      <c r="B145" s="23" t="s">
        <v>30</v>
      </c>
      <c r="C145" s="17">
        <f>C144+24</f>
        <v>3292</v>
      </c>
      <c r="D145" s="16"/>
      <c r="E145" s="16"/>
      <c r="F145" s="16"/>
      <c r="G145" s="16"/>
      <c r="H145" s="43"/>
      <c r="I145" s="43"/>
      <c r="J145" s="16"/>
      <c r="K145" s="16"/>
      <c r="L145" s="16"/>
      <c r="M145" s="16"/>
      <c r="N145" s="16"/>
    </row>
    <row r="146" spans="1:14" ht="16.149999999999999" customHeight="1" x14ac:dyDescent="0.25">
      <c r="A146" s="22">
        <v>45794</v>
      </c>
      <c r="B146" s="23" t="s">
        <v>30</v>
      </c>
      <c r="C146" s="17">
        <v>3315</v>
      </c>
      <c r="D146" s="16"/>
      <c r="E146" s="16"/>
      <c r="F146" s="16"/>
      <c r="G146" s="16"/>
      <c r="H146" s="43"/>
      <c r="I146" s="43"/>
      <c r="J146" s="16"/>
      <c r="K146" s="16"/>
      <c r="L146" s="16"/>
      <c r="M146" s="16"/>
      <c r="N146" s="16"/>
    </row>
    <row r="147" spans="1:14" ht="16.149999999999999" customHeight="1" x14ac:dyDescent="0.25">
      <c r="A147" s="22">
        <v>45795</v>
      </c>
      <c r="B147" s="23" t="s">
        <v>30</v>
      </c>
      <c r="C147" s="17">
        <f t="shared" ref="C147:C152" si="6">C146+24</f>
        <v>3339</v>
      </c>
      <c r="D147" s="16"/>
      <c r="E147" s="16"/>
      <c r="F147" s="16"/>
      <c r="G147" s="16"/>
      <c r="H147" s="43"/>
      <c r="I147" s="43"/>
      <c r="J147" s="16"/>
      <c r="K147" s="16"/>
      <c r="L147" s="16"/>
      <c r="M147" s="16"/>
      <c r="N147" s="16"/>
    </row>
    <row r="148" spans="1:14" ht="16.149999999999999" customHeight="1" x14ac:dyDescent="0.25">
      <c r="A148" s="22">
        <v>45796</v>
      </c>
      <c r="B148" s="23" t="s">
        <v>30</v>
      </c>
      <c r="C148" s="17">
        <f t="shared" si="6"/>
        <v>3363</v>
      </c>
      <c r="D148" s="16"/>
      <c r="E148" s="16"/>
      <c r="F148" s="16"/>
      <c r="G148" s="16"/>
      <c r="H148" s="43"/>
      <c r="I148" s="43"/>
      <c r="J148" s="16"/>
      <c r="K148" s="16"/>
      <c r="L148" s="16"/>
      <c r="M148" s="16"/>
      <c r="N148" s="16"/>
    </row>
    <row r="149" spans="1:14" ht="16.149999999999999" customHeight="1" x14ac:dyDescent="0.25">
      <c r="A149" s="22">
        <v>45797</v>
      </c>
      <c r="B149" s="23" t="s">
        <v>30</v>
      </c>
      <c r="C149" s="17">
        <f t="shared" si="6"/>
        <v>3387</v>
      </c>
      <c r="D149" s="16"/>
      <c r="E149" s="16"/>
      <c r="F149" s="16"/>
      <c r="G149" s="16"/>
      <c r="H149" s="43"/>
      <c r="I149" s="43"/>
      <c r="J149" s="16"/>
      <c r="K149" s="16"/>
      <c r="L149" s="16"/>
      <c r="M149" s="16"/>
      <c r="N149" s="16"/>
    </row>
    <row r="150" spans="1:14" ht="16.149999999999999" customHeight="1" x14ac:dyDescent="0.25">
      <c r="A150" s="22">
        <v>45798</v>
      </c>
      <c r="B150" s="23" t="s">
        <v>30</v>
      </c>
      <c r="C150" s="17">
        <f t="shared" si="6"/>
        <v>3411</v>
      </c>
      <c r="D150" s="16"/>
      <c r="E150" s="16"/>
      <c r="F150" s="16"/>
      <c r="G150" s="16"/>
      <c r="H150" s="43"/>
      <c r="I150" s="43"/>
      <c r="J150" s="16"/>
      <c r="K150" s="16"/>
      <c r="L150" s="16"/>
      <c r="M150" s="16"/>
      <c r="N150" s="16"/>
    </row>
    <row r="151" spans="1:14" ht="16.149999999999999" customHeight="1" x14ac:dyDescent="0.25">
      <c r="A151" s="22">
        <v>45799</v>
      </c>
      <c r="B151" s="23" t="s">
        <v>30</v>
      </c>
      <c r="C151" s="17">
        <f t="shared" si="6"/>
        <v>3435</v>
      </c>
      <c r="D151" s="16"/>
      <c r="E151" s="16"/>
      <c r="F151" s="16"/>
      <c r="G151" s="16"/>
      <c r="H151" s="43"/>
      <c r="I151" s="43"/>
      <c r="J151" s="16"/>
      <c r="K151" s="16"/>
      <c r="L151" s="16"/>
      <c r="M151" s="16"/>
      <c r="N151" s="16"/>
    </row>
    <row r="152" spans="1:14" ht="16.149999999999999" customHeight="1" x14ac:dyDescent="0.25">
      <c r="A152" s="22">
        <v>45800</v>
      </c>
      <c r="B152" s="23" t="s">
        <v>30</v>
      </c>
      <c r="C152" s="17">
        <f t="shared" si="6"/>
        <v>3459</v>
      </c>
      <c r="D152" s="16"/>
      <c r="E152" s="16"/>
      <c r="F152" s="16"/>
      <c r="G152" s="16"/>
      <c r="H152" s="43"/>
      <c r="I152" s="43"/>
      <c r="J152" s="16"/>
      <c r="K152" s="16"/>
      <c r="L152" s="16"/>
      <c r="M152" s="16"/>
      <c r="N152" s="16"/>
    </row>
    <row r="153" spans="1:14" ht="16.149999999999999" customHeight="1" x14ac:dyDescent="0.25">
      <c r="A153" s="22">
        <v>45801</v>
      </c>
      <c r="B153" s="23" t="s">
        <v>30</v>
      </c>
      <c r="C153" s="17">
        <v>3493</v>
      </c>
      <c r="D153" s="16"/>
      <c r="E153" s="16" t="s">
        <v>40</v>
      </c>
      <c r="F153" s="16"/>
      <c r="G153" s="16"/>
      <c r="H153" s="61">
        <v>45801.875</v>
      </c>
      <c r="I153" s="61">
        <v>45802.130555555559</v>
      </c>
      <c r="J153" s="46">
        <f>I153-H153</f>
        <v>0.25555555555911269</v>
      </c>
      <c r="K153" s="16"/>
      <c r="L153" s="16"/>
      <c r="M153" s="16"/>
      <c r="N153" s="16"/>
    </row>
    <row r="154" spans="1:14" ht="16.149999999999999" customHeight="1" x14ac:dyDescent="0.25">
      <c r="A154" s="22">
        <v>45802</v>
      </c>
      <c r="B154" s="23" t="s">
        <v>30</v>
      </c>
      <c r="C154" s="17">
        <f t="shared" ref="C154:C163" si="7">C153+24</f>
        <v>3517</v>
      </c>
      <c r="D154" s="16"/>
      <c r="E154" s="16"/>
      <c r="F154" s="16"/>
      <c r="G154" s="16"/>
      <c r="H154" s="43"/>
      <c r="I154" s="43"/>
      <c r="J154" s="16"/>
      <c r="K154" s="16"/>
      <c r="L154" s="16"/>
      <c r="M154" s="16"/>
      <c r="N154" s="16"/>
    </row>
    <row r="155" spans="1:14" ht="16.149999999999999" customHeight="1" x14ac:dyDescent="0.25">
      <c r="A155" s="22">
        <v>45803</v>
      </c>
      <c r="B155" s="23" t="s">
        <v>30</v>
      </c>
      <c r="C155" s="17">
        <f t="shared" si="7"/>
        <v>3541</v>
      </c>
      <c r="D155" s="16"/>
      <c r="E155" s="16"/>
      <c r="F155" s="16"/>
      <c r="G155" s="16"/>
      <c r="H155" s="43"/>
      <c r="I155" s="43"/>
      <c r="J155" s="16"/>
      <c r="K155" s="16"/>
      <c r="L155" s="16"/>
      <c r="M155" s="16"/>
      <c r="N155" s="16"/>
    </row>
    <row r="156" spans="1:14" ht="16.149999999999999" customHeight="1" x14ac:dyDescent="0.25">
      <c r="A156" s="22">
        <v>45804</v>
      </c>
      <c r="B156" s="23" t="s">
        <v>30</v>
      </c>
      <c r="C156" s="17">
        <f t="shared" si="7"/>
        <v>3565</v>
      </c>
      <c r="D156" s="16"/>
      <c r="E156" s="16"/>
      <c r="F156" s="16"/>
      <c r="G156" s="16"/>
      <c r="H156" s="43"/>
      <c r="I156" s="43"/>
      <c r="J156" s="16"/>
      <c r="K156" s="16"/>
      <c r="L156" s="16"/>
      <c r="M156" s="16"/>
      <c r="N156" s="16"/>
    </row>
    <row r="157" spans="1:14" ht="16.149999999999999" customHeight="1" x14ac:dyDescent="0.25">
      <c r="A157" s="22">
        <v>45805</v>
      </c>
      <c r="B157" s="23" t="s">
        <v>30</v>
      </c>
      <c r="C157" s="17">
        <f t="shared" si="7"/>
        <v>3589</v>
      </c>
      <c r="D157" s="16"/>
      <c r="E157" s="16"/>
      <c r="F157" s="16"/>
      <c r="G157" s="16"/>
      <c r="H157" s="43"/>
      <c r="I157" s="43"/>
      <c r="J157" s="16"/>
      <c r="K157" s="16"/>
      <c r="L157" s="16"/>
      <c r="M157" s="16"/>
      <c r="N157" s="16"/>
    </row>
    <row r="158" spans="1:14" ht="16.149999999999999" customHeight="1" x14ac:dyDescent="0.25">
      <c r="A158" s="22">
        <v>45806</v>
      </c>
      <c r="B158" s="23" t="s">
        <v>30</v>
      </c>
      <c r="C158" s="17">
        <f t="shared" si="7"/>
        <v>3613</v>
      </c>
      <c r="D158" s="16"/>
      <c r="E158" s="16"/>
      <c r="F158" s="16"/>
      <c r="G158" s="16"/>
      <c r="H158" s="43"/>
      <c r="I158" s="43"/>
      <c r="J158" s="16"/>
      <c r="K158" s="16"/>
      <c r="L158" s="16"/>
      <c r="M158" s="16"/>
      <c r="N158" s="16"/>
    </row>
    <row r="159" spans="1:14" ht="16.149999999999999" customHeight="1" x14ac:dyDescent="0.25">
      <c r="A159" s="22">
        <v>45807</v>
      </c>
      <c r="B159" s="23" t="s">
        <v>30</v>
      </c>
      <c r="C159" s="17">
        <f t="shared" si="7"/>
        <v>3637</v>
      </c>
      <c r="D159" s="16"/>
      <c r="E159" s="16"/>
      <c r="F159" s="16"/>
      <c r="G159" s="16"/>
      <c r="H159" s="43"/>
      <c r="I159" s="43"/>
      <c r="J159" s="16"/>
      <c r="K159" s="16"/>
      <c r="L159" s="16"/>
      <c r="M159" s="16"/>
      <c r="N159" s="16"/>
    </row>
    <row r="160" spans="1:14" ht="16.149999999999999" customHeight="1" x14ac:dyDescent="0.25">
      <c r="A160" s="22">
        <v>45808</v>
      </c>
      <c r="B160" s="23" t="s">
        <v>30</v>
      </c>
      <c r="C160" s="17">
        <f t="shared" si="7"/>
        <v>3661</v>
      </c>
      <c r="D160" s="16"/>
      <c r="E160" s="16"/>
      <c r="F160" s="16"/>
      <c r="G160" s="16"/>
      <c r="H160" s="43"/>
      <c r="I160" s="43"/>
      <c r="J160" s="16"/>
      <c r="K160" s="16"/>
      <c r="L160" s="16"/>
      <c r="M160" s="16"/>
      <c r="N160" s="16"/>
    </row>
    <row r="161" spans="1:14" ht="16.149999999999999" customHeight="1" x14ac:dyDescent="0.25">
      <c r="A161" s="22">
        <v>45809</v>
      </c>
      <c r="B161" s="23" t="s">
        <v>30</v>
      </c>
      <c r="C161" s="17">
        <f t="shared" si="7"/>
        <v>3685</v>
      </c>
      <c r="D161" s="16"/>
      <c r="E161" s="16"/>
      <c r="F161" s="16"/>
      <c r="G161" s="16"/>
      <c r="H161" s="43"/>
      <c r="I161" s="43"/>
      <c r="J161" s="16"/>
      <c r="K161" s="16"/>
      <c r="L161" s="16"/>
      <c r="M161" s="16"/>
      <c r="N161" s="16"/>
    </row>
    <row r="162" spans="1:14" ht="16.149999999999999" customHeight="1" x14ac:dyDescent="0.25">
      <c r="A162" s="22">
        <v>45810</v>
      </c>
      <c r="B162" s="23" t="s">
        <v>30</v>
      </c>
      <c r="C162" s="17">
        <f t="shared" si="7"/>
        <v>3709</v>
      </c>
      <c r="D162" s="16"/>
      <c r="E162" s="16"/>
      <c r="F162" s="16"/>
      <c r="G162" s="16"/>
      <c r="H162" s="43"/>
      <c r="I162" s="43"/>
      <c r="J162" s="16"/>
      <c r="K162" s="16"/>
      <c r="L162" s="16"/>
      <c r="M162" s="16"/>
      <c r="N162" s="16"/>
    </row>
    <row r="163" spans="1:14" ht="16.149999999999999" customHeight="1" x14ac:dyDescent="0.25">
      <c r="A163" s="22">
        <v>45811</v>
      </c>
      <c r="B163" s="23" t="s">
        <v>30</v>
      </c>
      <c r="C163" s="17">
        <f t="shared" si="7"/>
        <v>3733</v>
      </c>
      <c r="D163" s="16"/>
      <c r="E163" s="16"/>
      <c r="F163" s="16"/>
      <c r="G163" s="16"/>
      <c r="H163" s="43"/>
      <c r="I163" s="43"/>
      <c r="J163" s="16"/>
      <c r="K163" s="16"/>
      <c r="L163" s="16"/>
      <c r="M163" s="16"/>
      <c r="N163" s="16"/>
    </row>
    <row r="164" spans="1:14" ht="30" x14ac:dyDescent="0.25">
      <c r="A164" s="22">
        <v>45812</v>
      </c>
      <c r="B164" s="23" t="s">
        <v>30</v>
      </c>
      <c r="C164" s="17">
        <v>3751</v>
      </c>
      <c r="D164" s="16"/>
      <c r="E164" s="28" t="s">
        <v>1098</v>
      </c>
      <c r="F164" s="16"/>
      <c r="G164" s="16"/>
      <c r="H164" s="66">
        <v>45812.899305555555</v>
      </c>
      <c r="I164" s="66">
        <v>45813.094444444447</v>
      </c>
      <c r="J164" s="47">
        <f>I164-H164</f>
        <v>0.19513888889196096</v>
      </c>
      <c r="K164" s="16"/>
      <c r="L164" s="16"/>
      <c r="M164" s="16"/>
      <c r="N164" s="16"/>
    </row>
    <row r="165" spans="1:14" ht="16.149999999999999" customHeight="1" x14ac:dyDescent="0.25">
      <c r="A165" s="22">
        <v>45813</v>
      </c>
      <c r="B165" s="23" t="s">
        <v>30</v>
      </c>
      <c r="C165" s="17">
        <f t="shared" ref="C165:C174" si="8">C164+24</f>
        <v>3775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6.149999999999999" customHeight="1" x14ac:dyDescent="0.25">
      <c r="A166" s="22">
        <v>45814</v>
      </c>
      <c r="B166" s="23" t="s">
        <v>30</v>
      </c>
      <c r="C166" s="17">
        <f t="shared" si="8"/>
        <v>3799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6.149999999999999" customHeight="1" x14ac:dyDescent="0.25">
      <c r="A167" s="22">
        <v>45815</v>
      </c>
      <c r="B167" s="23" t="s">
        <v>30</v>
      </c>
      <c r="C167" s="17">
        <f t="shared" si="8"/>
        <v>3823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6.149999999999999" customHeight="1" x14ac:dyDescent="0.25">
      <c r="A168" s="22">
        <v>45816</v>
      </c>
      <c r="B168" s="23" t="s">
        <v>30</v>
      </c>
      <c r="C168" s="17">
        <f t="shared" si="8"/>
        <v>3847</v>
      </c>
      <c r="D168" s="16"/>
      <c r="E168" s="17"/>
      <c r="F168" s="17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2">
        <v>45817</v>
      </c>
      <c r="B169" s="23" t="s">
        <v>30</v>
      </c>
      <c r="C169" s="17">
        <f t="shared" si="8"/>
        <v>3871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2">
        <v>45818</v>
      </c>
      <c r="B170" s="23" t="s">
        <v>30</v>
      </c>
      <c r="C170" s="17">
        <f t="shared" si="8"/>
        <v>3895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2">
        <v>45819</v>
      </c>
      <c r="B171" s="23" t="s">
        <v>30</v>
      </c>
      <c r="C171" s="17">
        <f t="shared" si="8"/>
        <v>3919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2">
        <v>45820</v>
      </c>
      <c r="B172" s="23" t="s">
        <v>30</v>
      </c>
      <c r="C172" s="17">
        <f t="shared" si="8"/>
        <v>3943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2">
        <v>45821</v>
      </c>
      <c r="B173" s="23" t="s">
        <v>30</v>
      </c>
      <c r="C173" s="17">
        <f t="shared" si="8"/>
        <v>3967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2">
        <v>45822</v>
      </c>
      <c r="B174" s="23" t="s">
        <v>30</v>
      </c>
      <c r="C174" s="17">
        <f t="shared" si="8"/>
        <v>3991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2">
        <v>45823</v>
      </c>
      <c r="B175" s="23" t="s">
        <v>30</v>
      </c>
      <c r="C175" s="17">
        <v>3993</v>
      </c>
      <c r="D175" s="16"/>
      <c r="E175" s="16" t="s">
        <v>65</v>
      </c>
      <c r="F175" s="16"/>
      <c r="G175" s="16"/>
      <c r="H175" s="66">
        <v>45823.663194444445</v>
      </c>
      <c r="I175" s="66">
        <v>45823.779861111114</v>
      </c>
      <c r="J175" s="47">
        <f>I175-H175</f>
        <v>0.11666666666860692</v>
      </c>
      <c r="K175" s="16"/>
      <c r="L175" s="16"/>
      <c r="M175" s="16"/>
      <c r="N175" s="16"/>
    </row>
    <row r="176" spans="1:14" x14ac:dyDescent="0.25">
      <c r="A176" s="22">
        <v>45824</v>
      </c>
      <c r="B176" s="23" t="s">
        <v>30</v>
      </c>
      <c r="C176" s="17">
        <v>4017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2">
        <v>45825</v>
      </c>
      <c r="B177" s="23" t="s">
        <v>30</v>
      </c>
      <c r="C177" s="17">
        <v>4041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2">
        <v>45826</v>
      </c>
      <c r="B178" s="23" t="s">
        <v>30</v>
      </c>
      <c r="C178" s="17">
        <v>4065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2">
        <v>45827</v>
      </c>
      <c r="B179" s="23" t="s">
        <v>30</v>
      </c>
      <c r="C179" s="17">
        <v>4089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2">
        <v>45828</v>
      </c>
      <c r="B180" s="23" t="s">
        <v>30</v>
      </c>
      <c r="C180" s="17">
        <v>4113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2">
        <v>45829</v>
      </c>
      <c r="B181" s="23" t="s">
        <v>30</v>
      </c>
      <c r="C181" s="17">
        <v>4137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2">
        <v>45830</v>
      </c>
      <c r="B182" s="23" t="s">
        <v>30</v>
      </c>
      <c r="C182" s="17">
        <v>4156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2">
        <v>45831</v>
      </c>
      <c r="B183" s="23" t="s">
        <v>30</v>
      </c>
      <c r="C183" s="17">
        <v>4180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2">
        <v>45832</v>
      </c>
      <c r="B184" s="23" t="s">
        <v>30</v>
      </c>
      <c r="C184" s="17">
        <v>4204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22">
        <v>45833</v>
      </c>
      <c r="B185" s="23" t="s">
        <v>30</v>
      </c>
      <c r="C185" s="17">
        <v>4228</v>
      </c>
      <c r="D185" s="16" t="s">
        <v>1249</v>
      </c>
      <c r="E185" s="16" t="s">
        <v>642</v>
      </c>
      <c r="F185" s="16"/>
      <c r="G185" s="16"/>
      <c r="H185" s="115">
        <v>45833.440972222219</v>
      </c>
      <c r="I185" s="115">
        <v>45833.475694444445</v>
      </c>
      <c r="J185" s="116">
        <f t="shared" ref="J185:J186" si="9">I185-H185</f>
        <v>3.4722222226264421E-2</v>
      </c>
      <c r="K185" s="16"/>
      <c r="L185" s="16"/>
      <c r="M185" s="16"/>
      <c r="N185" s="16"/>
    </row>
    <row r="186" spans="1:14" x14ac:dyDescent="0.25">
      <c r="A186" s="22">
        <v>45834</v>
      </c>
      <c r="B186" s="23" t="s">
        <v>30</v>
      </c>
      <c r="C186" s="17">
        <v>4252</v>
      </c>
      <c r="D186" s="16"/>
      <c r="E186" s="16" t="s">
        <v>48</v>
      </c>
      <c r="F186" s="16"/>
      <c r="G186" s="16"/>
      <c r="H186" s="123">
        <v>45834.652777777781</v>
      </c>
      <c r="I186" s="123">
        <v>45834.745138888888</v>
      </c>
      <c r="J186" s="124">
        <f t="shared" si="9"/>
        <v>9.2361111106583849E-2</v>
      </c>
      <c r="K186" s="16"/>
      <c r="L186" s="16"/>
      <c r="M186" s="16"/>
      <c r="N186" s="16"/>
    </row>
    <row r="187" spans="1:14" x14ac:dyDescent="0.25">
      <c r="A187" s="22">
        <v>45835</v>
      </c>
      <c r="B187" s="23" t="s">
        <v>30</v>
      </c>
      <c r="C187" s="17">
        <v>4276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2">
        <v>45836</v>
      </c>
      <c r="B188" s="23" t="s">
        <v>30</v>
      </c>
      <c r="C188" s="17">
        <v>4298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2">
        <v>45837</v>
      </c>
      <c r="B189" s="23" t="s">
        <v>30</v>
      </c>
      <c r="C189" s="17">
        <v>4322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2">
        <v>45838</v>
      </c>
      <c r="B190" s="23" t="s">
        <v>30</v>
      </c>
      <c r="C190" s="17">
        <v>4346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2">
        <v>45839</v>
      </c>
      <c r="B191" s="23" t="s">
        <v>30</v>
      </c>
      <c r="C191" s="17">
        <v>4370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2">
        <v>45840</v>
      </c>
      <c r="B192" s="23" t="s">
        <v>30</v>
      </c>
      <c r="C192" s="17">
        <v>4394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2">
        <v>45841</v>
      </c>
      <c r="B193" s="23" t="s">
        <v>30</v>
      </c>
      <c r="C193" s="17">
        <f>C192+24</f>
        <v>4418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2">
        <v>45842</v>
      </c>
      <c r="B194" s="23" t="s">
        <v>30</v>
      </c>
      <c r="C194" s="17">
        <f>C193+24</f>
        <v>4442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2">
        <v>45843</v>
      </c>
      <c r="B195" s="23" t="s">
        <v>30</v>
      </c>
      <c r="C195" s="17">
        <f>C194+24</f>
        <v>4466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2">
        <v>45844</v>
      </c>
      <c r="B196" s="23" t="s">
        <v>30</v>
      </c>
      <c r="C196" s="17">
        <v>4489</v>
      </c>
      <c r="D196" s="16"/>
      <c r="E196" s="16" t="s">
        <v>40</v>
      </c>
      <c r="F196" s="16"/>
      <c r="G196" s="16"/>
      <c r="H196" s="140">
        <v>45844.720138888886</v>
      </c>
      <c r="I196" s="140">
        <v>45844.915972222225</v>
      </c>
      <c r="J196" s="141">
        <f t="shared" ref="J196" si="10">I196-H196</f>
        <v>0.19583333333866904</v>
      </c>
      <c r="K196" s="16"/>
      <c r="L196" s="16"/>
      <c r="M196" s="16"/>
      <c r="N196" s="16"/>
    </row>
    <row r="197" spans="1:14" x14ac:dyDescent="0.25">
      <c r="A197" s="22">
        <v>45845</v>
      </c>
      <c r="B197" s="23" t="s">
        <v>30</v>
      </c>
      <c r="C197" s="17">
        <v>4513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2">
        <v>45846</v>
      </c>
      <c r="B198" s="23" t="s">
        <v>30</v>
      </c>
      <c r="C198" s="17">
        <f t="shared" ref="C198:C206" si="11">C197+24</f>
        <v>4537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2">
        <v>45847</v>
      </c>
      <c r="B199" s="23" t="s">
        <v>30</v>
      </c>
      <c r="C199" s="17">
        <f t="shared" si="11"/>
        <v>4561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2">
        <v>45848</v>
      </c>
      <c r="B200" s="23" t="s">
        <v>30</v>
      </c>
      <c r="C200" s="17">
        <f t="shared" si="11"/>
        <v>4585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2">
        <v>45849</v>
      </c>
      <c r="B201" s="23" t="s">
        <v>30</v>
      </c>
      <c r="C201" s="17">
        <f t="shared" si="11"/>
        <v>4609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2">
        <v>45850</v>
      </c>
      <c r="B202" s="23" t="s">
        <v>30</v>
      </c>
      <c r="C202" s="17">
        <f t="shared" si="11"/>
        <v>4633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2">
        <v>45851</v>
      </c>
      <c r="B203" s="23" t="s">
        <v>30</v>
      </c>
      <c r="C203" s="17">
        <f t="shared" si="11"/>
        <v>4657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>
        <v>45852</v>
      </c>
      <c r="B204" s="23" t="s">
        <v>30</v>
      </c>
      <c r="C204" s="17">
        <f t="shared" si="11"/>
        <v>4681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>
        <v>45853</v>
      </c>
      <c r="B205" s="23" t="s">
        <v>30</v>
      </c>
      <c r="C205" s="17">
        <f t="shared" si="11"/>
        <v>4705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>
        <v>45854</v>
      </c>
      <c r="B206" s="23" t="s">
        <v>30</v>
      </c>
      <c r="C206" s="17">
        <f t="shared" si="11"/>
        <v>4729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2">
        <v>45855</v>
      </c>
      <c r="B207" s="23" t="s">
        <v>30</v>
      </c>
      <c r="C207" s="17">
        <v>4750</v>
      </c>
      <c r="D207" s="16"/>
      <c r="E207" s="16" t="s">
        <v>48</v>
      </c>
      <c r="F207" s="16"/>
      <c r="G207" s="16"/>
      <c r="H207" s="156">
        <v>45855.420138888891</v>
      </c>
      <c r="I207" s="156">
        <v>45855.503472222219</v>
      </c>
      <c r="J207" s="157">
        <f t="shared" ref="J207:J208" si="12">I207-H207</f>
        <v>8.3333333328482695E-2</v>
      </c>
      <c r="K207" s="16"/>
      <c r="L207" s="16"/>
      <c r="M207" s="16"/>
      <c r="N207" s="16"/>
    </row>
    <row r="208" spans="1:14" x14ac:dyDescent="0.25">
      <c r="A208" s="22">
        <v>45856</v>
      </c>
      <c r="B208" s="23" t="s">
        <v>30</v>
      </c>
      <c r="C208" s="17">
        <v>4788</v>
      </c>
      <c r="D208" s="16"/>
      <c r="E208" s="16" t="s">
        <v>1368</v>
      </c>
      <c r="F208" s="16"/>
      <c r="G208" s="16"/>
      <c r="H208" s="146">
        <v>45857.128472222219</v>
      </c>
      <c r="I208" s="146">
        <v>45857.137499999997</v>
      </c>
      <c r="J208" s="147">
        <f t="shared" si="12"/>
        <v>9.0277777781011537E-3</v>
      </c>
      <c r="K208" s="16"/>
      <c r="L208" s="16"/>
      <c r="M208" s="16"/>
      <c r="N208" s="16"/>
    </row>
    <row r="209" spans="1:14" x14ac:dyDescent="0.25">
      <c r="A209" s="22">
        <v>45857</v>
      </c>
      <c r="B209" s="23" t="s">
        <v>30</v>
      </c>
      <c r="C209" s="17">
        <f>C208+24</f>
        <v>4812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2">
        <v>45858</v>
      </c>
      <c r="B210" s="23" t="s">
        <v>30</v>
      </c>
      <c r="C210" s="17">
        <f t="shared" ref="C210:C214" si="13">C209+24</f>
        <v>4836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>
        <v>45859</v>
      </c>
      <c r="B211" s="23" t="s">
        <v>30</v>
      </c>
      <c r="C211" s="17">
        <f t="shared" si="13"/>
        <v>4860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2">
        <v>45860</v>
      </c>
      <c r="B212" s="23" t="s">
        <v>30</v>
      </c>
      <c r="C212" s="17">
        <f t="shared" si="13"/>
        <v>4884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>
        <v>45861</v>
      </c>
      <c r="B213" s="23" t="s">
        <v>30</v>
      </c>
      <c r="C213" s="17">
        <f t="shared" si="13"/>
        <v>4908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>
        <v>45862</v>
      </c>
      <c r="B214" s="23" t="s">
        <v>30</v>
      </c>
      <c r="C214" s="17">
        <f t="shared" si="13"/>
        <v>4932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ht="60" x14ac:dyDescent="0.25">
      <c r="A215" s="25">
        <v>45863</v>
      </c>
      <c r="B215" s="23" t="s">
        <v>30</v>
      </c>
      <c r="C215" s="17">
        <v>4945</v>
      </c>
      <c r="D215" s="16"/>
      <c r="E215" s="28" t="s">
        <v>1421</v>
      </c>
      <c r="F215" s="16"/>
      <c r="G215" s="16"/>
      <c r="H215" s="146">
        <v>45863.861111111109</v>
      </c>
      <c r="I215" s="146">
        <v>45863.88958333333</v>
      </c>
      <c r="J215" s="147">
        <f t="shared" ref="J215" si="14">I215-H215</f>
        <v>2.8472222220443655E-2</v>
      </c>
      <c r="K215" s="16"/>
      <c r="L215" s="16"/>
      <c r="M215" s="16"/>
      <c r="N215" s="16"/>
    </row>
    <row r="216" spans="1:14" x14ac:dyDescent="0.25">
      <c r="A216" s="25">
        <v>45864</v>
      </c>
      <c r="B216" s="23" t="s">
        <v>30</v>
      </c>
      <c r="C216" s="17">
        <f>C215+24</f>
        <v>4969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45865</v>
      </c>
      <c r="B217" s="23" t="s">
        <v>30</v>
      </c>
      <c r="C217" s="17">
        <v>4999</v>
      </c>
      <c r="D217" s="16"/>
      <c r="E217" s="17" t="s">
        <v>70</v>
      </c>
      <c r="F217" s="16"/>
      <c r="G217" s="16"/>
      <c r="H217" s="138">
        <v>45865.145833333336</v>
      </c>
      <c r="I217" s="138">
        <v>45865.145833333336</v>
      </c>
      <c r="J217" s="139">
        <f t="shared" ref="J217" si="15">I217-H217</f>
        <v>0</v>
      </c>
      <c r="K217" s="16"/>
      <c r="L217" s="16"/>
      <c r="M217" s="16"/>
      <c r="N217" s="16"/>
    </row>
    <row r="218" spans="1:14" x14ac:dyDescent="0.25">
      <c r="A218" s="25">
        <v>45866</v>
      </c>
      <c r="B218" s="23" t="s">
        <v>30</v>
      </c>
      <c r="C218" s="17">
        <f t="shared" ref="C218:C227" si="16">C217+24</f>
        <v>5023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45867</v>
      </c>
      <c r="B219" s="23" t="s">
        <v>30</v>
      </c>
      <c r="C219" s="17">
        <f t="shared" si="16"/>
        <v>5047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45868</v>
      </c>
      <c r="B220" s="23" t="s">
        <v>30</v>
      </c>
      <c r="C220" s="17">
        <f t="shared" si="16"/>
        <v>5071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45869</v>
      </c>
      <c r="B221" s="23" t="s">
        <v>30</v>
      </c>
      <c r="C221" s="17">
        <f t="shared" si="16"/>
        <v>5095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45870</v>
      </c>
      <c r="B222" s="23" t="s">
        <v>30</v>
      </c>
      <c r="C222" s="17">
        <f t="shared" si="16"/>
        <v>5119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45871</v>
      </c>
      <c r="B223" s="23" t="s">
        <v>30</v>
      </c>
      <c r="C223" s="17">
        <f t="shared" si="16"/>
        <v>5143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45872</v>
      </c>
      <c r="B224" s="23" t="s">
        <v>30</v>
      </c>
      <c r="C224" s="17">
        <f t="shared" si="16"/>
        <v>5167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45873</v>
      </c>
      <c r="B225" s="23" t="s">
        <v>30</v>
      </c>
      <c r="C225" s="17">
        <f t="shared" si="16"/>
        <v>5191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45874</v>
      </c>
      <c r="B226" s="23" t="s">
        <v>30</v>
      </c>
      <c r="C226" s="17">
        <f t="shared" si="16"/>
        <v>5215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45875</v>
      </c>
      <c r="B227" s="23" t="s">
        <v>30</v>
      </c>
      <c r="C227" s="17">
        <f t="shared" si="16"/>
        <v>5239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45876</v>
      </c>
      <c r="B228" s="23" t="s">
        <v>30</v>
      </c>
      <c r="C228" s="17">
        <v>5249</v>
      </c>
      <c r="D228" s="16"/>
      <c r="E228" s="17" t="s">
        <v>48</v>
      </c>
      <c r="F228" s="16"/>
      <c r="G228" s="16"/>
      <c r="H228" s="150">
        <v>45877.215277777781</v>
      </c>
      <c r="I228" s="150">
        <v>45877.286111111112</v>
      </c>
      <c r="J228" s="151">
        <f t="shared" ref="J228" si="17">I228-H228</f>
        <v>7.0833333331393078E-2</v>
      </c>
      <c r="K228" s="16"/>
      <c r="L228" s="16"/>
      <c r="M228" s="16"/>
      <c r="N228" s="16"/>
    </row>
    <row r="229" spans="1:14" x14ac:dyDescent="0.25">
      <c r="A229" s="25">
        <v>45877</v>
      </c>
      <c r="B229" s="23" t="s">
        <v>30</v>
      </c>
      <c r="C229" s="17">
        <f>C228+24</f>
        <v>5273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45878</v>
      </c>
      <c r="B230" s="23" t="s">
        <v>30</v>
      </c>
      <c r="C230" s="17">
        <f>C229+24</f>
        <v>5297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45879</v>
      </c>
      <c r="B231" s="23" t="s">
        <v>30</v>
      </c>
      <c r="C231" s="17">
        <f>C230+24</f>
        <v>5321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45880</v>
      </c>
      <c r="B232" s="23" t="s">
        <v>30</v>
      </c>
      <c r="C232" s="17">
        <f>C231+24</f>
        <v>5345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45881</v>
      </c>
      <c r="B233" s="23" t="s">
        <v>30</v>
      </c>
      <c r="C233" s="17">
        <f t="shared" ref="C233:C234" si="18">C232+24</f>
        <v>5369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45882</v>
      </c>
      <c r="B234" s="23" t="s">
        <v>30</v>
      </c>
      <c r="C234" s="17">
        <f t="shared" si="18"/>
        <v>5393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45883</v>
      </c>
      <c r="B235" s="23" t="s">
        <v>30</v>
      </c>
      <c r="C235" s="17">
        <v>5394</v>
      </c>
      <c r="D235" s="16"/>
      <c r="E235" s="17" t="s">
        <v>1536</v>
      </c>
      <c r="F235" s="16"/>
      <c r="G235" s="16"/>
      <c r="H235" s="150">
        <v>45883.402777777781</v>
      </c>
      <c r="I235" s="150">
        <v>45883.479166666664</v>
      </c>
      <c r="J235" s="151">
        <f t="shared" ref="J235:J236" si="19">I235-H235</f>
        <v>7.6388888883229811E-2</v>
      </c>
      <c r="K235" s="16"/>
      <c r="L235" s="16"/>
      <c r="M235" s="16"/>
      <c r="N235" s="16"/>
    </row>
    <row r="236" spans="1:14" x14ac:dyDescent="0.25">
      <c r="A236" s="25">
        <v>45883</v>
      </c>
      <c r="B236" s="23" t="s">
        <v>30</v>
      </c>
      <c r="C236" s="17">
        <v>5399</v>
      </c>
      <c r="D236" s="16"/>
      <c r="E236" s="17" t="s">
        <v>1539</v>
      </c>
      <c r="F236" s="16"/>
      <c r="G236" s="16"/>
      <c r="H236" s="150">
        <v>45883.659722222219</v>
      </c>
      <c r="I236" s="150">
        <v>45883.706944444442</v>
      </c>
      <c r="J236" s="151">
        <f t="shared" si="19"/>
        <v>4.7222222223354038E-2</v>
      </c>
      <c r="K236" s="16"/>
      <c r="L236" s="16"/>
      <c r="M236" s="16"/>
      <c r="N236" s="16"/>
    </row>
    <row r="237" spans="1:14" x14ac:dyDescent="0.25">
      <c r="A237" s="25">
        <v>45884</v>
      </c>
      <c r="B237" s="23" t="s">
        <v>30</v>
      </c>
      <c r="C237" s="17">
        <v>5417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45885</v>
      </c>
      <c r="B238" s="23" t="s">
        <v>30</v>
      </c>
      <c r="C238" s="17">
        <v>5437</v>
      </c>
      <c r="D238" s="16"/>
      <c r="E238" s="16" t="s">
        <v>1553</v>
      </c>
      <c r="F238" s="16"/>
      <c r="G238" s="16"/>
      <c r="H238" s="150">
        <v>45886.114583333336</v>
      </c>
      <c r="I238" s="150">
        <v>45886.128472222219</v>
      </c>
      <c r="J238" s="151">
        <f t="shared" ref="J238" si="20">I238-H238</f>
        <v>1.3888888883229811E-2</v>
      </c>
      <c r="K238" s="16"/>
      <c r="L238" s="16"/>
      <c r="M238" s="16"/>
      <c r="N238" s="16"/>
    </row>
    <row r="239" spans="1:14" x14ac:dyDescent="0.25">
      <c r="A239" s="25">
        <v>45886</v>
      </c>
      <c r="B239" s="23" t="s">
        <v>30</v>
      </c>
      <c r="C239" s="17">
        <v>5461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5">
        <v>45887</v>
      </c>
      <c r="B240" s="23" t="s">
        <v>30</v>
      </c>
      <c r="C240" s="17">
        <v>5485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45888</v>
      </c>
      <c r="B241" s="23" t="s">
        <v>30</v>
      </c>
      <c r="C241" s="17">
        <v>5509</v>
      </c>
      <c r="D241" s="16"/>
      <c r="E241" s="16" t="s">
        <v>40</v>
      </c>
      <c r="F241" s="16"/>
      <c r="G241" s="16"/>
      <c r="H241" s="150">
        <v>45888.680555555555</v>
      </c>
      <c r="I241" s="150">
        <v>45888.854861111111</v>
      </c>
      <c r="J241" s="151">
        <f t="shared" ref="J241" si="21">I241-H241</f>
        <v>0.17430555555620231</v>
      </c>
      <c r="K241" s="16"/>
      <c r="L241" s="16"/>
      <c r="M241" s="16"/>
      <c r="N241" s="16"/>
    </row>
    <row r="242" spans="1:14" x14ac:dyDescent="0.25">
      <c r="A242" s="25">
        <v>45889</v>
      </c>
      <c r="B242" s="23" t="s">
        <v>30</v>
      </c>
      <c r="C242" s="17">
        <v>5533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45890</v>
      </c>
      <c r="B243" s="23" t="s">
        <v>30</v>
      </c>
      <c r="C243" s="17">
        <v>5557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45891</v>
      </c>
      <c r="B244" s="23" t="s">
        <v>30</v>
      </c>
      <c r="C244" s="17">
        <v>5577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45892</v>
      </c>
      <c r="B245" s="23" t="s">
        <v>30</v>
      </c>
      <c r="C245" s="17">
        <v>5601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45893</v>
      </c>
      <c r="B246" s="23" t="s">
        <v>30</v>
      </c>
      <c r="C246" s="17">
        <v>5625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45894</v>
      </c>
      <c r="B247" s="23" t="s">
        <v>30</v>
      </c>
      <c r="C247" s="17">
        <v>5649</v>
      </c>
      <c r="D247" s="16"/>
      <c r="E247" s="49" t="s">
        <v>1584</v>
      </c>
      <c r="F247" s="49"/>
      <c r="G247" s="49"/>
      <c r="H247" s="150">
        <v>45894.399305555555</v>
      </c>
      <c r="I247" s="150">
        <v>45894.420138888891</v>
      </c>
      <c r="J247" s="151">
        <f t="shared" ref="J247:J248" si="22">I247-H247</f>
        <v>2.0833333335758653E-2</v>
      </c>
      <c r="K247" s="16"/>
      <c r="L247" s="16"/>
      <c r="M247" s="16"/>
      <c r="N247" s="16"/>
    </row>
    <row r="248" spans="1:14" x14ac:dyDescent="0.25">
      <c r="A248" s="25">
        <v>45895</v>
      </c>
      <c r="B248" s="23" t="s">
        <v>30</v>
      </c>
      <c r="C248" s="17">
        <v>5673</v>
      </c>
      <c r="D248" s="16"/>
      <c r="E248" s="16" t="s">
        <v>1587</v>
      </c>
      <c r="F248" s="16"/>
      <c r="G248" s="16"/>
      <c r="H248" s="150">
        <v>45895.899305555555</v>
      </c>
      <c r="I248" s="150">
        <v>45895.981249999997</v>
      </c>
      <c r="J248" s="151">
        <f t="shared" si="22"/>
        <v>8.1944444442342501E-2</v>
      </c>
      <c r="K248" s="16"/>
      <c r="L248" s="16"/>
      <c r="M248" s="16"/>
      <c r="N248" s="16"/>
    </row>
    <row r="249" spans="1:14" x14ac:dyDescent="0.25">
      <c r="A249" s="25">
        <v>45896</v>
      </c>
      <c r="B249" s="23" t="s">
        <v>30</v>
      </c>
      <c r="C249" s="17">
        <v>5697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45897</v>
      </c>
      <c r="B250" s="23" t="s">
        <v>30</v>
      </c>
      <c r="C250" s="17">
        <v>5717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5">
        <v>45898</v>
      </c>
      <c r="B251" s="23" t="s">
        <v>30</v>
      </c>
      <c r="C251" s="17">
        <v>5741</v>
      </c>
      <c r="D251" s="16"/>
      <c r="E251" s="16" t="s">
        <v>48</v>
      </c>
      <c r="F251" s="16"/>
      <c r="G251" s="16"/>
      <c r="H251" s="150">
        <v>45898.886111111111</v>
      </c>
      <c r="I251" s="150">
        <v>45898.978472222225</v>
      </c>
      <c r="J251" s="151">
        <f t="shared" ref="J251" si="23">I251-H251</f>
        <v>9.2361111113859806E-2</v>
      </c>
      <c r="K251" s="16"/>
      <c r="L251" s="16"/>
      <c r="M251" s="16"/>
      <c r="N251" s="16"/>
    </row>
    <row r="252" spans="1:14" x14ac:dyDescent="0.25">
      <c r="A252" s="25">
        <v>45899</v>
      </c>
      <c r="B252" s="23" t="s">
        <v>30</v>
      </c>
      <c r="C252" s="17">
        <v>5765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45900</v>
      </c>
      <c r="B253" s="23" t="s">
        <v>30</v>
      </c>
      <c r="C253" s="17">
        <v>5785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45901</v>
      </c>
      <c r="B254" s="23" t="s">
        <v>30</v>
      </c>
      <c r="C254" s="17">
        <v>5809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45902</v>
      </c>
      <c r="B255" s="23" t="s">
        <v>30</v>
      </c>
      <c r="C255" s="17">
        <v>5833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45903</v>
      </c>
      <c r="B256" s="23" t="s">
        <v>30</v>
      </c>
      <c r="C256" s="17">
        <v>5857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45904</v>
      </c>
      <c r="B257" s="23" t="s">
        <v>30</v>
      </c>
      <c r="C257" s="17">
        <v>5881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45905</v>
      </c>
      <c r="B258" s="23" t="s">
        <v>30</v>
      </c>
      <c r="C258" s="17">
        <v>5905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45906</v>
      </c>
      <c r="B259" s="23" t="s">
        <v>30</v>
      </c>
      <c r="C259" s="17">
        <v>5929</v>
      </c>
      <c r="D259" s="16"/>
      <c r="E259" s="16" t="s">
        <v>1624</v>
      </c>
      <c r="F259" s="16"/>
      <c r="G259" s="16"/>
      <c r="H259" s="150">
        <v>45906.583333333336</v>
      </c>
      <c r="I259" s="150">
        <v>45906.722222222219</v>
      </c>
      <c r="J259" s="151">
        <f t="shared" ref="J259" si="24">I259-H259</f>
        <v>0.13888888888322981</v>
      </c>
      <c r="K259" s="16"/>
      <c r="L259" s="16"/>
      <c r="M259" s="16"/>
      <c r="N259" s="16"/>
    </row>
    <row r="260" spans="1:14" x14ac:dyDescent="0.25">
      <c r="A260" s="25">
        <v>45907</v>
      </c>
      <c r="B260" s="23" t="s">
        <v>30</v>
      </c>
      <c r="C260" s="17">
        <v>5944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5">
        <v>45908</v>
      </c>
      <c r="B261" s="23" t="s">
        <v>30</v>
      </c>
      <c r="C261" s="17">
        <v>5968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5">
        <v>45909</v>
      </c>
      <c r="B262" s="23" t="s">
        <v>30</v>
      </c>
      <c r="C262" s="17">
        <v>5992</v>
      </c>
      <c r="D262" s="16"/>
      <c r="E262" s="16" t="s">
        <v>63</v>
      </c>
      <c r="F262" s="16"/>
      <c r="G262" s="16"/>
      <c r="H262" s="150">
        <v>45909.89166666667</v>
      </c>
      <c r="I262" s="150">
        <v>45910.078472222223</v>
      </c>
      <c r="J262" s="151">
        <f t="shared" ref="J262" si="25">I262-H262</f>
        <v>0.18680555555329192</v>
      </c>
      <c r="K262" s="16"/>
      <c r="L262" s="16"/>
      <c r="M262" s="16"/>
      <c r="N262" s="16"/>
    </row>
    <row r="263" spans="1:14" x14ac:dyDescent="0.25">
      <c r="A263" s="25">
        <v>45910</v>
      </c>
      <c r="B263" s="23" t="s">
        <v>30</v>
      </c>
      <c r="C263" s="17">
        <v>6016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45911</v>
      </c>
      <c r="B264" s="23" t="s">
        <v>30</v>
      </c>
      <c r="C264" s="17">
        <v>6040</v>
      </c>
      <c r="D264" s="16"/>
      <c r="E264" s="49" t="s">
        <v>1629</v>
      </c>
      <c r="F264" s="49"/>
      <c r="G264" s="49"/>
      <c r="H264" s="150">
        <v>45911.472222222219</v>
      </c>
      <c r="I264" s="150">
        <v>45911.5</v>
      </c>
      <c r="J264" s="151">
        <f t="shared" ref="J264" si="26">I264-H264</f>
        <v>2.7777777781011537E-2</v>
      </c>
      <c r="K264" s="49"/>
      <c r="L264" s="16"/>
      <c r="M264" s="16"/>
      <c r="N264" s="16"/>
    </row>
    <row r="265" spans="1:14" x14ac:dyDescent="0.25">
      <c r="A265" s="25">
        <v>45912</v>
      </c>
      <c r="B265" s="23" t="s">
        <v>30</v>
      </c>
      <c r="C265" s="17">
        <v>6064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45913</v>
      </c>
      <c r="B266" s="23" t="s">
        <v>30</v>
      </c>
      <c r="C266" s="17">
        <v>6088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45914</v>
      </c>
      <c r="B267" s="23" t="s">
        <v>30</v>
      </c>
      <c r="C267" s="17">
        <v>6090</v>
      </c>
      <c r="D267" s="49"/>
      <c r="E267" s="49" t="s">
        <v>1636</v>
      </c>
      <c r="F267" s="49"/>
      <c r="G267" s="49"/>
      <c r="H267" s="150">
        <v>45914.461805555555</v>
      </c>
      <c r="I267" s="150">
        <v>45914.482638888891</v>
      </c>
      <c r="J267" s="151">
        <f t="shared" ref="J267" si="27">I267-H267</f>
        <v>2.0833333335758653E-2</v>
      </c>
      <c r="K267" s="16"/>
      <c r="L267" s="16"/>
      <c r="M267" s="16"/>
      <c r="N267" s="16"/>
    </row>
    <row r="268" spans="1:14" x14ac:dyDescent="0.25">
      <c r="A268" s="25">
        <v>45915</v>
      </c>
      <c r="B268" s="23" t="s">
        <v>30</v>
      </c>
      <c r="C268" s="17">
        <v>6114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45916</v>
      </c>
      <c r="B269" s="23" t="s">
        <v>30</v>
      </c>
      <c r="C269" s="17">
        <f>C268+24</f>
        <v>6138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45917</v>
      </c>
      <c r="B270" s="23" t="s">
        <v>30</v>
      </c>
      <c r="C270" s="17">
        <f>C269+24</f>
        <v>6162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45918</v>
      </c>
      <c r="B271" s="23" t="s">
        <v>30</v>
      </c>
      <c r="C271" s="17">
        <f>C270+24</f>
        <v>6186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5">
        <v>45919</v>
      </c>
      <c r="B272" s="23" t="s">
        <v>30</v>
      </c>
      <c r="C272" s="17">
        <f>C271+24</f>
        <v>6210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45920</v>
      </c>
      <c r="B273" s="23" t="s">
        <v>30</v>
      </c>
      <c r="C273" s="17">
        <f>C272+24</f>
        <v>6234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ht="30" x14ac:dyDescent="0.25">
      <c r="A274" s="25">
        <v>45921</v>
      </c>
      <c r="B274" s="23" t="s">
        <v>30</v>
      </c>
      <c r="C274" s="17">
        <v>6249</v>
      </c>
      <c r="D274" s="16"/>
      <c r="E274" s="28" t="s">
        <v>1655</v>
      </c>
      <c r="F274" s="16"/>
      <c r="G274" s="16"/>
      <c r="H274" s="218">
        <v>45921.455555555556</v>
      </c>
      <c r="I274" s="218">
        <v>45921.881249999999</v>
      </c>
      <c r="J274" s="219">
        <v>0.4256944444423425</v>
      </c>
      <c r="K274" s="16"/>
      <c r="L274" s="16"/>
      <c r="M274" s="16"/>
      <c r="N274" s="16"/>
    </row>
    <row r="275" spans="1:14" x14ac:dyDescent="0.25">
      <c r="A275" s="25">
        <v>45922</v>
      </c>
      <c r="B275" s="23" t="s">
        <v>30</v>
      </c>
      <c r="C275" s="17">
        <v>6279</v>
      </c>
      <c r="D275" s="16"/>
      <c r="E275" s="16" t="s">
        <v>1538</v>
      </c>
      <c r="F275" s="16"/>
      <c r="G275" s="16"/>
      <c r="H275" s="150">
        <v>45923.092361111114</v>
      </c>
      <c r="I275" s="150">
        <v>45923.098611111112</v>
      </c>
      <c r="J275" s="151">
        <f t="shared" ref="J275" si="28">I275-H275</f>
        <v>6.2499999985448085E-3</v>
      </c>
      <c r="K275" s="16"/>
      <c r="L275" s="16"/>
      <c r="M275" s="16"/>
      <c r="N275" s="16"/>
    </row>
    <row r="276" spans="1:14" x14ac:dyDescent="0.25">
      <c r="A276" s="25">
        <v>45923</v>
      </c>
      <c r="B276" s="23" t="s">
        <v>30</v>
      </c>
      <c r="C276" s="17">
        <f t="shared" ref="C276:C284" si="29">C275+24</f>
        <v>6303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45924</v>
      </c>
      <c r="B277" s="23" t="s">
        <v>30</v>
      </c>
      <c r="C277" s="17">
        <f t="shared" si="29"/>
        <v>6327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45925</v>
      </c>
      <c r="B278" s="23" t="s">
        <v>30</v>
      </c>
      <c r="C278" s="17">
        <f t="shared" si="29"/>
        <v>6351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45926</v>
      </c>
      <c r="B279" s="23" t="s">
        <v>30</v>
      </c>
      <c r="C279" s="17">
        <f t="shared" si="29"/>
        <v>6375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45927</v>
      </c>
      <c r="B280" s="23" t="s">
        <v>30</v>
      </c>
      <c r="C280" s="17">
        <f t="shared" si="29"/>
        <v>6399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45928</v>
      </c>
      <c r="B281" s="23" t="s">
        <v>30</v>
      </c>
      <c r="C281" s="17">
        <f t="shared" si="29"/>
        <v>6423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45929</v>
      </c>
      <c r="B282" s="23" t="s">
        <v>30</v>
      </c>
      <c r="C282" s="17">
        <f t="shared" si="29"/>
        <v>6447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45930</v>
      </c>
      <c r="B283" s="23" t="s">
        <v>30</v>
      </c>
      <c r="C283" s="17">
        <f t="shared" si="29"/>
        <v>6471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45931</v>
      </c>
      <c r="B284" s="23" t="s">
        <v>30</v>
      </c>
      <c r="C284" s="17">
        <f t="shared" si="29"/>
        <v>6495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5">
        <v>45932</v>
      </c>
      <c r="B285" s="23" t="s">
        <v>30</v>
      </c>
      <c r="C285" s="17">
        <v>6499</v>
      </c>
      <c r="D285" s="16"/>
      <c r="E285" s="16" t="s">
        <v>1692</v>
      </c>
      <c r="F285" s="16"/>
      <c r="G285" s="16"/>
      <c r="H285" s="286">
        <v>45932.466666666667</v>
      </c>
      <c r="I285" s="286">
        <v>45932.645138888889</v>
      </c>
      <c r="J285" s="287">
        <v>0.17847222222189885</v>
      </c>
      <c r="K285" s="16"/>
      <c r="L285" s="16"/>
      <c r="M285" s="16"/>
      <c r="N285" s="16"/>
    </row>
    <row r="286" spans="1:14" x14ac:dyDescent="0.25">
      <c r="A286" s="25">
        <v>45933</v>
      </c>
      <c r="B286" s="23" t="s">
        <v>30</v>
      </c>
      <c r="C286" s="17">
        <f t="shared" ref="C286:C294" si="30">C285+24</f>
        <v>6523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45934</v>
      </c>
      <c r="B287" s="23" t="s">
        <v>30</v>
      </c>
      <c r="C287" s="17">
        <f t="shared" si="30"/>
        <v>6547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45935</v>
      </c>
      <c r="B288" s="23" t="s">
        <v>30</v>
      </c>
      <c r="C288" s="17">
        <f t="shared" si="30"/>
        <v>6571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45936</v>
      </c>
      <c r="B289" s="23" t="s">
        <v>30</v>
      </c>
      <c r="C289" s="17">
        <f t="shared" si="30"/>
        <v>6595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45937</v>
      </c>
      <c r="B290" s="23" t="s">
        <v>30</v>
      </c>
      <c r="C290" s="17">
        <f t="shared" si="30"/>
        <v>6619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45938</v>
      </c>
      <c r="B291" s="23" t="s">
        <v>30</v>
      </c>
      <c r="C291" s="17">
        <f t="shared" si="30"/>
        <v>6643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45939</v>
      </c>
      <c r="B292" s="23" t="s">
        <v>30</v>
      </c>
      <c r="C292" s="17">
        <f t="shared" si="30"/>
        <v>6667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45940</v>
      </c>
      <c r="B293" s="23" t="s">
        <v>30</v>
      </c>
      <c r="C293" s="17">
        <f t="shared" si="30"/>
        <v>6691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5">
        <v>45941</v>
      </c>
      <c r="B294" s="23" t="s">
        <v>30</v>
      </c>
      <c r="C294" s="17">
        <f t="shared" si="30"/>
        <v>6715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45942</v>
      </c>
      <c r="B295" s="23" t="s">
        <v>30</v>
      </c>
      <c r="C295" s="17">
        <v>6751</v>
      </c>
      <c r="D295" s="16"/>
      <c r="E295" s="16" t="s">
        <v>48</v>
      </c>
      <c r="F295" s="16"/>
      <c r="G295" s="16"/>
      <c r="H295" s="363">
        <v>45943.163194444445</v>
      </c>
      <c r="I295" s="363">
        <v>45943.239583333336</v>
      </c>
      <c r="J295" s="362">
        <v>7.6388888890505768E-2</v>
      </c>
      <c r="K295" s="16"/>
      <c r="L295" s="16"/>
      <c r="M295" s="16"/>
      <c r="N295" s="16"/>
    </row>
    <row r="296" spans="1:14" x14ac:dyDescent="0.25">
      <c r="A296" s="25">
        <v>45943</v>
      </c>
      <c r="B296" s="23" t="s">
        <v>30</v>
      </c>
      <c r="C296" s="17">
        <v>6755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45944</v>
      </c>
      <c r="B297" s="23" t="s">
        <v>30</v>
      </c>
      <c r="C297" s="17">
        <v>6778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45945</v>
      </c>
      <c r="B298" s="23" t="s">
        <v>30</v>
      </c>
      <c r="C298" s="17">
        <v>6802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45946</v>
      </c>
      <c r="B299" s="23" t="s">
        <v>30</v>
      </c>
      <c r="C299" s="17">
        <v>6826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45947</v>
      </c>
      <c r="B300" s="23" t="s">
        <v>30</v>
      </c>
      <c r="C300" s="17">
        <v>6850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45948</v>
      </c>
      <c r="B301" s="23" t="s">
        <v>30</v>
      </c>
      <c r="C301" s="17">
        <v>6874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45949</v>
      </c>
      <c r="B302" s="23" t="s">
        <v>30</v>
      </c>
      <c r="C302" s="17">
        <v>6898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45950</v>
      </c>
      <c r="B303" s="23" t="s">
        <v>30</v>
      </c>
      <c r="C303" s="17">
        <v>6922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45951</v>
      </c>
      <c r="B304" s="23" t="s">
        <v>30</v>
      </c>
      <c r="C304" s="17">
        <v>6946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45952</v>
      </c>
      <c r="B305" s="23" t="s">
        <v>30</v>
      </c>
      <c r="C305" s="17">
        <v>6970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45953</v>
      </c>
      <c r="B306" s="23" t="s">
        <v>30</v>
      </c>
      <c r="C306" s="17">
        <v>6994</v>
      </c>
      <c r="D306" s="16"/>
      <c r="E306" s="16" t="s">
        <v>65</v>
      </c>
      <c r="F306" s="16"/>
      <c r="G306" s="16"/>
      <c r="H306" s="368">
        <v>45953.619444444441</v>
      </c>
      <c r="I306" s="368">
        <v>45953.772916666669</v>
      </c>
      <c r="J306" s="151">
        <f t="shared" ref="J306:J307" si="31">I306-H306</f>
        <v>0.15347222222771961</v>
      </c>
      <c r="K306" s="16"/>
      <c r="L306" s="16"/>
      <c r="M306" s="16"/>
      <c r="N306" s="16"/>
    </row>
    <row r="307" spans="1:14" x14ac:dyDescent="0.25">
      <c r="A307" s="25">
        <v>45954</v>
      </c>
      <c r="B307" s="23" t="s">
        <v>30</v>
      </c>
      <c r="C307" s="17">
        <v>7018</v>
      </c>
      <c r="D307" s="16"/>
      <c r="E307" s="49" t="s">
        <v>1761</v>
      </c>
      <c r="F307" s="49"/>
      <c r="G307" s="49"/>
      <c r="H307" s="368">
        <v>45955.142361111109</v>
      </c>
      <c r="I307" s="368">
        <v>45955.149305555555</v>
      </c>
      <c r="J307" s="151">
        <f t="shared" si="31"/>
        <v>6.9444444452528842E-3</v>
      </c>
      <c r="K307" s="16"/>
      <c r="L307" s="16"/>
      <c r="M307" s="16"/>
      <c r="N307" s="16"/>
    </row>
    <row r="308" spans="1:14" x14ac:dyDescent="0.25">
      <c r="A308" s="25">
        <v>45955</v>
      </c>
      <c r="B308" s="23" t="s">
        <v>30</v>
      </c>
      <c r="C308" s="17">
        <v>7042</v>
      </c>
      <c r="D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45956</v>
      </c>
      <c r="B309" s="23" t="s">
        <v>30</v>
      </c>
      <c r="C309" s="17">
        <v>7062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45957</v>
      </c>
      <c r="B310" s="23" t="s">
        <v>30</v>
      </c>
      <c r="C310" s="17">
        <v>7090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45958</v>
      </c>
      <c r="B311" s="23" t="s">
        <v>30</v>
      </c>
      <c r="C311" s="17">
        <v>7110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5">
        <v>45959</v>
      </c>
      <c r="B312" s="23" t="s">
        <v>30</v>
      </c>
      <c r="C312" s="17">
        <v>7134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45960</v>
      </c>
      <c r="B313" s="23" t="s">
        <v>30</v>
      </c>
      <c r="C313" s="17">
        <v>7158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45961</v>
      </c>
      <c r="B314" s="23" t="s">
        <v>30</v>
      </c>
      <c r="C314" s="17">
        <v>7182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45962</v>
      </c>
      <c r="B315" s="23" t="s">
        <v>30</v>
      </c>
      <c r="C315" s="17">
        <v>7206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45963</v>
      </c>
      <c r="B316" s="23" t="s">
        <v>30</v>
      </c>
      <c r="C316" s="17">
        <v>7230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5">
        <v>45964</v>
      </c>
      <c r="B317" s="23" t="s">
        <v>30</v>
      </c>
      <c r="C317" s="17">
        <v>7254</v>
      </c>
      <c r="D317" s="16"/>
      <c r="E317" s="16" t="s">
        <v>48</v>
      </c>
      <c r="F317" s="16"/>
      <c r="G317" s="16"/>
      <c r="H317" s="368">
        <v>45964.354166666664</v>
      </c>
      <c r="I317" s="368">
        <v>45964.454861111109</v>
      </c>
      <c r="J317" s="151">
        <f t="shared" ref="J317" si="32">I317-H317</f>
        <v>0.10069444444525288</v>
      </c>
      <c r="K317" s="16"/>
      <c r="L317" s="16"/>
      <c r="M317" s="16"/>
      <c r="N317" s="16"/>
    </row>
    <row r="318" spans="1:14" x14ac:dyDescent="0.25">
      <c r="A318" s="25">
        <v>45965</v>
      </c>
      <c r="B318" s="23" t="s">
        <v>30</v>
      </c>
      <c r="C318" s="17">
        <v>7278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45966</v>
      </c>
      <c r="B319" s="23" t="s">
        <v>30</v>
      </c>
      <c r="C319" s="17">
        <v>7302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45967</v>
      </c>
      <c r="B320" s="23" t="s">
        <v>30</v>
      </c>
      <c r="C320" s="17">
        <v>7326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45968</v>
      </c>
      <c r="B321" s="23" t="s">
        <v>30</v>
      </c>
      <c r="C321" s="17">
        <v>7350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45969</v>
      </c>
      <c r="B322" s="23" t="s">
        <v>30</v>
      </c>
      <c r="C322" s="17">
        <v>7374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45970</v>
      </c>
      <c r="B323" s="23" t="s">
        <v>30</v>
      </c>
      <c r="C323" s="17">
        <v>7393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45971</v>
      </c>
      <c r="B324" s="23" t="s">
        <v>30</v>
      </c>
      <c r="C324" s="17">
        <v>7417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45972</v>
      </c>
      <c r="B325" s="23" t="s">
        <v>30</v>
      </c>
      <c r="C325" s="17">
        <v>7441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5">
        <v>45973</v>
      </c>
      <c r="B326" s="23" t="s">
        <v>30</v>
      </c>
      <c r="C326" s="17">
        <v>7465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45974</v>
      </c>
      <c r="B327" s="23" t="s">
        <v>30</v>
      </c>
      <c r="C327" s="17">
        <v>7489</v>
      </c>
      <c r="D327" s="16"/>
      <c r="E327" s="16" t="s">
        <v>163</v>
      </c>
      <c r="F327" s="16"/>
      <c r="G327" s="16"/>
      <c r="H327" s="368">
        <v>45974.870833333334</v>
      </c>
      <c r="I327" s="368">
        <v>45975.076388888891</v>
      </c>
      <c r="J327" s="151">
        <f t="shared" ref="J327" si="33">I327-H327</f>
        <v>0.20555555555620231</v>
      </c>
      <c r="K327" s="16"/>
      <c r="L327" s="16"/>
      <c r="M327" s="16"/>
      <c r="N327" s="16"/>
    </row>
    <row r="328" spans="1:14" x14ac:dyDescent="0.25">
      <c r="A328" s="25">
        <v>45975</v>
      </c>
      <c r="B328" s="23" t="s">
        <v>30</v>
      </c>
      <c r="C328" s="17">
        <v>7513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45976</v>
      </c>
      <c r="B329" s="23" t="s">
        <v>30</v>
      </c>
      <c r="C329" s="17">
        <v>7531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45977</v>
      </c>
      <c r="B330" s="23" t="s">
        <v>30</v>
      </c>
      <c r="C330" s="17">
        <v>7555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45978</v>
      </c>
      <c r="B331" s="23" t="s">
        <v>30</v>
      </c>
      <c r="C331" s="17">
        <v>7579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45979</v>
      </c>
      <c r="B332" s="23" t="s">
        <v>30</v>
      </c>
      <c r="C332" s="17">
        <v>7603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45980</v>
      </c>
      <c r="B333" s="23" t="s">
        <v>30</v>
      </c>
      <c r="C333" s="17">
        <v>7627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45981</v>
      </c>
      <c r="B334" s="23" t="s">
        <v>30</v>
      </c>
      <c r="C334" s="17">
        <v>7651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45982</v>
      </c>
      <c r="B335" s="23" t="s">
        <v>30</v>
      </c>
      <c r="C335" s="17">
        <v>7675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5">
        <v>45983</v>
      </c>
      <c r="B336" s="23" t="s">
        <v>30</v>
      </c>
      <c r="C336" s="17">
        <v>7698</v>
      </c>
      <c r="D336" s="16"/>
      <c r="E336" s="16" t="s">
        <v>449</v>
      </c>
      <c r="F336" s="16"/>
      <c r="G336" s="16"/>
      <c r="H336" s="378">
        <v>45983.645833333336</v>
      </c>
      <c r="I336" s="378">
        <v>45983.659722222219</v>
      </c>
      <c r="J336" s="225">
        <v>1.3888888883229811E-2</v>
      </c>
      <c r="K336" s="16"/>
      <c r="L336" s="16"/>
      <c r="M336" s="16"/>
      <c r="N336" s="16"/>
    </row>
    <row r="337" spans="1:14" x14ac:dyDescent="0.25">
      <c r="A337" s="25">
        <v>45984</v>
      </c>
      <c r="B337" s="23" t="s">
        <v>30</v>
      </c>
      <c r="C337" s="17">
        <v>7722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45985</v>
      </c>
      <c r="B338" s="23" t="s">
        <v>30</v>
      </c>
      <c r="C338" s="17">
        <v>7746</v>
      </c>
      <c r="D338" s="16"/>
      <c r="E338" s="16" t="s">
        <v>48</v>
      </c>
      <c r="F338" s="16"/>
      <c r="G338" s="16"/>
      <c r="H338" s="378">
        <v>45985.423611111109</v>
      </c>
      <c r="I338" s="378">
        <v>45985.536111111112</v>
      </c>
      <c r="J338" s="225">
        <v>0.11250000000291038</v>
      </c>
      <c r="K338" s="16"/>
      <c r="L338" s="16"/>
      <c r="M338" s="16"/>
      <c r="N338" s="16"/>
    </row>
    <row r="339" spans="1:14" x14ac:dyDescent="0.25">
      <c r="A339" s="25">
        <v>45986</v>
      </c>
      <c r="B339" s="23" t="s">
        <v>30</v>
      </c>
      <c r="C339" s="17">
        <v>7767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45987</v>
      </c>
      <c r="B340" s="23" t="s">
        <v>30</v>
      </c>
      <c r="C340" s="17">
        <v>7791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45988</v>
      </c>
      <c r="B341" s="23" t="s">
        <v>30</v>
      </c>
      <c r="C341" s="17">
        <v>7815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45989</v>
      </c>
      <c r="B342" s="23" t="s">
        <v>30</v>
      </c>
      <c r="C342" s="17">
        <v>7839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45990</v>
      </c>
      <c r="B343" s="23" t="s">
        <v>30</v>
      </c>
      <c r="C343" s="17">
        <v>7863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45991</v>
      </c>
      <c r="B344" s="23" t="s">
        <v>30</v>
      </c>
      <c r="C344" s="17">
        <v>7887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45992</v>
      </c>
      <c r="B345" s="23" t="s">
        <v>30</v>
      </c>
      <c r="C345" s="17">
        <v>7911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45993</v>
      </c>
      <c r="B346" s="23" t="s">
        <v>30</v>
      </c>
      <c r="C346" s="17">
        <v>7935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45994</v>
      </c>
      <c r="B347" s="23" t="s">
        <v>30</v>
      </c>
      <c r="C347" s="17">
        <v>7959</v>
      </c>
      <c r="D347" s="16"/>
      <c r="E347" s="16" t="s">
        <v>1919</v>
      </c>
      <c r="F347" s="16"/>
      <c r="G347" s="16"/>
      <c r="H347" s="401">
        <v>45994.577777777777</v>
      </c>
      <c r="I347" s="401">
        <v>45994.591666666667</v>
      </c>
      <c r="J347" s="445">
        <v>1.3888888890505768E-2</v>
      </c>
      <c r="K347" s="16"/>
      <c r="L347" s="16"/>
      <c r="M347" s="16"/>
      <c r="N347" s="16"/>
    </row>
    <row r="348" spans="1:14" x14ac:dyDescent="0.25">
      <c r="A348" s="25">
        <v>45995</v>
      </c>
      <c r="B348" s="23" t="s">
        <v>30</v>
      </c>
      <c r="C348" s="17">
        <v>7983</v>
      </c>
      <c r="D348" s="16"/>
      <c r="E348" s="16" t="s">
        <v>65</v>
      </c>
      <c r="F348" s="16"/>
      <c r="G348" s="16"/>
      <c r="H348" s="401">
        <v>45996.034722222219</v>
      </c>
      <c r="I348" s="401">
        <v>45996.173611111109</v>
      </c>
      <c r="J348" s="458">
        <v>0.13888888889050577</v>
      </c>
      <c r="K348" s="16"/>
      <c r="L348" s="16"/>
      <c r="M348" s="16"/>
      <c r="N348" s="16"/>
    </row>
    <row r="349" spans="1:14" x14ac:dyDescent="0.25">
      <c r="A349" s="25">
        <v>45996</v>
      </c>
      <c r="B349" s="23" t="s">
        <v>30</v>
      </c>
      <c r="C349" s="17">
        <v>8007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45997</v>
      </c>
      <c r="B350" s="23" t="s">
        <v>30</v>
      </c>
      <c r="C350" s="17">
        <v>8027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45998</v>
      </c>
      <c r="B351" s="23" t="s">
        <v>30</v>
      </c>
      <c r="C351" s="17">
        <v>8051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45999</v>
      </c>
      <c r="B352" s="23" t="s">
        <v>30</v>
      </c>
      <c r="C352" s="17">
        <v>8075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46000</v>
      </c>
      <c r="B353" s="23" t="s">
        <v>30</v>
      </c>
      <c r="C353" s="17">
        <v>8099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46001</v>
      </c>
      <c r="B354" s="23" t="s">
        <v>30</v>
      </c>
      <c r="C354" s="17">
        <v>8123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46002</v>
      </c>
      <c r="B355" s="23" t="s">
        <v>30</v>
      </c>
      <c r="C355" s="17">
        <v>8143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46003</v>
      </c>
      <c r="B356" s="23" t="s">
        <v>30</v>
      </c>
      <c r="C356" s="17">
        <v>8171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46004</v>
      </c>
      <c r="B357" s="23" t="s">
        <v>30</v>
      </c>
      <c r="C357" s="17">
        <v>8195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46005</v>
      </c>
      <c r="B358" s="23" t="s">
        <v>30</v>
      </c>
      <c r="C358" s="17">
        <v>8219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46006</v>
      </c>
      <c r="B359" s="23" t="s">
        <v>30</v>
      </c>
      <c r="C359" s="17">
        <v>8243</v>
      </c>
      <c r="D359" s="16"/>
      <c r="E359" s="16" t="s">
        <v>48</v>
      </c>
      <c r="F359" s="16"/>
      <c r="G359" s="16"/>
      <c r="H359" s="401">
        <v>46006.986111111109</v>
      </c>
      <c r="I359" s="401">
        <v>46007.093055555553</v>
      </c>
      <c r="J359" s="581">
        <v>0.10694444444379769</v>
      </c>
      <c r="K359" s="16"/>
      <c r="L359" s="16"/>
      <c r="M359" s="16"/>
      <c r="N359" s="16"/>
    </row>
    <row r="360" spans="1:14" x14ac:dyDescent="0.25">
      <c r="A360" s="25">
        <v>46007</v>
      </c>
      <c r="B360" s="23" t="s">
        <v>30</v>
      </c>
      <c r="C360" s="17">
        <v>8267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46008</v>
      </c>
      <c r="B361" s="23" t="s">
        <v>30</v>
      </c>
      <c r="C361" s="17">
        <v>8288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46009</v>
      </c>
      <c r="B362" s="23" t="s">
        <v>30</v>
      </c>
      <c r="C362" s="17">
        <v>8312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46010</v>
      </c>
      <c r="B363" s="23" t="s">
        <v>30</v>
      </c>
      <c r="C363" s="17">
        <v>8336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46011</v>
      </c>
      <c r="B364" s="23" t="s">
        <v>30</v>
      </c>
      <c r="C364" s="17">
        <v>8360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46012</v>
      </c>
      <c r="B365" s="23" t="s">
        <v>30</v>
      </c>
      <c r="C365" s="17">
        <v>8384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46013</v>
      </c>
      <c r="B366" s="23" t="s">
        <v>30</v>
      </c>
      <c r="C366" s="17">
        <v>8408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5">
        <v>46014</v>
      </c>
      <c r="B367" s="23" t="s">
        <v>30</v>
      </c>
      <c r="C367" s="17">
        <v>8432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46015</v>
      </c>
      <c r="B368" s="23" t="s">
        <v>30</v>
      </c>
      <c r="C368" s="17">
        <v>8456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46016</v>
      </c>
      <c r="B369" s="23" t="s">
        <v>30</v>
      </c>
      <c r="C369" s="17">
        <v>8478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46017</v>
      </c>
      <c r="B370" s="23" t="s">
        <v>30</v>
      </c>
      <c r="C370" s="17">
        <v>8502</v>
      </c>
      <c r="D370" s="16"/>
      <c r="E370" s="16" t="s">
        <v>40</v>
      </c>
      <c r="F370" s="16"/>
      <c r="G370" s="16"/>
      <c r="H370" s="368">
        <v>46017.916666666664</v>
      </c>
      <c r="I370" s="368">
        <v>46018.106249999997</v>
      </c>
      <c r="J370" s="151">
        <f t="shared" ref="J370" si="34">I370-H370</f>
        <v>0.18958333333284827</v>
      </c>
      <c r="K370" s="16"/>
      <c r="L370" s="16"/>
      <c r="M370" s="16"/>
      <c r="N370" s="16"/>
    </row>
    <row r="371" spans="1:14" x14ac:dyDescent="0.25">
      <c r="A371" s="25">
        <v>46018</v>
      </c>
      <c r="B371" s="23" t="s">
        <v>30</v>
      </c>
      <c r="C371" s="17">
        <v>8535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46019</v>
      </c>
      <c r="B372" s="23" t="s">
        <v>30</v>
      </c>
      <c r="C372" s="17">
        <v>8546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46020</v>
      </c>
      <c r="B373" s="23" t="s">
        <v>30</v>
      </c>
      <c r="C373" s="17">
        <v>8570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46021</v>
      </c>
      <c r="B374" s="23" t="s">
        <v>30</v>
      </c>
      <c r="C374" s="17">
        <v>8594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46022</v>
      </c>
      <c r="B375" s="23" t="s">
        <v>30</v>
      </c>
      <c r="C375" s="17">
        <v>8618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46023</v>
      </c>
      <c r="B376" s="23" t="s">
        <v>30</v>
      </c>
      <c r="C376" s="17">
        <v>8442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46024</v>
      </c>
      <c r="B377" s="23" t="s">
        <v>30</v>
      </c>
      <c r="C377" s="17">
        <v>8666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5">
        <v>46025</v>
      </c>
      <c r="B378" s="23" t="s">
        <v>30</v>
      </c>
      <c r="C378" s="17">
        <v>8690</v>
      </c>
      <c r="D378" s="16"/>
      <c r="E378" s="16" t="s">
        <v>2106</v>
      </c>
      <c r="F378" s="16"/>
      <c r="G378" s="16"/>
      <c r="H378" s="368">
        <v>46025.606249999997</v>
      </c>
      <c r="I378" s="368">
        <v>46025.613194444442</v>
      </c>
      <c r="J378" s="151">
        <f t="shared" ref="J378" si="35">I378-H378</f>
        <v>6.9444444452528842E-3</v>
      </c>
      <c r="K378" s="16"/>
      <c r="L378" s="16"/>
      <c r="M378" s="16"/>
      <c r="N378" s="16"/>
    </row>
    <row r="379" spans="1:14" x14ac:dyDescent="0.25">
      <c r="A379" s="25">
        <v>46026</v>
      </c>
      <c r="B379" s="23" t="s">
        <v>30</v>
      </c>
      <c r="C379" s="17">
        <v>8714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46027</v>
      </c>
      <c r="B380" s="23" t="s">
        <v>30</v>
      </c>
      <c r="C380" s="17">
        <v>8738</v>
      </c>
      <c r="D380" s="16"/>
      <c r="E380" s="16" t="s">
        <v>48</v>
      </c>
      <c r="F380" s="16"/>
      <c r="G380" s="16"/>
      <c r="H380" s="368">
        <v>46027.998611111114</v>
      </c>
      <c r="I380" s="368">
        <v>46028.106249999997</v>
      </c>
      <c r="J380" s="151">
        <f t="shared" ref="J380" si="36">I380-H380</f>
        <v>0.10763888888322981</v>
      </c>
      <c r="K380" s="16"/>
      <c r="L380" s="16"/>
      <c r="M380" s="16"/>
      <c r="N380" s="16"/>
    </row>
    <row r="381" spans="1:14" x14ac:dyDescent="0.25">
      <c r="A381" s="25">
        <v>46028</v>
      </c>
      <c r="B381" s="23" t="s">
        <v>30</v>
      </c>
      <c r="C381" s="17">
        <v>8762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46029</v>
      </c>
      <c r="B382" s="23" t="s">
        <v>30</v>
      </c>
      <c r="C382" s="17">
        <v>8786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46030</v>
      </c>
      <c r="B383" s="23" t="s">
        <v>30</v>
      </c>
      <c r="C383" s="17">
        <v>8810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46031</v>
      </c>
      <c r="B384" s="23" t="s">
        <v>30</v>
      </c>
      <c r="C384" s="17">
        <v>8834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46032</v>
      </c>
      <c r="B385" s="23" t="s">
        <v>30</v>
      </c>
      <c r="C385" s="17">
        <v>8858</v>
      </c>
      <c r="D385" s="16"/>
      <c r="E385" s="16" t="s">
        <v>2133</v>
      </c>
      <c r="F385" s="16"/>
      <c r="G385" s="16"/>
      <c r="H385" s="368">
        <v>46032.701388888891</v>
      </c>
      <c r="I385" s="368">
        <v>46032.722222222219</v>
      </c>
      <c r="J385" s="151">
        <f t="shared" ref="J385" si="37">I385-H385</f>
        <v>2.0833333328482695E-2</v>
      </c>
      <c r="K385" s="16"/>
      <c r="L385" s="16"/>
      <c r="M385" s="16"/>
      <c r="N385" s="16"/>
    </row>
    <row r="386" spans="1:14" x14ac:dyDescent="0.25">
      <c r="A386" s="25">
        <v>46033</v>
      </c>
      <c r="B386" s="23" t="s">
        <v>30</v>
      </c>
      <c r="C386" s="17">
        <v>8877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46034</v>
      </c>
      <c r="B387" s="23" t="s">
        <v>30</v>
      </c>
      <c r="C387" s="17">
        <v>8901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5">
        <v>46035</v>
      </c>
      <c r="B388" s="23" t="s">
        <v>30</v>
      </c>
      <c r="C388" s="17">
        <v>8925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5">
        <v>46036</v>
      </c>
      <c r="B389" s="23" t="s">
        <v>30</v>
      </c>
      <c r="C389" s="17">
        <v>8949</v>
      </c>
      <c r="D389" s="16"/>
      <c r="E389" s="16" t="s">
        <v>1903</v>
      </c>
      <c r="F389" s="16"/>
      <c r="G389" s="16"/>
      <c r="H389" s="368">
        <v>46036.607638888891</v>
      </c>
      <c r="I389" s="368">
        <v>46036.614583333336</v>
      </c>
      <c r="J389" s="151">
        <f t="shared" ref="J389" si="38">I389-H389</f>
        <v>6.9444444452528842E-3</v>
      </c>
      <c r="K389" s="16"/>
      <c r="L389" s="16"/>
      <c r="M389" s="16"/>
      <c r="N389" s="16"/>
    </row>
    <row r="390" spans="1:14" x14ac:dyDescent="0.25">
      <c r="A390" s="25">
        <v>46037</v>
      </c>
      <c r="B390" s="23" t="s">
        <v>30</v>
      </c>
      <c r="C390" s="17">
        <v>8973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46038</v>
      </c>
      <c r="B391" s="23" t="s">
        <v>30</v>
      </c>
      <c r="C391" s="17">
        <v>8997</v>
      </c>
      <c r="D391" s="16"/>
      <c r="E391" s="16" t="s">
        <v>65</v>
      </c>
      <c r="F391" s="16"/>
      <c r="G391" s="16"/>
      <c r="H391" s="309">
        <v>46038.350694444445</v>
      </c>
      <c r="I391" s="309">
        <v>46038.536111111112</v>
      </c>
      <c r="J391" s="225">
        <v>0.18541666666715173</v>
      </c>
      <c r="K391" s="16"/>
      <c r="L391" s="16"/>
      <c r="M391" s="16"/>
      <c r="N391" s="16"/>
    </row>
    <row r="392" spans="1:14" x14ac:dyDescent="0.25">
      <c r="A392" s="25">
        <v>46039</v>
      </c>
      <c r="B392" s="23" t="s">
        <v>30</v>
      </c>
      <c r="C392" s="17">
        <v>9017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46040</v>
      </c>
      <c r="B393" s="23" t="s">
        <v>30</v>
      </c>
      <c r="C393" s="17">
        <v>9041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5">
        <v>46041</v>
      </c>
      <c r="B394" s="23" t="s">
        <v>30</v>
      </c>
      <c r="C394" s="17">
        <v>9065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46042</v>
      </c>
      <c r="B395" s="23" t="s">
        <v>30</v>
      </c>
      <c r="C395" s="17">
        <v>9088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46043</v>
      </c>
      <c r="B396" s="23" t="s">
        <v>30</v>
      </c>
      <c r="C396" s="17">
        <v>9112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46044</v>
      </c>
      <c r="B397" s="23" t="s">
        <v>30</v>
      </c>
      <c r="C397" s="17">
        <v>9136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5">
        <v>46045</v>
      </c>
      <c r="B398" s="23" t="s">
        <v>30</v>
      </c>
      <c r="C398" s="17">
        <v>9160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25">
        <v>46046</v>
      </c>
      <c r="B399" s="23" t="s">
        <v>30</v>
      </c>
      <c r="C399" s="17">
        <v>9183</v>
      </c>
      <c r="D399" s="16"/>
      <c r="E399" s="101" t="s">
        <v>2136</v>
      </c>
      <c r="F399" s="16"/>
      <c r="G399" s="16"/>
      <c r="H399" s="370">
        <v>46046.684027777781</v>
      </c>
      <c r="I399" s="370">
        <v>46046.695833333331</v>
      </c>
      <c r="J399" s="103">
        <f t="shared" ref="J399" si="39">I399-H399</f>
        <v>1.1805555550381541E-2</v>
      </c>
      <c r="K399" s="16"/>
      <c r="L399" s="16"/>
      <c r="M399" s="16"/>
      <c r="N399" s="16"/>
    </row>
    <row r="400" spans="1:14" x14ac:dyDescent="0.25">
      <c r="A400" s="25">
        <v>46047</v>
      </c>
      <c r="B400" s="23" t="s">
        <v>30</v>
      </c>
      <c r="C400" s="17">
        <v>9207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25">
        <v>46048</v>
      </c>
      <c r="B401" s="23" t="s">
        <v>30</v>
      </c>
      <c r="C401" s="17">
        <v>9231</v>
      </c>
      <c r="D401" s="16"/>
      <c r="E401" s="16" t="s">
        <v>48</v>
      </c>
      <c r="F401" s="16"/>
      <c r="G401" s="16"/>
      <c r="H401" s="368">
        <v>46049.170138888891</v>
      </c>
      <c r="I401" s="368">
        <v>46049.238194444442</v>
      </c>
      <c r="J401" s="151">
        <f t="shared" ref="J401" si="40">I401-H401</f>
        <v>6.8055555551836733E-2</v>
      </c>
      <c r="K401" s="16"/>
      <c r="L401" s="16"/>
      <c r="M401" s="16"/>
      <c r="N401" s="16"/>
    </row>
    <row r="402" spans="1:14" x14ac:dyDescent="0.25">
      <c r="A402" s="25">
        <v>46049</v>
      </c>
      <c r="B402" s="23" t="s">
        <v>30</v>
      </c>
      <c r="C402" s="17">
        <v>9253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5">
        <v>46050</v>
      </c>
      <c r="B403" s="23" t="s">
        <v>30</v>
      </c>
      <c r="C403" s="17">
        <v>9277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25">
        <v>46051</v>
      </c>
      <c r="B404" s="23" t="s">
        <v>30</v>
      </c>
      <c r="C404" s="17">
        <v>9301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25">
        <v>46052</v>
      </c>
      <c r="B405" s="23" t="s">
        <v>30</v>
      </c>
      <c r="C405" s="17">
        <v>9325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5">
        <v>46053</v>
      </c>
      <c r="B406" s="23" t="s">
        <v>30</v>
      </c>
      <c r="C406" s="17">
        <v>9348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25">
        <v>46054</v>
      </c>
      <c r="B407" s="23" t="s">
        <v>30</v>
      </c>
      <c r="C407" s="17">
        <v>9372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5">
        <v>46055</v>
      </c>
      <c r="B408" s="23" t="s">
        <v>30</v>
      </c>
      <c r="C408" s="17">
        <v>9396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25">
        <v>46056</v>
      </c>
      <c r="B409" s="23" t="s">
        <v>30</v>
      </c>
      <c r="C409" s="17">
        <v>9419</v>
      </c>
      <c r="D409" s="16"/>
      <c r="E409" s="16" t="s">
        <v>2174</v>
      </c>
      <c r="F409" s="16"/>
      <c r="G409" s="16"/>
      <c r="H409" s="368">
        <v>46056.444444444445</v>
      </c>
      <c r="I409" s="368">
        <v>46056.454861111109</v>
      </c>
      <c r="J409" s="151">
        <f t="shared" ref="J409" si="41">I409-H409</f>
        <v>1.0416666664241347E-2</v>
      </c>
      <c r="K409" s="16"/>
      <c r="L409" s="16"/>
      <c r="M409" s="16"/>
      <c r="N409" s="16"/>
    </row>
    <row r="410" spans="1:14" x14ac:dyDescent="0.25">
      <c r="A410" s="25">
        <v>46057</v>
      </c>
      <c r="B410" s="23" t="s">
        <v>30</v>
      </c>
      <c r="C410" s="17">
        <v>9443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5">
        <v>46058</v>
      </c>
      <c r="B411" s="23" t="s">
        <v>30</v>
      </c>
      <c r="C411" s="17">
        <v>9467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5">
        <v>46059</v>
      </c>
      <c r="B412" s="23" t="s">
        <v>30</v>
      </c>
      <c r="C412" s="17">
        <v>9491</v>
      </c>
      <c r="D412" s="16"/>
      <c r="E412" s="16" t="s">
        <v>40</v>
      </c>
      <c r="F412" s="16"/>
      <c r="G412" s="16"/>
      <c r="H412" s="368">
        <v>46059.624305555553</v>
      </c>
      <c r="I412" s="368">
        <v>46059.770833333336</v>
      </c>
      <c r="J412" s="151">
        <f t="shared" ref="J412" si="42">I412-H412</f>
        <v>0.14652777778246673</v>
      </c>
      <c r="K412" s="16"/>
      <c r="L412" s="16"/>
      <c r="M412" s="16"/>
      <c r="N412" s="16"/>
    </row>
    <row r="413" spans="1:14" x14ac:dyDescent="0.25">
      <c r="A413" s="25">
        <v>46060</v>
      </c>
      <c r="B413" s="23" t="s">
        <v>30</v>
      </c>
      <c r="C413" s="17">
        <v>9511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46061</v>
      </c>
      <c r="B414" s="23" t="s">
        <v>30</v>
      </c>
      <c r="C414" s="17">
        <v>9535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5">
        <v>46062</v>
      </c>
      <c r="B415" s="23" t="s">
        <v>30</v>
      </c>
      <c r="C415" s="17">
        <v>9559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25">
        <v>46063</v>
      </c>
      <c r="B416" s="23" t="s">
        <v>30</v>
      </c>
      <c r="C416" s="17">
        <v>9583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ht="60" x14ac:dyDescent="0.25">
      <c r="A417" s="25">
        <v>46064</v>
      </c>
      <c r="B417" s="23" t="s">
        <v>30</v>
      </c>
      <c r="C417" s="17">
        <v>9607</v>
      </c>
      <c r="D417" s="16"/>
      <c r="E417" s="865" t="s">
        <v>2278</v>
      </c>
      <c r="F417" s="16"/>
      <c r="G417" s="16"/>
      <c r="H417" s="720">
        <v>46064.351388888892</v>
      </c>
      <c r="I417" s="720">
        <v>46064.35833333333</v>
      </c>
      <c r="J417" s="866">
        <v>6.9444444379769266E-3</v>
      </c>
      <c r="K417" s="16"/>
      <c r="L417" s="16"/>
      <c r="M417" s="16"/>
      <c r="N417" s="16"/>
    </row>
    <row r="418" spans="1:14" x14ac:dyDescent="0.25">
      <c r="A418" s="25">
        <v>46065</v>
      </c>
      <c r="B418" s="23" t="s">
        <v>30</v>
      </c>
      <c r="C418" s="17">
        <v>9631</v>
      </c>
      <c r="D418" s="16"/>
      <c r="E418" s="16" t="s">
        <v>432</v>
      </c>
      <c r="F418" s="16"/>
      <c r="G418" s="16"/>
      <c r="H418" s="309">
        <v>46066.197916666664</v>
      </c>
      <c r="I418" s="309">
        <v>46066.208333333336</v>
      </c>
      <c r="J418" s="225">
        <v>1.0416666671517305E-2</v>
      </c>
      <c r="K418" s="16"/>
      <c r="L418" s="16"/>
      <c r="M418" s="16"/>
      <c r="N418" s="16"/>
    </row>
    <row r="419" spans="1:14" x14ac:dyDescent="0.25">
      <c r="A419" s="25">
        <v>46066</v>
      </c>
      <c r="B419" s="23" t="s">
        <v>30</v>
      </c>
      <c r="C419" s="17">
        <v>9655</v>
      </c>
      <c r="D419" s="16"/>
      <c r="E419" s="877" t="s">
        <v>2174</v>
      </c>
      <c r="F419" s="16"/>
      <c r="G419" s="16"/>
      <c r="H419" s="720">
        <v>46066.701388888891</v>
      </c>
      <c r="I419" s="720">
        <v>46066.711805555555</v>
      </c>
      <c r="J419" s="878">
        <v>1.0416666664241347E-2</v>
      </c>
      <c r="K419" s="16"/>
      <c r="L419" s="16"/>
      <c r="M419" s="16"/>
      <c r="N419" s="16"/>
    </row>
    <row r="420" spans="1:14" x14ac:dyDescent="0.25">
      <c r="A420" s="25">
        <v>46067</v>
      </c>
      <c r="B420" s="23" t="s">
        <v>30</v>
      </c>
      <c r="C420" s="17">
        <v>9678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5">
        <v>46068</v>
      </c>
      <c r="B421" s="23" t="s">
        <v>30</v>
      </c>
      <c r="C421" s="17">
        <v>9702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25">
        <v>46069</v>
      </c>
      <c r="B422" s="23" t="s">
        <v>30</v>
      </c>
      <c r="C422" s="17">
        <v>9725</v>
      </c>
      <c r="D422" s="16"/>
      <c r="E422" s="16" t="s">
        <v>1887</v>
      </c>
      <c r="F422" s="16"/>
      <c r="G422" s="16"/>
      <c r="H422" s="368">
        <v>46070.102083333331</v>
      </c>
      <c r="I422" s="368">
        <v>46070.109027777777</v>
      </c>
      <c r="J422" s="151">
        <f t="shared" ref="J422:J423" si="43">I422-H422</f>
        <v>6.9444444452528842E-3</v>
      </c>
      <c r="K422" s="16"/>
      <c r="L422" s="16"/>
      <c r="M422" s="16"/>
      <c r="N422" s="16"/>
    </row>
    <row r="423" spans="1:14" x14ac:dyDescent="0.25">
      <c r="A423" s="25">
        <v>46070</v>
      </c>
      <c r="B423" s="23" t="s">
        <v>30</v>
      </c>
      <c r="C423" s="17">
        <v>9749</v>
      </c>
      <c r="D423" s="16"/>
      <c r="E423" s="16" t="s">
        <v>48</v>
      </c>
      <c r="F423" s="16"/>
      <c r="G423" s="16"/>
      <c r="H423" s="368">
        <v>46070.364583333336</v>
      </c>
      <c r="I423" s="368">
        <v>46070.504861111112</v>
      </c>
      <c r="J423" s="151">
        <f t="shared" si="43"/>
        <v>0.14027777777664596</v>
      </c>
      <c r="K423" s="16"/>
      <c r="L423" s="16"/>
      <c r="M423" s="16"/>
      <c r="N423" s="16"/>
    </row>
    <row r="424" spans="1:14" x14ac:dyDescent="0.25">
      <c r="A424" s="25">
        <v>46071</v>
      </c>
      <c r="B424" s="23" t="s">
        <v>30</v>
      </c>
      <c r="C424" s="17">
        <v>9773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5">
        <v>46072</v>
      </c>
      <c r="B425" s="23" t="s">
        <v>30</v>
      </c>
      <c r="C425" s="17">
        <v>9797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5">
        <v>46073</v>
      </c>
      <c r="B426" s="23" t="s">
        <v>30</v>
      </c>
      <c r="C426" s="17">
        <v>9821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25">
        <v>46074</v>
      </c>
      <c r="B427" s="23" t="s">
        <v>30</v>
      </c>
      <c r="C427" s="17">
        <v>9845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25">
        <v>46075</v>
      </c>
      <c r="B428" s="23" t="s">
        <v>30</v>
      </c>
      <c r="C428" s="17">
        <v>9865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25">
        <v>46076</v>
      </c>
      <c r="B429" s="23" t="s">
        <v>30</v>
      </c>
      <c r="C429" s="17">
        <v>9889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25">
        <v>46077</v>
      </c>
      <c r="B430" s="23" t="s">
        <v>30</v>
      </c>
      <c r="C430" s="17">
        <v>9913</v>
      </c>
      <c r="D430" s="16"/>
      <c r="E430" s="16" t="s">
        <v>2350</v>
      </c>
      <c r="F430" s="16"/>
      <c r="G430" s="16"/>
      <c r="H430" s="368">
        <v>46077.674305555556</v>
      </c>
      <c r="I430" s="368">
        <v>46077.681944444441</v>
      </c>
      <c r="J430" s="151">
        <f t="shared" ref="J430" si="44">I430-H430</f>
        <v>7.6388888846850023E-3</v>
      </c>
      <c r="K430" s="16"/>
      <c r="L430" s="16"/>
      <c r="M430" s="16"/>
      <c r="N430" s="16"/>
    </row>
    <row r="431" spans="1:14" x14ac:dyDescent="0.25">
      <c r="A431" s="25">
        <v>46078</v>
      </c>
      <c r="B431" s="23" t="s">
        <v>30</v>
      </c>
      <c r="C431" s="17">
        <v>9937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25">
        <v>46079</v>
      </c>
      <c r="B432" s="23" t="s">
        <v>30</v>
      </c>
      <c r="C432" s="17">
        <v>9961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25">
        <v>46080</v>
      </c>
      <c r="B433" s="24" t="s">
        <v>92</v>
      </c>
      <c r="C433" s="17">
        <v>9985</v>
      </c>
      <c r="D433" s="16"/>
      <c r="E433" s="16" t="s">
        <v>70</v>
      </c>
      <c r="F433" s="16"/>
      <c r="G433" s="16"/>
      <c r="H433" s="368">
        <v>46080.859722222223</v>
      </c>
      <c r="I433" s="16"/>
      <c r="J433" s="16"/>
      <c r="K433" s="16"/>
      <c r="L433" s="16"/>
      <c r="M433" s="16"/>
      <c r="N433" s="16"/>
    </row>
    <row r="434" spans="1:14" x14ac:dyDescent="0.25">
      <c r="A434" s="25">
        <v>46081</v>
      </c>
      <c r="B434" s="23" t="s">
        <v>30</v>
      </c>
      <c r="C434" s="17">
        <v>10009</v>
      </c>
      <c r="D434" s="16"/>
      <c r="E434" s="16" t="s">
        <v>2372</v>
      </c>
      <c r="F434" s="16"/>
      <c r="G434" s="16"/>
      <c r="H434" s="368">
        <v>46080.859722222223</v>
      </c>
      <c r="I434" s="368">
        <v>46081.75</v>
      </c>
      <c r="J434" s="151">
        <f t="shared" ref="J434" si="45">I434-H434</f>
        <v>0.89027777777664596</v>
      </c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</sheetData>
  <mergeCells count="1">
    <mergeCell ref="A2:K3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00F9-83C5-4762-91C7-455EC3E624D7}">
  <dimension ref="A2:N481"/>
  <sheetViews>
    <sheetView workbookViewId="0">
      <pane ySplit="4" topLeftCell="A426" activePane="bottomLeft" state="frozen"/>
      <selection pane="bottomLeft" activeCell="F428" sqref="F428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7.28515625" customWidth="1"/>
    <col min="9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148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45661</v>
      </c>
      <c r="B5" s="23" t="s">
        <v>30</v>
      </c>
      <c r="C5" s="17">
        <v>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45662</v>
      </c>
      <c r="B6" s="23" t="s">
        <v>30</v>
      </c>
      <c r="C6" s="17">
        <v>12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45663</v>
      </c>
      <c r="B7" s="23" t="s">
        <v>30</v>
      </c>
      <c r="C7" s="17">
        <v>28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6.149999999999999" customHeight="1" x14ac:dyDescent="0.25">
      <c r="A8" s="22">
        <v>45664</v>
      </c>
      <c r="B8" s="23" t="s">
        <v>30</v>
      </c>
      <c r="C8" s="17">
        <v>52</v>
      </c>
      <c r="D8" s="17" t="s">
        <v>132</v>
      </c>
      <c r="E8" s="16"/>
      <c r="F8" s="16"/>
      <c r="G8" s="16"/>
      <c r="H8" s="16"/>
      <c r="I8" s="16"/>
      <c r="J8" s="16" t="s">
        <v>154</v>
      </c>
      <c r="K8" s="16"/>
      <c r="L8" s="17"/>
      <c r="M8" s="17"/>
      <c r="N8" s="16"/>
    </row>
    <row r="9" spans="1:14" ht="16.149999999999999" customHeight="1" x14ac:dyDescent="0.25">
      <c r="A9" s="22">
        <v>45665</v>
      </c>
      <c r="B9" s="23" t="s">
        <v>30</v>
      </c>
      <c r="C9" s="17">
        <f t="shared" ref="C9:C15" si="0">C8+24</f>
        <v>76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ht="16.149999999999999" customHeight="1" x14ac:dyDescent="0.25">
      <c r="A10" s="22">
        <v>45666</v>
      </c>
      <c r="B10" s="23" t="s">
        <v>30</v>
      </c>
      <c r="C10" s="17">
        <f t="shared" si="0"/>
        <v>100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ht="16.149999999999999" customHeight="1" x14ac:dyDescent="0.25">
      <c r="A11" s="22">
        <v>45667</v>
      </c>
      <c r="B11" s="23" t="s">
        <v>30</v>
      </c>
      <c r="C11" s="17">
        <f t="shared" si="0"/>
        <v>124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ht="16.149999999999999" customHeight="1" x14ac:dyDescent="0.25">
      <c r="A12" s="22">
        <v>45668</v>
      </c>
      <c r="B12" s="23" t="s">
        <v>30</v>
      </c>
      <c r="C12" s="17">
        <f t="shared" si="0"/>
        <v>148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ht="16.149999999999999" customHeight="1" x14ac:dyDescent="0.25">
      <c r="A13" s="22">
        <v>45669</v>
      </c>
      <c r="B13" s="23" t="s">
        <v>30</v>
      </c>
      <c r="C13" s="17">
        <f t="shared" si="0"/>
        <v>172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ht="16.149999999999999" customHeight="1" x14ac:dyDescent="0.25">
      <c r="A14" s="22">
        <v>45670</v>
      </c>
      <c r="B14" s="23" t="s">
        <v>30</v>
      </c>
      <c r="C14" s="17">
        <f t="shared" si="0"/>
        <v>196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6.149999999999999" customHeight="1" x14ac:dyDescent="0.25">
      <c r="A15" s="22">
        <v>45671</v>
      </c>
      <c r="B15" s="23" t="s">
        <v>30</v>
      </c>
      <c r="C15" s="17">
        <f t="shared" si="0"/>
        <v>220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45672</v>
      </c>
      <c r="B16" s="23" t="s">
        <v>30</v>
      </c>
      <c r="C16" s="17">
        <v>250</v>
      </c>
      <c r="D16" s="19" t="s">
        <v>48</v>
      </c>
      <c r="E16" s="16"/>
      <c r="F16" s="16"/>
      <c r="G16" s="16"/>
      <c r="H16" s="16"/>
      <c r="I16" s="16"/>
      <c r="J16" s="16" t="s">
        <v>174</v>
      </c>
      <c r="K16" s="16"/>
      <c r="L16" s="17"/>
      <c r="M16" s="17"/>
      <c r="N16" s="16"/>
    </row>
    <row r="17" spans="1:14" ht="16.149999999999999" customHeight="1" x14ac:dyDescent="0.25">
      <c r="A17" s="22">
        <v>45673</v>
      </c>
      <c r="B17" s="23" t="s">
        <v>30</v>
      </c>
      <c r="C17" s="17">
        <f>C16+24</f>
        <v>274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6.149999999999999" customHeight="1" x14ac:dyDescent="0.25">
      <c r="A18" s="22">
        <v>45674</v>
      </c>
      <c r="B18" s="23" t="s">
        <v>30</v>
      </c>
      <c r="C18" s="17">
        <v>283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45675</v>
      </c>
      <c r="B19" s="23" t="s">
        <v>30</v>
      </c>
      <c r="C19" s="17">
        <f>C18+24</f>
        <v>307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6.149999999999999" customHeight="1" x14ac:dyDescent="0.25">
      <c r="A20" s="22">
        <v>45676</v>
      </c>
      <c r="B20" s="23" t="s">
        <v>30</v>
      </c>
      <c r="C20" s="17">
        <v>331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45677</v>
      </c>
      <c r="B21" s="23" t="s">
        <v>30</v>
      </c>
      <c r="C21" s="17">
        <v>354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45678</v>
      </c>
      <c r="B22" s="23" t="s">
        <v>30</v>
      </c>
      <c r="C22" s="17">
        <v>378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45679</v>
      </c>
      <c r="B23" s="23" t="s">
        <v>30</v>
      </c>
      <c r="C23" s="17">
        <v>402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45680</v>
      </c>
      <c r="B24" s="23" t="s">
        <v>30</v>
      </c>
      <c r="C24" s="17">
        <v>425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45681</v>
      </c>
      <c r="B25" s="23" t="s">
        <v>30</v>
      </c>
      <c r="C25" s="17">
        <v>449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45682</v>
      </c>
      <c r="B26" s="23" t="s">
        <v>30</v>
      </c>
      <c r="C26" s="17">
        <v>473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45683</v>
      </c>
      <c r="B27" s="23" t="s">
        <v>30</v>
      </c>
      <c r="C27" s="17">
        <v>497</v>
      </c>
      <c r="D27" s="17" t="s">
        <v>40</v>
      </c>
      <c r="E27" s="16"/>
      <c r="F27" s="16"/>
      <c r="G27" s="16"/>
      <c r="H27" s="16"/>
      <c r="I27" s="16"/>
      <c r="J27" s="16" t="s">
        <v>104</v>
      </c>
      <c r="K27" s="16"/>
      <c r="L27" s="16"/>
      <c r="M27" s="16"/>
      <c r="N27" s="16"/>
    </row>
    <row r="28" spans="1:14" ht="16.149999999999999" customHeight="1" x14ac:dyDescent="0.25">
      <c r="A28" s="22">
        <v>45684</v>
      </c>
      <c r="B28" s="23" t="s">
        <v>30</v>
      </c>
      <c r="C28" s="17">
        <v>518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45685</v>
      </c>
      <c r="B29" s="23" t="s">
        <v>30</v>
      </c>
      <c r="C29" s="17">
        <v>542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45686</v>
      </c>
      <c r="B30" s="23" t="s">
        <v>30</v>
      </c>
      <c r="C30" s="17">
        <v>566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45687</v>
      </c>
      <c r="B31" s="23" t="s">
        <v>30</v>
      </c>
      <c r="C31" s="17">
        <v>584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45688</v>
      </c>
      <c r="B32" s="23" t="s">
        <v>30</v>
      </c>
      <c r="C32" s="17">
        <v>608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45689</v>
      </c>
      <c r="B33" s="23" t="s">
        <v>30</v>
      </c>
      <c r="C33" s="17">
        <v>632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45690</v>
      </c>
      <c r="B34" s="23" t="s">
        <v>30</v>
      </c>
      <c r="C34" s="17">
        <v>656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45691</v>
      </c>
      <c r="B35" s="23" t="s">
        <v>30</v>
      </c>
      <c r="C35" s="17">
        <v>680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45692</v>
      </c>
      <c r="B36" s="23" t="s">
        <v>30</v>
      </c>
      <c r="C36" s="17">
        <v>702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45693</v>
      </c>
      <c r="B37" s="23" t="s">
        <v>30</v>
      </c>
      <c r="C37" s="17">
        <v>726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45694</v>
      </c>
      <c r="B38" s="23" t="s">
        <v>30</v>
      </c>
      <c r="C38" s="17">
        <v>750</v>
      </c>
      <c r="D38" s="17" t="s">
        <v>298</v>
      </c>
      <c r="E38" s="16"/>
      <c r="F38" s="16"/>
      <c r="G38" s="16"/>
      <c r="H38" s="16"/>
      <c r="I38" s="16"/>
      <c r="J38" s="16" t="s">
        <v>286</v>
      </c>
      <c r="K38" s="16"/>
      <c r="L38" s="16"/>
      <c r="M38" s="16"/>
      <c r="N38" s="16"/>
    </row>
    <row r="39" spans="1:14" ht="30" x14ac:dyDescent="0.25">
      <c r="A39" s="22">
        <v>45695</v>
      </c>
      <c r="B39" s="23" t="s">
        <v>30</v>
      </c>
      <c r="C39" s="17">
        <v>774</v>
      </c>
      <c r="D39" s="28" t="s">
        <v>304</v>
      </c>
      <c r="E39" s="16"/>
      <c r="F39" s="16"/>
      <c r="G39" s="16"/>
      <c r="H39" s="16"/>
      <c r="I39" s="16"/>
      <c r="J39" s="17" t="s">
        <v>305</v>
      </c>
      <c r="K39" s="16"/>
      <c r="L39" s="16"/>
      <c r="M39" s="16"/>
      <c r="N39" s="16"/>
    </row>
    <row r="40" spans="1:14" ht="12" customHeight="1" x14ac:dyDescent="0.25">
      <c r="A40" s="22">
        <v>45696</v>
      </c>
      <c r="B40" s="23" t="s">
        <v>30</v>
      </c>
      <c r="C40" s="17">
        <v>794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45697</v>
      </c>
      <c r="B41" s="23" t="s">
        <v>30</v>
      </c>
      <c r="C41" s="17">
        <v>818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3.15" customHeight="1" x14ac:dyDescent="0.25">
      <c r="A42" s="22">
        <v>45698</v>
      </c>
      <c r="B42" s="23" t="s">
        <v>30</v>
      </c>
      <c r="C42" s="17">
        <v>842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3.9" customHeight="1" x14ac:dyDescent="0.25">
      <c r="A43" s="22">
        <v>45699</v>
      </c>
      <c r="B43" s="23" t="s">
        <v>30</v>
      </c>
      <c r="C43" s="17">
        <v>866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45700</v>
      </c>
      <c r="B44" s="23" t="s">
        <v>30</v>
      </c>
      <c r="C44" s="17">
        <v>890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45701</v>
      </c>
      <c r="B45" s="23" t="s">
        <v>30</v>
      </c>
      <c r="C45" s="17">
        <v>914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45702</v>
      </c>
      <c r="B46" s="23" t="s">
        <v>30</v>
      </c>
      <c r="C46" s="17">
        <v>938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45703</v>
      </c>
      <c r="B47" s="23" t="s">
        <v>30</v>
      </c>
      <c r="C47" s="17">
        <f>C46+24</f>
        <v>962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6.149999999999999" customHeight="1" x14ac:dyDescent="0.25">
      <c r="A48" s="22">
        <v>45704</v>
      </c>
      <c r="B48" s="23" t="s">
        <v>30</v>
      </c>
      <c r="C48" s="17">
        <v>1006</v>
      </c>
      <c r="D48" s="17" t="s">
        <v>65</v>
      </c>
      <c r="E48" s="16"/>
      <c r="F48" s="16"/>
      <c r="G48" s="16"/>
      <c r="H48" s="16"/>
      <c r="I48" s="16"/>
      <c r="J48" s="17" t="s">
        <v>339</v>
      </c>
      <c r="K48" s="16"/>
      <c r="L48" s="16"/>
      <c r="M48" s="16"/>
      <c r="N48" s="16"/>
    </row>
    <row r="49" spans="1:14" ht="16.149999999999999" customHeight="1" x14ac:dyDescent="0.25">
      <c r="A49" s="22">
        <v>45705</v>
      </c>
      <c r="B49" s="23" t="s">
        <v>30</v>
      </c>
      <c r="C49" s="17">
        <f t="shared" ref="C49:C58" si="1">C48+24</f>
        <v>1030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45706</v>
      </c>
      <c r="B50" s="23" t="s">
        <v>30</v>
      </c>
      <c r="C50" s="17">
        <f t="shared" si="1"/>
        <v>1054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45707</v>
      </c>
      <c r="B51" s="23" t="s">
        <v>30</v>
      </c>
      <c r="C51" s="17">
        <f t="shared" si="1"/>
        <v>1078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45708</v>
      </c>
      <c r="B52" s="23" t="s">
        <v>30</v>
      </c>
      <c r="C52" s="17">
        <f t="shared" si="1"/>
        <v>1102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45709</v>
      </c>
      <c r="B53" s="23" t="s">
        <v>30</v>
      </c>
      <c r="C53" s="17">
        <f t="shared" si="1"/>
        <v>1126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45710</v>
      </c>
      <c r="B54" s="23" t="s">
        <v>30</v>
      </c>
      <c r="C54" s="17">
        <f t="shared" si="1"/>
        <v>1150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45711</v>
      </c>
      <c r="B55" s="23" t="s">
        <v>30</v>
      </c>
      <c r="C55" s="17">
        <f t="shared" si="1"/>
        <v>1174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45712</v>
      </c>
      <c r="B56" s="23" t="s">
        <v>30</v>
      </c>
      <c r="C56" s="17">
        <f t="shared" si="1"/>
        <v>1198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45713</v>
      </c>
      <c r="B57" s="23" t="s">
        <v>30</v>
      </c>
      <c r="C57" s="17">
        <f t="shared" si="1"/>
        <v>1222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45714</v>
      </c>
      <c r="B58" s="23" t="s">
        <v>30</v>
      </c>
      <c r="C58" s="17">
        <f t="shared" si="1"/>
        <v>1246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45715</v>
      </c>
      <c r="B59" s="23" t="s">
        <v>30</v>
      </c>
      <c r="C59" s="17">
        <v>1254</v>
      </c>
      <c r="D59" s="17" t="s">
        <v>48</v>
      </c>
      <c r="E59" s="16"/>
      <c r="F59" s="16"/>
      <c r="G59" s="16"/>
      <c r="H59" s="16"/>
      <c r="I59" s="16"/>
      <c r="J59" s="17" t="s">
        <v>368</v>
      </c>
      <c r="K59" s="16"/>
      <c r="L59" s="16"/>
      <c r="M59" s="16"/>
      <c r="N59" s="16"/>
    </row>
    <row r="60" spans="1:14" x14ac:dyDescent="0.25">
      <c r="A60" s="22">
        <v>45716</v>
      </c>
      <c r="B60" s="23" t="s">
        <v>30</v>
      </c>
      <c r="C60" s="17">
        <f t="shared" ref="C60:C69" si="2">C59+24</f>
        <v>1278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45717</v>
      </c>
      <c r="B61" s="23" t="s">
        <v>30</v>
      </c>
      <c r="C61" s="17">
        <f t="shared" si="2"/>
        <v>1302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45718</v>
      </c>
      <c r="B62" s="23" t="s">
        <v>30</v>
      </c>
      <c r="C62" s="17">
        <f t="shared" si="2"/>
        <v>1326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45719</v>
      </c>
      <c r="B63" s="23" t="s">
        <v>30</v>
      </c>
      <c r="C63" s="17">
        <f t="shared" si="2"/>
        <v>1350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x14ac:dyDescent="0.25">
      <c r="A64" s="22">
        <v>45720</v>
      </c>
      <c r="B64" s="23" t="s">
        <v>30</v>
      </c>
      <c r="C64" s="17">
        <f t="shared" si="2"/>
        <v>1374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45721</v>
      </c>
      <c r="B65" s="23" t="s">
        <v>30</v>
      </c>
      <c r="C65" s="17">
        <f t="shared" si="2"/>
        <v>1398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45722</v>
      </c>
      <c r="B66" s="23" t="s">
        <v>30</v>
      </c>
      <c r="C66" s="17">
        <f t="shared" si="2"/>
        <v>1422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45723</v>
      </c>
      <c r="B67" s="23" t="s">
        <v>30</v>
      </c>
      <c r="C67" s="17">
        <f t="shared" si="2"/>
        <v>1446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45724</v>
      </c>
      <c r="B68" s="23" t="s">
        <v>30</v>
      </c>
      <c r="C68" s="17">
        <f t="shared" si="2"/>
        <v>1470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45725</v>
      </c>
      <c r="B69" s="23" t="s">
        <v>30</v>
      </c>
      <c r="C69" s="17">
        <f t="shared" si="2"/>
        <v>1494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45726</v>
      </c>
      <c r="B70" s="23" t="s">
        <v>30</v>
      </c>
      <c r="C70" s="17">
        <v>1501</v>
      </c>
      <c r="D70" s="17" t="s">
        <v>40</v>
      </c>
      <c r="E70" s="16"/>
      <c r="F70" s="16"/>
      <c r="G70" s="16"/>
      <c r="H70" s="16"/>
      <c r="I70" s="16"/>
      <c r="J70" s="19" t="s">
        <v>404</v>
      </c>
      <c r="K70" s="16"/>
      <c r="L70" s="16"/>
      <c r="M70" s="16"/>
      <c r="N70" s="16"/>
    </row>
    <row r="71" spans="1:14" ht="16.149999999999999" customHeight="1" x14ac:dyDescent="0.25">
      <c r="A71" s="22">
        <v>45727</v>
      </c>
      <c r="B71" s="23" t="s">
        <v>30</v>
      </c>
      <c r="C71" s="17">
        <f t="shared" ref="C71:C80" si="3">C70+24</f>
        <v>1525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45728</v>
      </c>
      <c r="B72" s="23" t="s">
        <v>30</v>
      </c>
      <c r="C72" s="17">
        <f t="shared" si="3"/>
        <v>1549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45729</v>
      </c>
      <c r="B73" s="23" t="s">
        <v>30</v>
      </c>
      <c r="C73" s="17">
        <f t="shared" si="3"/>
        <v>1573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45730</v>
      </c>
      <c r="B74" s="23" t="s">
        <v>30</v>
      </c>
      <c r="C74" s="17">
        <f t="shared" si="3"/>
        <v>1597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45731</v>
      </c>
      <c r="B75" s="23" t="s">
        <v>30</v>
      </c>
      <c r="C75" s="17">
        <f t="shared" si="3"/>
        <v>1621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45732</v>
      </c>
      <c r="B76" s="23" t="s">
        <v>30</v>
      </c>
      <c r="C76" s="17">
        <f t="shared" si="3"/>
        <v>1645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45733</v>
      </c>
      <c r="B77" s="23" t="s">
        <v>30</v>
      </c>
      <c r="C77" s="17">
        <f t="shared" si="3"/>
        <v>1669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45734</v>
      </c>
      <c r="B78" s="23" t="s">
        <v>30</v>
      </c>
      <c r="C78" s="17">
        <f t="shared" si="3"/>
        <v>1693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45735</v>
      </c>
      <c r="B79" s="23" t="s">
        <v>30</v>
      </c>
      <c r="C79" s="17">
        <f t="shared" si="3"/>
        <v>1717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45736</v>
      </c>
      <c r="B80" s="23" t="s">
        <v>30</v>
      </c>
      <c r="C80" s="17">
        <f t="shared" si="3"/>
        <v>1741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>
        <v>45737</v>
      </c>
      <c r="B81" s="23" t="s">
        <v>30</v>
      </c>
      <c r="C81" s="17">
        <v>1756</v>
      </c>
      <c r="D81" s="17" t="s">
        <v>48</v>
      </c>
      <c r="E81" s="16"/>
      <c r="F81" s="16"/>
      <c r="G81" s="16"/>
      <c r="H81" s="16"/>
      <c r="I81" s="16"/>
      <c r="J81" s="16" t="s">
        <v>478</v>
      </c>
      <c r="K81" s="16"/>
      <c r="L81" s="17"/>
      <c r="M81" s="17"/>
      <c r="N81" s="16"/>
    </row>
    <row r="82" spans="1:14" ht="16.149999999999999" customHeight="1" x14ac:dyDescent="0.25">
      <c r="A82" s="22">
        <v>45738</v>
      </c>
      <c r="B82" s="23" t="s">
        <v>30</v>
      </c>
      <c r="C82" s="17">
        <f t="shared" ref="C82:C90" si="4">C81+24</f>
        <v>1780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45739</v>
      </c>
      <c r="B83" s="23" t="s">
        <v>30</v>
      </c>
      <c r="C83" s="17">
        <f t="shared" si="4"/>
        <v>1804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>
        <v>45740</v>
      </c>
      <c r="B84" s="23" t="s">
        <v>30</v>
      </c>
      <c r="C84" s="17">
        <f t="shared" si="4"/>
        <v>1828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>
        <v>45741</v>
      </c>
      <c r="B85" s="23" t="s">
        <v>30</v>
      </c>
      <c r="C85" s="17">
        <f t="shared" si="4"/>
        <v>1852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>
        <v>45742</v>
      </c>
      <c r="B86" s="23" t="s">
        <v>30</v>
      </c>
      <c r="C86" s="17">
        <f t="shared" si="4"/>
        <v>1876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>
        <v>45743</v>
      </c>
      <c r="B87" s="23" t="s">
        <v>30</v>
      </c>
      <c r="C87" s="17">
        <f t="shared" si="4"/>
        <v>1900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>
        <v>45744</v>
      </c>
      <c r="B88" s="23" t="s">
        <v>30</v>
      </c>
      <c r="C88" s="17">
        <f t="shared" si="4"/>
        <v>1924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>
        <v>45745</v>
      </c>
      <c r="B89" s="23" t="s">
        <v>30</v>
      </c>
      <c r="C89" s="17">
        <f t="shared" si="4"/>
        <v>1948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>
        <v>45746</v>
      </c>
      <c r="B90" s="23" t="s">
        <v>30</v>
      </c>
      <c r="C90" s="17">
        <f t="shared" si="4"/>
        <v>1972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2">
        <v>45747</v>
      </c>
      <c r="B91" s="23" t="s">
        <v>30</v>
      </c>
      <c r="C91" s="17">
        <v>1991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2">
        <v>45748</v>
      </c>
      <c r="B92" s="23" t="s">
        <v>30</v>
      </c>
      <c r="C92" s="17">
        <v>2015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>
        <v>45749</v>
      </c>
      <c r="B93" s="23" t="s">
        <v>30</v>
      </c>
      <c r="C93" s="17">
        <v>2039</v>
      </c>
      <c r="D93" s="16"/>
      <c r="E93" s="16" t="s">
        <v>613</v>
      </c>
      <c r="F93" s="16"/>
      <c r="G93" s="16"/>
      <c r="H93" s="16"/>
      <c r="I93" s="16"/>
      <c r="J93" s="16" t="s">
        <v>269</v>
      </c>
      <c r="K93" s="16"/>
      <c r="L93" s="16"/>
      <c r="M93" s="16"/>
      <c r="N93" s="16"/>
    </row>
    <row r="94" spans="1:14" ht="16.149999999999999" customHeight="1" x14ac:dyDescent="0.25">
      <c r="A94" s="22">
        <v>45750</v>
      </c>
      <c r="B94" s="23" t="s">
        <v>30</v>
      </c>
      <c r="C94" s="17">
        <v>2058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>
        <v>45751</v>
      </c>
      <c r="B95" s="23" t="s">
        <v>30</v>
      </c>
      <c r="C95" s="17">
        <v>2082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>
        <v>45752</v>
      </c>
      <c r="B96" s="23" t="s">
        <v>30</v>
      </c>
      <c r="C96" s="17">
        <v>2106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>
        <v>45753</v>
      </c>
      <c r="B97" s="23" t="s">
        <v>30</v>
      </c>
      <c r="C97" s="17">
        <v>2129</v>
      </c>
      <c r="D97" s="16"/>
      <c r="E97" s="16" t="s">
        <v>649</v>
      </c>
      <c r="F97" s="16"/>
      <c r="G97" s="16"/>
      <c r="H97" s="16"/>
      <c r="I97" s="16"/>
      <c r="J97" s="16" t="s">
        <v>650</v>
      </c>
      <c r="K97" s="16"/>
      <c r="L97" s="16"/>
      <c r="M97" s="16"/>
      <c r="N97" s="16"/>
    </row>
    <row r="98" spans="1:14" ht="16.149999999999999" customHeight="1" x14ac:dyDescent="0.25">
      <c r="A98" s="22">
        <v>45754</v>
      </c>
      <c r="B98" s="23" t="s">
        <v>30</v>
      </c>
      <c r="C98" s="17">
        <v>2153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>
        <v>45755</v>
      </c>
      <c r="B99" s="23" t="s">
        <v>30</v>
      </c>
      <c r="C99" s="17">
        <v>2177</v>
      </c>
      <c r="D99" s="16"/>
      <c r="E99" s="16" t="s">
        <v>671</v>
      </c>
      <c r="F99" s="16"/>
      <c r="G99" s="16"/>
      <c r="H99" s="16"/>
      <c r="I99" s="16"/>
      <c r="J99" s="16" t="s">
        <v>661</v>
      </c>
      <c r="K99" s="16"/>
      <c r="L99" s="16"/>
      <c r="M99" s="16"/>
      <c r="N99" s="16"/>
    </row>
    <row r="100" spans="1:14" ht="16.149999999999999" customHeight="1" x14ac:dyDescent="0.25">
      <c r="A100" s="22">
        <v>45756</v>
      </c>
      <c r="B100" s="23" t="s">
        <v>30</v>
      </c>
      <c r="C100" s="17">
        <v>2201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45757</v>
      </c>
      <c r="B101" s="23" t="s">
        <v>30</v>
      </c>
      <c r="C101" s="17">
        <v>2222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>
        <v>45758</v>
      </c>
      <c r="B102" s="23" t="s">
        <v>30</v>
      </c>
      <c r="C102" s="17">
        <v>2246</v>
      </c>
      <c r="D102" s="16"/>
      <c r="E102" s="16" t="s">
        <v>48</v>
      </c>
      <c r="F102" s="16"/>
      <c r="G102" s="16"/>
      <c r="H102" s="16"/>
      <c r="I102" s="16"/>
      <c r="J102" s="16" t="s">
        <v>255</v>
      </c>
      <c r="K102" s="16"/>
      <c r="L102" s="16"/>
      <c r="M102" s="16"/>
      <c r="N102" s="16"/>
    </row>
    <row r="103" spans="1:14" ht="16.149999999999999" customHeight="1" x14ac:dyDescent="0.25">
      <c r="A103" s="22">
        <v>45759</v>
      </c>
      <c r="B103" s="23" t="s">
        <v>30</v>
      </c>
      <c r="C103" s="17">
        <v>2270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>
        <v>45760</v>
      </c>
      <c r="B104" s="23" t="s">
        <v>30</v>
      </c>
      <c r="C104" s="17">
        <v>2294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45761</v>
      </c>
      <c r="B105" s="23" t="s">
        <v>30</v>
      </c>
      <c r="C105" s="17">
        <v>2318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>
        <v>45762</v>
      </c>
      <c r="B106" s="23" t="s">
        <v>30</v>
      </c>
      <c r="C106" s="17">
        <v>2342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>
        <v>45763</v>
      </c>
      <c r="B107" s="23" t="s">
        <v>30</v>
      </c>
      <c r="C107" s="17">
        <v>2365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>
        <v>45764</v>
      </c>
      <c r="B108" s="23" t="s">
        <v>30</v>
      </c>
      <c r="C108" s="17">
        <v>2389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45765</v>
      </c>
      <c r="B109" s="23" t="s">
        <v>30</v>
      </c>
      <c r="C109" s="17">
        <v>2413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45766</v>
      </c>
      <c r="B110" s="23" t="s">
        <v>30</v>
      </c>
      <c r="C110" s="17">
        <v>2437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45767</v>
      </c>
      <c r="B111" s="23" t="s">
        <v>30</v>
      </c>
      <c r="C111" s="17">
        <v>2461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45768</v>
      </c>
      <c r="B112" s="23" t="s">
        <v>30</v>
      </c>
      <c r="C112" s="17">
        <v>2485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45.75" customHeight="1" x14ac:dyDescent="0.25">
      <c r="A113" s="22">
        <v>45769</v>
      </c>
      <c r="B113" s="23" t="s">
        <v>30</v>
      </c>
      <c r="C113" s="17">
        <v>2509</v>
      </c>
      <c r="D113" s="16"/>
      <c r="E113" s="28" t="s">
        <v>790</v>
      </c>
      <c r="F113" s="16"/>
      <c r="G113" s="16"/>
      <c r="H113" s="16"/>
      <c r="I113" s="16"/>
      <c r="J113" s="28" t="s">
        <v>791</v>
      </c>
      <c r="K113" s="16"/>
      <c r="L113" s="16"/>
      <c r="M113" s="16"/>
      <c r="N113" s="16"/>
    </row>
    <row r="114" spans="1:14" ht="16.149999999999999" customHeight="1" x14ac:dyDescent="0.25">
      <c r="A114" s="22">
        <v>45770</v>
      </c>
      <c r="B114" s="23" t="s">
        <v>30</v>
      </c>
      <c r="C114" s="17">
        <v>2533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45771</v>
      </c>
      <c r="B115" s="23" t="s">
        <v>30</v>
      </c>
      <c r="C115" s="17">
        <v>2557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45772</v>
      </c>
      <c r="B116" s="23" t="s">
        <v>30</v>
      </c>
      <c r="C116" s="17">
        <v>2581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2">
        <v>45773</v>
      </c>
      <c r="B117" s="23" t="s">
        <v>30</v>
      </c>
      <c r="C117" s="17">
        <v>2600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45774</v>
      </c>
      <c r="B118" s="23" t="s">
        <v>30</v>
      </c>
      <c r="C118" s="17">
        <v>2624</v>
      </c>
      <c r="D118" s="16"/>
      <c r="E118" s="16" t="s">
        <v>828</v>
      </c>
      <c r="F118" s="16"/>
      <c r="G118" s="16"/>
      <c r="H118" s="16"/>
      <c r="I118" s="16"/>
      <c r="J118" s="16" t="s">
        <v>633</v>
      </c>
      <c r="K118" s="16"/>
      <c r="L118" s="16"/>
      <c r="M118" s="16"/>
      <c r="N118" s="16"/>
    </row>
    <row r="119" spans="1:14" ht="31.5" customHeight="1" x14ac:dyDescent="0.25">
      <c r="A119" s="22">
        <v>45775</v>
      </c>
      <c r="B119" s="23" t="s">
        <v>30</v>
      </c>
      <c r="C119" s="17">
        <v>2648</v>
      </c>
      <c r="D119" s="16"/>
      <c r="E119" s="28" t="s">
        <v>836</v>
      </c>
      <c r="F119" s="16"/>
      <c r="G119" s="16"/>
      <c r="H119" s="16"/>
      <c r="I119" s="16"/>
      <c r="J119" s="9" t="s">
        <v>834</v>
      </c>
      <c r="K119" s="16"/>
      <c r="L119" s="16"/>
      <c r="M119" s="16"/>
      <c r="N119" s="16"/>
    </row>
    <row r="120" spans="1:14" ht="16.149999999999999" customHeight="1" x14ac:dyDescent="0.25">
      <c r="A120" s="22">
        <v>45776</v>
      </c>
      <c r="B120" s="23" t="s">
        <v>30</v>
      </c>
      <c r="C120" s="17">
        <v>2672</v>
      </c>
      <c r="D120" s="16"/>
      <c r="E120" s="28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45777</v>
      </c>
      <c r="B121" s="23" t="s">
        <v>30</v>
      </c>
      <c r="C121" s="17">
        <v>2696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45778</v>
      </c>
      <c r="B122" s="23" t="s">
        <v>30</v>
      </c>
      <c r="C122" s="17">
        <v>2720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2">
        <v>45779</v>
      </c>
      <c r="B123" s="23" t="s">
        <v>30</v>
      </c>
      <c r="C123" s="17">
        <v>2744</v>
      </c>
      <c r="D123" s="16"/>
      <c r="E123" s="16" t="s">
        <v>48</v>
      </c>
      <c r="F123" s="16"/>
      <c r="G123" s="16"/>
      <c r="H123" s="16"/>
      <c r="I123" s="16"/>
      <c r="J123" s="16" t="s">
        <v>253</v>
      </c>
      <c r="K123" s="16"/>
      <c r="L123" s="16"/>
      <c r="M123" s="16"/>
      <c r="N123" s="16"/>
    </row>
    <row r="124" spans="1:14" ht="16.149999999999999" customHeight="1" x14ac:dyDescent="0.25">
      <c r="A124" s="22">
        <v>45780</v>
      </c>
      <c r="B124" s="23" t="s">
        <v>30</v>
      </c>
      <c r="C124" s="17">
        <v>2768</v>
      </c>
      <c r="D124" s="16"/>
      <c r="E124" s="16" t="s">
        <v>871</v>
      </c>
      <c r="F124" s="16"/>
      <c r="G124" s="16"/>
      <c r="H124" s="16"/>
      <c r="I124" s="16"/>
      <c r="J124" s="16" t="s">
        <v>638</v>
      </c>
      <c r="K124" s="16"/>
      <c r="L124" s="16"/>
      <c r="M124" s="16"/>
      <c r="N124" s="16"/>
    </row>
    <row r="125" spans="1:14" ht="16.149999999999999" customHeight="1" x14ac:dyDescent="0.25">
      <c r="A125" s="22">
        <v>45781</v>
      </c>
      <c r="B125" s="23" t="s">
        <v>30</v>
      </c>
      <c r="C125" s="17">
        <v>2792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45782</v>
      </c>
      <c r="B126" s="23" t="s">
        <v>30</v>
      </c>
      <c r="C126" s="17">
        <v>2816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2">
        <v>45783</v>
      </c>
      <c r="B127" s="23" t="s">
        <v>30</v>
      </c>
      <c r="C127" s="17">
        <v>2840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2">
        <v>45784</v>
      </c>
      <c r="B128" s="23" t="s">
        <v>30</v>
      </c>
      <c r="C128" s="17">
        <v>2864</v>
      </c>
      <c r="D128" s="16"/>
      <c r="E128" s="16" t="s">
        <v>888</v>
      </c>
      <c r="F128" s="16"/>
      <c r="G128" s="16"/>
      <c r="H128" s="16"/>
      <c r="I128" s="16"/>
      <c r="J128" s="16" t="s">
        <v>593</v>
      </c>
      <c r="K128" s="16"/>
      <c r="L128" s="16"/>
      <c r="M128" s="16"/>
      <c r="N128" s="16"/>
    </row>
    <row r="129" spans="1:14" ht="33.75" customHeight="1" x14ac:dyDescent="0.25">
      <c r="A129" s="22">
        <v>45785</v>
      </c>
      <c r="B129" s="23" t="s">
        <v>30</v>
      </c>
      <c r="C129" s="17">
        <v>2888</v>
      </c>
      <c r="D129" s="16"/>
      <c r="E129" s="28" t="s">
        <v>892</v>
      </c>
      <c r="F129" s="16"/>
      <c r="G129" s="16"/>
      <c r="H129" s="16"/>
      <c r="I129" s="16"/>
      <c r="J129" s="16" t="s">
        <v>210</v>
      </c>
      <c r="K129" s="16"/>
      <c r="L129" s="16"/>
      <c r="M129" s="16"/>
      <c r="N129" s="16"/>
    </row>
    <row r="130" spans="1:14" ht="16.149999999999999" customHeight="1" x14ac:dyDescent="0.25">
      <c r="A130" s="22">
        <v>45786</v>
      </c>
      <c r="B130" s="23" t="s">
        <v>30</v>
      </c>
      <c r="C130" s="17">
        <v>2912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45787</v>
      </c>
      <c r="B131" s="23" t="s">
        <v>30</v>
      </c>
      <c r="C131" s="17">
        <v>2936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2">
        <v>45788</v>
      </c>
      <c r="B132" s="23" t="s">
        <v>30</v>
      </c>
      <c r="C132" s="17">
        <v>2960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2">
        <v>45789</v>
      </c>
      <c r="B133" s="23" t="s">
        <v>30</v>
      </c>
      <c r="C133" s="17">
        <v>2952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2">
        <v>45790</v>
      </c>
      <c r="B134" s="23" t="s">
        <v>30</v>
      </c>
      <c r="C134" s="17">
        <v>2975</v>
      </c>
      <c r="D134" s="16"/>
      <c r="E134" s="16"/>
      <c r="F134" s="16"/>
      <c r="G134" s="16"/>
      <c r="H134" s="48"/>
      <c r="I134" s="48"/>
      <c r="J134" s="46">
        <f>I134-H134</f>
        <v>0</v>
      </c>
      <c r="K134" s="16"/>
      <c r="L134" s="16"/>
      <c r="M134" s="16"/>
      <c r="N134" s="16"/>
    </row>
    <row r="135" spans="1:14" ht="16.149999999999999" customHeight="1" x14ac:dyDescent="0.25">
      <c r="A135" s="22">
        <v>45791</v>
      </c>
      <c r="B135" s="23" t="s">
        <v>30</v>
      </c>
      <c r="C135" s="17">
        <v>2999</v>
      </c>
      <c r="D135" s="16"/>
      <c r="E135" s="17" t="s">
        <v>63</v>
      </c>
      <c r="F135" s="16"/>
      <c r="G135" s="16"/>
      <c r="H135" s="48">
        <v>45791.375</v>
      </c>
      <c r="I135" s="48">
        <v>45791.520833333336</v>
      </c>
      <c r="J135" s="46">
        <f>I135-H135</f>
        <v>0.14583333333575865</v>
      </c>
      <c r="K135" s="16"/>
      <c r="L135" s="16"/>
      <c r="M135" s="16"/>
      <c r="N135" s="16"/>
    </row>
    <row r="136" spans="1:14" ht="16.149999999999999" customHeight="1" x14ac:dyDescent="0.25">
      <c r="A136" s="22">
        <v>45792</v>
      </c>
      <c r="B136" s="23" t="s">
        <v>30</v>
      </c>
      <c r="C136" s="17">
        <f>C135+24</f>
        <v>3023</v>
      </c>
      <c r="D136" s="16"/>
      <c r="E136" s="16"/>
      <c r="F136" s="16"/>
      <c r="G136" s="16"/>
      <c r="H136" s="48"/>
      <c r="I136" s="48"/>
      <c r="J136" s="16"/>
      <c r="K136" s="16"/>
      <c r="L136" s="16"/>
      <c r="M136" s="16"/>
      <c r="N136" s="16"/>
    </row>
    <row r="137" spans="1:14" ht="16.149999999999999" customHeight="1" x14ac:dyDescent="0.25">
      <c r="A137" s="22">
        <v>45793</v>
      </c>
      <c r="B137" s="23" t="s">
        <v>30</v>
      </c>
      <c r="C137" s="17">
        <v>3024</v>
      </c>
      <c r="D137" s="16"/>
      <c r="E137" s="16"/>
      <c r="F137" s="16"/>
      <c r="G137" s="16"/>
      <c r="H137" s="48"/>
      <c r="I137" s="48"/>
      <c r="J137" s="16"/>
      <c r="K137" s="16"/>
      <c r="L137" s="16"/>
      <c r="M137" s="16"/>
      <c r="N137" s="16"/>
    </row>
    <row r="138" spans="1:14" ht="16.149999999999999" customHeight="1" x14ac:dyDescent="0.25">
      <c r="A138" s="22">
        <v>45794</v>
      </c>
      <c r="B138" s="23" t="s">
        <v>30</v>
      </c>
      <c r="C138" s="17">
        <v>3048</v>
      </c>
      <c r="D138" s="16"/>
      <c r="E138" s="16"/>
      <c r="F138" s="16"/>
      <c r="G138" s="16"/>
      <c r="H138" s="48"/>
      <c r="I138" s="48"/>
      <c r="J138" s="16"/>
      <c r="K138" s="16"/>
      <c r="L138" s="16"/>
      <c r="M138" s="16"/>
      <c r="N138" s="16"/>
    </row>
    <row r="139" spans="1:14" ht="16.149999999999999" customHeight="1" x14ac:dyDescent="0.25">
      <c r="A139" s="22">
        <v>45795</v>
      </c>
      <c r="B139" s="23" t="s">
        <v>30</v>
      </c>
      <c r="C139" s="17">
        <f t="shared" ref="C139:C145" si="5">C138+24</f>
        <v>3072</v>
      </c>
      <c r="D139" s="16"/>
      <c r="E139" s="16"/>
      <c r="F139" s="16"/>
      <c r="G139" s="16"/>
      <c r="H139" s="48"/>
      <c r="I139" s="48"/>
      <c r="J139" s="16"/>
      <c r="K139" s="16"/>
      <c r="L139" s="16"/>
      <c r="M139" s="16"/>
      <c r="N139" s="16"/>
    </row>
    <row r="140" spans="1:14" ht="16.149999999999999" customHeight="1" x14ac:dyDescent="0.25">
      <c r="A140" s="22">
        <v>45796</v>
      </c>
      <c r="B140" s="23" t="s">
        <v>30</v>
      </c>
      <c r="C140" s="17">
        <f t="shared" si="5"/>
        <v>3096</v>
      </c>
      <c r="D140" s="16"/>
      <c r="E140" s="16"/>
      <c r="F140" s="16"/>
      <c r="G140" s="16"/>
      <c r="H140" s="48"/>
      <c r="I140" s="48"/>
      <c r="J140" s="16"/>
      <c r="K140" s="16"/>
      <c r="L140" s="16"/>
      <c r="M140" s="16"/>
      <c r="N140" s="16"/>
    </row>
    <row r="141" spans="1:14" ht="16.149999999999999" customHeight="1" x14ac:dyDescent="0.25">
      <c r="A141" s="22">
        <v>45797</v>
      </c>
      <c r="B141" s="23" t="s">
        <v>30</v>
      </c>
      <c r="C141" s="17">
        <f t="shared" si="5"/>
        <v>3120</v>
      </c>
      <c r="D141" s="16"/>
      <c r="E141" s="16"/>
      <c r="F141" s="16"/>
      <c r="G141" s="16"/>
      <c r="H141" s="48"/>
      <c r="I141" s="48"/>
      <c r="J141" s="16"/>
      <c r="K141" s="16"/>
      <c r="L141" s="16"/>
      <c r="M141" s="16"/>
      <c r="N141" s="16"/>
    </row>
    <row r="142" spans="1:14" ht="16.149999999999999" customHeight="1" x14ac:dyDescent="0.25">
      <c r="A142" s="22">
        <v>45798</v>
      </c>
      <c r="B142" s="23" t="s">
        <v>30</v>
      </c>
      <c r="C142" s="17">
        <f t="shared" si="5"/>
        <v>3144</v>
      </c>
      <c r="D142" s="16"/>
      <c r="E142" s="16"/>
      <c r="F142" s="16"/>
      <c r="G142" s="16"/>
      <c r="H142" s="48"/>
      <c r="I142" s="48"/>
      <c r="J142" s="16"/>
      <c r="K142" s="16"/>
      <c r="L142" s="16"/>
      <c r="M142" s="16"/>
      <c r="N142" s="16"/>
    </row>
    <row r="143" spans="1:14" ht="16.149999999999999" customHeight="1" x14ac:dyDescent="0.25">
      <c r="A143" s="22">
        <v>45799</v>
      </c>
      <c r="B143" s="23" t="s">
        <v>30</v>
      </c>
      <c r="C143" s="17">
        <f t="shared" si="5"/>
        <v>3168</v>
      </c>
      <c r="D143" s="16"/>
      <c r="E143" s="16"/>
      <c r="F143" s="16"/>
      <c r="G143" s="16"/>
      <c r="H143" s="48"/>
      <c r="I143" s="48"/>
      <c r="J143" s="16"/>
      <c r="K143" s="16"/>
      <c r="L143" s="16"/>
      <c r="M143" s="16"/>
      <c r="N143" s="16"/>
    </row>
    <row r="144" spans="1:14" ht="16.149999999999999" customHeight="1" x14ac:dyDescent="0.25">
      <c r="A144" s="22">
        <v>45800</v>
      </c>
      <c r="B144" s="23" t="s">
        <v>30</v>
      </c>
      <c r="C144" s="17">
        <f t="shared" si="5"/>
        <v>3192</v>
      </c>
      <c r="D144" s="16"/>
      <c r="E144" s="16"/>
      <c r="F144" s="16"/>
      <c r="G144" s="16"/>
      <c r="H144" s="48"/>
      <c r="I144" s="48"/>
      <c r="J144" s="16"/>
      <c r="K144" s="16"/>
      <c r="L144" s="16"/>
      <c r="M144" s="16"/>
      <c r="N144" s="16"/>
    </row>
    <row r="145" spans="1:14" ht="16.149999999999999" customHeight="1" x14ac:dyDescent="0.25">
      <c r="A145" s="22">
        <v>45801</v>
      </c>
      <c r="B145" s="23" t="s">
        <v>30</v>
      </c>
      <c r="C145" s="17">
        <f t="shared" si="5"/>
        <v>3216</v>
      </c>
      <c r="D145" s="16"/>
      <c r="E145" s="16"/>
      <c r="F145" s="16"/>
      <c r="G145" s="16"/>
      <c r="H145" s="48"/>
      <c r="I145" s="48"/>
      <c r="J145" s="16"/>
      <c r="K145" s="16"/>
      <c r="L145" s="16"/>
      <c r="M145" s="16"/>
      <c r="N145" s="16"/>
    </row>
    <row r="146" spans="1:14" ht="16.149999999999999" customHeight="1" x14ac:dyDescent="0.25">
      <c r="A146" s="22">
        <v>45802</v>
      </c>
      <c r="B146" s="23" t="s">
        <v>30</v>
      </c>
      <c r="C146" s="17">
        <v>3250</v>
      </c>
      <c r="D146" s="16"/>
      <c r="E146" s="16" t="s">
        <v>1004</v>
      </c>
      <c r="F146" s="16"/>
      <c r="G146" s="16"/>
      <c r="H146" s="62">
        <v>45802.868055555555</v>
      </c>
      <c r="I146" s="62">
        <v>45802.97152777778</v>
      </c>
      <c r="J146" s="46">
        <f>I146-H146</f>
        <v>0.10347222222480923</v>
      </c>
      <c r="K146" s="16"/>
      <c r="L146" s="16"/>
      <c r="M146" s="16"/>
      <c r="N146" s="16"/>
    </row>
    <row r="147" spans="1:14" ht="16.149999999999999" customHeight="1" x14ac:dyDescent="0.25">
      <c r="A147" s="22">
        <v>45803</v>
      </c>
      <c r="B147" s="23" t="s">
        <v>30</v>
      </c>
      <c r="C147" s="17">
        <f>C146+24</f>
        <v>3274</v>
      </c>
      <c r="D147" s="16"/>
      <c r="E147" s="16"/>
      <c r="F147" s="16"/>
      <c r="G147" s="16"/>
      <c r="H147" s="48"/>
      <c r="I147" s="48"/>
      <c r="J147" s="16"/>
      <c r="K147" s="16"/>
      <c r="L147" s="16"/>
      <c r="M147" s="16"/>
      <c r="N147" s="16"/>
    </row>
    <row r="148" spans="1:14" ht="16.149999999999999" customHeight="1" x14ac:dyDescent="0.25">
      <c r="A148" s="22">
        <v>45804</v>
      </c>
      <c r="B148" s="23" t="s">
        <v>30</v>
      </c>
      <c r="C148" s="17">
        <v>3300</v>
      </c>
      <c r="D148" s="16"/>
      <c r="E148" s="16" t="s">
        <v>1005</v>
      </c>
      <c r="F148" s="16"/>
      <c r="G148" s="16"/>
      <c r="H148" s="59">
        <v>45805.12222222222</v>
      </c>
      <c r="I148" s="59">
        <v>45805.127083333333</v>
      </c>
      <c r="J148" s="46">
        <f>I148-H148</f>
        <v>4.8611111124046147E-3</v>
      </c>
      <c r="K148" s="16"/>
      <c r="L148" s="16"/>
      <c r="M148" s="16"/>
      <c r="N148" s="16"/>
    </row>
    <row r="149" spans="1:14" ht="16.149999999999999" customHeight="1" x14ac:dyDescent="0.25">
      <c r="A149" s="22">
        <v>45805</v>
      </c>
      <c r="B149" s="23" t="s">
        <v>30</v>
      </c>
      <c r="C149" s="17">
        <f>C148+24</f>
        <v>3324</v>
      </c>
      <c r="D149" s="16"/>
      <c r="E149" s="16"/>
      <c r="F149" s="16"/>
      <c r="G149" s="16"/>
      <c r="H149" s="48"/>
      <c r="I149" s="48"/>
      <c r="J149" s="16"/>
      <c r="K149" s="16"/>
      <c r="L149" s="16"/>
      <c r="M149" s="16"/>
      <c r="N149" s="16"/>
    </row>
    <row r="150" spans="1:14" ht="16.149999999999999" customHeight="1" x14ac:dyDescent="0.25">
      <c r="A150" s="22">
        <v>45806</v>
      </c>
      <c r="B150" s="23" t="s">
        <v>30</v>
      </c>
      <c r="C150" s="17">
        <f>C149+24</f>
        <v>3348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30" x14ac:dyDescent="0.25">
      <c r="A151" s="22">
        <v>45806</v>
      </c>
      <c r="B151" s="23" t="s">
        <v>30</v>
      </c>
      <c r="C151" s="17">
        <v>3350</v>
      </c>
      <c r="D151" s="16"/>
      <c r="E151" s="28" t="s">
        <v>1036</v>
      </c>
      <c r="F151" s="16"/>
      <c r="G151" s="16"/>
      <c r="H151" s="58">
        <v>45807.173611111109</v>
      </c>
      <c r="I151" s="58">
        <v>45807.1875</v>
      </c>
      <c r="J151" s="46">
        <f>I151-H151</f>
        <v>1.3888888890505768E-2</v>
      </c>
      <c r="K151" s="16"/>
      <c r="L151" s="16"/>
      <c r="M151" s="16"/>
      <c r="N151" s="16"/>
    </row>
    <row r="152" spans="1:14" ht="16.149999999999999" customHeight="1" x14ac:dyDescent="0.25">
      <c r="A152" s="22">
        <v>45807</v>
      </c>
      <c r="B152" s="23" t="s">
        <v>30</v>
      </c>
      <c r="C152" s="17">
        <f t="shared" ref="C152:C157" si="6">C151+24</f>
        <v>3374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2">
        <v>45808</v>
      </c>
      <c r="B153" s="23" t="s">
        <v>30</v>
      </c>
      <c r="C153" s="17">
        <f t="shared" si="6"/>
        <v>3398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22">
        <v>45809</v>
      </c>
      <c r="B154" s="23" t="s">
        <v>30</v>
      </c>
      <c r="C154" s="17">
        <f t="shared" si="6"/>
        <v>3422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2">
        <v>45810</v>
      </c>
      <c r="B155" s="23" t="s">
        <v>30</v>
      </c>
      <c r="C155" s="17">
        <f t="shared" si="6"/>
        <v>3446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2">
        <v>45811</v>
      </c>
      <c r="B156" s="23" t="s">
        <v>30</v>
      </c>
      <c r="C156" s="17">
        <f t="shared" si="6"/>
        <v>3470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2">
        <v>45812</v>
      </c>
      <c r="B157" s="23" t="s">
        <v>30</v>
      </c>
      <c r="C157" s="17">
        <f t="shared" si="6"/>
        <v>3494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45" x14ac:dyDescent="0.25">
      <c r="A158" s="22">
        <v>45813</v>
      </c>
      <c r="B158" s="23" t="s">
        <v>30</v>
      </c>
      <c r="C158" s="17">
        <v>3503</v>
      </c>
      <c r="D158" s="16"/>
      <c r="E158" s="28" t="s">
        <v>1103</v>
      </c>
      <c r="F158" s="16"/>
      <c r="G158" s="16"/>
      <c r="H158" s="57">
        <v>45813.642361111109</v>
      </c>
      <c r="I158" s="57">
        <v>45813.865277777775</v>
      </c>
      <c r="J158" s="46">
        <f>I158-H158</f>
        <v>0.22291666666569654</v>
      </c>
      <c r="K158" s="16"/>
      <c r="L158" s="16"/>
      <c r="M158" s="16"/>
      <c r="N158" s="16"/>
    </row>
    <row r="159" spans="1:14" ht="16.149999999999999" customHeight="1" x14ac:dyDescent="0.25">
      <c r="A159" s="22">
        <v>45814</v>
      </c>
      <c r="B159" s="23" t="s">
        <v>30</v>
      </c>
      <c r="C159" s="17">
        <f>C158+24</f>
        <v>3527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2">
        <v>45815</v>
      </c>
      <c r="B160" s="23" t="s">
        <v>30</v>
      </c>
      <c r="C160" s="17">
        <f>C159+24</f>
        <v>3551</v>
      </c>
      <c r="D160" s="16"/>
      <c r="E160" s="17"/>
      <c r="F160" s="17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2">
        <v>45816</v>
      </c>
      <c r="B161" s="23" t="s">
        <v>30</v>
      </c>
      <c r="C161" s="17">
        <v>3577</v>
      </c>
      <c r="D161" s="16"/>
      <c r="E161" s="16" t="s">
        <v>551</v>
      </c>
      <c r="F161" s="16"/>
      <c r="G161" s="16"/>
      <c r="H161" s="60">
        <v>45816.956944444442</v>
      </c>
      <c r="I161" s="60">
        <v>45816.984027777777</v>
      </c>
      <c r="J161" s="46">
        <f>I161-H161</f>
        <v>2.7083333334303461E-2</v>
      </c>
      <c r="K161" s="16"/>
      <c r="L161" s="16"/>
      <c r="M161" s="16"/>
      <c r="N161" s="16"/>
    </row>
    <row r="162" spans="1:14" x14ac:dyDescent="0.25">
      <c r="A162" s="22">
        <v>45817</v>
      </c>
      <c r="B162" s="23" t="s">
        <v>30</v>
      </c>
      <c r="C162" s="17">
        <v>3593</v>
      </c>
      <c r="D162" s="16"/>
      <c r="E162" s="16" t="s">
        <v>1134</v>
      </c>
      <c r="F162" s="16"/>
      <c r="G162" s="16"/>
      <c r="H162" s="61">
        <v>45817.652777777781</v>
      </c>
      <c r="I162" s="61">
        <v>45817.659722222219</v>
      </c>
      <c r="J162" s="46">
        <f>I162-H162</f>
        <v>6.9444444379769266E-3</v>
      </c>
      <c r="K162" s="16"/>
      <c r="L162" s="16"/>
      <c r="M162" s="16"/>
      <c r="N162" s="16"/>
    </row>
    <row r="163" spans="1:14" x14ac:dyDescent="0.25">
      <c r="A163" s="22">
        <v>45818</v>
      </c>
      <c r="B163" s="23" t="s">
        <v>30</v>
      </c>
      <c r="C163" s="17">
        <f>C162+24</f>
        <v>3617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2">
        <v>45819</v>
      </c>
      <c r="B164" s="23" t="s">
        <v>30</v>
      </c>
      <c r="C164" s="17">
        <f>C163+24</f>
        <v>3641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2">
        <v>45820</v>
      </c>
      <c r="B165" s="23" t="s">
        <v>30</v>
      </c>
      <c r="C165" s="17">
        <f>C164+24</f>
        <v>3665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2">
        <v>45821</v>
      </c>
      <c r="B166" s="23" t="s">
        <v>30</v>
      </c>
      <c r="C166" s="17">
        <f>C165+24</f>
        <v>3689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2">
        <v>45822</v>
      </c>
      <c r="B167" s="23" t="s">
        <v>30</v>
      </c>
      <c r="C167" s="17">
        <f>C166+24</f>
        <v>3713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2">
        <v>45823</v>
      </c>
      <c r="B168" s="23" t="s">
        <v>30</v>
      </c>
      <c r="C168" s="17">
        <v>3729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2">
        <v>45824</v>
      </c>
      <c r="B169" s="23" t="s">
        <v>30</v>
      </c>
      <c r="C169" s="17">
        <v>3753</v>
      </c>
      <c r="D169" s="16"/>
      <c r="E169" s="16" t="s">
        <v>48</v>
      </c>
      <c r="F169" s="16"/>
      <c r="G169" s="16"/>
      <c r="H169" s="61">
        <v>45824.276388888888</v>
      </c>
      <c r="I169" s="61">
        <v>45824.429861111108</v>
      </c>
      <c r="J169" s="46">
        <f>I169-H169</f>
        <v>0.15347222222044365</v>
      </c>
      <c r="K169" s="16"/>
      <c r="L169" s="16"/>
      <c r="M169" s="16"/>
      <c r="N169" s="16"/>
    </row>
    <row r="170" spans="1:14" x14ac:dyDescent="0.25">
      <c r="A170" s="22">
        <v>45825</v>
      </c>
      <c r="B170" s="23" t="s">
        <v>30</v>
      </c>
      <c r="C170" s="17">
        <v>3777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2">
        <v>45826</v>
      </c>
      <c r="B171" s="23" t="s">
        <v>30</v>
      </c>
      <c r="C171" s="17">
        <v>3801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2">
        <v>45827</v>
      </c>
      <c r="B172" s="23" t="s">
        <v>30</v>
      </c>
      <c r="C172" s="17">
        <v>3825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2">
        <v>45828</v>
      </c>
      <c r="B173" s="23" t="s">
        <v>30</v>
      </c>
      <c r="C173" s="17">
        <v>3849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2">
        <v>45829</v>
      </c>
      <c r="B174" s="23" t="s">
        <v>30</v>
      </c>
      <c r="C174" s="17">
        <v>3873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2">
        <v>45830</v>
      </c>
      <c r="B175" s="23" t="s">
        <v>30</v>
      </c>
      <c r="C175" s="17">
        <v>3892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2">
        <v>45831</v>
      </c>
      <c r="B176" s="23" t="s">
        <v>30</v>
      </c>
      <c r="C176" s="17">
        <v>3916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2">
        <v>45832</v>
      </c>
      <c r="B177" s="23" t="s">
        <v>30</v>
      </c>
      <c r="C177" s="17">
        <v>3940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2">
        <v>45833</v>
      </c>
      <c r="B178" s="23" t="s">
        <v>30</v>
      </c>
      <c r="C178" s="17">
        <v>3963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2">
        <v>45834</v>
      </c>
      <c r="B179" s="23" t="s">
        <v>30</v>
      </c>
      <c r="C179" s="17">
        <v>3987</v>
      </c>
      <c r="D179" s="16"/>
      <c r="E179" s="16" t="s">
        <v>65</v>
      </c>
      <c r="F179" s="16"/>
      <c r="G179" s="16"/>
      <c r="H179" s="123">
        <v>45834.870833333334</v>
      </c>
      <c r="I179" s="123">
        <v>45834.980555555558</v>
      </c>
      <c r="J179" s="124">
        <f t="shared" ref="J179" si="7">I179-H179</f>
        <v>0.10972222222335404</v>
      </c>
      <c r="K179" s="16"/>
      <c r="L179" s="16"/>
      <c r="M179" s="16"/>
      <c r="N179" s="16"/>
    </row>
    <row r="180" spans="1:14" x14ac:dyDescent="0.25">
      <c r="A180" s="22">
        <v>45835</v>
      </c>
      <c r="B180" s="23" t="s">
        <v>30</v>
      </c>
      <c r="C180" s="17">
        <v>4011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2">
        <v>45836</v>
      </c>
      <c r="B181" s="23" t="s">
        <v>30</v>
      </c>
      <c r="C181" s="17">
        <v>4032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2">
        <v>45837</v>
      </c>
      <c r="B182" s="23" t="s">
        <v>30</v>
      </c>
      <c r="C182" s="17">
        <v>4056</v>
      </c>
      <c r="D182" s="16"/>
      <c r="E182" s="16" t="s">
        <v>1272</v>
      </c>
      <c r="F182" s="16"/>
      <c r="G182" s="16"/>
      <c r="H182" s="123">
        <v>45837.680555555555</v>
      </c>
      <c r="I182" s="123">
        <v>45837.6875</v>
      </c>
      <c r="J182" s="124">
        <f t="shared" ref="J182:J184" si="8">I182-H182</f>
        <v>6.9444444452528842E-3</v>
      </c>
      <c r="K182" s="16"/>
      <c r="L182" s="16"/>
      <c r="M182" s="16"/>
      <c r="N182" s="16"/>
    </row>
    <row r="183" spans="1:14" x14ac:dyDescent="0.25">
      <c r="A183" s="22">
        <v>45838</v>
      </c>
      <c r="B183" s="23" t="s">
        <v>30</v>
      </c>
      <c r="C183" s="17">
        <v>4080</v>
      </c>
      <c r="D183" s="16"/>
      <c r="E183" s="16" t="s">
        <v>1275</v>
      </c>
      <c r="F183" s="16"/>
      <c r="G183" s="16"/>
      <c r="H183" s="121">
        <v>45838.444444444445</v>
      </c>
      <c r="I183" s="121">
        <v>45838.451388888891</v>
      </c>
      <c r="J183" s="122">
        <f t="shared" si="8"/>
        <v>6.9444444452528842E-3</v>
      </c>
      <c r="K183" s="16"/>
      <c r="L183" s="16"/>
      <c r="M183" s="16"/>
      <c r="N183" s="16"/>
    </row>
    <row r="184" spans="1:14" x14ac:dyDescent="0.25">
      <c r="A184" s="22">
        <v>45839</v>
      </c>
      <c r="B184" s="23" t="s">
        <v>30</v>
      </c>
      <c r="C184" s="17">
        <v>4104</v>
      </c>
      <c r="D184" s="16"/>
      <c r="E184" s="16" t="s">
        <v>1272</v>
      </c>
      <c r="F184" s="16"/>
      <c r="G184" s="16"/>
      <c r="H184" s="125">
        <v>45839.701388888891</v>
      </c>
      <c r="I184" s="125">
        <v>45839.725694444445</v>
      </c>
      <c r="J184" s="126">
        <f t="shared" si="8"/>
        <v>2.4305555554747116E-2</v>
      </c>
      <c r="K184" s="16"/>
      <c r="L184" s="16"/>
      <c r="M184" s="16"/>
      <c r="N184" s="16"/>
    </row>
    <row r="185" spans="1:14" x14ac:dyDescent="0.25">
      <c r="A185" s="22">
        <v>45840</v>
      </c>
      <c r="B185" s="23" t="s">
        <v>30</v>
      </c>
      <c r="C185" s="17">
        <v>4128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22">
        <v>45841</v>
      </c>
      <c r="B186" s="23" t="s">
        <v>30</v>
      </c>
      <c r="C186" s="17">
        <f>C185+24</f>
        <v>4152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ht="30" x14ac:dyDescent="0.25">
      <c r="A187" s="22">
        <v>45842</v>
      </c>
      <c r="B187" s="23" t="s">
        <v>30</v>
      </c>
      <c r="C187" s="17">
        <f>C186+24</f>
        <v>4176</v>
      </c>
      <c r="D187" s="16"/>
      <c r="E187" s="28" t="s">
        <v>1292</v>
      </c>
      <c r="F187" s="16"/>
      <c r="G187" s="16"/>
      <c r="H187" s="136">
        <v>45842.384722222225</v>
      </c>
      <c r="I187" s="136">
        <v>45842.40625</v>
      </c>
      <c r="J187" s="124">
        <f t="shared" ref="J187" si="9">I187-H187</f>
        <v>2.1527777775190771E-2</v>
      </c>
      <c r="K187" s="16"/>
      <c r="L187" s="16"/>
      <c r="M187" s="16"/>
      <c r="N187" s="16"/>
    </row>
    <row r="188" spans="1:14" x14ac:dyDescent="0.25">
      <c r="A188" s="22">
        <v>45843</v>
      </c>
      <c r="B188" s="23" t="s">
        <v>30</v>
      </c>
      <c r="C188" s="17">
        <f>C187+24</f>
        <v>4200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2">
        <v>45844</v>
      </c>
      <c r="B189" s="23" t="s">
        <v>30</v>
      </c>
      <c r="C189" s="17">
        <v>4221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2">
        <v>45845</v>
      </c>
      <c r="B190" s="23" t="s">
        <v>30</v>
      </c>
      <c r="C190" s="17">
        <v>4252</v>
      </c>
      <c r="D190" s="16"/>
      <c r="E190" s="16" t="s">
        <v>1302</v>
      </c>
      <c r="F190" s="16"/>
      <c r="G190" s="16"/>
      <c r="H190" s="143">
        <v>45845.625</v>
      </c>
      <c r="I190" s="143">
        <v>45845.737500000003</v>
      </c>
      <c r="J190" s="124">
        <f t="shared" ref="J190" si="10">I190-H190</f>
        <v>0.11250000000291038</v>
      </c>
      <c r="K190" s="16"/>
      <c r="L190" s="16"/>
      <c r="M190" s="16"/>
      <c r="N190" s="16"/>
    </row>
    <row r="191" spans="1:14" x14ac:dyDescent="0.25">
      <c r="A191" s="22">
        <v>45846</v>
      </c>
      <c r="B191" s="23" t="s">
        <v>30</v>
      </c>
      <c r="C191" s="17">
        <f t="shared" ref="C191:C197" si="11">C190+24</f>
        <v>4276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2">
        <v>45847</v>
      </c>
      <c r="B192" s="23" t="s">
        <v>30</v>
      </c>
      <c r="C192" s="17">
        <f t="shared" si="11"/>
        <v>4300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2">
        <v>45848</v>
      </c>
      <c r="B193" s="23" t="s">
        <v>30</v>
      </c>
      <c r="C193" s="17">
        <f t="shared" si="11"/>
        <v>4324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2">
        <v>45849</v>
      </c>
      <c r="B194" s="23" t="s">
        <v>30</v>
      </c>
      <c r="C194" s="17">
        <f t="shared" si="11"/>
        <v>4348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2">
        <v>45850</v>
      </c>
      <c r="B195" s="23" t="s">
        <v>30</v>
      </c>
      <c r="C195" s="17">
        <f t="shared" si="11"/>
        <v>4372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2">
        <v>45851</v>
      </c>
      <c r="B196" s="23" t="s">
        <v>30</v>
      </c>
      <c r="C196" s="17">
        <f t="shared" si="11"/>
        <v>4396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2">
        <v>45852</v>
      </c>
      <c r="B197" s="23" t="s">
        <v>30</v>
      </c>
      <c r="C197" s="17">
        <f t="shared" si="11"/>
        <v>4420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ht="75" x14ac:dyDescent="0.25">
      <c r="A198" s="22">
        <v>45853</v>
      </c>
      <c r="B198" s="23" t="s">
        <v>30</v>
      </c>
      <c r="C198" s="17">
        <v>4448</v>
      </c>
      <c r="D198" s="16"/>
      <c r="E198" s="28" t="s">
        <v>1346</v>
      </c>
      <c r="F198" s="16"/>
      <c r="G198" s="16"/>
      <c r="H198" s="138">
        <v>45853.919444444444</v>
      </c>
      <c r="I198" s="138">
        <v>45853.930555555555</v>
      </c>
      <c r="J198" s="139">
        <f t="shared" ref="J198" si="12">I198-H198</f>
        <v>1.1111111110949423E-2</v>
      </c>
      <c r="K198" s="16"/>
      <c r="L198" s="16"/>
      <c r="M198" s="16"/>
      <c r="N198" s="16"/>
    </row>
    <row r="199" spans="1:14" x14ac:dyDescent="0.25">
      <c r="A199" s="22">
        <v>45854</v>
      </c>
      <c r="B199" s="23" t="s">
        <v>30</v>
      </c>
      <c r="C199" s="17">
        <f>C198+24</f>
        <v>4472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2">
        <v>45855</v>
      </c>
      <c r="B200" s="23" t="s">
        <v>30</v>
      </c>
      <c r="C200" s="17">
        <v>4500</v>
      </c>
      <c r="D200" s="16"/>
      <c r="E200" s="16" t="s">
        <v>40</v>
      </c>
      <c r="F200" s="16"/>
      <c r="G200" s="16"/>
      <c r="H200" s="156">
        <v>45856.118055555555</v>
      </c>
      <c r="I200" s="156">
        <v>45856.251388888886</v>
      </c>
      <c r="J200" s="157">
        <f t="shared" ref="J200:J201" si="13">I200-H200</f>
        <v>0.13333333333139308</v>
      </c>
      <c r="K200" s="16"/>
      <c r="L200" s="16"/>
      <c r="M200" s="16"/>
      <c r="N200" s="16"/>
    </row>
    <row r="201" spans="1:14" ht="45" x14ac:dyDescent="0.25">
      <c r="A201" s="22">
        <v>45856</v>
      </c>
      <c r="B201" s="23" t="s">
        <v>30</v>
      </c>
      <c r="C201" s="17">
        <v>4508</v>
      </c>
      <c r="D201" s="16"/>
      <c r="E201" s="28" t="s">
        <v>1365</v>
      </c>
      <c r="F201" s="16"/>
      <c r="G201" s="16"/>
      <c r="H201" s="146">
        <v>45856.6</v>
      </c>
      <c r="I201" s="146">
        <v>45856.65902777778</v>
      </c>
      <c r="J201" s="147">
        <f t="shared" si="13"/>
        <v>5.9027777781011537E-2</v>
      </c>
      <c r="K201" s="16"/>
      <c r="L201" s="16"/>
      <c r="M201" s="16"/>
      <c r="N201" s="16"/>
    </row>
    <row r="202" spans="1:14" x14ac:dyDescent="0.25">
      <c r="A202" s="22">
        <v>45857</v>
      </c>
      <c r="B202" s="23" t="s">
        <v>30</v>
      </c>
      <c r="C202" s="17">
        <f>C201+24</f>
        <v>4532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2">
        <v>45858</v>
      </c>
      <c r="B203" s="23" t="s">
        <v>30</v>
      </c>
      <c r="C203" s="17">
        <f t="shared" ref="C203:C219" si="14">C202+24</f>
        <v>4556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>
        <v>45859</v>
      </c>
      <c r="B204" s="23" t="s">
        <v>30</v>
      </c>
      <c r="C204" s="17">
        <f t="shared" si="14"/>
        <v>4580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>
        <v>45860</v>
      </c>
      <c r="B205" s="23" t="s">
        <v>30</v>
      </c>
      <c r="C205" s="17">
        <f t="shared" si="14"/>
        <v>4604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>
        <v>45861</v>
      </c>
      <c r="B206" s="23" t="s">
        <v>30</v>
      </c>
      <c r="C206" s="17">
        <f t="shared" si="14"/>
        <v>4628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2">
        <v>45862</v>
      </c>
      <c r="B207" s="23" t="s">
        <v>30</v>
      </c>
      <c r="C207" s="17">
        <f t="shared" si="14"/>
        <v>4652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>
        <v>45863</v>
      </c>
      <c r="B208" s="23" t="s">
        <v>30</v>
      </c>
      <c r="C208" s="17">
        <f t="shared" si="14"/>
        <v>4676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2">
        <v>45864</v>
      </c>
      <c r="B209" s="23" t="s">
        <v>30</v>
      </c>
      <c r="C209" s="17">
        <f t="shared" si="14"/>
        <v>4700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2">
        <v>45865</v>
      </c>
      <c r="B210" s="23" t="s">
        <v>30</v>
      </c>
      <c r="C210" s="17">
        <f t="shared" si="14"/>
        <v>4724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>
        <v>45866</v>
      </c>
      <c r="B211" s="23" t="s">
        <v>30</v>
      </c>
      <c r="C211" s="17">
        <f t="shared" si="14"/>
        <v>4748</v>
      </c>
      <c r="D211" s="16"/>
      <c r="E211" s="16" t="s">
        <v>48</v>
      </c>
      <c r="F211" s="16"/>
      <c r="G211" s="16"/>
      <c r="H211" s="148">
        <v>45866.731249999997</v>
      </c>
      <c r="I211" s="148">
        <v>45866.847222222219</v>
      </c>
      <c r="J211" s="149">
        <f t="shared" ref="J211" si="15">I211-H211</f>
        <v>0.11597222222189885</v>
      </c>
      <c r="K211" s="16"/>
      <c r="L211" s="16"/>
      <c r="M211" s="16"/>
      <c r="N211" s="16"/>
    </row>
    <row r="212" spans="1:14" x14ac:dyDescent="0.25">
      <c r="A212" s="22">
        <v>45867</v>
      </c>
      <c r="B212" s="23" t="s">
        <v>30</v>
      </c>
      <c r="C212" s="17">
        <f t="shared" si="14"/>
        <v>4772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>
        <v>45868</v>
      </c>
      <c r="B213" s="23" t="s">
        <v>30</v>
      </c>
      <c r="C213" s="17">
        <f t="shared" si="14"/>
        <v>4796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>
        <v>45869</v>
      </c>
      <c r="B214" s="23" t="s">
        <v>30</v>
      </c>
      <c r="C214" s="17">
        <f t="shared" si="14"/>
        <v>4820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2">
        <v>45870</v>
      </c>
      <c r="B215" s="23" t="s">
        <v>30</v>
      </c>
      <c r="C215" s="17">
        <f t="shared" si="14"/>
        <v>4844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2">
        <v>45871</v>
      </c>
      <c r="B216" s="23" t="s">
        <v>30</v>
      </c>
      <c r="C216" s="17">
        <f t="shared" si="14"/>
        <v>4868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2">
        <v>45872</v>
      </c>
      <c r="B217" s="23" t="s">
        <v>30</v>
      </c>
      <c r="C217" s="17">
        <f t="shared" si="14"/>
        <v>4892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2">
        <v>45873</v>
      </c>
      <c r="B218" s="23" t="s">
        <v>30</v>
      </c>
      <c r="C218" s="17">
        <f t="shared" si="14"/>
        <v>4916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2">
        <v>45874</v>
      </c>
      <c r="B219" s="23" t="s">
        <v>30</v>
      </c>
      <c r="C219" s="17">
        <f t="shared" si="14"/>
        <v>4940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2">
        <v>45875</v>
      </c>
      <c r="B220" s="23" t="s">
        <v>30</v>
      </c>
      <c r="C220" s="17">
        <v>4967</v>
      </c>
      <c r="D220" s="16"/>
      <c r="E220" s="16" t="s">
        <v>1503</v>
      </c>
      <c r="F220" s="16"/>
      <c r="G220" s="16"/>
      <c r="H220" s="150">
        <v>45876.088194444441</v>
      </c>
      <c r="I220" s="150">
        <v>45876.092361111114</v>
      </c>
      <c r="J220" s="151">
        <f t="shared" ref="J220" si="16">I220-H220</f>
        <v>4.1666666729724966E-3</v>
      </c>
      <c r="K220" s="16"/>
      <c r="L220" s="16"/>
      <c r="M220" s="16"/>
      <c r="N220" s="16"/>
    </row>
    <row r="221" spans="1:14" x14ac:dyDescent="0.25">
      <c r="A221" s="22">
        <v>45876</v>
      </c>
      <c r="B221" s="23" t="s">
        <v>30</v>
      </c>
      <c r="C221" s="17">
        <f>C220+24</f>
        <v>4991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2">
        <v>45877</v>
      </c>
      <c r="B222" s="23" t="s">
        <v>30</v>
      </c>
      <c r="C222" s="17">
        <v>4998</v>
      </c>
      <c r="D222" s="16"/>
      <c r="E222" s="17" t="s">
        <v>1510</v>
      </c>
      <c r="F222" s="16"/>
      <c r="G222" s="16"/>
      <c r="H222" s="150">
        <v>45877.470833333333</v>
      </c>
      <c r="I222" s="150">
        <v>45877.785416666666</v>
      </c>
      <c r="J222" s="151">
        <f t="shared" ref="J222" si="17">I222-H222</f>
        <v>0.31458333333284827</v>
      </c>
      <c r="K222" s="16"/>
      <c r="L222" s="16"/>
      <c r="M222" s="16"/>
      <c r="N222" s="16"/>
    </row>
    <row r="223" spans="1:14" x14ac:dyDescent="0.25">
      <c r="A223" s="22">
        <v>45878</v>
      </c>
      <c r="B223" s="23" t="s">
        <v>30</v>
      </c>
      <c r="C223" s="17">
        <f t="shared" ref="C223:C228" si="18">C222+24</f>
        <v>5022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2">
        <v>45879</v>
      </c>
      <c r="B224" s="23" t="s">
        <v>30</v>
      </c>
      <c r="C224" s="17">
        <f t="shared" si="18"/>
        <v>5046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2">
        <v>45880</v>
      </c>
      <c r="B225" s="23" t="s">
        <v>30</v>
      </c>
      <c r="C225" s="17">
        <f t="shared" si="18"/>
        <v>5070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2">
        <v>45881</v>
      </c>
      <c r="B226" s="23" t="s">
        <v>30</v>
      </c>
      <c r="C226" s="17">
        <f t="shared" si="18"/>
        <v>5094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2">
        <v>45882</v>
      </c>
      <c r="B227" s="23" t="s">
        <v>30</v>
      </c>
      <c r="C227" s="17">
        <f t="shared" si="18"/>
        <v>5118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2">
        <v>45883</v>
      </c>
      <c r="B228" s="23" t="s">
        <v>30</v>
      </c>
      <c r="C228" s="17">
        <f t="shared" si="18"/>
        <v>5142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2">
        <v>45884</v>
      </c>
      <c r="B229" s="23" t="s">
        <v>30</v>
      </c>
      <c r="C229" s="17">
        <v>5154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2">
        <v>45885</v>
      </c>
      <c r="B230" s="23" t="s">
        <v>30</v>
      </c>
      <c r="C230" s="17">
        <v>5178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2">
        <v>45886</v>
      </c>
      <c r="B231" s="23" t="s">
        <v>30</v>
      </c>
      <c r="C231" s="17">
        <v>5202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2">
        <v>45887</v>
      </c>
      <c r="B232" s="23" t="s">
        <v>30</v>
      </c>
      <c r="C232" s="17">
        <v>5226</v>
      </c>
      <c r="D232" s="16"/>
      <c r="E232" s="16" t="s">
        <v>1558</v>
      </c>
      <c r="F232" s="16"/>
      <c r="G232" s="16"/>
      <c r="H232" s="150">
        <v>45887.484722222223</v>
      </c>
      <c r="I232" s="150">
        <v>45887.493055555555</v>
      </c>
      <c r="J232" s="151">
        <f t="shared" ref="J232:J234" si="19">I232-H232</f>
        <v>8.333333331393078E-3</v>
      </c>
      <c r="K232" s="16"/>
      <c r="L232" s="16"/>
      <c r="M232" s="16"/>
      <c r="N232" s="16"/>
    </row>
    <row r="233" spans="1:14" x14ac:dyDescent="0.25">
      <c r="A233" s="22">
        <v>45888</v>
      </c>
      <c r="B233" s="23" t="s">
        <v>30</v>
      </c>
      <c r="C233" s="17">
        <v>5250</v>
      </c>
      <c r="D233" s="16"/>
      <c r="E233" s="16" t="s">
        <v>48</v>
      </c>
      <c r="F233" s="16"/>
      <c r="G233" s="16"/>
      <c r="H233" s="150">
        <v>45888.435416666667</v>
      </c>
      <c r="I233" s="150">
        <v>45888.532638888886</v>
      </c>
      <c r="J233" s="151">
        <f t="shared" si="19"/>
        <v>9.7222222218988463E-2</v>
      </c>
      <c r="K233" s="16"/>
      <c r="L233" s="16"/>
      <c r="M233" s="16"/>
      <c r="N233" s="16"/>
    </row>
    <row r="234" spans="1:14" x14ac:dyDescent="0.25">
      <c r="A234" s="22">
        <v>45888</v>
      </c>
      <c r="B234" s="23" t="s">
        <v>30</v>
      </c>
      <c r="C234" s="17">
        <v>5258</v>
      </c>
      <c r="D234" s="16"/>
      <c r="E234" s="16" t="s">
        <v>1566</v>
      </c>
      <c r="F234" s="16"/>
      <c r="G234" s="16"/>
      <c r="H234" s="150">
        <v>45888.762499999997</v>
      </c>
      <c r="I234" s="150">
        <v>45888.784722222219</v>
      </c>
      <c r="J234" s="151">
        <f t="shared" si="19"/>
        <v>2.2222222221898846E-2</v>
      </c>
      <c r="K234" s="16"/>
      <c r="L234" s="16"/>
      <c r="M234" s="16"/>
      <c r="N234" s="16"/>
    </row>
    <row r="235" spans="1:14" x14ac:dyDescent="0.25">
      <c r="A235" s="22">
        <v>45889</v>
      </c>
      <c r="B235" s="23" t="s">
        <v>30</v>
      </c>
      <c r="C235" s="17">
        <v>5274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2">
        <v>45890</v>
      </c>
      <c r="B236" s="23" t="s">
        <v>30</v>
      </c>
      <c r="C236" s="17">
        <v>5298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2">
        <v>45891</v>
      </c>
      <c r="B237" s="23" t="s">
        <v>30</v>
      </c>
      <c r="C237" s="17">
        <v>5313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2">
        <v>45892</v>
      </c>
      <c r="B238" s="23" t="s">
        <v>30</v>
      </c>
      <c r="C238" s="17">
        <v>5337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2">
        <v>45893</v>
      </c>
      <c r="B239" s="23" t="s">
        <v>30</v>
      </c>
      <c r="C239" s="17">
        <v>5361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2">
        <v>45894</v>
      </c>
      <c r="B240" s="23" t="s">
        <v>30</v>
      </c>
      <c r="C240" s="17">
        <v>5385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2">
        <v>45895</v>
      </c>
      <c r="B241" s="23" t="s">
        <v>30</v>
      </c>
      <c r="C241" s="17">
        <v>5409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ht="60" x14ac:dyDescent="0.25">
      <c r="A242" s="22">
        <v>45896</v>
      </c>
      <c r="B242" s="23" t="s">
        <v>30</v>
      </c>
      <c r="C242" s="17">
        <v>5433</v>
      </c>
      <c r="D242" s="16"/>
      <c r="E242" s="63" t="s">
        <v>1588</v>
      </c>
      <c r="F242" s="16"/>
      <c r="G242" s="16"/>
      <c r="H242" s="150">
        <v>45896.923611111109</v>
      </c>
      <c r="I242" s="150">
        <v>45897.166666666664</v>
      </c>
      <c r="J242" s="151">
        <f t="shared" ref="J242" si="20">I242-H242</f>
        <v>0.24305555555474712</v>
      </c>
      <c r="K242" s="16"/>
      <c r="L242" s="16"/>
      <c r="M242" s="16"/>
      <c r="N242" s="16"/>
    </row>
    <row r="243" spans="1:14" x14ac:dyDescent="0.25">
      <c r="A243" s="22">
        <v>45897</v>
      </c>
      <c r="B243" s="23" t="s">
        <v>30</v>
      </c>
      <c r="C243" s="17">
        <v>5457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2">
        <v>45898</v>
      </c>
      <c r="B244" s="23" t="s">
        <v>30</v>
      </c>
      <c r="C244" s="17">
        <v>5473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2">
        <v>45899</v>
      </c>
      <c r="B245" s="23" t="s">
        <v>30</v>
      </c>
      <c r="C245" s="17">
        <v>5497</v>
      </c>
      <c r="D245" s="16"/>
      <c r="E245" s="16" t="s">
        <v>40</v>
      </c>
      <c r="F245" s="16"/>
      <c r="G245" s="16"/>
      <c r="H245" s="150">
        <v>45899.874305555553</v>
      </c>
      <c r="I245" s="150">
        <v>45900.00277777778</v>
      </c>
      <c r="J245" s="151">
        <f t="shared" ref="J245" si="21">I245-H245</f>
        <v>0.12847222222626442</v>
      </c>
      <c r="K245" s="16"/>
      <c r="L245" s="16"/>
      <c r="M245" s="16"/>
      <c r="N245" s="16"/>
    </row>
    <row r="246" spans="1:14" x14ac:dyDescent="0.25">
      <c r="A246" s="22">
        <v>45900</v>
      </c>
      <c r="B246" s="23" t="s">
        <v>30</v>
      </c>
      <c r="C246" s="17">
        <v>5511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2">
        <v>45901</v>
      </c>
      <c r="B247" s="23" t="s">
        <v>30</v>
      </c>
      <c r="C247" s="17">
        <v>5535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2">
        <v>45902</v>
      </c>
      <c r="B248" s="23" t="s">
        <v>30</v>
      </c>
      <c r="C248" s="17">
        <v>5559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2">
        <v>45903</v>
      </c>
      <c r="B249" s="23" t="s">
        <v>30</v>
      </c>
      <c r="C249" s="17">
        <v>5583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2">
        <v>45904</v>
      </c>
      <c r="B250" s="23" t="s">
        <v>30</v>
      </c>
      <c r="C250" s="17">
        <v>5607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2">
        <v>45905</v>
      </c>
      <c r="B251" s="23" t="s">
        <v>30</v>
      </c>
      <c r="C251" s="17">
        <v>5631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2">
        <v>45906</v>
      </c>
      <c r="B252" s="23" t="s">
        <v>30</v>
      </c>
      <c r="C252" s="17">
        <v>5655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2">
        <v>45907</v>
      </c>
      <c r="B253" s="23" t="s">
        <v>30</v>
      </c>
      <c r="C253" s="17">
        <v>5676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2">
        <v>45908</v>
      </c>
      <c r="B254" s="23" t="s">
        <v>30</v>
      </c>
      <c r="C254" s="17">
        <v>5700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2">
        <v>45909</v>
      </c>
      <c r="B255" s="23" t="s">
        <v>30</v>
      </c>
      <c r="C255" s="17">
        <v>5722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2">
        <v>45910</v>
      </c>
      <c r="B256" s="23" t="s">
        <v>30</v>
      </c>
      <c r="C256" s="17">
        <v>5746</v>
      </c>
      <c r="D256" s="16"/>
      <c r="E256" s="16" t="s">
        <v>48</v>
      </c>
      <c r="F256" s="16"/>
      <c r="G256" s="16"/>
      <c r="H256" s="150">
        <v>45910.607638888891</v>
      </c>
      <c r="I256" s="150">
        <v>45910.729166666664</v>
      </c>
      <c r="J256" s="151">
        <f t="shared" ref="J256" si="22">I256-H256</f>
        <v>0.12152777777373558</v>
      </c>
      <c r="K256" s="16"/>
      <c r="L256" s="16"/>
      <c r="M256" s="16"/>
      <c r="N256" s="16"/>
    </row>
    <row r="257" spans="1:14" x14ac:dyDescent="0.25">
      <c r="A257" s="22">
        <v>45911</v>
      </c>
      <c r="B257" s="23" t="s">
        <v>30</v>
      </c>
      <c r="C257" s="17">
        <v>5770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2">
        <v>45912</v>
      </c>
      <c r="B258" s="23" t="s">
        <v>30</v>
      </c>
      <c r="C258" s="17">
        <v>5794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2">
        <v>45913</v>
      </c>
      <c r="B259" s="23" t="s">
        <v>30</v>
      </c>
      <c r="C259" s="17">
        <v>5818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2">
        <v>45914</v>
      </c>
      <c r="B260" s="23" t="s">
        <v>30</v>
      </c>
      <c r="C260" s="17">
        <v>5833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2">
        <v>45915</v>
      </c>
      <c r="B261" s="23" t="s">
        <v>30</v>
      </c>
      <c r="C261" s="17">
        <v>5857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2">
        <v>45916</v>
      </c>
      <c r="B262" s="23" t="s">
        <v>30</v>
      </c>
      <c r="C262" s="17">
        <f>C261+24</f>
        <v>5881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2">
        <v>45917</v>
      </c>
      <c r="B263" s="23" t="s">
        <v>30</v>
      </c>
      <c r="C263" s="17">
        <f>C262+24</f>
        <v>5905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2">
        <v>45918</v>
      </c>
      <c r="B264" s="23" t="s">
        <v>30</v>
      </c>
      <c r="C264" s="17">
        <v>5943</v>
      </c>
      <c r="D264" s="16"/>
      <c r="E264" s="16" t="s">
        <v>1644</v>
      </c>
      <c r="F264" s="16"/>
      <c r="G264" s="16"/>
      <c r="H264" s="192">
        <v>45918.939583333333</v>
      </c>
      <c r="I264" s="192">
        <v>45918.958333333336</v>
      </c>
      <c r="J264" s="193">
        <v>1.8750000002910383E-2</v>
      </c>
      <c r="K264" s="16"/>
      <c r="L264" s="16"/>
      <c r="M264" s="16"/>
      <c r="N264" s="16"/>
    </row>
    <row r="265" spans="1:14" x14ac:dyDescent="0.25">
      <c r="A265" s="22">
        <v>45919</v>
      </c>
      <c r="B265" s="23" t="s">
        <v>30</v>
      </c>
      <c r="C265" s="17">
        <v>5952</v>
      </c>
      <c r="D265" s="16"/>
      <c r="E265" s="16" t="s">
        <v>1646</v>
      </c>
      <c r="F265" s="16"/>
      <c r="G265" s="16"/>
      <c r="H265" s="150">
        <v>45919.357638888891</v>
      </c>
      <c r="I265" s="150">
        <v>45919.479861111111</v>
      </c>
      <c r="J265" s="151">
        <f t="shared" ref="J265" si="23">I265-H265</f>
        <v>0.12222222222044365</v>
      </c>
      <c r="K265" s="16"/>
      <c r="L265" s="16"/>
      <c r="M265" s="16"/>
      <c r="N265" s="16"/>
    </row>
    <row r="266" spans="1:14" x14ac:dyDescent="0.25">
      <c r="A266" s="22">
        <v>45920</v>
      </c>
      <c r="B266" s="23" t="s">
        <v>30</v>
      </c>
      <c r="C266" s="17">
        <f t="shared" ref="C266:C274" si="24">C265+24</f>
        <v>5976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2">
        <v>45921</v>
      </c>
      <c r="B267" s="23" t="s">
        <v>30</v>
      </c>
      <c r="C267" s="17">
        <f t="shared" si="24"/>
        <v>6000</v>
      </c>
      <c r="D267" s="16"/>
      <c r="E267" s="16" t="s">
        <v>63</v>
      </c>
      <c r="F267" s="16"/>
      <c r="G267" s="16"/>
      <c r="H267" s="216">
        <v>45921.349305555559</v>
      </c>
      <c r="I267" s="216">
        <v>45921.488194444442</v>
      </c>
      <c r="J267" s="217">
        <v>0.13888888888322981</v>
      </c>
      <c r="K267" s="16"/>
      <c r="L267" s="16"/>
      <c r="M267" s="16"/>
      <c r="N267" s="16"/>
    </row>
    <row r="268" spans="1:14" x14ac:dyDescent="0.25">
      <c r="A268" s="22">
        <v>45922</v>
      </c>
      <c r="B268" s="23" t="s">
        <v>30</v>
      </c>
      <c r="C268" s="17">
        <f t="shared" si="24"/>
        <v>6024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2">
        <v>45923</v>
      </c>
      <c r="B269" s="23" t="s">
        <v>30</v>
      </c>
      <c r="C269" s="17">
        <f t="shared" si="24"/>
        <v>6048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2">
        <v>45924</v>
      </c>
      <c r="B270" s="23" t="s">
        <v>30</v>
      </c>
      <c r="C270" s="17">
        <f t="shared" si="24"/>
        <v>6072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2">
        <v>45925</v>
      </c>
      <c r="B271" s="23" t="s">
        <v>30</v>
      </c>
      <c r="C271" s="17">
        <f t="shared" si="24"/>
        <v>6096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2">
        <v>45926</v>
      </c>
      <c r="B272" s="23" t="s">
        <v>30</v>
      </c>
      <c r="C272" s="17">
        <f t="shared" si="24"/>
        <v>6120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2">
        <v>45927</v>
      </c>
      <c r="B273" s="23" t="s">
        <v>30</v>
      </c>
      <c r="C273" s="17">
        <f t="shared" si="24"/>
        <v>6144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2">
        <v>45928</v>
      </c>
      <c r="B274" s="23" t="s">
        <v>30</v>
      </c>
      <c r="C274" s="17">
        <f t="shared" si="24"/>
        <v>6168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2">
        <v>45929</v>
      </c>
      <c r="B275" s="23" t="s">
        <v>30</v>
      </c>
      <c r="C275" s="17">
        <v>6199</v>
      </c>
      <c r="D275" s="16"/>
      <c r="E275" s="16" t="s">
        <v>1684</v>
      </c>
      <c r="F275" s="16"/>
      <c r="G275" s="16"/>
      <c r="H275" s="150">
        <v>45930.208333333336</v>
      </c>
      <c r="I275" s="150">
        <v>45930.21875</v>
      </c>
      <c r="J275" s="151">
        <f t="shared" ref="J275" si="25">I275-H275</f>
        <v>1.0416666664241347E-2</v>
      </c>
      <c r="K275" s="16"/>
      <c r="L275" s="16"/>
      <c r="M275" s="16"/>
      <c r="N275" s="16"/>
    </row>
    <row r="276" spans="1:14" x14ac:dyDescent="0.25">
      <c r="A276" s="22">
        <v>45930</v>
      </c>
      <c r="B276" s="23" t="s">
        <v>30</v>
      </c>
      <c r="C276" s="17">
        <f>C275+24</f>
        <v>6223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2">
        <v>45931</v>
      </c>
      <c r="B277" s="23" t="s">
        <v>30</v>
      </c>
      <c r="C277" s="17">
        <v>6250</v>
      </c>
      <c r="D277" s="16"/>
      <c r="E277" s="16" t="s">
        <v>48</v>
      </c>
      <c r="F277" s="16"/>
      <c r="G277" s="16"/>
      <c r="H277" s="283">
        <v>45932.163194444445</v>
      </c>
      <c r="I277" s="283">
        <v>45932.25</v>
      </c>
      <c r="J277" s="284">
        <v>8.6805555554747116E-2</v>
      </c>
      <c r="K277" s="16"/>
      <c r="L277" s="16"/>
      <c r="M277" s="16"/>
      <c r="N277" s="16"/>
    </row>
    <row r="278" spans="1:14" x14ac:dyDescent="0.25">
      <c r="A278" s="22">
        <v>45932</v>
      </c>
      <c r="B278" s="23" t="s">
        <v>30</v>
      </c>
      <c r="C278" s="17">
        <f t="shared" ref="C278:C287" si="26">C277+24</f>
        <v>6274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2">
        <v>45933</v>
      </c>
      <c r="B279" s="23" t="s">
        <v>30</v>
      </c>
      <c r="C279" s="17">
        <f t="shared" si="26"/>
        <v>6298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2">
        <v>45934</v>
      </c>
      <c r="B280" s="23" t="s">
        <v>30</v>
      </c>
      <c r="C280" s="17">
        <f t="shared" si="26"/>
        <v>6322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2">
        <v>45935</v>
      </c>
      <c r="B281" s="23" t="s">
        <v>30</v>
      </c>
      <c r="C281" s="17">
        <f t="shared" si="26"/>
        <v>6346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2">
        <v>45936</v>
      </c>
      <c r="B282" s="23" t="s">
        <v>30</v>
      </c>
      <c r="C282" s="17">
        <f t="shared" si="26"/>
        <v>6370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2">
        <v>45937</v>
      </c>
      <c r="B283" s="23" t="s">
        <v>30</v>
      </c>
      <c r="C283" s="17">
        <f t="shared" si="26"/>
        <v>6394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2">
        <v>45938</v>
      </c>
      <c r="B284" s="23" t="s">
        <v>30</v>
      </c>
      <c r="C284" s="17">
        <f t="shared" si="26"/>
        <v>6418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2">
        <v>45939</v>
      </c>
      <c r="B285" s="23" t="s">
        <v>30</v>
      </c>
      <c r="C285" s="17">
        <f t="shared" si="26"/>
        <v>6442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2">
        <v>45940</v>
      </c>
      <c r="B286" s="23" t="s">
        <v>30</v>
      </c>
      <c r="C286" s="17">
        <f t="shared" si="26"/>
        <v>6466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2">
        <v>45941</v>
      </c>
      <c r="B287" s="23" t="s">
        <v>30</v>
      </c>
      <c r="C287" s="17">
        <f t="shared" si="26"/>
        <v>6490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2">
        <v>45942</v>
      </c>
      <c r="B288" s="23" t="s">
        <v>30</v>
      </c>
      <c r="C288" s="17">
        <v>6500</v>
      </c>
      <c r="D288" s="16"/>
      <c r="E288" s="16" t="s">
        <v>40</v>
      </c>
      <c r="F288" s="16"/>
      <c r="G288" s="16"/>
      <c r="H288" s="361">
        <v>45943.044444444444</v>
      </c>
      <c r="I288" s="361">
        <v>45943.147222222222</v>
      </c>
      <c r="J288" s="360">
        <v>0.10277777777810115</v>
      </c>
      <c r="K288" s="16"/>
      <c r="L288" s="16"/>
      <c r="M288" s="16"/>
      <c r="N288" s="16"/>
    </row>
    <row r="289" spans="1:14" x14ac:dyDescent="0.25">
      <c r="A289" s="22">
        <v>45943</v>
      </c>
      <c r="B289" s="23" t="s">
        <v>30</v>
      </c>
      <c r="C289" s="17">
        <v>6507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2">
        <v>45944</v>
      </c>
      <c r="B290" s="23" t="s">
        <v>30</v>
      </c>
      <c r="C290" s="17">
        <v>6529</v>
      </c>
      <c r="D290" s="16"/>
      <c r="E290" s="16" t="s">
        <v>1592</v>
      </c>
      <c r="F290" s="16"/>
      <c r="G290" s="16"/>
      <c r="H290" s="368">
        <v>45944.356944444444</v>
      </c>
      <c r="I290" s="368">
        <v>45944.621527777781</v>
      </c>
      <c r="J290" s="151">
        <f t="shared" ref="J290" si="27">I290-H290</f>
        <v>0.26458333333721384</v>
      </c>
      <c r="K290" s="16"/>
      <c r="L290" s="16"/>
      <c r="M290" s="16"/>
      <c r="N290" s="16"/>
    </row>
    <row r="291" spans="1:14" x14ac:dyDescent="0.25">
      <c r="A291" s="22">
        <v>45945</v>
      </c>
      <c r="B291" s="23" t="s">
        <v>30</v>
      </c>
      <c r="C291" s="17">
        <v>6553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2">
        <v>45946</v>
      </c>
      <c r="B292" s="23" t="s">
        <v>30</v>
      </c>
      <c r="C292" s="17">
        <v>6577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2">
        <v>45947</v>
      </c>
      <c r="B293" s="24" t="s">
        <v>92</v>
      </c>
      <c r="C293" s="17">
        <v>6601</v>
      </c>
      <c r="D293" s="16"/>
      <c r="E293" s="16" t="s">
        <v>1736</v>
      </c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2">
        <v>45948</v>
      </c>
      <c r="B294" s="24" t="s">
        <v>92</v>
      </c>
      <c r="C294" s="17">
        <v>6601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2">
        <v>45949</v>
      </c>
      <c r="B295" s="24" t="s">
        <v>92</v>
      </c>
      <c r="C295" s="17">
        <v>6601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2">
        <v>45950</v>
      </c>
      <c r="B296" s="24" t="s">
        <v>92</v>
      </c>
      <c r="C296" s="17">
        <v>6601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2">
        <v>45951</v>
      </c>
      <c r="B297" s="23" t="s">
        <v>30</v>
      </c>
      <c r="C297" s="17">
        <v>6601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2">
        <v>45952</v>
      </c>
      <c r="B298" s="23" t="s">
        <v>30</v>
      </c>
      <c r="C298" s="17">
        <v>6721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2">
        <v>45953</v>
      </c>
      <c r="B299" s="23" t="s">
        <v>30</v>
      </c>
      <c r="C299" s="17">
        <v>6644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2">
        <v>45954</v>
      </c>
      <c r="B300" s="23" t="s">
        <v>30</v>
      </c>
      <c r="C300" s="17">
        <v>6668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2">
        <v>45955</v>
      </c>
      <c r="B301" s="23" t="s">
        <v>30</v>
      </c>
      <c r="C301" s="17">
        <v>6692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2">
        <v>45956</v>
      </c>
      <c r="B302" s="23" t="s">
        <v>30</v>
      </c>
      <c r="C302" s="17">
        <v>6728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2">
        <v>45957</v>
      </c>
      <c r="B303" s="23" t="s">
        <v>30</v>
      </c>
      <c r="C303" s="17">
        <v>6841</v>
      </c>
      <c r="D303" s="16"/>
      <c r="E303" s="16" t="s">
        <v>48</v>
      </c>
      <c r="F303" s="16"/>
      <c r="G303" s="16"/>
      <c r="H303" s="368">
        <v>45957.423611111109</v>
      </c>
      <c r="I303" s="368">
        <v>45957.594444444447</v>
      </c>
      <c r="J303" s="151">
        <f t="shared" ref="J303" si="28">I303-H303</f>
        <v>0.17083333333721384</v>
      </c>
      <c r="K303" s="16"/>
      <c r="L303" s="16"/>
      <c r="M303" s="16"/>
      <c r="N303" s="16"/>
    </row>
    <row r="304" spans="1:14" x14ac:dyDescent="0.25">
      <c r="A304" s="22">
        <v>45958</v>
      </c>
      <c r="B304" s="23" t="s">
        <v>30</v>
      </c>
      <c r="C304" s="17">
        <v>6776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2">
        <v>45959</v>
      </c>
      <c r="B305" s="23" t="s">
        <v>30</v>
      </c>
      <c r="C305" s="17">
        <v>6800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2">
        <v>45960</v>
      </c>
      <c r="B306" s="23" t="s">
        <v>30</v>
      </c>
      <c r="C306" s="17">
        <v>6824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2">
        <v>45961</v>
      </c>
      <c r="B307" s="23" t="s">
        <v>30</v>
      </c>
      <c r="C307" s="17">
        <v>6848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2">
        <v>45962</v>
      </c>
      <c r="B308" s="23" t="s">
        <v>30</v>
      </c>
      <c r="C308" s="17">
        <v>6872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2">
        <v>45963</v>
      </c>
      <c r="B309" s="23" t="s">
        <v>30</v>
      </c>
      <c r="C309" s="17">
        <v>6892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2">
        <v>45964</v>
      </c>
      <c r="B310" s="23" t="s">
        <v>30</v>
      </c>
      <c r="C310" s="17">
        <v>6916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2">
        <v>45965</v>
      </c>
      <c r="B311" s="23" t="s">
        <v>30</v>
      </c>
      <c r="C311" s="17">
        <v>6940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2">
        <v>45966</v>
      </c>
      <c r="B312" s="23" t="s">
        <v>30</v>
      </c>
      <c r="C312" s="17">
        <v>6964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2">
        <v>45967</v>
      </c>
      <c r="B313" s="23" t="s">
        <v>30</v>
      </c>
      <c r="C313" s="17">
        <v>6988</v>
      </c>
      <c r="D313" s="16"/>
      <c r="E313" s="16" t="s">
        <v>65</v>
      </c>
      <c r="F313" s="16"/>
      <c r="G313" s="16"/>
      <c r="H313" s="368">
        <v>45967.711805555555</v>
      </c>
      <c r="I313" s="368">
        <v>45967.870833333334</v>
      </c>
      <c r="J313" s="151">
        <f t="shared" ref="J313" si="29">I313-H313</f>
        <v>0.15902777777955635</v>
      </c>
      <c r="K313" s="16"/>
      <c r="L313" s="16"/>
      <c r="M313" s="16"/>
      <c r="N313" s="16"/>
    </row>
    <row r="314" spans="1:14" x14ac:dyDescent="0.25">
      <c r="A314" s="22">
        <v>45968</v>
      </c>
      <c r="B314" s="23" t="s">
        <v>30</v>
      </c>
      <c r="C314" s="17">
        <v>7012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2">
        <v>45969</v>
      </c>
      <c r="B315" s="23" t="s">
        <v>30</v>
      </c>
      <c r="C315" s="17">
        <v>7036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2">
        <v>45970</v>
      </c>
      <c r="B316" s="23" t="s">
        <v>30</v>
      </c>
      <c r="C316" s="17">
        <v>7056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2">
        <v>45971</v>
      </c>
      <c r="B317" s="23" t="s">
        <v>30</v>
      </c>
      <c r="C317" s="17">
        <v>7080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2">
        <v>45972</v>
      </c>
      <c r="B318" s="23" t="s">
        <v>30</v>
      </c>
      <c r="C318" s="17">
        <v>7104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2">
        <v>45973</v>
      </c>
      <c r="B319" s="23" t="s">
        <v>30</v>
      </c>
      <c r="C319" s="17">
        <v>7128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2">
        <v>45974</v>
      </c>
      <c r="B320" s="23" t="s">
        <v>30</v>
      </c>
      <c r="C320" s="17">
        <v>7152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2">
        <v>45975</v>
      </c>
      <c r="B321" s="23" t="s">
        <v>30</v>
      </c>
      <c r="C321" s="17">
        <v>7176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2">
        <v>45976</v>
      </c>
      <c r="B322" s="23" t="s">
        <v>30</v>
      </c>
      <c r="C322" s="17">
        <v>7200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2">
        <v>45977</v>
      </c>
      <c r="B323" s="23" t="s">
        <v>30</v>
      </c>
      <c r="C323" s="17">
        <v>7224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2">
        <v>45978</v>
      </c>
      <c r="B324" s="23" t="s">
        <v>30</v>
      </c>
      <c r="C324" s="17">
        <v>7250</v>
      </c>
      <c r="D324" s="16"/>
      <c r="E324" s="307" t="s">
        <v>48</v>
      </c>
      <c r="F324" s="16"/>
      <c r="G324" s="16"/>
      <c r="H324" s="378">
        <v>45978.395833333336</v>
      </c>
      <c r="I324" s="378">
        <v>45978.583333333336</v>
      </c>
      <c r="J324" s="225">
        <v>0.1875</v>
      </c>
      <c r="K324" s="16"/>
      <c r="L324" s="16"/>
      <c r="M324" s="16"/>
      <c r="N324" s="16"/>
    </row>
    <row r="325" spans="1:14" x14ac:dyDescent="0.25">
      <c r="A325" s="22">
        <v>45979</v>
      </c>
      <c r="B325" s="23" t="s">
        <v>30</v>
      </c>
      <c r="C325" s="17">
        <v>7268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2">
        <v>45980</v>
      </c>
      <c r="B326" s="23" t="s">
        <v>30</v>
      </c>
      <c r="C326" s="17">
        <v>7292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2">
        <v>45981</v>
      </c>
      <c r="B327" s="23" t="s">
        <v>30</v>
      </c>
      <c r="C327" s="17">
        <v>7316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2">
        <v>45982</v>
      </c>
      <c r="B328" s="23" t="s">
        <v>30</v>
      </c>
      <c r="C328" s="17">
        <v>7340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2">
        <v>45983</v>
      </c>
      <c r="B329" s="23" t="s">
        <v>30</v>
      </c>
      <c r="C329" s="17">
        <v>7364</v>
      </c>
      <c r="D329" s="16"/>
      <c r="E329" s="389" t="s">
        <v>1866</v>
      </c>
      <c r="F329" s="16"/>
      <c r="G329" s="16"/>
      <c r="H329" s="378">
        <v>45983.729166666664</v>
      </c>
      <c r="I329" s="378">
        <v>45983.75277777778</v>
      </c>
      <c r="J329" s="225">
        <v>2.3611111115314998E-2</v>
      </c>
      <c r="K329" s="16"/>
      <c r="L329" s="16"/>
      <c r="M329" s="16"/>
      <c r="N329" s="16"/>
    </row>
    <row r="330" spans="1:14" x14ac:dyDescent="0.25">
      <c r="A330" s="22">
        <v>45984</v>
      </c>
      <c r="B330" s="23" t="s">
        <v>30</v>
      </c>
      <c r="C330" s="17">
        <v>7388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2">
        <v>45985</v>
      </c>
      <c r="B331" s="23" t="s">
        <v>30</v>
      </c>
      <c r="C331" s="17">
        <v>7412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2">
        <v>45986</v>
      </c>
      <c r="B332" s="23" t="s">
        <v>30</v>
      </c>
      <c r="C332" s="17">
        <v>7435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2">
        <v>45987</v>
      </c>
      <c r="B333" s="23" t="s">
        <v>30</v>
      </c>
      <c r="C333" s="17">
        <v>7459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2">
        <v>45988</v>
      </c>
      <c r="B334" s="23" t="s">
        <v>30</v>
      </c>
      <c r="C334" s="17">
        <v>7483</v>
      </c>
      <c r="D334" s="16"/>
      <c r="E334" s="16" t="s">
        <v>163</v>
      </c>
      <c r="F334" s="16"/>
      <c r="G334" s="16"/>
      <c r="H334" s="370">
        <v>45988.979166666664</v>
      </c>
      <c r="I334" s="370">
        <v>45989.147916666669</v>
      </c>
      <c r="J334" s="103">
        <f t="shared" ref="J334" si="30">I334-H334</f>
        <v>0.16875000000436557</v>
      </c>
      <c r="K334" s="16"/>
      <c r="L334" s="16"/>
      <c r="M334" s="16"/>
      <c r="N334" s="16"/>
    </row>
    <row r="335" spans="1:14" x14ac:dyDescent="0.25">
      <c r="A335" s="22">
        <v>45989</v>
      </c>
      <c r="B335" s="23" t="s">
        <v>30</v>
      </c>
      <c r="C335" s="17">
        <v>7507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2">
        <v>45990</v>
      </c>
      <c r="B336" s="23" t="s">
        <v>30</v>
      </c>
      <c r="C336" s="17">
        <v>7527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2">
        <v>45991</v>
      </c>
      <c r="B337" s="23" t="s">
        <v>30</v>
      </c>
      <c r="C337" s="17">
        <v>7551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2">
        <v>45992</v>
      </c>
      <c r="B338" s="23" t="s">
        <v>30</v>
      </c>
      <c r="C338" s="17">
        <v>7575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ht="30" x14ac:dyDescent="0.25">
      <c r="A339" s="22">
        <v>45993</v>
      </c>
      <c r="B339" s="23" t="s">
        <v>30</v>
      </c>
      <c r="C339" s="17">
        <v>7599</v>
      </c>
      <c r="D339" s="16"/>
      <c r="E339" s="28" t="s">
        <v>1915</v>
      </c>
      <c r="F339" s="16"/>
      <c r="G339" s="16"/>
      <c r="H339" s="368">
        <v>45994.227083333331</v>
      </c>
      <c r="I339" s="368">
        <v>45994.275694444441</v>
      </c>
      <c r="J339" s="151">
        <f t="shared" ref="J339" si="31">I339-H339</f>
        <v>4.8611111109494232E-2</v>
      </c>
      <c r="K339" s="16"/>
      <c r="L339" s="16"/>
      <c r="M339" s="16"/>
      <c r="N339" s="16"/>
    </row>
    <row r="340" spans="1:14" x14ac:dyDescent="0.25">
      <c r="A340" s="22">
        <v>45994</v>
      </c>
      <c r="B340" s="23" t="s">
        <v>30</v>
      </c>
      <c r="C340" s="17">
        <v>7623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2">
        <v>45995</v>
      </c>
      <c r="B341" s="23" t="s">
        <v>30</v>
      </c>
      <c r="C341" s="17">
        <v>7647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2">
        <v>45996</v>
      </c>
      <c r="B342" s="23" t="s">
        <v>30</v>
      </c>
      <c r="C342" s="17">
        <v>7671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2">
        <v>45997</v>
      </c>
      <c r="B343" s="23" t="s">
        <v>30</v>
      </c>
      <c r="C343" s="17">
        <v>7693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2">
        <v>45998</v>
      </c>
      <c r="B344" s="23" t="s">
        <v>30</v>
      </c>
      <c r="C344" s="17">
        <v>7717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2">
        <v>45999</v>
      </c>
      <c r="B345" s="23" t="s">
        <v>30</v>
      </c>
      <c r="C345" s="17">
        <v>7741</v>
      </c>
      <c r="D345" s="16"/>
      <c r="E345" s="16" t="s">
        <v>48</v>
      </c>
      <c r="F345" s="16"/>
      <c r="G345" s="16"/>
      <c r="H345" s="401">
        <v>45999.577777777777</v>
      </c>
      <c r="I345" s="401">
        <v>45999.69027777778</v>
      </c>
      <c r="J345" s="493">
        <v>0.11250000000291038</v>
      </c>
      <c r="K345" s="16"/>
      <c r="L345" s="16"/>
      <c r="M345" s="16"/>
      <c r="N345" s="16"/>
    </row>
    <row r="346" spans="1:14" x14ac:dyDescent="0.25">
      <c r="A346" s="22">
        <v>46000</v>
      </c>
      <c r="B346" s="23" t="s">
        <v>30</v>
      </c>
      <c r="C346" s="17">
        <v>7763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2">
        <v>46001</v>
      </c>
      <c r="B347" s="23" t="s">
        <v>30</v>
      </c>
      <c r="C347" s="17">
        <v>7787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2">
        <v>46002</v>
      </c>
      <c r="B348" s="23" t="s">
        <v>30</v>
      </c>
      <c r="C348" s="17">
        <v>7811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2">
        <v>46003</v>
      </c>
      <c r="B349" s="23" t="s">
        <v>30</v>
      </c>
      <c r="C349" s="17">
        <v>7835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2">
        <v>46004</v>
      </c>
      <c r="B350" s="23" t="s">
        <v>30</v>
      </c>
      <c r="C350" s="17">
        <v>7858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2">
        <v>46005</v>
      </c>
      <c r="B351" s="23" t="s">
        <v>30</v>
      </c>
      <c r="C351" s="17">
        <v>7882</v>
      </c>
      <c r="D351" s="16"/>
      <c r="E351" s="16" t="s">
        <v>1988</v>
      </c>
      <c r="F351" s="16"/>
      <c r="G351" s="16"/>
      <c r="H351" s="401">
        <v>46005.633333333331</v>
      </c>
      <c r="I351" s="401">
        <v>46005.652777777781</v>
      </c>
      <c r="J351" s="568">
        <v>1.9444444449618459E-2</v>
      </c>
      <c r="K351" s="16"/>
      <c r="L351" s="16"/>
      <c r="M351" s="16"/>
      <c r="N351" s="16"/>
    </row>
    <row r="352" spans="1:14" x14ac:dyDescent="0.25">
      <c r="A352" s="22">
        <v>46006</v>
      </c>
      <c r="B352" s="23" t="s">
        <v>30</v>
      </c>
      <c r="C352" s="17">
        <v>7906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2">
        <v>46007</v>
      </c>
      <c r="B353" s="23" t="s">
        <v>30</v>
      </c>
      <c r="C353" s="17">
        <v>7930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2">
        <v>46008</v>
      </c>
      <c r="B354" s="23" t="s">
        <v>30</v>
      </c>
      <c r="C354" s="17">
        <v>7949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2">
        <v>46009</v>
      </c>
      <c r="B355" s="23" t="s">
        <v>30</v>
      </c>
      <c r="C355" s="17">
        <v>7973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2">
        <v>46010</v>
      </c>
      <c r="B356" s="23" t="s">
        <v>30</v>
      </c>
      <c r="C356" s="17">
        <v>7997</v>
      </c>
      <c r="D356" s="16"/>
      <c r="E356" s="16" t="s">
        <v>65</v>
      </c>
      <c r="F356" s="16"/>
      <c r="G356" s="16"/>
      <c r="H356" s="368">
        <v>46010.361111111109</v>
      </c>
      <c r="I356" s="368">
        <v>46010.489583333336</v>
      </c>
      <c r="J356" s="151">
        <f t="shared" ref="J356:J357" si="32">I356-H356</f>
        <v>0.12847222222626442</v>
      </c>
      <c r="K356" s="49"/>
      <c r="L356" s="16"/>
      <c r="M356" s="16"/>
      <c r="N356" s="16"/>
    </row>
    <row r="357" spans="1:14" x14ac:dyDescent="0.25">
      <c r="A357" s="22">
        <v>46011</v>
      </c>
      <c r="B357" s="23" t="s">
        <v>30</v>
      </c>
      <c r="C357" s="17">
        <v>8021</v>
      </c>
      <c r="D357" s="16"/>
      <c r="E357" s="16" t="s">
        <v>2031</v>
      </c>
      <c r="F357" s="16"/>
      <c r="G357" s="16"/>
      <c r="H357" s="368">
        <v>46012.152777777781</v>
      </c>
      <c r="I357" s="368">
        <v>46012.236111111109</v>
      </c>
      <c r="J357" s="151">
        <f t="shared" si="32"/>
        <v>8.3333333328482695E-2</v>
      </c>
      <c r="K357" s="16"/>
      <c r="L357" s="16"/>
      <c r="M357" s="16"/>
      <c r="N357" s="16"/>
    </row>
    <row r="358" spans="1:14" x14ac:dyDescent="0.25">
      <c r="A358" s="22">
        <v>46012</v>
      </c>
      <c r="B358" s="23" t="s">
        <v>30</v>
      </c>
      <c r="C358" s="17">
        <v>8042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2">
        <v>46013</v>
      </c>
      <c r="B359" s="23" t="s">
        <v>30</v>
      </c>
      <c r="C359" s="17">
        <v>8066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2">
        <v>46014</v>
      </c>
      <c r="B360" s="23" t="s">
        <v>30</v>
      </c>
      <c r="C360" s="17">
        <v>8090</v>
      </c>
      <c r="D360" s="16"/>
      <c r="E360" s="16" t="s">
        <v>2049</v>
      </c>
      <c r="F360" s="16"/>
      <c r="G360" s="16"/>
      <c r="H360" s="368">
        <v>46014.597222222219</v>
      </c>
      <c r="I360" s="368">
        <v>46014.604166666664</v>
      </c>
      <c r="J360" s="151">
        <f t="shared" ref="J360" si="33">I360-H360</f>
        <v>6.9444444452528842E-3</v>
      </c>
      <c r="K360" s="16"/>
      <c r="L360" s="16"/>
      <c r="M360" s="16"/>
      <c r="N360" s="16"/>
    </row>
    <row r="361" spans="1:14" x14ac:dyDescent="0.25">
      <c r="A361" s="22">
        <v>46015</v>
      </c>
      <c r="B361" s="23" t="s">
        <v>30</v>
      </c>
      <c r="C361" s="17">
        <v>8114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2">
        <v>46016</v>
      </c>
      <c r="B362" s="23" t="s">
        <v>30</v>
      </c>
      <c r="C362" s="17">
        <v>8138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2">
        <v>46017</v>
      </c>
      <c r="B363" s="23" t="s">
        <v>30</v>
      </c>
      <c r="C363" s="17">
        <v>8162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2">
        <v>46018</v>
      </c>
      <c r="B364" s="23" t="s">
        <v>30</v>
      </c>
      <c r="C364" s="17">
        <v>8186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2">
        <v>46019</v>
      </c>
      <c r="B365" s="23" t="s">
        <v>30</v>
      </c>
      <c r="C365" s="17">
        <v>8210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2">
        <v>46020</v>
      </c>
      <c r="B366" s="23" t="s">
        <v>30</v>
      </c>
      <c r="C366" s="17">
        <v>8234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2">
        <v>46021</v>
      </c>
      <c r="B367" s="23" t="s">
        <v>30</v>
      </c>
      <c r="C367" s="17">
        <v>8258</v>
      </c>
      <c r="D367" s="16"/>
      <c r="E367" s="16" t="s">
        <v>48</v>
      </c>
      <c r="F367" s="16"/>
      <c r="G367" s="16"/>
      <c r="H367" s="368">
        <v>46021.385416666664</v>
      </c>
      <c r="I367" s="368">
        <v>46021.465277777781</v>
      </c>
      <c r="J367" s="151">
        <f t="shared" ref="J367" si="34">I367-H367</f>
        <v>7.9861111116770189E-2</v>
      </c>
      <c r="K367" s="16"/>
      <c r="L367" s="16"/>
      <c r="M367" s="16"/>
      <c r="N367" s="16"/>
    </row>
    <row r="368" spans="1:14" x14ac:dyDescent="0.25">
      <c r="A368" s="22">
        <v>46022</v>
      </c>
      <c r="B368" s="23" t="s">
        <v>30</v>
      </c>
      <c r="C368" s="17">
        <v>8282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2">
        <v>46023</v>
      </c>
      <c r="B369" s="23" t="s">
        <v>30</v>
      </c>
      <c r="C369" s="17">
        <v>8306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2">
        <v>46024</v>
      </c>
      <c r="B370" s="23" t="s">
        <v>30</v>
      </c>
      <c r="C370" s="17">
        <v>8330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2">
        <v>46025</v>
      </c>
      <c r="B371" s="23" t="s">
        <v>30</v>
      </c>
      <c r="C371" s="17">
        <v>8352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2">
        <v>46026</v>
      </c>
      <c r="B372" s="23" t="s">
        <v>30</v>
      </c>
      <c r="C372" s="17">
        <v>8376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2">
        <v>46027</v>
      </c>
      <c r="B373" s="23" t="s">
        <v>30</v>
      </c>
      <c r="C373" s="17">
        <v>8400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2">
        <v>46028</v>
      </c>
      <c r="B374" s="23" t="s">
        <v>30</v>
      </c>
      <c r="C374" s="17">
        <v>8424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2">
        <v>46029</v>
      </c>
      <c r="B375" s="23" t="s">
        <v>30</v>
      </c>
      <c r="C375" s="17">
        <v>8448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2">
        <v>46030</v>
      </c>
      <c r="B376" s="23" t="s">
        <v>30</v>
      </c>
      <c r="C376" s="17">
        <v>8472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2">
        <v>46031</v>
      </c>
      <c r="B377" s="23" t="s">
        <v>30</v>
      </c>
      <c r="C377" s="17">
        <v>8496</v>
      </c>
      <c r="D377" s="16"/>
      <c r="E377" s="16" t="s">
        <v>40</v>
      </c>
      <c r="F377" s="16"/>
      <c r="G377" s="16"/>
      <c r="H377" s="368">
        <v>46031.329861111109</v>
      </c>
      <c r="I377" s="368">
        <v>46031.490972222222</v>
      </c>
      <c r="J377" s="151">
        <f t="shared" ref="J377" si="35">I377-H377</f>
        <v>0.16111111111240461</v>
      </c>
      <c r="K377" s="16"/>
      <c r="L377" s="16"/>
      <c r="M377" s="16"/>
      <c r="N377" s="16"/>
    </row>
    <row r="378" spans="1:14" x14ac:dyDescent="0.25">
      <c r="A378" s="22">
        <v>46032</v>
      </c>
      <c r="B378" s="23" t="s">
        <v>30</v>
      </c>
      <c r="C378" s="17">
        <v>8520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2">
        <v>46033</v>
      </c>
      <c r="B379" s="23" t="s">
        <v>30</v>
      </c>
      <c r="C379" s="17">
        <v>8539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2">
        <v>46034</v>
      </c>
      <c r="B380" s="23" t="s">
        <v>30</v>
      </c>
      <c r="C380" s="17">
        <v>8563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2">
        <v>46035</v>
      </c>
      <c r="B381" s="23" t="s">
        <v>30</v>
      </c>
      <c r="C381" s="17">
        <v>8587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2">
        <v>46036</v>
      </c>
      <c r="B382" s="23" t="s">
        <v>30</v>
      </c>
      <c r="C382" s="17">
        <v>8611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2">
        <v>46037</v>
      </c>
      <c r="B383" s="23" t="s">
        <v>30</v>
      </c>
      <c r="C383" s="17">
        <v>8635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2">
        <v>46038</v>
      </c>
      <c r="B384" s="23" t="s">
        <v>30</v>
      </c>
      <c r="C384" s="17">
        <v>8659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2">
        <v>46039</v>
      </c>
      <c r="B385" s="23" t="s">
        <v>30</v>
      </c>
      <c r="C385" s="17">
        <v>8684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2">
        <v>46040</v>
      </c>
      <c r="B386" s="23" t="s">
        <v>30</v>
      </c>
      <c r="C386" s="17">
        <v>8708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2">
        <v>46041</v>
      </c>
      <c r="B387" s="23" t="s">
        <v>30</v>
      </c>
      <c r="C387" s="17">
        <v>8732</v>
      </c>
      <c r="D387" s="16"/>
      <c r="E387" s="16" t="s">
        <v>48</v>
      </c>
      <c r="F387" s="16"/>
      <c r="G387" s="16"/>
      <c r="H387" s="366">
        <v>46042.114583333336</v>
      </c>
      <c r="I387" s="366">
        <v>46042.182638888888</v>
      </c>
      <c r="J387" s="632">
        <v>6.8055555551836733E-2</v>
      </c>
      <c r="K387" s="16"/>
      <c r="L387" s="16"/>
      <c r="M387" s="16"/>
      <c r="N387" s="16"/>
    </row>
    <row r="388" spans="1:14" x14ac:dyDescent="0.25">
      <c r="A388" s="22">
        <v>46042</v>
      </c>
      <c r="B388" s="23" t="s">
        <v>30</v>
      </c>
      <c r="C388" s="17">
        <v>8754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2">
        <v>46043</v>
      </c>
      <c r="B389" s="23" t="s">
        <v>30</v>
      </c>
      <c r="C389" s="17">
        <v>8778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2">
        <v>46044</v>
      </c>
      <c r="B390" s="23" t="s">
        <v>30</v>
      </c>
      <c r="C390" s="17">
        <v>8802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2">
        <v>46045</v>
      </c>
      <c r="B391" s="23" t="s">
        <v>30</v>
      </c>
      <c r="C391" s="17">
        <v>8826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2">
        <v>46046</v>
      </c>
      <c r="B392" s="23" t="s">
        <v>30</v>
      </c>
      <c r="C392" s="17">
        <v>8850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2">
        <v>46047</v>
      </c>
      <c r="B393" s="23" t="s">
        <v>30</v>
      </c>
      <c r="C393" s="17">
        <v>8874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2">
        <v>46048</v>
      </c>
      <c r="B394" s="23" t="s">
        <v>30</v>
      </c>
      <c r="C394" s="17">
        <v>8898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2">
        <v>46049</v>
      </c>
      <c r="B395" s="23" t="s">
        <v>30</v>
      </c>
      <c r="C395" s="17">
        <v>8922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2">
        <v>46050</v>
      </c>
      <c r="B396" s="23" t="s">
        <v>30</v>
      </c>
      <c r="C396" s="17">
        <v>8946</v>
      </c>
      <c r="D396" s="16"/>
      <c r="E396" s="743" t="s">
        <v>2156</v>
      </c>
      <c r="F396" s="16"/>
      <c r="G396" s="16"/>
      <c r="H396" s="720">
        <v>46051.101388888892</v>
      </c>
      <c r="I396" s="720">
        <v>46051.127083333333</v>
      </c>
      <c r="J396" s="744">
        <v>2.569444444088731E-2</v>
      </c>
      <c r="K396" s="16"/>
      <c r="L396" s="16"/>
      <c r="M396" s="16"/>
      <c r="N396" s="16"/>
    </row>
    <row r="397" spans="1:14" x14ac:dyDescent="0.25">
      <c r="A397" s="22">
        <v>46051</v>
      </c>
      <c r="B397" s="23" t="s">
        <v>30</v>
      </c>
      <c r="C397" s="17">
        <v>8970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2">
        <v>46052</v>
      </c>
      <c r="B398" s="23" t="s">
        <v>30</v>
      </c>
      <c r="C398" s="17">
        <v>8994</v>
      </c>
      <c r="D398" s="16"/>
      <c r="E398" s="16" t="s">
        <v>65</v>
      </c>
      <c r="F398" s="16"/>
      <c r="G398" s="16"/>
      <c r="H398" s="368">
        <v>46052.689583333333</v>
      </c>
      <c r="I398" s="368">
        <v>46052.909722222219</v>
      </c>
      <c r="J398" s="151">
        <f t="shared" ref="J398" si="36">I398-H398</f>
        <v>0.22013888888614019</v>
      </c>
      <c r="K398" s="16"/>
      <c r="L398" s="16"/>
      <c r="M398" s="16"/>
      <c r="N398" s="16"/>
    </row>
    <row r="399" spans="1:14" x14ac:dyDescent="0.25">
      <c r="A399" s="22">
        <v>46053</v>
      </c>
      <c r="B399" s="23" t="s">
        <v>30</v>
      </c>
      <c r="C399" s="17">
        <v>9012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2">
        <v>46054</v>
      </c>
      <c r="B400" s="23" t="s">
        <v>30</v>
      </c>
      <c r="C400" s="17">
        <v>9036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ht="60.75" customHeight="1" x14ac:dyDescent="0.25">
      <c r="A401" s="22">
        <v>46055</v>
      </c>
      <c r="B401" s="23" t="s">
        <v>30</v>
      </c>
      <c r="C401" s="17">
        <v>9060</v>
      </c>
      <c r="D401" s="16"/>
      <c r="E401" s="28" t="s">
        <v>2236</v>
      </c>
      <c r="F401" s="16"/>
      <c r="G401" s="16"/>
      <c r="H401" s="368">
        <v>46055.899305555555</v>
      </c>
      <c r="I401" s="368">
        <v>46055.911805555559</v>
      </c>
      <c r="J401" s="151">
        <f t="shared" ref="J401" si="37">I401-H401</f>
        <v>1.2500000004365575E-2</v>
      </c>
      <c r="K401" s="16"/>
      <c r="L401" s="16"/>
      <c r="M401" s="16"/>
      <c r="N401" s="16"/>
    </row>
    <row r="402" spans="1:14" x14ac:dyDescent="0.25">
      <c r="A402" s="22">
        <v>46056</v>
      </c>
      <c r="B402" s="23" t="s">
        <v>30</v>
      </c>
      <c r="C402" s="17">
        <v>9084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22">
        <v>46057</v>
      </c>
      <c r="B403" s="23" t="s">
        <v>30</v>
      </c>
      <c r="C403" s="17">
        <v>9108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ht="45" x14ac:dyDescent="0.25">
      <c r="A404" s="22">
        <v>46058</v>
      </c>
      <c r="B404" s="23" t="s">
        <v>30</v>
      </c>
      <c r="C404" s="17">
        <v>9132</v>
      </c>
      <c r="D404" s="16"/>
      <c r="E404" s="28" t="s">
        <v>2251</v>
      </c>
      <c r="F404" s="16"/>
      <c r="G404" s="16"/>
      <c r="H404" s="368">
        <v>46058.977777777778</v>
      </c>
      <c r="I404" s="368">
        <v>46058.986111111109</v>
      </c>
      <c r="J404" s="151">
        <f t="shared" ref="J404" si="38">I404-H404</f>
        <v>8.333333331393078E-3</v>
      </c>
      <c r="K404" s="16"/>
      <c r="L404" s="16"/>
      <c r="M404" s="16"/>
      <c r="N404" s="16"/>
    </row>
    <row r="405" spans="1:14" x14ac:dyDescent="0.25">
      <c r="A405" s="22">
        <v>46059</v>
      </c>
      <c r="B405" s="23" t="s">
        <v>30</v>
      </c>
      <c r="C405" s="17">
        <v>9156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2">
        <v>46060</v>
      </c>
      <c r="B406" s="23" t="s">
        <v>30</v>
      </c>
      <c r="C406" s="17">
        <v>9180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22">
        <v>46061</v>
      </c>
      <c r="B407" s="23" t="s">
        <v>30</v>
      </c>
      <c r="C407" s="17">
        <v>9204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2">
        <v>46062</v>
      </c>
      <c r="B408" s="23" t="s">
        <v>30</v>
      </c>
      <c r="C408" s="17">
        <v>9228</v>
      </c>
      <c r="D408" s="16"/>
      <c r="E408" s="16" t="s">
        <v>48</v>
      </c>
      <c r="F408" s="16"/>
      <c r="G408" s="16"/>
      <c r="H408" s="720">
        <v>46063.129861111112</v>
      </c>
      <c r="I408" s="720">
        <v>46063.209722222222</v>
      </c>
      <c r="J408" s="817">
        <v>7.9861111109494232E-2</v>
      </c>
      <c r="K408" s="16"/>
      <c r="L408" s="16"/>
      <c r="M408" s="16"/>
      <c r="N408" s="16"/>
    </row>
    <row r="409" spans="1:14" x14ac:dyDescent="0.25">
      <c r="A409" s="22">
        <v>46063</v>
      </c>
      <c r="B409" s="23" t="s">
        <v>30</v>
      </c>
      <c r="C409" s="17">
        <v>9249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22">
        <v>46064</v>
      </c>
      <c r="B410" s="23" t="s">
        <v>30</v>
      </c>
      <c r="C410" s="17">
        <v>9273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22">
        <v>46065</v>
      </c>
      <c r="B411" s="23" t="s">
        <v>30</v>
      </c>
      <c r="C411" s="17">
        <v>9297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2">
        <v>46066</v>
      </c>
      <c r="B412" s="23" t="s">
        <v>30</v>
      </c>
      <c r="C412" s="17">
        <v>9321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2">
        <v>46067</v>
      </c>
      <c r="B413" s="23" t="s">
        <v>30</v>
      </c>
      <c r="C413" s="17">
        <v>9345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2">
        <v>46068</v>
      </c>
      <c r="B414" s="23" t="s">
        <v>30</v>
      </c>
      <c r="C414" s="17">
        <v>9369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2">
        <v>46069</v>
      </c>
      <c r="B415" s="23" t="s">
        <v>30</v>
      </c>
      <c r="C415" s="17">
        <v>9393</v>
      </c>
      <c r="D415" s="16"/>
      <c r="E415" s="16" t="s">
        <v>1984</v>
      </c>
      <c r="F415" s="16"/>
      <c r="G415" s="16"/>
      <c r="H415" s="368">
        <v>46070.258333333331</v>
      </c>
      <c r="I415" s="368">
        <v>46070.263888888891</v>
      </c>
      <c r="J415" s="151">
        <f t="shared" ref="J415" si="39">I415-H415</f>
        <v>5.5555555591126904E-3</v>
      </c>
      <c r="K415" s="16"/>
      <c r="L415" s="16"/>
      <c r="M415" s="16"/>
      <c r="N415" s="16"/>
    </row>
    <row r="416" spans="1:14" x14ac:dyDescent="0.25">
      <c r="A416" s="22">
        <v>46070</v>
      </c>
      <c r="B416" s="23" t="s">
        <v>30</v>
      </c>
      <c r="C416" s="17">
        <v>9417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22">
        <v>46071</v>
      </c>
      <c r="B417" s="23" t="s">
        <v>30</v>
      </c>
      <c r="C417" s="17">
        <v>9441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22">
        <v>46072</v>
      </c>
      <c r="B418" s="23" t="s">
        <v>30</v>
      </c>
      <c r="C418" s="17">
        <v>9465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2">
        <v>46073</v>
      </c>
      <c r="B419" s="23" t="s">
        <v>30</v>
      </c>
      <c r="C419" s="17">
        <v>9489</v>
      </c>
      <c r="D419" s="16"/>
      <c r="E419" s="16" t="s">
        <v>40</v>
      </c>
      <c r="F419" s="16"/>
      <c r="G419" s="16"/>
      <c r="H419" s="368">
        <v>46074.013888888891</v>
      </c>
      <c r="I419" s="368">
        <v>46074.159722222219</v>
      </c>
      <c r="J419" s="151">
        <f t="shared" ref="J419" si="40">I419-H419</f>
        <v>0.14583333332848269</v>
      </c>
      <c r="K419" s="16"/>
      <c r="L419" s="16"/>
      <c r="M419" s="16"/>
      <c r="N419" s="16"/>
    </row>
    <row r="420" spans="1:14" x14ac:dyDescent="0.25">
      <c r="A420" s="22">
        <v>46074</v>
      </c>
      <c r="B420" s="23" t="s">
        <v>30</v>
      </c>
      <c r="C420" s="17">
        <v>9513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22">
        <v>46075</v>
      </c>
      <c r="B421" s="23" t="s">
        <v>30</v>
      </c>
      <c r="C421" s="17">
        <v>9528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ht="45" x14ac:dyDescent="0.25">
      <c r="A422" s="22">
        <v>46076</v>
      </c>
      <c r="B422" s="23" t="s">
        <v>30</v>
      </c>
      <c r="C422" s="17">
        <v>9552</v>
      </c>
      <c r="D422" s="16" t="s">
        <v>1736</v>
      </c>
      <c r="E422" s="28" t="s">
        <v>2341</v>
      </c>
      <c r="F422" s="16"/>
      <c r="G422" s="16"/>
      <c r="H422" s="368">
        <v>46076.416666666664</v>
      </c>
      <c r="I422" s="368">
        <v>46076.75</v>
      </c>
      <c r="J422" s="151">
        <f t="shared" ref="J422:J423" si="41">I422-H422</f>
        <v>0.33333333333575865</v>
      </c>
      <c r="K422" s="16"/>
      <c r="L422" s="16"/>
      <c r="M422" s="16"/>
      <c r="N422" s="16"/>
    </row>
    <row r="423" spans="1:14" ht="30" x14ac:dyDescent="0.25">
      <c r="A423" s="22">
        <v>46076</v>
      </c>
      <c r="B423" s="23" t="s">
        <v>30</v>
      </c>
      <c r="C423" s="17">
        <v>9564</v>
      </c>
      <c r="D423" s="28" t="s">
        <v>2345</v>
      </c>
      <c r="E423" s="16" t="s">
        <v>824</v>
      </c>
      <c r="F423" s="16"/>
      <c r="G423" s="16"/>
      <c r="H423" s="368">
        <v>46077.329861111109</v>
      </c>
      <c r="I423" s="368">
        <v>46077.333333333336</v>
      </c>
      <c r="J423" s="151">
        <f t="shared" si="41"/>
        <v>3.4722222262644209E-3</v>
      </c>
      <c r="K423" s="16"/>
      <c r="L423" s="16"/>
      <c r="M423" s="16"/>
      <c r="N423" s="16"/>
    </row>
    <row r="424" spans="1:14" x14ac:dyDescent="0.25">
      <c r="A424" s="22">
        <v>46077</v>
      </c>
      <c r="B424" s="23" t="s">
        <v>30</v>
      </c>
      <c r="C424" s="17">
        <v>9576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22">
        <v>46078</v>
      </c>
      <c r="B425" s="23" t="s">
        <v>30</v>
      </c>
      <c r="C425" s="17">
        <v>9600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22">
        <v>46079</v>
      </c>
      <c r="B426" s="23" t="s">
        <v>30</v>
      </c>
      <c r="C426" s="17">
        <v>9624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22">
        <v>46080</v>
      </c>
      <c r="B427" s="23" t="s">
        <v>30</v>
      </c>
      <c r="C427" s="17">
        <v>9648</v>
      </c>
      <c r="D427" s="16"/>
      <c r="E427" s="16" t="s">
        <v>2364</v>
      </c>
      <c r="F427" s="16"/>
      <c r="G427" s="16"/>
      <c r="H427" s="368">
        <v>46081.111111111109</v>
      </c>
      <c r="I427" s="368">
        <v>46081.118055555555</v>
      </c>
      <c r="J427" s="151">
        <f t="shared" ref="J427:J428" si="42">I427-H427</f>
        <v>6.9444444452528842E-3</v>
      </c>
      <c r="K427" s="16"/>
      <c r="L427" s="16"/>
      <c r="M427" s="16"/>
      <c r="N427" s="16"/>
    </row>
    <row r="428" spans="1:14" ht="45" x14ac:dyDescent="0.25">
      <c r="A428" s="22">
        <v>46081</v>
      </c>
      <c r="B428" s="23" t="s">
        <v>30</v>
      </c>
      <c r="C428" s="17">
        <v>9672</v>
      </c>
      <c r="D428" s="16"/>
      <c r="E428" s="28" t="s">
        <v>2371</v>
      </c>
      <c r="F428" s="16"/>
      <c r="G428" s="16"/>
      <c r="H428" s="368">
        <v>46081.978472222225</v>
      </c>
      <c r="I428" s="368">
        <v>46082.138888888891</v>
      </c>
      <c r="J428" s="151">
        <f t="shared" si="42"/>
        <v>0.16041666666569654</v>
      </c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</sheetData>
  <mergeCells count="1">
    <mergeCell ref="A2:K3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94FA-D7B6-4610-B697-522B23683011}">
  <dimension ref="A2:N670"/>
  <sheetViews>
    <sheetView workbookViewId="0">
      <pane ySplit="4" topLeftCell="A397" activePane="bottomLeft" state="frozen"/>
      <selection pane="bottomLeft" activeCell="C419" sqref="C419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167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45669</v>
      </c>
      <c r="B5" s="23" t="s">
        <v>30</v>
      </c>
      <c r="C5" s="17">
        <v>53</v>
      </c>
      <c r="D5" s="17" t="s">
        <v>132</v>
      </c>
      <c r="E5" s="16"/>
      <c r="F5" s="16"/>
      <c r="G5" s="16"/>
      <c r="H5" s="16"/>
      <c r="I5" s="16"/>
      <c r="J5" s="16" t="s">
        <v>168</v>
      </c>
      <c r="K5" s="16"/>
      <c r="L5" s="16"/>
      <c r="M5" s="16"/>
      <c r="N5" s="16"/>
    </row>
    <row r="6" spans="1:14" ht="16.149999999999999" customHeight="1" x14ac:dyDescent="0.25">
      <c r="A6" s="22">
        <v>45670</v>
      </c>
      <c r="B6" s="23" t="s">
        <v>30</v>
      </c>
      <c r="C6" s="17">
        <f>C5+24</f>
        <v>77</v>
      </c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45671</v>
      </c>
      <c r="B7" s="23" t="s">
        <v>30</v>
      </c>
      <c r="C7" s="17">
        <f>C6+24</f>
        <v>101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6.149999999999999" customHeight="1" x14ac:dyDescent="0.25">
      <c r="A8" s="22">
        <v>45672</v>
      </c>
      <c r="B8" s="23" t="s">
        <v>30</v>
      </c>
      <c r="C8" s="17">
        <f>C7+24</f>
        <v>125</v>
      </c>
      <c r="D8" s="32" t="s">
        <v>175</v>
      </c>
      <c r="E8" s="19" t="s">
        <v>35</v>
      </c>
      <c r="F8" s="16"/>
      <c r="G8" s="16"/>
      <c r="H8" s="16"/>
      <c r="I8" s="16"/>
      <c r="J8" s="16" t="s">
        <v>176</v>
      </c>
      <c r="K8" s="16"/>
      <c r="L8" s="17"/>
      <c r="M8" s="17"/>
      <c r="N8" s="16"/>
    </row>
    <row r="9" spans="1:14" ht="16.149999999999999" customHeight="1" x14ac:dyDescent="0.25">
      <c r="A9" s="22">
        <v>45673</v>
      </c>
      <c r="B9" s="23" t="s">
        <v>30</v>
      </c>
      <c r="C9" s="17">
        <f>C8+24</f>
        <v>149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ht="16.149999999999999" customHeight="1" x14ac:dyDescent="0.25">
      <c r="A10" s="22">
        <v>45674</v>
      </c>
      <c r="B10" s="23" t="s">
        <v>30</v>
      </c>
      <c r="C10" s="17">
        <v>160</v>
      </c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6"/>
    </row>
    <row r="11" spans="1:14" ht="16.149999999999999" customHeight="1" x14ac:dyDescent="0.25">
      <c r="A11" s="22">
        <v>45675</v>
      </c>
      <c r="B11" s="23" t="s">
        <v>30</v>
      </c>
      <c r="C11" s="17">
        <v>184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ht="16.149999999999999" customHeight="1" x14ac:dyDescent="0.25">
      <c r="A12" s="22">
        <v>45676</v>
      </c>
      <c r="B12" s="23" t="s">
        <v>30</v>
      </c>
      <c r="C12" s="17">
        <v>208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ht="16.149999999999999" customHeight="1" x14ac:dyDescent="0.25">
      <c r="A13" s="22">
        <v>45677</v>
      </c>
      <c r="B13" s="23" t="s">
        <v>30</v>
      </c>
      <c r="C13" s="17">
        <v>232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ht="16.149999999999999" customHeight="1" x14ac:dyDescent="0.25">
      <c r="A14" s="22">
        <v>45678</v>
      </c>
      <c r="B14" s="23" t="s">
        <v>30</v>
      </c>
      <c r="C14" s="17">
        <v>256</v>
      </c>
      <c r="D14" s="17" t="s">
        <v>48</v>
      </c>
      <c r="E14" s="16"/>
      <c r="F14" s="16"/>
      <c r="G14" s="16"/>
      <c r="H14" s="16"/>
      <c r="I14" s="16"/>
      <c r="J14" s="16" t="s">
        <v>211</v>
      </c>
      <c r="K14" s="16"/>
      <c r="L14" s="17"/>
      <c r="M14" s="17"/>
      <c r="N14" s="16"/>
    </row>
    <row r="15" spans="1:14" ht="16.149999999999999" customHeight="1" x14ac:dyDescent="0.25">
      <c r="A15" s="22">
        <v>45679</v>
      </c>
      <c r="B15" s="23" t="s">
        <v>30</v>
      </c>
      <c r="C15" s="17">
        <v>280</v>
      </c>
      <c r="D15" s="16"/>
      <c r="E15" s="16"/>
      <c r="F15" s="16"/>
      <c r="G15" s="16"/>
      <c r="H15" s="16"/>
      <c r="I15" s="16"/>
      <c r="J15" s="16"/>
      <c r="K15" s="16"/>
      <c r="L15" s="17"/>
      <c r="M15" s="17"/>
      <c r="N15" s="16"/>
    </row>
    <row r="16" spans="1:14" ht="16.149999999999999" customHeight="1" x14ac:dyDescent="0.25">
      <c r="A16" s="22">
        <v>45680</v>
      </c>
      <c r="B16" s="23" t="s">
        <v>30</v>
      </c>
      <c r="C16" s="17">
        <v>303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6.149999999999999" customHeight="1" x14ac:dyDescent="0.25">
      <c r="A17" s="22">
        <v>45681</v>
      </c>
      <c r="B17" s="23" t="s">
        <v>30</v>
      </c>
      <c r="C17" s="17">
        <v>327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6.149999999999999" customHeight="1" x14ac:dyDescent="0.25">
      <c r="A18" s="22">
        <v>45682</v>
      </c>
      <c r="B18" s="23" t="s">
        <v>30</v>
      </c>
      <c r="C18" s="17">
        <v>351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45683</v>
      </c>
      <c r="B19" s="23" t="s">
        <v>30</v>
      </c>
      <c r="C19" s="17">
        <v>375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6.149999999999999" customHeight="1" x14ac:dyDescent="0.25">
      <c r="A20" s="22">
        <v>45684</v>
      </c>
      <c r="B20" s="23" t="s">
        <v>30</v>
      </c>
      <c r="C20" s="17">
        <v>398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45685</v>
      </c>
      <c r="B21" s="23" t="s">
        <v>30</v>
      </c>
      <c r="C21" s="17">
        <v>422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45686</v>
      </c>
      <c r="B22" s="23" t="s">
        <v>30</v>
      </c>
      <c r="C22" s="17">
        <v>446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45687</v>
      </c>
      <c r="B23" s="23" t="s">
        <v>30</v>
      </c>
      <c r="C23" s="17">
        <v>470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5">
        <v>45688</v>
      </c>
      <c r="B24" s="23" t="s">
        <v>30</v>
      </c>
      <c r="C24" s="17">
        <v>494</v>
      </c>
      <c r="D24" s="17" t="s">
        <v>40</v>
      </c>
      <c r="E24" s="17"/>
      <c r="F24" s="17"/>
      <c r="G24" s="17"/>
      <c r="H24" s="17"/>
      <c r="I24" s="17"/>
      <c r="J24" s="17" t="s">
        <v>262</v>
      </c>
      <c r="K24" s="17"/>
      <c r="L24" s="16"/>
      <c r="M24" s="16"/>
      <c r="N24" s="17"/>
    </row>
    <row r="25" spans="1:14" ht="16.149999999999999" customHeight="1" x14ac:dyDescent="0.25">
      <c r="A25" s="25">
        <v>45689</v>
      </c>
      <c r="B25" s="23" t="s">
        <v>30</v>
      </c>
      <c r="C25" s="17">
        <v>518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6.149999999999999" customHeight="1" x14ac:dyDescent="0.25">
      <c r="A26" s="25">
        <v>45690</v>
      </c>
      <c r="B26" s="23" t="s">
        <v>30</v>
      </c>
      <c r="C26" s="17">
        <v>542</v>
      </c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17"/>
    </row>
    <row r="27" spans="1:14" ht="16.149999999999999" customHeight="1" x14ac:dyDescent="0.25">
      <c r="A27" s="25">
        <v>45691</v>
      </c>
      <c r="B27" s="23" t="s">
        <v>30</v>
      </c>
      <c r="C27" s="17">
        <v>566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6.149999999999999" customHeight="1" x14ac:dyDescent="0.25">
      <c r="A28" s="25">
        <v>45692</v>
      </c>
      <c r="B28" s="23" t="s">
        <v>30</v>
      </c>
      <c r="C28" s="17">
        <v>586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6.149999999999999" customHeight="1" x14ac:dyDescent="0.25">
      <c r="A29" s="25">
        <v>45693</v>
      </c>
      <c r="B29" s="23" t="s">
        <v>30</v>
      </c>
      <c r="C29" s="17">
        <v>610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6.149999999999999" customHeight="1" x14ac:dyDescent="0.25">
      <c r="A30" s="25">
        <v>45694</v>
      </c>
      <c r="B30" s="23" t="s">
        <v>30</v>
      </c>
      <c r="C30" s="17">
        <v>634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2" customHeight="1" x14ac:dyDescent="0.25">
      <c r="A31" s="25">
        <v>45695</v>
      </c>
      <c r="B31" s="23" t="s">
        <v>30</v>
      </c>
      <c r="C31" s="17">
        <v>658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6.149999999999999" customHeight="1" x14ac:dyDescent="0.25">
      <c r="A32" s="25">
        <v>45696</v>
      </c>
      <c r="B32" s="23" t="s">
        <v>30</v>
      </c>
      <c r="C32" s="17">
        <v>682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3.15" customHeight="1" x14ac:dyDescent="0.25">
      <c r="A33" s="25">
        <v>45697</v>
      </c>
      <c r="B33" s="23" t="s">
        <v>30</v>
      </c>
      <c r="C33" s="17">
        <v>706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3.9" customHeight="1" x14ac:dyDescent="0.25">
      <c r="A34" s="25">
        <v>45698</v>
      </c>
      <c r="B34" s="23" t="s">
        <v>30</v>
      </c>
      <c r="C34" s="17">
        <v>730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7"/>
    </row>
    <row r="35" spans="1:14" ht="16.149999999999999" customHeight="1" x14ac:dyDescent="0.25">
      <c r="A35" s="25">
        <v>45699</v>
      </c>
      <c r="B35" s="23" t="s">
        <v>30</v>
      </c>
      <c r="C35" s="17">
        <v>754</v>
      </c>
      <c r="D35" s="17" t="s">
        <v>48</v>
      </c>
      <c r="E35" s="17"/>
      <c r="F35" s="17"/>
      <c r="G35" s="17"/>
      <c r="H35" s="17"/>
      <c r="I35" s="17"/>
      <c r="J35" s="17" t="s">
        <v>323</v>
      </c>
      <c r="K35" s="17"/>
      <c r="L35" s="16"/>
      <c r="M35" s="16"/>
      <c r="N35" s="17"/>
    </row>
    <row r="36" spans="1:14" ht="16.149999999999999" customHeight="1" x14ac:dyDescent="0.25">
      <c r="A36" s="25">
        <v>45700</v>
      </c>
      <c r="B36" s="23" t="s">
        <v>30</v>
      </c>
      <c r="C36" s="17">
        <v>778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</row>
    <row r="37" spans="1:14" ht="16.149999999999999" customHeight="1" x14ac:dyDescent="0.25">
      <c r="A37" s="25">
        <v>45701</v>
      </c>
      <c r="B37" s="23" t="s">
        <v>30</v>
      </c>
      <c r="C37" s="17">
        <v>800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7"/>
    </row>
    <row r="38" spans="1:14" ht="16.149999999999999" customHeight="1" x14ac:dyDescent="0.25">
      <c r="A38" s="25">
        <v>45702</v>
      </c>
      <c r="B38" s="23" t="s">
        <v>30</v>
      </c>
      <c r="C38" s="17">
        <v>824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7"/>
    </row>
    <row r="39" spans="1:14" ht="16.149999999999999" customHeight="1" x14ac:dyDescent="0.25">
      <c r="A39" s="25">
        <v>45703</v>
      </c>
      <c r="B39" s="23" t="s">
        <v>30</v>
      </c>
      <c r="C39" s="17">
        <f t="shared" ref="C39:C44" si="0">C38+24</f>
        <v>848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7"/>
    </row>
    <row r="40" spans="1:14" ht="16.149999999999999" customHeight="1" x14ac:dyDescent="0.25">
      <c r="A40" s="25">
        <v>45704</v>
      </c>
      <c r="B40" s="23" t="s">
        <v>30</v>
      </c>
      <c r="C40" s="17">
        <f t="shared" si="0"/>
        <v>872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</row>
    <row r="41" spans="1:14" ht="16.149999999999999" customHeight="1" x14ac:dyDescent="0.25">
      <c r="A41" s="25">
        <v>45705</v>
      </c>
      <c r="B41" s="23" t="s">
        <v>30</v>
      </c>
      <c r="C41" s="17">
        <f t="shared" si="0"/>
        <v>896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7"/>
    </row>
    <row r="42" spans="1:14" ht="16.149999999999999" customHeight="1" x14ac:dyDescent="0.25">
      <c r="A42" s="25">
        <v>45706</v>
      </c>
      <c r="B42" s="23" t="s">
        <v>30</v>
      </c>
      <c r="C42" s="17">
        <f t="shared" si="0"/>
        <v>920</v>
      </c>
      <c r="D42" s="17"/>
      <c r="E42" s="17"/>
      <c r="F42" s="17"/>
      <c r="G42" s="17"/>
      <c r="H42" s="17"/>
      <c r="I42" s="17"/>
      <c r="J42" s="17"/>
      <c r="K42" s="17"/>
      <c r="L42" s="16"/>
      <c r="M42" s="16"/>
      <c r="N42" s="17"/>
    </row>
    <row r="43" spans="1:14" ht="16.149999999999999" customHeight="1" x14ac:dyDescent="0.25">
      <c r="A43" s="25">
        <v>45707</v>
      </c>
      <c r="B43" s="23" t="s">
        <v>30</v>
      </c>
      <c r="C43" s="17">
        <f t="shared" si="0"/>
        <v>944</v>
      </c>
      <c r="D43" s="17"/>
      <c r="E43" s="17"/>
      <c r="F43" s="17"/>
      <c r="G43" s="17"/>
      <c r="H43" s="17"/>
      <c r="I43" s="17"/>
      <c r="J43" s="17"/>
      <c r="K43" s="17"/>
      <c r="L43" s="16"/>
      <c r="M43" s="16"/>
      <c r="N43" s="17"/>
    </row>
    <row r="44" spans="1:14" ht="16.149999999999999" customHeight="1" x14ac:dyDescent="0.25">
      <c r="A44" s="25">
        <v>45708</v>
      </c>
      <c r="B44" s="23" t="s">
        <v>30</v>
      </c>
      <c r="C44" s="17">
        <f t="shared" si="0"/>
        <v>968</v>
      </c>
      <c r="D44" s="17"/>
      <c r="E44" s="17"/>
      <c r="F44" s="17"/>
      <c r="G44" s="17"/>
      <c r="H44" s="17"/>
      <c r="I44" s="17"/>
      <c r="J44" s="17"/>
      <c r="K44" s="17"/>
      <c r="L44" s="16"/>
      <c r="M44" s="16"/>
      <c r="N44" s="17"/>
    </row>
    <row r="45" spans="1:14" ht="16.149999999999999" customHeight="1" x14ac:dyDescent="0.25">
      <c r="A45" s="25">
        <v>45709</v>
      </c>
      <c r="B45" s="23" t="s">
        <v>30</v>
      </c>
      <c r="C45" s="17">
        <v>998</v>
      </c>
      <c r="D45" s="17" t="s">
        <v>65</v>
      </c>
      <c r="E45" s="17"/>
      <c r="F45" s="17"/>
      <c r="G45" s="17"/>
      <c r="H45" s="17"/>
      <c r="I45" s="17"/>
      <c r="J45" s="17" t="s">
        <v>346</v>
      </c>
      <c r="K45" s="17"/>
      <c r="L45" s="16"/>
      <c r="M45" s="16"/>
      <c r="N45" s="17"/>
    </row>
    <row r="46" spans="1:14" ht="16.149999999999999" customHeight="1" x14ac:dyDescent="0.25">
      <c r="A46" s="25">
        <v>45710</v>
      </c>
      <c r="B46" s="23" t="s">
        <v>30</v>
      </c>
      <c r="C46" s="17">
        <f t="shared" ref="C46:C55" si="1">C45+24</f>
        <v>1022</v>
      </c>
      <c r="D46" s="17"/>
      <c r="E46" s="17"/>
      <c r="F46" s="17"/>
      <c r="G46" s="17"/>
      <c r="H46" s="17"/>
      <c r="I46" s="17"/>
      <c r="J46" s="17"/>
      <c r="K46" s="17"/>
      <c r="L46" s="16"/>
      <c r="M46" s="16"/>
      <c r="N46" s="17"/>
    </row>
    <row r="47" spans="1:14" ht="16.149999999999999" customHeight="1" x14ac:dyDescent="0.25">
      <c r="A47" s="25">
        <v>45711</v>
      </c>
      <c r="B47" s="23" t="s">
        <v>30</v>
      </c>
      <c r="C47" s="17">
        <f t="shared" si="1"/>
        <v>1046</v>
      </c>
      <c r="D47" s="17"/>
      <c r="E47" s="17"/>
      <c r="F47" s="17"/>
      <c r="G47" s="17"/>
      <c r="H47" s="17"/>
      <c r="I47" s="17"/>
      <c r="J47" s="17"/>
      <c r="K47" s="17"/>
      <c r="L47" s="16"/>
      <c r="M47" s="16"/>
      <c r="N47" s="17"/>
    </row>
    <row r="48" spans="1:14" ht="16.149999999999999" customHeight="1" x14ac:dyDescent="0.25">
      <c r="A48" s="25">
        <v>45712</v>
      </c>
      <c r="B48" s="23" t="s">
        <v>30</v>
      </c>
      <c r="C48" s="17">
        <f t="shared" si="1"/>
        <v>1070</v>
      </c>
      <c r="D48" s="17"/>
      <c r="E48" s="17"/>
      <c r="F48" s="17"/>
      <c r="G48" s="17"/>
      <c r="H48" s="17"/>
      <c r="I48" s="17"/>
      <c r="J48" s="17"/>
      <c r="K48" s="17"/>
      <c r="L48" s="16"/>
      <c r="M48" s="16"/>
      <c r="N48" s="17"/>
    </row>
    <row r="49" spans="1:14" ht="16.149999999999999" customHeight="1" x14ac:dyDescent="0.25">
      <c r="A49" s="25">
        <v>45713</v>
      </c>
      <c r="B49" s="23" t="s">
        <v>30</v>
      </c>
      <c r="C49" s="17">
        <f t="shared" si="1"/>
        <v>1094</v>
      </c>
      <c r="D49" s="17"/>
      <c r="E49" s="17"/>
      <c r="F49" s="17"/>
      <c r="G49" s="17"/>
      <c r="H49" s="17"/>
      <c r="I49" s="17"/>
      <c r="J49" s="17"/>
      <c r="K49" s="17"/>
      <c r="L49" s="16"/>
      <c r="M49" s="16"/>
      <c r="N49" s="17"/>
    </row>
    <row r="50" spans="1:14" ht="16.149999999999999" customHeight="1" x14ac:dyDescent="0.25">
      <c r="A50" s="25">
        <v>45714</v>
      </c>
      <c r="B50" s="23" t="s">
        <v>30</v>
      </c>
      <c r="C50" s="17">
        <f t="shared" si="1"/>
        <v>1118</v>
      </c>
      <c r="D50" s="17"/>
      <c r="E50" s="17"/>
      <c r="F50" s="17"/>
      <c r="G50" s="17"/>
      <c r="H50" s="17"/>
      <c r="I50" s="17"/>
      <c r="J50" s="17"/>
      <c r="K50" s="17"/>
      <c r="L50" s="16"/>
      <c r="M50" s="16"/>
      <c r="N50" s="17"/>
    </row>
    <row r="51" spans="1:14" x14ac:dyDescent="0.25">
      <c r="A51" s="25">
        <v>45715</v>
      </c>
      <c r="B51" s="23" t="s">
        <v>30</v>
      </c>
      <c r="C51" s="17">
        <f t="shared" si="1"/>
        <v>1142</v>
      </c>
      <c r="D51" s="17"/>
      <c r="E51" s="17"/>
      <c r="F51" s="17"/>
      <c r="G51" s="17"/>
      <c r="H51" s="17"/>
      <c r="I51" s="17"/>
      <c r="J51" s="17"/>
      <c r="K51" s="17"/>
      <c r="L51" s="16"/>
      <c r="M51" s="16"/>
      <c r="N51" s="17"/>
    </row>
    <row r="52" spans="1:14" ht="16.149999999999999" customHeight="1" x14ac:dyDescent="0.25">
      <c r="A52" s="25">
        <v>45716</v>
      </c>
      <c r="B52" s="23" t="s">
        <v>30</v>
      </c>
      <c r="C52" s="17">
        <f t="shared" si="1"/>
        <v>1166</v>
      </c>
      <c r="D52" s="17"/>
      <c r="E52" s="17"/>
      <c r="F52" s="17"/>
      <c r="G52" s="17"/>
      <c r="H52" s="17"/>
      <c r="I52" s="17"/>
      <c r="J52" s="17"/>
      <c r="K52" s="17"/>
      <c r="L52" s="16"/>
      <c r="M52" s="16"/>
      <c r="N52" s="17"/>
    </row>
    <row r="53" spans="1:14" ht="16.149999999999999" customHeight="1" x14ac:dyDescent="0.25">
      <c r="A53" s="25">
        <v>45717</v>
      </c>
      <c r="B53" s="23" t="s">
        <v>30</v>
      </c>
      <c r="C53" s="17">
        <f t="shared" si="1"/>
        <v>1190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5">
        <v>45718</v>
      </c>
      <c r="B54" s="23" t="s">
        <v>30</v>
      </c>
      <c r="C54" s="17">
        <f t="shared" si="1"/>
        <v>1214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x14ac:dyDescent="0.25">
      <c r="A55" s="25">
        <v>45719</v>
      </c>
      <c r="B55" s="23" t="s">
        <v>30</v>
      </c>
      <c r="C55" s="17">
        <f t="shared" si="1"/>
        <v>1238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5">
        <v>45720</v>
      </c>
      <c r="B56" s="23" t="s">
        <v>30</v>
      </c>
      <c r="C56" s="17">
        <v>1251</v>
      </c>
      <c r="D56" s="17" t="s">
        <v>48</v>
      </c>
      <c r="E56" s="16"/>
      <c r="F56" s="16"/>
      <c r="G56" s="16"/>
      <c r="H56" s="16"/>
      <c r="I56" s="16"/>
      <c r="J56" s="17" t="s">
        <v>363</v>
      </c>
      <c r="K56" s="16"/>
      <c r="L56" s="16"/>
      <c r="M56" s="16"/>
      <c r="N56" s="16"/>
    </row>
    <row r="57" spans="1:14" ht="16.149999999999999" customHeight="1" x14ac:dyDescent="0.25">
      <c r="A57" s="25">
        <v>45721</v>
      </c>
      <c r="B57" s="23" t="s">
        <v>30</v>
      </c>
      <c r="C57" s="17">
        <f t="shared" ref="C57:C65" si="2">C56+24</f>
        <v>1275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5">
        <v>45722</v>
      </c>
      <c r="B58" s="23" t="s">
        <v>30</v>
      </c>
      <c r="C58" s="17">
        <f t="shared" si="2"/>
        <v>1299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5">
        <v>45723</v>
      </c>
      <c r="B59" s="23" t="s">
        <v>30</v>
      </c>
      <c r="C59" s="17">
        <f t="shared" si="2"/>
        <v>1323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5">
        <v>45724</v>
      </c>
      <c r="B60" s="23" t="s">
        <v>30</v>
      </c>
      <c r="C60" s="17">
        <f t="shared" si="2"/>
        <v>1347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5">
        <v>45725</v>
      </c>
      <c r="B61" s="23" t="s">
        <v>30</v>
      </c>
      <c r="C61" s="17">
        <f t="shared" si="2"/>
        <v>1371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5">
        <v>45726</v>
      </c>
      <c r="B62" s="23" t="s">
        <v>30</v>
      </c>
      <c r="C62" s="17">
        <f t="shared" si="2"/>
        <v>1395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5">
        <v>45727</v>
      </c>
      <c r="B63" s="23" t="s">
        <v>30</v>
      </c>
      <c r="C63" s="17">
        <f t="shared" si="2"/>
        <v>1419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5">
        <v>45728</v>
      </c>
      <c r="B64" s="23" t="s">
        <v>30</v>
      </c>
      <c r="C64" s="17">
        <f t="shared" si="2"/>
        <v>1443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5">
        <v>45729</v>
      </c>
      <c r="B65" s="23" t="s">
        <v>30</v>
      </c>
      <c r="C65" s="17">
        <f t="shared" si="2"/>
        <v>1467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5">
        <v>45730</v>
      </c>
      <c r="B66" s="23" t="s">
        <v>30</v>
      </c>
      <c r="C66" s="17">
        <v>1500</v>
      </c>
      <c r="D66" s="17" t="s">
        <v>40</v>
      </c>
      <c r="E66" s="16"/>
      <c r="F66" s="16"/>
      <c r="G66" s="16"/>
      <c r="H66" s="16"/>
      <c r="I66" s="16"/>
      <c r="J66" s="16" t="s">
        <v>422</v>
      </c>
      <c r="K66" s="16"/>
      <c r="L66" s="16"/>
      <c r="M66" s="16"/>
      <c r="N66" s="16"/>
    </row>
    <row r="67" spans="1:14" ht="16.149999999999999" customHeight="1" x14ac:dyDescent="0.25">
      <c r="A67" s="25">
        <v>45731</v>
      </c>
      <c r="B67" s="23" t="s">
        <v>30</v>
      </c>
      <c r="C67" s="17">
        <f>C66+24</f>
        <v>1524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5">
        <v>45732</v>
      </c>
      <c r="B68" s="23" t="s">
        <v>30</v>
      </c>
      <c r="C68" s="17">
        <v>1546</v>
      </c>
      <c r="D68" s="16" t="s">
        <v>450</v>
      </c>
      <c r="E68" s="16"/>
      <c r="F68" s="16"/>
      <c r="G68" s="16"/>
      <c r="H68" s="16"/>
      <c r="I68" s="16"/>
      <c r="J68" s="16" t="s">
        <v>451</v>
      </c>
      <c r="K68" s="16"/>
      <c r="L68" s="16"/>
      <c r="M68" s="16"/>
      <c r="N68" s="16"/>
    </row>
    <row r="69" spans="1:14" ht="16.149999999999999" customHeight="1" x14ac:dyDescent="0.25">
      <c r="A69" s="25">
        <v>45733</v>
      </c>
      <c r="B69" s="23" t="s">
        <v>30</v>
      </c>
      <c r="C69" s="17">
        <f>C68+24</f>
        <v>1570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5">
        <v>45734</v>
      </c>
      <c r="B70" s="23" t="s">
        <v>30</v>
      </c>
      <c r="C70" s="17">
        <f>C69+24</f>
        <v>1594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5">
        <v>45735</v>
      </c>
      <c r="B71" s="23" t="s">
        <v>30</v>
      </c>
      <c r="C71" s="17">
        <f>C70+24</f>
        <v>1618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5">
        <v>45736</v>
      </c>
      <c r="B72" s="23" t="s">
        <v>30</v>
      </c>
      <c r="C72" s="17">
        <f>C71+24</f>
        <v>1642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5">
        <v>45737</v>
      </c>
      <c r="B73" s="23" t="s">
        <v>30</v>
      </c>
      <c r="C73" s="17">
        <v>1653</v>
      </c>
      <c r="D73" s="16" t="s">
        <v>487</v>
      </c>
      <c r="E73" s="16"/>
      <c r="F73" s="16"/>
      <c r="G73" s="16"/>
      <c r="H73" s="16"/>
      <c r="I73" s="16"/>
      <c r="J73" s="16" t="s">
        <v>433</v>
      </c>
      <c r="K73" s="16"/>
      <c r="L73" s="16"/>
      <c r="M73" s="16"/>
      <c r="N73" s="16"/>
    </row>
    <row r="74" spans="1:14" ht="16.149999999999999" customHeight="1" x14ac:dyDescent="0.25">
      <c r="A74" s="25">
        <v>45738</v>
      </c>
      <c r="B74" s="23" t="s">
        <v>30</v>
      </c>
      <c r="C74" s="17">
        <f>C73+24</f>
        <v>1677</v>
      </c>
      <c r="D74" s="16" t="s">
        <v>487</v>
      </c>
      <c r="E74" s="16"/>
      <c r="F74" s="16"/>
      <c r="G74" s="16"/>
      <c r="H74" s="16"/>
      <c r="I74" s="16"/>
      <c r="J74" s="16" t="s">
        <v>192</v>
      </c>
      <c r="K74" s="16"/>
      <c r="L74" s="16"/>
      <c r="M74" s="16"/>
      <c r="N74" s="16"/>
    </row>
    <row r="75" spans="1:14" ht="16.149999999999999" customHeight="1" x14ac:dyDescent="0.25">
      <c r="A75" s="25">
        <v>45739</v>
      </c>
      <c r="B75" s="23" t="s">
        <v>30</v>
      </c>
      <c r="C75" s="17">
        <v>1705</v>
      </c>
      <c r="D75" s="16" t="s">
        <v>509</v>
      </c>
      <c r="E75" s="16"/>
      <c r="F75" s="16"/>
      <c r="G75" s="16"/>
      <c r="H75" s="16"/>
      <c r="I75" s="16"/>
      <c r="J75" s="16" t="s">
        <v>510</v>
      </c>
      <c r="K75" s="16"/>
      <c r="L75" s="16"/>
      <c r="M75" s="16"/>
      <c r="N75" s="16"/>
    </row>
    <row r="76" spans="1:14" ht="16.149999999999999" customHeight="1" x14ac:dyDescent="0.25">
      <c r="A76" s="25">
        <v>45740</v>
      </c>
      <c r="B76" s="23" t="s">
        <v>30</v>
      </c>
      <c r="C76" s="17">
        <f>C75+24</f>
        <v>1729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5">
        <v>45741</v>
      </c>
      <c r="B77" s="23" t="s">
        <v>30</v>
      </c>
      <c r="C77" s="17">
        <v>1748</v>
      </c>
      <c r="D77" s="17" t="s">
        <v>48</v>
      </c>
      <c r="E77" s="16"/>
      <c r="F77" s="16"/>
      <c r="G77" s="16"/>
      <c r="H77" s="16"/>
      <c r="I77" s="16"/>
      <c r="J77" s="16" t="s">
        <v>398</v>
      </c>
      <c r="K77" s="16"/>
      <c r="L77" s="16"/>
      <c r="M77" s="16"/>
      <c r="N77" s="16"/>
    </row>
    <row r="78" spans="1:14" ht="16.149999999999999" customHeight="1" x14ac:dyDescent="0.25">
      <c r="A78" s="25">
        <v>45742</v>
      </c>
      <c r="B78" s="23" t="s">
        <v>30</v>
      </c>
      <c r="C78" s="17">
        <f>C77+24</f>
        <v>1772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45743</v>
      </c>
      <c r="B79" s="23" t="s">
        <v>30</v>
      </c>
      <c r="C79" s="17">
        <v>1785</v>
      </c>
      <c r="D79" s="16"/>
      <c r="E79" s="16" t="s">
        <v>546</v>
      </c>
      <c r="F79" s="16"/>
      <c r="G79" s="16"/>
      <c r="H79" s="16"/>
      <c r="I79" s="16"/>
      <c r="J79" s="16" t="s">
        <v>428</v>
      </c>
      <c r="K79" s="16"/>
      <c r="L79" s="17"/>
      <c r="M79" s="17"/>
      <c r="N79" s="16"/>
    </row>
    <row r="80" spans="1:14" ht="16.149999999999999" customHeight="1" x14ac:dyDescent="0.25">
      <c r="A80" s="25">
        <v>45744</v>
      </c>
      <c r="B80" s="23" t="s">
        <v>30</v>
      </c>
      <c r="C80" s="17">
        <f>C79+24</f>
        <v>1809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5">
        <v>45745</v>
      </c>
      <c r="B81" s="23" t="s">
        <v>30</v>
      </c>
      <c r="C81" s="17">
        <f>C80+24</f>
        <v>1833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5">
        <v>45746</v>
      </c>
      <c r="B82" s="23" t="s">
        <v>30</v>
      </c>
      <c r="C82" s="17">
        <f>C81+24</f>
        <v>1857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5">
        <v>45747</v>
      </c>
      <c r="B83" s="23" t="s">
        <v>30</v>
      </c>
      <c r="C83" s="17">
        <v>1868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5">
        <v>45748</v>
      </c>
      <c r="B84" s="23" t="s">
        <v>30</v>
      </c>
      <c r="C84" s="17">
        <v>1892</v>
      </c>
      <c r="D84" s="16"/>
      <c r="E84" s="16" t="s">
        <v>598</v>
      </c>
      <c r="F84" s="16"/>
      <c r="G84" s="16"/>
      <c r="H84" s="16"/>
      <c r="I84" s="16"/>
      <c r="J84" s="16" t="s">
        <v>599</v>
      </c>
      <c r="K84" s="16"/>
      <c r="L84" s="17"/>
      <c r="M84" s="17"/>
      <c r="N84" s="16"/>
    </row>
    <row r="85" spans="1:14" ht="16.149999999999999" customHeight="1" x14ac:dyDescent="0.25">
      <c r="A85" s="25">
        <v>45749</v>
      </c>
      <c r="B85" s="23" t="s">
        <v>30</v>
      </c>
      <c r="C85" s="17">
        <v>1916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5">
        <v>45750</v>
      </c>
      <c r="B86" s="23" t="s">
        <v>30</v>
      </c>
      <c r="C86" s="17">
        <v>1940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5">
        <v>45751</v>
      </c>
      <c r="B87" s="23" t="s">
        <v>30</v>
      </c>
      <c r="C87" s="17">
        <v>1962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5">
        <v>45752</v>
      </c>
      <c r="B88" s="23" t="s">
        <v>30</v>
      </c>
      <c r="C88" s="17">
        <v>1986</v>
      </c>
      <c r="D88" s="16" t="s">
        <v>65</v>
      </c>
      <c r="E88" s="16"/>
      <c r="F88" s="16"/>
      <c r="G88" s="16"/>
      <c r="H88" s="16"/>
      <c r="I88" s="16"/>
      <c r="J88" s="16" t="s">
        <v>640</v>
      </c>
      <c r="K88" s="16"/>
      <c r="L88" s="17"/>
      <c r="M88" s="17"/>
      <c r="N88" s="16"/>
    </row>
    <row r="89" spans="1:14" ht="16.149999999999999" customHeight="1" x14ac:dyDescent="0.25">
      <c r="A89" s="25">
        <v>45753</v>
      </c>
      <c r="B89" s="23" t="s">
        <v>30</v>
      </c>
      <c r="C89" s="17">
        <v>2008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5">
        <v>45754</v>
      </c>
      <c r="B90" s="23" t="s">
        <v>30</v>
      </c>
      <c r="C90" s="17">
        <v>2032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5">
        <v>45755</v>
      </c>
      <c r="B91" s="23" t="s">
        <v>30</v>
      </c>
      <c r="C91" s="17">
        <v>2056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5">
        <v>45756</v>
      </c>
      <c r="B92" s="23" t="s">
        <v>30</v>
      </c>
      <c r="C92" s="17">
        <v>2080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5">
        <v>45757</v>
      </c>
      <c r="B93" s="23" t="s">
        <v>30</v>
      </c>
      <c r="C93" s="17">
        <v>2104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5">
        <v>45758</v>
      </c>
      <c r="B94" s="23" t="s">
        <v>30</v>
      </c>
      <c r="C94" s="17">
        <v>2128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5">
        <v>45759</v>
      </c>
      <c r="B95" s="23" t="s">
        <v>30</v>
      </c>
      <c r="C95" s="17">
        <v>2149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5">
        <v>45760</v>
      </c>
      <c r="B96" s="23" t="s">
        <v>30</v>
      </c>
      <c r="C96" s="17">
        <v>2173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5">
        <v>45761</v>
      </c>
      <c r="B97" s="23" t="s">
        <v>30</v>
      </c>
      <c r="C97" s="17">
        <v>2197</v>
      </c>
      <c r="D97" s="16"/>
      <c r="E97" s="16" t="s">
        <v>720</v>
      </c>
      <c r="F97" s="16"/>
      <c r="G97" s="16"/>
      <c r="H97" s="16"/>
      <c r="I97" s="16"/>
      <c r="J97" s="16" t="s">
        <v>721</v>
      </c>
      <c r="K97" s="16"/>
      <c r="L97" s="16"/>
      <c r="M97" s="16"/>
      <c r="N97" s="16"/>
    </row>
    <row r="98" spans="1:14" ht="16.149999999999999" customHeight="1" x14ac:dyDescent="0.25">
      <c r="A98" s="25">
        <v>45762</v>
      </c>
      <c r="B98" s="23" t="s">
        <v>30</v>
      </c>
      <c r="C98" s="17">
        <v>2219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5">
        <v>45763</v>
      </c>
      <c r="B99" s="23" t="s">
        <v>30</v>
      </c>
      <c r="C99" s="17">
        <v>2241</v>
      </c>
      <c r="D99" s="16"/>
      <c r="E99" s="16" t="s">
        <v>734</v>
      </c>
      <c r="F99" s="16"/>
      <c r="G99" s="16"/>
      <c r="H99" s="16"/>
      <c r="I99" s="16"/>
      <c r="J99" s="16" t="s">
        <v>186</v>
      </c>
      <c r="K99" s="16"/>
      <c r="L99" s="16"/>
      <c r="M99" s="16"/>
      <c r="N99" s="16"/>
    </row>
    <row r="100" spans="1:14" ht="16.149999999999999" customHeight="1" x14ac:dyDescent="0.25">
      <c r="A100" s="25">
        <v>45764</v>
      </c>
      <c r="B100" s="23" t="s">
        <v>30</v>
      </c>
      <c r="C100" s="17">
        <v>2265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5">
        <v>45765</v>
      </c>
      <c r="B101" s="23" t="s">
        <v>30</v>
      </c>
      <c r="C101" s="17">
        <v>2289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45766</v>
      </c>
      <c r="B102" s="23" t="s">
        <v>30</v>
      </c>
      <c r="C102" s="17">
        <v>2313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5">
        <v>45767</v>
      </c>
      <c r="B103" s="23" t="s">
        <v>30</v>
      </c>
      <c r="C103" s="17">
        <v>2337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47.25" customHeight="1" x14ac:dyDescent="0.25">
      <c r="A104" s="25">
        <v>45768</v>
      </c>
      <c r="B104" s="23" t="s">
        <v>30</v>
      </c>
      <c r="C104" s="17">
        <v>2361</v>
      </c>
      <c r="D104" s="28" t="s">
        <v>770</v>
      </c>
      <c r="E104" s="28" t="s">
        <v>778</v>
      </c>
      <c r="F104" s="16"/>
      <c r="G104" s="16"/>
      <c r="H104" s="16"/>
      <c r="I104" s="16"/>
      <c r="J104" s="28" t="s">
        <v>779</v>
      </c>
      <c r="K104" s="16"/>
      <c r="L104" s="16"/>
      <c r="M104" s="16"/>
      <c r="N104" s="16"/>
    </row>
    <row r="105" spans="1:14" ht="16.149999999999999" customHeight="1" x14ac:dyDescent="0.25">
      <c r="A105" s="25">
        <v>45769</v>
      </c>
      <c r="B105" s="23" t="s">
        <v>30</v>
      </c>
      <c r="C105" s="17">
        <v>2382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45770</v>
      </c>
      <c r="B106" s="23" t="s">
        <v>30</v>
      </c>
      <c r="C106" s="17">
        <v>2406</v>
      </c>
      <c r="D106" s="16"/>
      <c r="E106" s="16" t="s">
        <v>795</v>
      </c>
      <c r="F106" s="16"/>
      <c r="G106" s="16"/>
      <c r="H106" s="16"/>
      <c r="I106" s="16"/>
      <c r="J106" s="16" t="s">
        <v>796</v>
      </c>
      <c r="K106" s="16"/>
      <c r="L106" s="16"/>
      <c r="M106" s="16"/>
      <c r="N106" s="16"/>
    </row>
    <row r="107" spans="1:14" ht="16.149999999999999" customHeight="1" x14ac:dyDescent="0.25">
      <c r="A107" s="25">
        <v>45771</v>
      </c>
      <c r="B107" s="23" t="s">
        <v>30</v>
      </c>
      <c r="C107" s="17">
        <v>2430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47.25" customHeight="1" x14ac:dyDescent="0.25">
      <c r="A108" s="25">
        <v>45772</v>
      </c>
      <c r="B108" s="23" t="s">
        <v>30</v>
      </c>
      <c r="C108" s="17">
        <v>2454</v>
      </c>
      <c r="D108" s="16"/>
      <c r="E108" s="28" t="s">
        <v>811</v>
      </c>
      <c r="F108" s="16"/>
      <c r="G108" s="16"/>
      <c r="H108" s="16"/>
      <c r="I108" s="16"/>
      <c r="J108" s="28" t="s">
        <v>812</v>
      </c>
      <c r="K108" s="16"/>
      <c r="L108" s="16"/>
      <c r="M108" s="16"/>
      <c r="N108" s="16"/>
    </row>
    <row r="109" spans="1:14" ht="16.149999999999999" customHeight="1" x14ac:dyDescent="0.25">
      <c r="A109" s="25">
        <v>45773</v>
      </c>
      <c r="B109" s="23" t="s">
        <v>30</v>
      </c>
      <c r="C109" s="17">
        <v>2475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45774</v>
      </c>
      <c r="B110" s="23" t="s">
        <v>30</v>
      </c>
      <c r="C110" s="17">
        <v>2499</v>
      </c>
      <c r="D110" s="16"/>
      <c r="E110" s="16" t="s">
        <v>163</v>
      </c>
      <c r="F110" s="16"/>
      <c r="G110" s="16"/>
      <c r="H110" s="16"/>
      <c r="I110" s="16"/>
      <c r="J110" s="16" t="s">
        <v>825</v>
      </c>
      <c r="K110" s="16"/>
      <c r="L110" s="16"/>
      <c r="M110" s="16"/>
      <c r="N110" s="16"/>
    </row>
    <row r="111" spans="1:14" ht="16.149999999999999" customHeight="1" x14ac:dyDescent="0.25">
      <c r="A111" s="25">
        <v>45775</v>
      </c>
      <c r="B111" s="23" t="s">
        <v>30</v>
      </c>
      <c r="C111" s="17">
        <v>2523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45776</v>
      </c>
      <c r="B112" s="23" t="s">
        <v>30</v>
      </c>
      <c r="C112" s="17">
        <v>2547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45777</v>
      </c>
      <c r="B113" s="23" t="s">
        <v>30</v>
      </c>
      <c r="C113" s="17">
        <v>2571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45778</v>
      </c>
      <c r="B114" s="23" t="s">
        <v>30</v>
      </c>
      <c r="C114" s="17">
        <v>2595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48.6" customHeight="1" x14ac:dyDescent="0.25">
      <c r="A115" s="25">
        <v>45779</v>
      </c>
      <c r="B115" s="23" t="s">
        <v>30</v>
      </c>
      <c r="C115" s="17">
        <v>2619</v>
      </c>
      <c r="D115" s="28" t="s">
        <v>858</v>
      </c>
      <c r="E115" s="28" t="s">
        <v>859</v>
      </c>
      <c r="F115" s="16"/>
      <c r="G115" s="16"/>
      <c r="H115" s="16"/>
      <c r="I115" s="16"/>
      <c r="J115" s="16" t="s">
        <v>624</v>
      </c>
      <c r="K115" s="16"/>
      <c r="L115" s="16"/>
      <c r="M115" s="16"/>
      <c r="N115" s="16"/>
    </row>
    <row r="116" spans="1:14" ht="16.149999999999999" customHeight="1" x14ac:dyDescent="0.25">
      <c r="A116" s="25">
        <v>45780</v>
      </c>
      <c r="B116" s="23" t="s">
        <v>30</v>
      </c>
      <c r="C116" s="17">
        <v>2620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45781</v>
      </c>
      <c r="B117" s="23" t="s">
        <v>30</v>
      </c>
      <c r="C117" s="17">
        <v>2644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45782</v>
      </c>
      <c r="B118" s="23" t="s">
        <v>30</v>
      </c>
      <c r="C118" s="17">
        <v>2668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45783</v>
      </c>
      <c r="B119" s="23" t="s">
        <v>30</v>
      </c>
      <c r="C119" s="17">
        <v>2692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45784</v>
      </c>
      <c r="B120" s="23" t="s">
        <v>30</v>
      </c>
      <c r="C120" s="17">
        <v>2716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5">
        <v>45785</v>
      </c>
      <c r="B121" s="23" t="s">
        <v>30</v>
      </c>
      <c r="C121" s="17">
        <v>2740</v>
      </c>
      <c r="D121" s="16"/>
      <c r="E121" s="16" t="s">
        <v>48</v>
      </c>
      <c r="F121" s="16"/>
      <c r="G121" s="16"/>
      <c r="H121" s="16"/>
      <c r="I121" s="16"/>
      <c r="J121" s="16" t="s">
        <v>292</v>
      </c>
      <c r="K121" s="16"/>
      <c r="L121" s="16"/>
      <c r="M121" s="16"/>
      <c r="N121" s="16"/>
    </row>
    <row r="122" spans="1:14" ht="16.149999999999999" customHeight="1" x14ac:dyDescent="0.25">
      <c r="A122" s="25">
        <v>45786</v>
      </c>
      <c r="B122" s="23" t="s">
        <v>30</v>
      </c>
      <c r="C122" s="17">
        <v>2764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45787</v>
      </c>
      <c r="B123" s="23" t="s">
        <v>30</v>
      </c>
      <c r="C123" s="17">
        <v>2785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45788</v>
      </c>
      <c r="B124" s="23" t="s">
        <v>30</v>
      </c>
      <c r="C124" s="17">
        <v>2809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45789</v>
      </c>
      <c r="B125" s="23" t="s">
        <v>30</v>
      </c>
      <c r="C125" s="17">
        <v>2883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5">
        <v>45790</v>
      </c>
      <c r="B126" s="23" t="s">
        <v>30</v>
      </c>
      <c r="C126" s="17">
        <v>2857</v>
      </c>
      <c r="D126" s="16"/>
      <c r="E126" s="16"/>
      <c r="F126" s="16"/>
      <c r="G126" s="16"/>
      <c r="H126" s="43"/>
      <c r="I126" s="43"/>
      <c r="J126" s="46">
        <f>I126-H126</f>
        <v>0</v>
      </c>
      <c r="K126" s="16"/>
      <c r="L126" s="16"/>
      <c r="M126" s="16"/>
      <c r="N126" s="16"/>
    </row>
    <row r="127" spans="1:14" ht="16.149999999999999" customHeight="1" x14ac:dyDescent="0.25">
      <c r="A127" s="25">
        <v>45791</v>
      </c>
      <c r="B127" s="23" t="s">
        <v>30</v>
      </c>
      <c r="C127" s="17">
        <f>C126+24</f>
        <v>2881</v>
      </c>
      <c r="D127" s="16"/>
      <c r="E127" s="16"/>
      <c r="F127" s="16"/>
      <c r="G127" s="16"/>
      <c r="H127" s="43"/>
      <c r="I127" s="43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45792</v>
      </c>
      <c r="B128" s="23" t="s">
        <v>30</v>
      </c>
      <c r="C128" s="17">
        <f>C127+24</f>
        <v>2905</v>
      </c>
      <c r="D128" s="16"/>
      <c r="E128" s="16"/>
      <c r="F128" s="16"/>
      <c r="G128" s="16"/>
      <c r="H128" s="43"/>
      <c r="I128" s="43"/>
      <c r="J128" s="16"/>
      <c r="K128" s="16"/>
      <c r="L128" s="16"/>
      <c r="M128" s="16"/>
      <c r="N128" s="16"/>
    </row>
    <row r="129" spans="1:14" ht="16.149999999999999" customHeight="1" x14ac:dyDescent="0.25">
      <c r="A129" s="25">
        <v>45793</v>
      </c>
      <c r="B129" s="23" t="s">
        <v>30</v>
      </c>
      <c r="C129" s="17">
        <f>C128+24</f>
        <v>2929</v>
      </c>
      <c r="D129" s="16"/>
      <c r="E129" s="16"/>
      <c r="F129" s="16"/>
      <c r="G129" s="16"/>
      <c r="H129" s="43"/>
      <c r="I129" s="43"/>
      <c r="J129" s="16"/>
      <c r="K129" s="16"/>
      <c r="L129" s="16"/>
      <c r="M129" s="16"/>
      <c r="N129" s="16"/>
    </row>
    <row r="130" spans="1:14" ht="63" customHeight="1" x14ac:dyDescent="0.25">
      <c r="A130" s="25">
        <v>45794</v>
      </c>
      <c r="B130" s="23" t="s">
        <v>30</v>
      </c>
      <c r="C130" s="17">
        <v>2953</v>
      </c>
      <c r="D130" s="16"/>
      <c r="E130" s="28" t="s">
        <v>942</v>
      </c>
      <c r="F130" s="16"/>
      <c r="G130" s="16"/>
      <c r="H130" s="54">
        <v>45794.465277777781</v>
      </c>
      <c r="I130" s="54">
        <v>45794.513888888891</v>
      </c>
      <c r="J130" s="47">
        <f>I130-H130</f>
        <v>4.8611111109494232E-2</v>
      </c>
      <c r="K130" s="16"/>
      <c r="L130" s="16"/>
      <c r="M130" s="16"/>
      <c r="N130" s="16"/>
    </row>
    <row r="131" spans="1:14" ht="60" x14ac:dyDescent="0.25">
      <c r="A131" s="25">
        <v>45795</v>
      </c>
      <c r="B131" s="23" t="s">
        <v>30</v>
      </c>
      <c r="C131" s="17">
        <v>2982</v>
      </c>
      <c r="D131" s="16"/>
      <c r="E131" s="28" t="s">
        <v>950</v>
      </c>
      <c r="F131" s="16"/>
      <c r="G131" s="16"/>
      <c r="H131" s="57">
        <v>45795.698611111111</v>
      </c>
      <c r="I131" s="57">
        <v>45795.726388888892</v>
      </c>
      <c r="J131" s="47">
        <f>I131-H131</f>
        <v>2.7777777781011537E-2</v>
      </c>
      <c r="K131" s="16"/>
      <c r="L131" s="16"/>
      <c r="M131" s="16"/>
      <c r="N131" s="16"/>
    </row>
    <row r="132" spans="1:14" ht="16.149999999999999" customHeight="1" x14ac:dyDescent="0.25">
      <c r="A132" s="25">
        <v>45796</v>
      </c>
      <c r="B132" s="23" t="s">
        <v>30</v>
      </c>
      <c r="C132" s="17">
        <v>3001</v>
      </c>
      <c r="D132" s="16"/>
      <c r="E132" s="16" t="s">
        <v>959</v>
      </c>
      <c r="F132" s="16"/>
      <c r="G132" s="16"/>
      <c r="H132" s="52">
        <v>45796.503472222219</v>
      </c>
      <c r="I132" s="52">
        <v>45796.678472222222</v>
      </c>
      <c r="J132" s="47">
        <f>I132-H132</f>
        <v>0.17500000000291038</v>
      </c>
      <c r="K132" s="16"/>
      <c r="L132" s="16"/>
      <c r="M132" s="16"/>
      <c r="N132" s="16"/>
    </row>
    <row r="133" spans="1:14" ht="16.149999999999999" customHeight="1" x14ac:dyDescent="0.25">
      <c r="A133" s="25">
        <v>45797</v>
      </c>
      <c r="B133" s="23" t="s">
        <v>30</v>
      </c>
      <c r="C133" s="17">
        <f>C132+24</f>
        <v>3025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45798</v>
      </c>
      <c r="B134" s="23" t="s">
        <v>30</v>
      </c>
      <c r="C134" s="17">
        <f>C133+24</f>
        <v>3049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45799</v>
      </c>
      <c r="B135" s="23" t="s">
        <v>30</v>
      </c>
      <c r="C135" s="17">
        <f>C134+24</f>
        <v>3073</v>
      </c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45800</v>
      </c>
      <c r="B136" s="23" t="s">
        <v>30</v>
      </c>
      <c r="C136" s="17">
        <f>C135+24</f>
        <v>3097</v>
      </c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45801</v>
      </c>
      <c r="B137" s="23" t="s">
        <v>30</v>
      </c>
      <c r="C137" s="17">
        <f>C136+24</f>
        <v>3121</v>
      </c>
      <c r="D137" s="16"/>
      <c r="E137" s="16"/>
      <c r="F137" s="16"/>
      <c r="G137" s="16"/>
      <c r="H137" s="43"/>
      <c r="I137" s="43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45802</v>
      </c>
      <c r="B138" s="23" t="s">
        <v>30</v>
      </c>
      <c r="C138" s="17">
        <v>3151</v>
      </c>
      <c r="D138" s="16"/>
      <c r="E138" s="16" t="s">
        <v>1007</v>
      </c>
      <c r="F138" s="16"/>
      <c r="G138" s="16"/>
      <c r="H138" s="62">
        <v>45802.972222222219</v>
      </c>
      <c r="I138" s="62">
        <v>45802.986111111109</v>
      </c>
      <c r="J138" s="47">
        <f>I138-H138</f>
        <v>1.3888888890505768E-2</v>
      </c>
      <c r="K138" s="16"/>
      <c r="L138" s="16"/>
      <c r="M138" s="16"/>
      <c r="N138" s="16"/>
    </row>
    <row r="139" spans="1:14" ht="16.149999999999999" customHeight="1" x14ac:dyDescent="0.25">
      <c r="A139" s="25">
        <v>45803</v>
      </c>
      <c r="B139" s="23" t="s">
        <v>30</v>
      </c>
      <c r="C139" s="17">
        <f>C138+24</f>
        <v>3175</v>
      </c>
      <c r="D139" s="16"/>
      <c r="E139" s="16"/>
      <c r="F139" s="16"/>
      <c r="G139" s="16"/>
      <c r="H139" s="43"/>
      <c r="I139" s="43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45804</v>
      </c>
      <c r="B140" s="23" t="s">
        <v>30</v>
      </c>
      <c r="C140" s="17">
        <f>C139+24</f>
        <v>3199</v>
      </c>
      <c r="D140" s="16"/>
      <c r="E140" s="16"/>
      <c r="F140" s="16"/>
      <c r="G140" s="16"/>
      <c r="H140" s="43"/>
      <c r="I140" s="43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45805</v>
      </c>
      <c r="B141" s="23" t="s">
        <v>30</v>
      </c>
      <c r="C141" s="17">
        <f>C140+24</f>
        <v>3223</v>
      </c>
      <c r="D141" s="16"/>
      <c r="E141" s="16"/>
      <c r="F141" s="16"/>
      <c r="G141" s="16"/>
      <c r="H141" s="43"/>
      <c r="I141" s="43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45806</v>
      </c>
      <c r="B142" s="23" t="s">
        <v>30</v>
      </c>
      <c r="C142" s="17">
        <f>C141+24</f>
        <v>3247</v>
      </c>
      <c r="D142" s="16"/>
      <c r="E142" s="16"/>
      <c r="F142" s="16"/>
      <c r="G142" s="16"/>
      <c r="H142" s="43"/>
      <c r="I142" s="43"/>
      <c r="J142" s="16"/>
      <c r="K142" s="16"/>
      <c r="L142" s="16"/>
      <c r="M142" s="16"/>
      <c r="N142" s="16"/>
    </row>
    <row r="143" spans="1:14" ht="16.149999999999999" customHeight="1" x14ac:dyDescent="0.25">
      <c r="A143" s="25">
        <v>45807</v>
      </c>
      <c r="B143" s="23" t="s">
        <v>30</v>
      </c>
      <c r="C143" s="17">
        <f>C142+24</f>
        <v>3271</v>
      </c>
      <c r="D143" s="16"/>
      <c r="E143" s="16"/>
      <c r="F143" s="16"/>
      <c r="G143" s="16"/>
      <c r="H143" s="43"/>
      <c r="I143" s="43"/>
      <c r="J143" s="16"/>
      <c r="K143" s="16"/>
      <c r="L143" s="16"/>
      <c r="M143" s="16"/>
      <c r="N143" s="16"/>
    </row>
    <row r="144" spans="1:14" ht="45" x14ac:dyDescent="0.25">
      <c r="A144" s="25">
        <v>45808</v>
      </c>
      <c r="B144" s="23" t="s">
        <v>30</v>
      </c>
      <c r="C144" s="17">
        <v>3288</v>
      </c>
      <c r="D144" s="16"/>
      <c r="E144" s="28" t="s">
        <v>1054</v>
      </c>
      <c r="F144" s="16"/>
      <c r="G144" s="16"/>
      <c r="H144" s="57">
        <v>45808.982638888891</v>
      </c>
      <c r="I144" s="57">
        <v>45809.181250000001</v>
      </c>
      <c r="J144" s="47">
        <f>I144-H144</f>
        <v>0.19861111111094942</v>
      </c>
      <c r="K144" s="16"/>
      <c r="L144" s="16"/>
      <c r="M144" s="16"/>
      <c r="N144" s="16"/>
    </row>
    <row r="145" spans="1:14" ht="16.149999999999999" customHeight="1" x14ac:dyDescent="0.25">
      <c r="A145" s="25">
        <v>45809</v>
      </c>
      <c r="B145" s="23" t="s">
        <v>30</v>
      </c>
      <c r="C145" s="17">
        <f>C144+24</f>
        <v>3312</v>
      </c>
      <c r="D145" s="16"/>
      <c r="E145" s="16"/>
      <c r="F145" s="16"/>
      <c r="G145" s="16"/>
      <c r="H145" s="43"/>
      <c r="I145" s="43"/>
      <c r="J145" s="16"/>
      <c r="K145" s="16"/>
      <c r="L145" s="16"/>
      <c r="M145" s="16"/>
      <c r="N145" s="16"/>
    </row>
    <row r="146" spans="1:14" ht="45" x14ac:dyDescent="0.25">
      <c r="A146" s="25">
        <v>45810</v>
      </c>
      <c r="B146" s="23" t="s">
        <v>30</v>
      </c>
      <c r="C146" s="17">
        <v>3319</v>
      </c>
      <c r="D146" s="16"/>
      <c r="E146" s="28" t="s">
        <v>1072</v>
      </c>
      <c r="F146" s="16"/>
      <c r="G146" s="16"/>
      <c r="H146" s="62">
        <v>45810.999305555553</v>
      </c>
      <c r="I146" s="62">
        <v>45811.006249999999</v>
      </c>
      <c r="J146" s="47">
        <f>I146-H146</f>
        <v>6.9444444452528842E-3</v>
      </c>
      <c r="K146" s="16"/>
      <c r="L146" s="16"/>
      <c r="M146" s="16"/>
      <c r="N146" s="16"/>
    </row>
    <row r="147" spans="1:14" ht="16.149999999999999" customHeight="1" x14ac:dyDescent="0.25">
      <c r="A147" s="25">
        <v>45811</v>
      </c>
      <c r="B147" s="23" t="s">
        <v>30</v>
      </c>
      <c r="C147" s="17">
        <f>C146+24</f>
        <v>3343</v>
      </c>
      <c r="D147" s="16"/>
      <c r="E147" s="16"/>
      <c r="F147" s="16"/>
      <c r="G147" s="16"/>
      <c r="H147" s="43"/>
      <c r="I147" s="43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45812</v>
      </c>
      <c r="B148" s="23" t="s">
        <v>30</v>
      </c>
      <c r="C148" s="17">
        <v>3350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60" x14ac:dyDescent="0.25">
      <c r="A149" s="25">
        <v>45812</v>
      </c>
      <c r="B149" s="23" t="s">
        <v>30</v>
      </c>
      <c r="C149" s="17">
        <v>3358</v>
      </c>
      <c r="D149" s="16"/>
      <c r="E149" s="28" t="s">
        <v>1094</v>
      </c>
      <c r="F149" s="16"/>
      <c r="G149" s="16"/>
      <c r="H149" s="66">
        <v>45812.625</v>
      </c>
      <c r="I149" s="66">
        <v>45812.644444444442</v>
      </c>
      <c r="J149" s="47">
        <f>I149-H149</f>
        <v>1.9444444442342501E-2</v>
      </c>
      <c r="K149" s="16"/>
      <c r="L149" s="16"/>
      <c r="M149" s="16"/>
      <c r="N149" s="16"/>
    </row>
    <row r="150" spans="1:14" ht="16.149999999999999" customHeight="1" x14ac:dyDescent="0.25">
      <c r="A150" s="25">
        <v>45813</v>
      </c>
      <c r="B150" s="23" t="s">
        <v>30</v>
      </c>
      <c r="C150" s="17">
        <f>C149+24</f>
        <v>3382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45814</v>
      </c>
      <c r="B151" s="23" t="s">
        <v>30</v>
      </c>
      <c r="C151" s="17">
        <f>C150+24</f>
        <v>3406</v>
      </c>
      <c r="D151" s="16"/>
      <c r="E151" s="17"/>
      <c r="F151" s="17"/>
      <c r="G151" s="16"/>
      <c r="H151" s="16"/>
      <c r="I151" s="16"/>
      <c r="J151" s="16"/>
      <c r="K151" s="16"/>
      <c r="L151" s="16"/>
      <c r="M151" s="16"/>
      <c r="N151" s="16"/>
    </row>
    <row r="152" spans="1:14" x14ac:dyDescent="0.25">
      <c r="A152" s="25">
        <v>45815</v>
      </c>
      <c r="B152" s="23" t="s">
        <v>30</v>
      </c>
      <c r="C152" s="17">
        <f>C151+24</f>
        <v>3430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x14ac:dyDescent="0.25">
      <c r="A153" s="25">
        <v>45816</v>
      </c>
      <c r="B153" s="23" t="s">
        <v>30</v>
      </c>
      <c r="C153" s="17">
        <f>C152+24</f>
        <v>3454</v>
      </c>
      <c r="D153" s="16"/>
      <c r="E153" s="16" t="s">
        <v>1131</v>
      </c>
      <c r="F153" s="16"/>
      <c r="G153" s="16"/>
      <c r="H153" s="60">
        <v>45816.998611111114</v>
      </c>
      <c r="I153" s="60">
        <v>45817.003472222219</v>
      </c>
      <c r="J153" s="47">
        <f>I153-H153</f>
        <v>4.8611111051286571E-3</v>
      </c>
      <c r="K153" s="16"/>
      <c r="L153" s="16"/>
      <c r="M153" s="16"/>
      <c r="N153" s="16"/>
    </row>
    <row r="154" spans="1:14" x14ac:dyDescent="0.25">
      <c r="A154" s="25">
        <v>45817</v>
      </c>
      <c r="B154" s="23" t="s">
        <v>30</v>
      </c>
      <c r="C154" s="17">
        <f>C153+24</f>
        <v>3478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25">
        <v>45818</v>
      </c>
      <c r="B155" s="23" t="s">
        <v>30</v>
      </c>
      <c r="C155" s="17">
        <v>3501</v>
      </c>
      <c r="D155" s="16"/>
      <c r="E155" s="16" t="s">
        <v>1142</v>
      </c>
      <c r="F155" s="16"/>
      <c r="G155" s="16"/>
      <c r="H155" s="62">
        <v>45818.634722222225</v>
      </c>
      <c r="I155" s="62">
        <v>45818.748611111114</v>
      </c>
      <c r="J155" s="47">
        <f>I155-H155</f>
        <v>0.11388888888905058</v>
      </c>
      <c r="K155" s="16"/>
      <c r="L155" s="16"/>
      <c r="M155" s="16"/>
      <c r="N155" s="16"/>
    </row>
    <row r="156" spans="1:14" x14ac:dyDescent="0.25">
      <c r="A156" s="25">
        <v>45819</v>
      </c>
      <c r="B156" s="23" t="s">
        <v>30</v>
      </c>
      <c r="C156" s="17">
        <f>C155+24</f>
        <v>3525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x14ac:dyDescent="0.25">
      <c r="A157" s="25">
        <v>45820</v>
      </c>
      <c r="B157" s="23" t="s">
        <v>30</v>
      </c>
      <c r="C157" s="17">
        <f>C156+24</f>
        <v>3549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5">
        <v>45821</v>
      </c>
      <c r="B158" s="23" t="s">
        <v>30</v>
      </c>
      <c r="C158" s="17">
        <f>C157+24</f>
        <v>3573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x14ac:dyDescent="0.25">
      <c r="A159" s="25">
        <v>45822</v>
      </c>
      <c r="B159" s="23" t="s">
        <v>30</v>
      </c>
      <c r="C159" s="17">
        <f>C158+24</f>
        <v>3597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x14ac:dyDescent="0.25">
      <c r="A160" s="25">
        <v>45823</v>
      </c>
      <c r="B160" s="23" t="s">
        <v>30</v>
      </c>
      <c r="C160" s="17">
        <v>3614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5">
        <v>45824</v>
      </c>
      <c r="B161" s="23" t="s">
        <v>30</v>
      </c>
      <c r="C161" s="17">
        <v>3638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25">
        <v>45825</v>
      </c>
      <c r="B162" s="23" t="s">
        <v>30</v>
      </c>
      <c r="C162" s="17">
        <v>3662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5">
        <v>45826</v>
      </c>
      <c r="B163" s="23" t="s">
        <v>30</v>
      </c>
      <c r="C163" s="17">
        <v>3686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5">
        <v>45827</v>
      </c>
      <c r="B164" s="23" t="s">
        <v>30</v>
      </c>
      <c r="C164" s="17">
        <v>3705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5">
        <v>45828</v>
      </c>
      <c r="B165" s="23" t="s">
        <v>30</v>
      </c>
      <c r="C165" s="17">
        <v>3729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5">
        <v>45829</v>
      </c>
      <c r="B166" s="23" t="s">
        <v>30</v>
      </c>
      <c r="C166" s="17">
        <v>3753</v>
      </c>
      <c r="D166" s="16"/>
      <c r="E166" s="16" t="s">
        <v>1221</v>
      </c>
      <c r="F166" s="16"/>
      <c r="G166" s="16"/>
      <c r="H166" s="98">
        <v>45829.36041666667</v>
      </c>
      <c r="I166" s="98">
        <v>45829.486111111109</v>
      </c>
      <c r="J166" s="99">
        <f t="shared" ref="J166" si="3">I166-H166</f>
        <v>0.12569444443943212</v>
      </c>
      <c r="K166" s="16"/>
      <c r="L166" s="16"/>
      <c r="M166" s="16"/>
      <c r="N166" s="16"/>
    </row>
    <row r="167" spans="1:14" x14ac:dyDescent="0.25">
      <c r="A167" s="25">
        <v>45830</v>
      </c>
      <c r="B167" s="23" t="s">
        <v>30</v>
      </c>
      <c r="C167" s="17">
        <v>3777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5">
        <v>45831</v>
      </c>
      <c r="B168" s="23" t="s">
        <v>30</v>
      </c>
      <c r="C168" s="17">
        <v>3801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5">
        <v>45832</v>
      </c>
      <c r="B169" s="23" t="s">
        <v>30</v>
      </c>
      <c r="C169" s="17">
        <v>3825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5">
        <v>45833</v>
      </c>
      <c r="B170" s="23" t="s">
        <v>30</v>
      </c>
      <c r="C170" s="17">
        <v>3849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5">
        <v>45834</v>
      </c>
      <c r="B171" s="23" t="s">
        <v>30</v>
      </c>
      <c r="C171" s="17">
        <v>3873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5">
        <v>45835</v>
      </c>
      <c r="B172" s="23" t="s">
        <v>30</v>
      </c>
      <c r="C172" s="17">
        <v>3897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5">
        <v>45836</v>
      </c>
      <c r="B173" s="23" t="s">
        <v>30</v>
      </c>
      <c r="C173" s="17">
        <v>3915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5">
        <v>45837</v>
      </c>
      <c r="B174" s="23" t="s">
        <v>30</v>
      </c>
      <c r="C174" s="17">
        <v>3939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5">
        <v>45838</v>
      </c>
      <c r="B175" s="23" t="s">
        <v>30</v>
      </c>
      <c r="C175" s="17">
        <v>3963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5">
        <v>45839</v>
      </c>
      <c r="B176" s="23" t="s">
        <v>30</v>
      </c>
      <c r="C176" s="17">
        <v>3987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5">
        <v>45840</v>
      </c>
      <c r="B177" s="23" t="s">
        <v>30</v>
      </c>
      <c r="C177" s="17">
        <v>4001</v>
      </c>
      <c r="D177" s="16"/>
      <c r="E177" s="16" t="s">
        <v>65</v>
      </c>
      <c r="F177" s="16"/>
      <c r="G177" s="16"/>
      <c r="H177" s="123">
        <v>45840.397916666669</v>
      </c>
      <c r="I177" s="123">
        <v>45840.572222222225</v>
      </c>
      <c r="J177" s="124">
        <f t="shared" ref="J177" si="4">I177-H177</f>
        <v>0.17430555555620231</v>
      </c>
      <c r="K177" s="16"/>
      <c r="L177" s="16"/>
      <c r="M177" s="16"/>
      <c r="N177" s="16"/>
    </row>
    <row r="178" spans="1:14" x14ac:dyDescent="0.25">
      <c r="A178" s="25">
        <v>45841</v>
      </c>
      <c r="B178" s="23" t="s">
        <v>30</v>
      </c>
      <c r="C178" s="17">
        <f>C177+24</f>
        <v>4025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5">
        <v>45842</v>
      </c>
      <c r="B179" s="23" t="s">
        <v>30</v>
      </c>
      <c r="C179" s="17">
        <f>C178+24</f>
        <v>4049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5">
        <v>45843</v>
      </c>
      <c r="B180" s="23" t="s">
        <v>30</v>
      </c>
      <c r="C180" s="17">
        <v>4078</v>
      </c>
      <c r="D180" s="16"/>
      <c r="E180" s="16" t="s">
        <v>1296</v>
      </c>
      <c r="F180" s="16"/>
      <c r="G180" s="16"/>
      <c r="H180" s="136">
        <v>45843.345833333333</v>
      </c>
      <c r="I180" s="136">
        <v>45843.347916666666</v>
      </c>
      <c r="J180" s="124">
        <f t="shared" ref="J180" si="5">I180-H180</f>
        <v>2.0833333328482695E-3</v>
      </c>
      <c r="K180" s="16"/>
      <c r="L180" s="16"/>
      <c r="M180" s="16"/>
      <c r="N180" s="16"/>
    </row>
    <row r="181" spans="1:14" x14ac:dyDescent="0.25">
      <c r="A181" s="25">
        <v>45844</v>
      </c>
      <c r="B181" s="23" t="s">
        <v>30</v>
      </c>
      <c r="C181" s="17">
        <v>4107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5">
        <v>45845</v>
      </c>
      <c r="B182" s="23" t="s">
        <v>30</v>
      </c>
      <c r="C182" s="17">
        <v>4131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5">
        <v>45846</v>
      </c>
      <c r="B183" s="23" t="s">
        <v>30</v>
      </c>
      <c r="C183" s="17">
        <f>C182+24</f>
        <v>4155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5">
        <v>45847</v>
      </c>
      <c r="B184" s="23" t="s">
        <v>30</v>
      </c>
      <c r="C184" s="17">
        <f>C183+24</f>
        <v>4179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25">
        <v>45848</v>
      </c>
      <c r="B185" s="23" t="s">
        <v>30</v>
      </c>
      <c r="C185" s="17">
        <f>C184+24</f>
        <v>4203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25">
        <v>45849</v>
      </c>
      <c r="B186" s="23" t="s">
        <v>30</v>
      </c>
      <c r="C186" s="17">
        <f>C185+24</f>
        <v>4227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5">
        <v>45850</v>
      </c>
      <c r="B187" s="23" t="s">
        <v>30</v>
      </c>
      <c r="C187" s="17">
        <v>4257</v>
      </c>
      <c r="D187" s="16"/>
      <c r="E187" s="16" t="s">
        <v>48</v>
      </c>
      <c r="F187" s="16"/>
      <c r="G187" s="16"/>
      <c r="H187" s="148">
        <v>45850.868055555555</v>
      </c>
      <c r="I187" s="148">
        <v>45850.958333333336</v>
      </c>
      <c r="J187" s="149">
        <f t="shared" ref="J187" si="6">I187-H187</f>
        <v>9.0277777781011537E-2</v>
      </c>
      <c r="K187" s="16"/>
      <c r="L187" s="16"/>
      <c r="M187" s="16"/>
      <c r="N187" s="16"/>
    </row>
    <row r="188" spans="1:14" x14ac:dyDescent="0.25">
      <c r="A188" s="25">
        <v>45851</v>
      </c>
      <c r="B188" s="23" t="s">
        <v>30</v>
      </c>
      <c r="C188" s="17">
        <f t="shared" ref="C188:C193" si="7">C187+24</f>
        <v>4281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5">
        <v>45852</v>
      </c>
      <c r="B189" s="23" t="s">
        <v>30</v>
      </c>
      <c r="C189" s="17">
        <f t="shared" si="7"/>
        <v>4305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5">
        <v>45853</v>
      </c>
      <c r="B190" s="23" t="s">
        <v>30</v>
      </c>
      <c r="C190" s="17">
        <f t="shared" si="7"/>
        <v>4329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5">
        <v>45854</v>
      </c>
      <c r="B191" s="23" t="s">
        <v>30</v>
      </c>
      <c r="C191" s="17">
        <f t="shared" si="7"/>
        <v>4353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5">
        <v>45855</v>
      </c>
      <c r="B192" s="23" t="s">
        <v>30</v>
      </c>
      <c r="C192" s="17">
        <f t="shared" si="7"/>
        <v>4377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5">
        <v>45856</v>
      </c>
      <c r="B193" s="23" t="s">
        <v>30</v>
      </c>
      <c r="C193" s="17">
        <f t="shared" si="7"/>
        <v>4401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ht="45" x14ac:dyDescent="0.25">
      <c r="A194" s="25">
        <v>45857</v>
      </c>
      <c r="B194" s="23" t="s">
        <v>30</v>
      </c>
      <c r="C194" s="17">
        <v>4419</v>
      </c>
      <c r="D194" s="16"/>
      <c r="E194" s="28" t="s">
        <v>1374</v>
      </c>
      <c r="F194" s="16"/>
      <c r="G194" s="16"/>
      <c r="H194" s="136">
        <v>45857.741666666669</v>
      </c>
      <c r="I194" s="136">
        <v>45857.74722222222</v>
      </c>
      <c r="J194" s="137">
        <f t="shared" ref="J194" si="8">I194-H194</f>
        <v>5.5555555518367328E-3</v>
      </c>
      <c r="K194" s="16"/>
      <c r="L194" s="16"/>
      <c r="M194" s="16"/>
      <c r="N194" s="16"/>
    </row>
    <row r="195" spans="1:14" x14ac:dyDescent="0.25">
      <c r="A195" s="25">
        <v>45858</v>
      </c>
      <c r="B195" s="23" t="s">
        <v>30</v>
      </c>
      <c r="C195" s="17">
        <f>C194+24</f>
        <v>4443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5">
        <v>45859</v>
      </c>
      <c r="B196" s="23" t="s">
        <v>30</v>
      </c>
      <c r="C196" s="17">
        <f>C195+24</f>
        <v>4467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5">
        <v>45860</v>
      </c>
      <c r="B197" s="23" t="s">
        <v>30</v>
      </c>
      <c r="C197" s="17">
        <v>4500</v>
      </c>
      <c r="D197" s="16"/>
      <c r="E197" s="16" t="s">
        <v>40</v>
      </c>
      <c r="F197" s="16"/>
      <c r="G197" s="16"/>
      <c r="H197" s="148">
        <v>45860.161111111112</v>
      </c>
      <c r="I197" s="148">
        <v>45860.292361111111</v>
      </c>
      <c r="J197" s="149">
        <f t="shared" ref="J197" si="9">I197-H197</f>
        <v>0.13124999999854481</v>
      </c>
      <c r="K197" s="16"/>
      <c r="L197" s="16"/>
      <c r="M197" s="16"/>
      <c r="N197" s="16"/>
    </row>
    <row r="198" spans="1:14" x14ac:dyDescent="0.25">
      <c r="A198" s="25">
        <v>45861</v>
      </c>
      <c r="B198" s="23" t="s">
        <v>30</v>
      </c>
      <c r="C198" s="17">
        <f>C197+24</f>
        <v>4524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5">
        <v>45862</v>
      </c>
      <c r="B199" s="23" t="s">
        <v>30</v>
      </c>
      <c r="C199" s="17">
        <f>C198+24</f>
        <v>4548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5">
        <v>45863</v>
      </c>
      <c r="B200" s="23" t="s">
        <v>30</v>
      </c>
      <c r="C200" s="17">
        <f t="shared" ref="C200" si="10">C199+24</f>
        <v>4572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5">
        <v>45864</v>
      </c>
      <c r="B201" s="23" t="s">
        <v>30</v>
      </c>
      <c r="C201" s="17">
        <v>4581</v>
      </c>
      <c r="D201" s="16"/>
      <c r="E201" s="16" t="s">
        <v>1426</v>
      </c>
      <c r="F201" s="16"/>
      <c r="G201" s="16"/>
      <c r="H201" s="113">
        <v>45864.923611111109</v>
      </c>
      <c r="I201" s="113">
        <v>45864.929166666669</v>
      </c>
      <c r="J201" s="114">
        <f t="shared" ref="J201:J202" si="11">I201-H201</f>
        <v>5.5555555591126904E-3</v>
      </c>
      <c r="K201" s="16"/>
      <c r="L201" s="16"/>
      <c r="M201" s="16"/>
      <c r="N201" s="16"/>
    </row>
    <row r="202" spans="1:14" x14ac:dyDescent="0.25">
      <c r="A202" s="25">
        <v>45865</v>
      </c>
      <c r="B202" s="23" t="s">
        <v>30</v>
      </c>
      <c r="C202" s="17">
        <v>4591</v>
      </c>
      <c r="D202" s="16"/>
      <c r="E202" s="28" t="s">
        <v>1428</v>
      </c>
      <c r="F202" s="16"/>
      <c r="G202" s="16"/>
      <c r="H202" s="138">
        <v>45865.382638888892</v>
      </c>
      <c r="I202" s="138">
        <v>45865.387499999997</v>
      </c>
      <c r="J202" s="139">
        <f t="shared" si="11"/>
        <v>4.8611111051286571E-3</v>
      </c>
      <c r="K202" s="16"/>
      <c r="L202" s="16"/>
      <c r="M202" s="16"/>
      <c r="N202" s="16"/>
    </row>
    <row r="203" spans="1:14" x14ac:dyDescent="0.25">
      <c r="A203" s="25">
        <v>45866</v>
      </c>
      <c r="B203" s="23" t="s">
        <v>30</v>
      </c>
      <c r="C203" s="17">
        <f>C202+24</f>
        <v>4615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5">
        <v>45867</v>
      </c>
      <c r="B204" s="23" t="s">
        <v>30</v>
      </c>
      <c r="C204" s="17">
        <f>C203+24</f>
        <v>4639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5">
        <v>45868</v>
      </c>
      <c r="B205" s="23" t="s">
        <v>30</v>
      </c>
      <c r="C205" s="17">
        <f>C204+24</f>
        <v>4663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45869</v>
      </c>
      <c r="B206" s="23" t="s">
        <v>30</v>
      </c>
      <c r="C206" s="17">
        <f>C205+24</f>
        <v>4687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5">
        <v>45870</v>
      </c>
      <c r="B207" s="23" t="s">
        <v>30</v>
      </c>
      <c r="C207" s="17">
        <f>C206+24</f>
        <v>4711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5">
        <v>45871</v>
      </c>
      <c r="B208" s="23" t="s">
        <v>30</v>
      </c>
      <c r="C208" s="17">
        <v>4749</v>
      </c>
      <c r="D208" s="16"/>
      <c r="E208" s="17" t="s">
        <v>48</v>
      </c>
      <c r="F208" s="16"/>
      <c r="G208" s="16"/>
      <c r="H208" s="150">
        <v>45872.021527777775</v>
      </c>
      <c r="I208" s="150">
        <v>45872.104861111111</v>
      </c>
      <c r="J208" s="151">
        <f t="shared" ref="J208" si="12">I208-H208</f>
        <v>8.3333333335758653E-2</v>
      </c>
      <c r="K208" s="16"/>
      <c r="L208" s="16"/>
      <c r="M208" s="16"/>
      <c r="N208" s="16"/>
    </row>
    <row r="209" spans="1:14" x14ac:dyDescent="0.25">
      <c r="A209" s="25">
        <v>45872</v>
      </c>
      <c r="B209" s="23" t="s">
        <v>30</v>
      </c>
      <c r="C209" s="17">
        <f t="shared" ref="C209:C218" si="13">C208+24</f>
        <v>4773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5">
        <v>45873</v>
      </c>
      <c r="B210" s="23" t="s">
        <v>30</v>
      </c>
      <c r="C210" s="17">
        <f t="shared" si="13"/>
        <v>4797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45874</v>
      </c>
      <c r="B211" s="23" t="s">
        <v>30</v>
      </c>
      <c r="C211" s="17">
        <f t="shared" si="13"/>
        <v>4821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45875</v>
      </c>
      <c r="B212" s="23" t="s">
        <v>30</v>
      </c>
      <c r="C212" s="17">
        <f t="shared" si="13"/>
        <v>4845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45876</v>
      </c>
      <c r="B213" s="23" t="s">
        <v>30</v>
      </c>
      <c r="C213" s="17">
        <f t="shared" si="13"/>
        <v>4869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45877</v>
      </c>
      <c r="B214" s="23" t="s">
        <v>30</v>
      </c>
      <c r="C214" s="17">
        <f t="shared" si="13"/>
        <v>4893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45878</v>
      </c>
      <c r="B215" s="23" t="s">
        <v>30</v>
      </c>
      <c r="C215" s="17">
        <f t="shared" si="13"/>
        <v>4917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45879</v>
      </c>
      <c r="B216" s="23" t="s">
        <v>30</v>
      </c>
      <c r="C216" s="17">
        <f t="shared" si="13"/>
        <v>4941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45880</v>
      </c>
      <c r="B217" s="23" t="s">
        <v>30</v>
      </c>
      <c r="C217" s="17">
        <f t="shared" si="13"/>
        <v>4965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5">
        <v>45881</v>
      </c>
      <c r="B218" s="23" t="s">
        <v>30</v>
      </c>
      <c r="C218" s="17">
        <f t="shared" si="13"/>
        <v>4989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45882</v>
      </c>
      <c r="B219" s="23" t="s">
        <v>30</v>
      </c>
      <c r="C219" s="17">
        <v>4997</v>
      </c>
      <c r="D219" s="16"/>
      <c r="E219" s="17" t="s">
        <v>70</v>
      </c>
      <c r="F219" s="16"/>
      <c r="G219" s="16"/>
      <c r="H219" s="150">
        <v>45882.865972222222</v>
      </c>
      <c r="I219" s="150">
        <v>45883.345833333333</v>
      </c>
      <c r="J219" s="151">
        <f t="shared" ref="J219" si="14">I219-H219</f>
        <v>0.47986111111094942</v>
      </c>
      <c r="K219" s="16"/>
      <c r="L219" s="16"/>
      <c r="M219" s="16"/>
      <c r="N219" s="16"/>
    </row>
    <row r="220" spans="1:14" x14ac:dyDescent="0.25">
      <c r="A220" s="25">
        <v>45883</v>
      </c>
      <c r="B220" s="23" t="s">
        <v>30</v>
      </c>
      <c r="C220" s="17">
        <f>C219+24</f>
        <v>5021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45884</v>
      </c>
      <c r="B221" s="23" t="s">
        <v>30</v>
      </c>
      <c r="C221" s="17">
        <v>5034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45885</v>
      </c>
      <c r="B222" s="23" t="s">
        <v>30</v>
      </c>
      <c r="C222" s="17">
        <v>5046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45886</v>
      </c>
      <c r="B223" s="23" t="s">
        <v>30</v>
      </c>
      <c r="C223" s="17">
        <v>5070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45887</v>
      </c>
      <c r="B224" s="23" t="s">
        <v>30</v>
      </c>
      <c r="C224" s="17">
        <v>5094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45888</v>
      </c>
      <c r="B225" s="23" t="s">
        <v>30</v>
      </c>
      <c r="C225" s="17">
        <v>5118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45889</v>
      </c>
      <c r="B226" s="23" t="s">
        <v>30</v>
      </c>
      <c r="C226" s="17">
        <v>5142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45890</v>
      </c>
      <c r="B227" s="23" t="s">
        <v>30</v>
      </c>
      <c r="C227" s="17">
        <v>5166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45891</v>
      </c>
      <c r="B228" s="23" t="s">
        <v>30</v>
      </c>
      <c r="C228" s="17">
        <v>5189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5">
        <v>45892</v>
      </c>
      <c r="B229" s="23" t="s">
        <v>30</v>
      </c>
      <c r="C229" s="17">
        <v>5213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45893</v>
      </c>
      <c r="B230" s="23" t="s">
        <v>30</v>
      </c>
      <c r="C230" s="17">
        <v>5237</v>
      </c>
      <c r="D230" s="16"/>
      <c r="E230" s="16" t="s">
        <v>48</v>
      </c>
      <c r="F230" s="16"/>
      <c r="G230" s="16"/>
      <c r="H230" s="150">
        <v>45893.868055555555</v>
      </c>
      <c r="I230" s="150">
        <v>45893.961111111108</v>
      </c>
      <c r="J230" s="151">
        <f t="shared" ref="J230" si="15">I230-H230</f>
        <v>9.3055555553291924E-2</v>
      </c>
      <c r="K230" s="16"/>
      <c r="L230" s="16"/>
      <c r="M230" s="16"/>
      <c r="N230" s="16"/>
    </row>
    <row r="231" spans="1:14" x14ac:dyDescent="0.25">
      <c r="A231" s="25">
        <v>45894</v>
      </c>
      <c r="B231" s="23" t="s">
        <v>30</v>
      </c>
      <c r="C231" s="17">
        <v>5261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45895</v>
      </c>
      <c r="B232" s="23" t="s">
        <v>30</v>
      </c>
      <c r="C232" s="17">
        <v>5285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45896</v>
      </c>
      <c r="B233" s="23" t="s">
        <v>30</v>
      </c>
      <c r="C233" s="17">
        <v>5309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45897</v>
      </c>
      <c r="B234" s="23" t="s">
        <v>30</v>
      </c>
      <c r="C234" s="17">
        <v>5333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45898</v>
      </c>
      <c r="B235" s="23" t="s">
        <v>30</v>
      </c>
      <c r="C235" s="17">
        <v>5357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45899</v>
      </c>
      <c r="B236" s="23" t="s">
        <v>30</v>
      </c>
      <c r="C236" s="17">
        <v>5381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45900</v>
      </c>
      <c r="B237" s="23" t="s">
        <v>30</v>
      </c>
      <c r="C237" s="17">
        <v>5401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45901</v>
      </c>
      <c r="B238" s="23" t="s">
        <v>30</v>
      </c>
      <c r="C238" s="17">
        <v>5425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45902</v>
      </c>
      <c r="B239" s="23" t="s">
        <v>30</v>
      </c>
      <c r="C239" s="17">
        <v>5449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5">
        <v>45903</v>
      </c>
      <c r="B240" s="23" t="s">
        <v>30</v>
      </c>
      <c r="C240" s="17">
        <v>5471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45904</v>
      </c>
      <c r="B241" s="23" t="s">
        <v>30</v>
      </c>
      <c r="C241" s="17">
        <v>5495</v>
      </c>
      <c r="D241" s="16"/>
      <c r="E241" s="16" t="s">
        <v>40</v>
      </c>
      <c r="F241" s="16"/>
      <c r="G241" s="16"/>
      <c r="H241" s="150">
        <v>45905.145833333336</v>
      </c>
      <c r="I241" s="150">
        <v>45905.26666666667</v>
      </c>
      <c r="J241" s="151">
        <f t="shared" ref="J241" si="16">I241-H241</f>
        <v>0.12083333333430346</v>
      </c>
      <c r="K241" s="16"/>
      <c r="L241" s="16"/>
      <c r="M241" s="16"/>
      <c r="N241" s="16"/>
    </row>
    <row r="242" spans="1:14" x14ac:dyDescent="0.25">
      <c r="A242" s="25">
        <v>45905</v>
      </c>
      <c r="B242" s="23" t="s">
        <v>30</v>
      </c>
      <c r="C242" s="17">
        <v>5519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45906</v>
      </c>
      <c r="B243" s="23" t="s">
        <v>30</v>
      </c>
      <c r="C243" s="17">
        <v>5543</v>
      </c>
      <c r="D243" s="16"/>
      <c r="E243" s="49" t="s">
        <v>1623</v>
      </c>
      <c r="F243" s="16"/>
      <c r="G243" s="16"/>
      <c r="H243" s="150">
        <v>45906.651388888888</v>
      </c>
      <c r="I243" s="150">
        <v>45906.659722222219</v>
      </c>
      <c r="J243" s="151">
        <f t="shared" ref="J243" si="17">I243-H243</f>
        <v>8.333333331393078E-3</v>
      </c>
      <c r="K243" s="16"/>
      <c r="L243" s="16"/>
      <c r="M243" s="16"/>
      <c r="N243" s="16"/>
    </row>
    <row r="244" spans="1:14" x14ac:dyDescent="0.25">
      <c r="A244" s="25">
        <v>45907</v>
      </c>
      <c r="B244" s="23" t="s">
        <v>30</v>
      </c>
      <c r="C244" s="17">
        <v>5557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45908</v>
      </c>
      <c r="B245" s="23" t="s">
        <v>30</v>
      </c>
      <c r="C245" s="17">
        <v>5581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45909</v>
      </c>
      <c r="B246" s="23" t="s">
        <v>30</v>
      </c>
      <c r="C246" s="17">
        <v>5605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45910</v>
      </c>
      <c r="B247" s="23" t="s">
        <v>30</v>
      </c>
      <c r="C247" s="17">
        <v>5629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45911</v>
      </c>
      <c r="B248" s="23" t="s">
        <v>30</v>
      </c>
      <c r="C248" s="17">
        <v>5653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45912</v>
      </c>
      <c r="B249" s="23" t="s">
        <v>30</v>
      </c>
      <c r="C249" s="17">
        <v>5677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45913</v>
      </c>
      <c r="B250" s="23" t="s">
        <v>30</v>
      </c>
      <c r="C250" s="17">
        <v>5701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5">
        <v>45914</v>
      </c>
      <c r="B251" s="23" t="s">
        <v>30</v>
      </c>
      <c r="C251" s="17">
        <v>5722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5">
        <v>45915</v>
      </c>
      <c r="B252" s="23" t="s">
        <v>30</v>
      </c>
      <c r="C252" s="17">
        <v>5759</v>
      </c>
      <c r="D252" s="16"/>
      <c r="E252" s="16" t="s">
        <v>48</v>
      </c>
      <c r="F252" s="16"/>
      <c r="G252" s="16"/>
      <c r="H252" s="150">
        <v>45915.85</v>
      </c>
      <c r="I252" s="150">
        <v>45915.958333333336</v>
      </c>
      <c r="J252" s="151">
        <f t="shared" ref="J252" si="18">I252-H252</f>
        <v>0.10833333333721384</v>
      </c>
      <c r="K252" s="16"/>
      <c r="L252" s="16"/>
      <c r="M252" s="16"/>
      <c r="N252" s="16"/>
    </row>
    <row r="253" spans="1:14" x14ac:dyDescent="0.25">
      <c r="A253" s="25">
        <v>45916</v>
      </c>
      <c r="B253" s="23" t="s">
        <v>30</v>
      </c>
      <c r="C253" s="17">
        <f t="shared" ref="C253:C260" si="19">C252+24</f>
        <v>5783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45917</v>
      </c>
      <c r="B254" s="23" t="s">
        <v>30</v>
      </c>
      <c r="C254" s="17">
        <f t="shared" si="19"/>
        <v>5807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45918</v>
      </c>
      <c r="B255" s="23" t="s">
        <v>30</v>
      </c>
      <c r="C255" s="17">
        <f t="shared" si="19"/>
        <v>5831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45919</v>
      </c>
      <c r="B256" s="23" t="s">
        <v>30</v>
      </c>
      <c r="C256" s="17">
        <f t="shared" si="19"/>
        <v>5855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45920</v>
      </c>
      <c r="B257" s="23" t="s">
        <v>30</v>
      </c>
      <c r="C257" s="17">
        <f t="shared" si="19"/>
        <v>5879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45921</v>
      </c>
      <c r="B258" s="23" t="s">
        <v>30</v>
      </c>
      <c r="C258" s="17">
        <f t="shared" si="19"/>
        <v>5903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45922</v>
      </c>
      <c r="B259" s="23" t="s">
        <v>30</v>
      </c>
      <c r="C259" s="17">
        <f t="shared" si="19"/>
        <v>5927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5">
        <v>45923</v>
      </c>
      <c r="B260" s="23" t="s">
        <v>30</v>
      </c>
      <c r="C260" s="17">
        <f t="shared" si="19"/>
        <v>5951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ht="30" x14ac:dyDescent="0.25">
      <c r="A261" s="25">
        <v>45924</v>
      </c>
      <c r="B261" s="23" t="s">
        <v>30</v>
      </c>
      <c r="C261" s="17">
        <v>5971</v>
      </c>
      <c r="D261" s="16"/>
      <c r="E261" s="28" t="s">
        <v>1663</v>
      </c>
      <c r="F261" s="16"/>
      <c r="G261" s="16"/>
      <c r="H261" s="150">
        <v>45924.859722222223</v>
      </c>
      <c r="I261" s="150">
        <v>45924.9375</v>
      </c>
      <c r="J261" s="151">
        <f t="shared" ref="J261:J262" si="20">I261-H261</f>
        <v>7.7777777776645962E-2</v>
      </c>
      <c r="K261" s="16"/>
      <c r="L261" s="16"/>
      <c r="M261" s="16"/>
      <c r="N261" s="16"/>
    </row>
    <row r="262" spans="1:14" x14ac:dyDescent="0.25">
      <c r="A262" s="25">
        <v>45925</v>
      </c>
      <c r="B262" s="23" t="s">
        <v>30</v>
      </c>
      <c r="C262" s="17">
        <v>5999</v>
      </c>
      <c r="D262" s="16"/>
      <c r="E262" s="16" t="s">
        <v>63</v>
      </c>
      <c r="F262" s="16"/>
      <c r="G262" s="16"/>
      <c r="H262" s="150">
        <v>45926.119444444441</v>
      </c>
      <c r="I262" s="150">
        <v>45926.32708333333</v>
      </c>
      <c r="J262" s="151">
        <f t="shared" si="20"/>
        <v>0.20763888888905058</v>
      </c>
      <c r="K262" s="16"/>
      <c r="L262" s="16"/>
      <c r="M262" s="16"/>
      <c r="N262" s="16"/>
    </row>
    <row r="263" spans="1:14" x14ac:dyDescent="0.25">
      <c r="A263" s="25">
        <v>45926</v>
      </c>
      <c r="B263" s="23" t="s">
        <v>30</v>
      </c>
      <c r="C263" s="17">
        <f t="shared" ref="C263:C272" si="21">C262+24</f>
        <v>6023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45927</v>
      </c>
      <c r="B264" s="23" t="s">
        <v>30</v>
      </c>
      <c r="C264" s="17">
        <f t="shared" si="21"/>
        <v>6047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45928</v>
      </c>
      <c r="B265" s="23" t="s">
        <v>30</v>
      </c>
      <c r="C265" s="17">
        <f t="shared" si="21"/>
        <v>6071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45929</v>
      </c>
      <c r="B266" s="23" t="s">
        <v>30</v>
      </c>
      <c r="C266" s="17">
        <f t="shared" si="21"/>
        <v>6095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45930</v>
      </c>
      <c r="B267" s="23" t="s">
        <v>30</v>
      </c>
      <c r="C267" s="17">
        <f t="shared" si="21"/>
        <v>6119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45931</v>
      </c>
      <c r="B268" s="23" t="s">
        <v>30</v>
      </c>
      <c r="C268" s="17">
        <f t="shared" si="21"/>
        <v>6143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45932</v>
      </c>
      <c r="B269" s="23" t="s">
        <v>30</v>
      </c>
      <c r="C269" s="17">
        <f t="shared" si="21"/>
        <v>6167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45933</v>
      </c>
      <c r="B270" s="23" t="s">
        <v>30</v>
      </c>
      <c r="C270" s="17">
        <f t="shared" si="21"/>
        <v>6191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45934</v>
      </c>
      <c r="B271" s="23" t="s">
        <v>30</v>
      </c>
      <c r="C271" s="17">
        <f t="shared" si="21"/>
        <v>6215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5">
        <v>45935</v>
      </c>
      <c r="B272" s="23" t="s">
        <v>30</v>
      </c>
      <c r="C272" s="17">
        <f t="shared" si="21"/>
        <v>6239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45936</v>
      </c>
      <c r="B273" s="23" t="s">
        <v>30</v>
      </c>
      <c r="C273" s="306">
        <v>6248</v>
      </c>
      <c r="D273" s="16"/>
      <c r="E273" s="16" t="s">
        <v>48</v>
      </c>
      <c r="F273" s="16"/>
      <c r="G273" s="16"/>
      <c r="H273" s="309">
        <v>45936.934027777781</v>
      </c>
      <c r="I273" s="309">
        <v>45937.069444444445</v>
      </c>
      <c r="J273" s="225">
        <v>0.13541666666424135</v>
      </c>
      <c r="K273" s="16"/>
      <c r="L273" s="16"/>
      <c r="M273" s="16"/>
      <c r="N273" s="16"/>
    </row>
    <row r="274" spans="1:14" x14ac:dyDescent="0.25">
      <c r="A274" s="25">
        <v>45937</v>
      </c>
      <c r="B274" s="23" t="s">
        <v>30</v>
      </c>
      <c r="C274" s="17">
        <f t="shared" ref="C274:C279" si="22">C273+24</f>
        <v>6272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5">
        <v>45938</v>
      </c>
      <c r="B275" s="23" t="s">
        <v>30</v>
      </c>
      <c r="C275" s="17">
        <f t="shared" si="22"/>
        <v>6296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45939</v>
      </c>
      <c r="B276" s="23" t="s">
        <v>30</v>
      </c>
      <c r="C276" s="17">
        <f t="shared" si="22"/>
        <v>6320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45940</v>
      </c>
      <c r="B277" s="23" t="s">
        <v>30</v>
      </c>
      <c r="C277" s="17">
        <f t="shared" si="22"/>
        <v>6344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45941</v>
      </c>
      <c r="B278" s="23" t="s">
        <v>30</v>
      </c>
      <c r="C278" s="17">
        <f t="shared" si="22"/>
        <v>6368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45942</v>
      </c>
      <c r="B279" s="23" t="s">
        <v>30</v>
      </c>
      <c r="C279" s="17">
        <f t="shared" si="22"/>
        <v>6392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45943</v>
      </c>
      <c r="B280" s="23" t="s">
        <v>30</v>
      </c>
      <c r="C280" s="17">
        <v>6394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45944</v>
      </c>
      <c r="B281" s="23" t="s">
        <v>30</v>
      </c>
      <c r="C281" s="17">
        <v>6417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45945</v>
      </c>
      <c r="B282" s="23" t="s">
        <v>30</v>
      </c>
      <c r="C282" s="17">
        <v>6441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45946</v>
      </c>
      <c r="B283" s="23" t="s">
        <v>30</v>
      </c>
      <c r="C283" s="17">
        <v>6465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45947</v>
      </c>
      <c r="B284" s="23" t="s">
        <v>30</v>
      </c>
      <c r="C284" s="17">
        <v>6501</v>
      </c>
      <c r="D284" s="16"/>
      <c r="E284" s="16" t="s">
        <v>40</v>
      </c>
      <c r="F284" s="16"/>
      <c r="G284" s="16"/>
      <c r="H284" s="370">
        <v>45947.854166666664</v>
      </c>
      <c r="I284" s="370">
        <v>45947.974999999999</v>
      </c>
      <c r="J284" s="103">
        <f t="shared" ref="J284" si="23">I284-H284</f>
        <v>0.12083333333430346</v>
      </c>
      <c r="K284" s="16"/>
      <c r="L284" s="16"/>
      <c r="M284" s="16"/>
      <c r="N284" s="16"/>
    </row>
    <row r="285" spans="1:14" x14ac:dyDescent="0.25">
      <c r="A285" s="25">
        <v>45948</v>
      </c>
      <c r="B285" s="23" t="s">
        <v>30</v>
      </c>
      <c r="C285" s="17">
        <v>6513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45949</v>
      </c>
      <c r="B286" s="23" t="s">
        <v>30</v>
      </c>
      <c r="C286" s="17">
        <v>6534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45950</v>
      </c>
      <c r="B287" s="23" t="s">
        <v>30</v>
      </c>
      <c r="C287" s="17">
        <v>6558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45951</v>
      </c>
      <c r="B288" s="23" t="s">
        <v>30</v>
      </c>
      <c r="C288" s="17">
        <v>6582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45952</v>
      </c>
      <c r="B289" s="23" t="s">
        <v>30</v>
      </c>
      <c r="C289" s="17">
        <v>6609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45953</v>
      </c>
      <c r="B290" s="23" t="s">
        <v>30</v>
      </c>
      <c r="C290" s="17">
        <v>6630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45954</v>
      </c>
      <c r="B291" s="23" t="s">
        <v>30</v>
      </c>
      <c r="C291" s="17">
        <v>6654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45955</v>
      </c>
      <c r="B292" s="23" t="s">
        <v>30</v>
      </c>
      <c r="C292" s="17">
        <v>6678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45956</v>
      </c>
      <c r="B293" s="23" t="s">
        <v>30</v>
      </c>
      <c r="C293" s="17">
        <v>6698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5">
        <v>45957</v>
      </c>
      <c r="B294" s="23" t="s">
        <v>30</v>
      </c>
      <c r="C294" s="17">
        <v>6729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45958</v>
      </c>
      <c r="B295" s="23" t="s">
        <v>30</v>
      </c>
      <c r="C295" s="17">
        <v>6746</v>
      </c>
      <c r="D295" s="16"/>
      <c r="E295" s="16" t="s">
        <v>48</v>
      </c>
      <c r="F295" s="16"/>
      <c r="G295" s="16"/>
      <c r="H295" s="368">
        <v>45958.46875</v>
      </c>
      <c r="I295" s="368">
        <v>45958.655555555553</v>
      </c>
      <c r="J295" s="151">
        <f t="shared" ref="J295" si="24">I295-H295</f>
        <v>0.18680555555329192</v>
      </c>
      <c r="K295" s="16"/>
      <c r="L295" s="16"/>
      <c r="M295" s="16"/>
      <c r="N295" s="16"/>
    </row>
    <row r="296" spans="1:14" x14ac:dyDescent="0.25">
      <c r="A296" s="25">
        <v>45959</v>
      </c>
      <c r="B296" s="23" t="s">
        <v>30</v>
      </c>
      <c r="C296" s="17">
        <v>6770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45960</v>
      </c>
      <c r="B297" s="23" t="s">
        <v>30</v>
      </c>
      <c r="C297" s="17">
        <v>6794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45961</v>
      </c>
      <c r="B298" s="23" t="s">
        <v>30</v>
      </c>
      <c r="C298" s="17">
        <v>6818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45962</v>
      </c>
      <c r="B299" s="23" t="s">
        <v>30</v>
      </c>
      <c r="C299" s="17">
        <v>6842</v>
      </c>
      <c r="D299" s="16"/>
      <c r="E299" s="16" t="s">
        <v>1279</v>
      </c>
      <c r="F299" s="16"/>
      <c r="G299" s="16"/>
      <c r="H299" s="368">
        <v>45962.461805555555</v>
      </c>
      <c r="I299" s="368">
        <v>45962.470833333333</v>
      </c>
      <c r="J299" s="151">
        <f t="shared" ref="J299" si="25">I299-H299</f>
        <v>9.0277777781011537E-3</v>
      </c>
      <c r="K299" s="16"/>
      <c r="L299" s="16"/>
      <c r="M299" s="16"/>
      <c r="N299" s="16"/>
    </row>
    <row r="300" spans="1:14" x14ac:dyDescent="0.25">
      <c r="A300" s="25">
        <v>45963</v>
      </c>
      <c r="B300" s="23" t="s">
        <v>30</v>
      </c>
      <c r="C300" s="17">
        <v>6860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45964</v>
      </c>
      <c r="B301" s="23" t="s">
        <v>30</v>
      </c>
      <c r="C301" s="17">
        <v>6884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45965</v>
      </c>
      <c r="B302" s="23" t="s">
        <v>30</v>
      </c>
      <c r="C302" s="17">
        <v>6908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45966</v>
      </c>
      <c r="B303" s="23" t="s">
        <v>30</v>
      </c>
      <c r="C303" s="17">
        <v>6932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45967</v>
      </c>
      <c r="B304" s="23" t="s">
        <v>30</v>
      </c>
      <c r="C304" s="17">
        <v>6956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45968</v>
      </c>
      <c r="B305" s="23" t="s">
        <v>30</v>
      </c>
      <c r="C305" s="17">
        <v>6980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45969</v>
      </c>
      <c r="B306" s="23" t="s">
        <v>30</v>
      </c>
      <c r="C306" s="17">
        <v>7004</v>
      </c>
      <c r="D306" s="16"/>
      <c r="E306" s="16" t="s">
        <v>65</v>
      </c>
      <c r="F306" s="16"/>
      <c r="G306" s="16"/>
      <c r="H306" s="368">
        <v>45969.354861111111</v>
      </c>
      <c r="I306" s="368">
        <v>45969.53125</v>
      </c>
      <c r="J306" s="151">
        <f t="shared" ref="J306" si="26">I306-H306</f>
        <v>0.17638888888905058</v>
      </c>
      <c r="K306" s="16"/>
      <c r="L306" s="16"/>
      <c r="M306" s="16"/>
      <c r="N306" s="16"/>
    </row>
    <row r="307" spans="1:14" x14ac:dyDescent="0.25">
      <c r="A307" s="25">
        <v>45970</v>
      </c>
      <c r="B307" s="23" t="s">
        <v>30</v>
      </c>
      <c r="C307" s="17">
        <v>7023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45971</v>
      </c>
      <c r="B308" s="23" t="s">
        <v>30</v>
      </c>
      <c r="C308" s="17">
        <v>7047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45972</v>
      </c>
      <c r="B309" s="23" t="s">
        <v>30</v>
      </c>
      <c r="C309" s="17">
        <v>7071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45973</v>
      </c>
      <c r="B310" s="23" t="s">
        <v>30</v>
      </c>
      <c r="C310" s="17">
        <v>7095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45974</v>
      </c>
      <c r="B311" s="23" t="s">
        <v>30</v>
      </c>
      <c r="C311" s="17">
        <v>7119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ht="45" x14ac:dyDescent="0.25">
      <c r="A312" s="25">
        <v>45975</v>
      </c>
      <c r="B312" s="23" t="s">
        <v>30</v>
      </c>
      <c r="C312" s="17">
        <v>7143</v>
      </c>
      <c r="D312" s="16"/>
      <c r="E312" s="28" t="s">
        <v>1839</v>
      </c>
      <c r="F312" s="16"/>
      <c r="G312" s="16"/>
      <c r="H312" s="368">
        <v>45975.944444444445</v>
      </c>
      <c r="I312" s="368">
        <v>45975.951388888891</v>
      </c>
      <c r="J312" s="151">
        <f t="shared" ref="J312" si="27">I312-H312</f>
        <v>6.9444444452528842E-3</v>
      </c>
      <c r="K312" s="16"/>
      <c r="L312" s="16"/>
      <c r="M312" s="16"/>
      <c r="N312" s="16"/>
    </row>
    <row r="313" spans="1:14" x14ac:dyDescent="0.25">
      <c r="A313" s="25">
        <v>45976</v>
      </c>
      <c r="B313" s="23" t="s">
        <v>30</v>
      </c>
      <c r="C313" s="17">
        <v>7165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45977</v>
      </c>
      <c r="B314" s="23" t="s">
        <v>30</v>
      </c>
      <c r="C314" s="17">
        <v>7189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45978</v>
      </c>
      <c r="B315" s="23" t="s">
        <v>30</v>
      </c>
      <c r="C315" s="17">
        <v>7213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45979</v>
      </c>
      <c r="B316" s="23" t="s">
        <v>30</v>
      </c>
      <c r="C316" s="17">
        <v>7254</v>
      </c>
      <c r="D316" s="16"/>
      <c r="E316" s="16" t="s">
        <v>48</v>
      </c>
      <c r="F316" s="16"/>
      <c r="G316" s="16"/>
      <c r="H316" s="378">
        <v>45980.066666666666</v>
      </c>
      <c r="I316" s="378">
        <v>45980.130555555559</v>
      </c>
      <c r="J316" s="225">
        <v>6.3888888893416151E-2</v>
      </c>
      <c r="K316" s="16"/>
      <c r="L316" s="16"/>
      <c r="M316" s="16"/>
      <c r="N316" s="16"/>
    </row>
    <row r="317" spans="1:14" x14ac:dyDescent="0.25">
      <c r="A317" s="25">
        <v>45980</v>
      </c>
      <c r="B317" s="23" t="s">
        <v>30</v>
      </c>
      <c r="C317" s="17">
        <v>7261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45981</v>
      </c>
      <c r="B318" s="23" t="s">
        <v>30</v>
      </c>
      <c r="C318" s="17">
        <v>7285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45982</v>
      </c>
      <c r="B319" s="23" t="s">
        <v>30</v>
      </c>
      <c r="C319" s="17">
        <v>7309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45983</v>
      </c>
      <c r="B320" s="23" t="s">
        <v>30</v>
      </c>
      <c r="C320" s="17">
        <v>7332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45984</v>
      </c>
      <c r="B321" s="23" t="s">
        <v>30</v>
      </c>
      <c r="C321" s="17">
        <v>7356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45985</v>
      </c>
      <c r="B322" s="23" t="s">
        <v>30</v>
      </c>
      <c r="C322" s="17">
        <v>7380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45986</v>
      </c>
      <c r="B323" s="23" t="s">
        <v>30</v>
      </c>
      <c r="C323" s="17">
        <v>7402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45987</v>
      </c>
      <c r="B324" s="23" t="s">
        <v>30</v>
      </c>
      <c r="C324" s="17">
        <v>7426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45988</v>
      </c>
      <c r="B325" s="23" t="s">
        <v>30</v>
      </c>
      <c r="C325" s="17">
        <v>7450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5">
        <v>45989</v>
      </c>
      <c r="B326" s="23" t="s">
        <v>30</v>
      </c>
      <c r="C326" s="17">
        <v>7474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45990</v>
      </c>
      <c r="B327" s="23" t="s">
        <v>30</v>
      </c>
      <c r="C327" s="17">
        <v>7498</v>
      </c>
      <c r="D327" s="16"/>
      <c r="E327" s="16" t="s">
        <v>163</v>
      </c>
      <c r="F327" s="16"/>
      <c r="G327" s="16"/>
      <c r="H327" s="401">
        <v>45990.545138888891</v>
      </c>
      <c r="I327" s="401">
        <v>45990.6875</v>
      </c>
      <c r="J327" s="414">
        <v>0.14236111110949423</v>
      </c>
      <c r="K327" s="16"/>
      <c r="L327" s="16"/>
      <c r="M327" s="16"/>
      <c r="N327" s="16"/>
    </row>
    <row r="328" spans="1:14" x14ac:dyDescent="0.25">
      <c r="A328" s="25">
        <v>45991</v>
      </c>
      <c r="B328" s="23" t="s">
        <v>30</v>
      </c>
      <c r="C328" s="17">
        <v>7522</v>
      </c>
      <c r="D328" s="16"/>
      <c r="E328" s="416" t="s">
        <v>1899</v>
      </c>
      <c r="F328" s="16"/>
      <c r="G328" s="16"/>
      <c r="H328" s="378">
        <v>45991.9375</v>
      </c>
      <c r="I328" s="378">
        <v>45992.020833333336</v>
      </c>
      <c r="J328" s="225">
        <v>8.3333333335758653E-2</v>
      </c>
      <c r="K328" s="16"/>
      <c r="L328" s="16"/>
      <c r="M328" s="16"/>
      <c r="N328" s="16"/>
    </row>
    <row r="329" spans="1:14" x14ac:dyDescent="0.25">
      <c r="A329" s="25">
        <v>45992</v>
      </c>
      <c r="B329" s="23" t="s">
        <v>30</v>
      </c>
      <c r="C329" s="17">
        <v>7546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45993</v>
      </c>
      <c r="B330" s="23" t="s">
        <v>30</v>
      </c>
      <c r="C330" s="17">
        <v>7564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45994</v>
      </c>
      <c r="B331" s="23" t="s">
        <v>30</v>
      </c>
      <c r="C331" s="17">
        <v>7588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45995</v>
      </c>
      <c r="B332" s="23" t="s">
        <v>30</v>
      </c>
      <c r="C332" s="17">
        <v>7612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45996</v>
      </c>
      <c r="B333" s="23" t="s">
        <v>30</v>
      </c>
      <c r="C333" s="17">
        <v>7636</v>
      </c>
      <c r="D333" s="16"/>
      <c r="E333" s="16" t="s">
        <v>1279</v>
      </c>
      <c r="F333" s="16"/>
      <c r="G333" s="16"/>
      <c r="H333" s="401">
        <v>45996.46875</v>
      </c>
      <c r="I333" s="401">
        <v>45996.479166666664</v>
      </c>
      <c r="J333" s="464">
        <v>1.0416666664241347E-2</v>
      </c>
      <c r="K333" s="16"/>
      <c r="L333" s="16"/>
      <c r="M333" s="16"/>
      <c r="N333" s="16"/>
    </row>
    <row r="334" spans="1:14" x14ac:dyDescent="0.25">
      <c r="A334" s="25">
        <v>45997</v>
      </c>
      <c r="B334" s="23" t="s">
        <v>30</v>
      </c>
      <c r="C334" s="17">
        <v>7659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45998</v>
      </c>
      <c r="B335" s="23" t="s">
        <v>30</v>
      </c>
      <c r="C335" s="17">
        <v>7683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5">
        <v>45999</v>
      </c>
      <c r="B336" s="23" t="s">
        <v>30</v>
      </c>
      <c r="C336" s="17">
        <v>7707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5">
        <v>46000</v>
      </c>
      <c r="B337" s="23" t="s">
        <v>30</v>
      </c>
      <c r="C337" s="17">
        <v>7729</v>
      </c>
      <c r="D337" s="16"/>
      <c r="E337" s="16" t="s">
        <v>48</v>
      </c>
      <c r="F337" s="16"/>
      <c r="G337" s="16"/>
      <c r="H337" s="401">
        <v>46001.111111111109</v>
      </c>
      <c r="I337" s="401">
        <v>46001.194444444445</v>
      </c>
      <c r="J337" s="511">
        <v>8.3333333335758653E-2</v>
      </c>
      <c r="K337" s="16"/>
      <c r="L337" s="16"/>
      <c r="M337" s="16"/>
      <c r="N337" s="16"/>
    </row>
    <row r="338" spans="1:14" x14ac:dyDescent="0.25">
      <c r="A338" s="25">
        <v>46001</v>
      </c>
      <c r="B338" s="23" t="s">
        <v>30</v>
      </c>
      <c r="C338" s="17">
        <v>7753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5">
        <v>46002</v>
      </c>
      <c r="B339" s="23" t="s">
        <v>30</v>
      </c>
      <c r="C339" s="17">
        <v>7777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ht="30" x14ac:dyDescent="0.25">
      <c r="A340" s="25">
        <v>46003</v>
      </c>
      <c r="B340" s="23" t="s">
        <v>30</v>
      </c>
      <c r="C340" s="17">
        <v>7801</v>
      </c>
      <c r="D340" s="28" t="s">
        <v>1973</v>
      </c>
      <c r="E340" s="16" t="s">
        <v>1949</v>
      </c>
      <c r="F340" s="16"/>
      <c r="G340" s="16"/>
      <c r="H340" s="401">
        <v>46003.447222222225</v>
      </c>
      <c r="I340" s="401">
        <v>46003.463194444441</v>
      </c>
      <c r="J340" s="548">
        <v>1.597222221607808E-2</v>
      </c>
      <c r="K340" s="16"/>
      <c r="L340" s="16"/>
      <c r="M340" s="16"/>
      <c r="N340" s="16"/>
    </row>
    <row r="341" spans="1:14" x14ac:dyDescent="0.25">
      <c r="A341" s="25">
        <v>46004</v>
      </c>
      <c r="B341" s="23" t="s">
        <v>30</v>
      </c>
      <c r="C341" s="17">
        <v>7824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46005</v>
      </c>
      <c r="B342" s="23" t="s">
        <v>30</v>
      </c>
      <c r="C342" s="17">
        <v>7848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46006</v>
      </c>
      <c r="B343" s="23" t="s">
        <v>30</v>
      </c>
      <c r="C343" s="17">
        <v>7872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46007</v>
      </c>
      <c r="B344" s="23" t="s">
        <v>30</v>
      </c>
      <c r="C344" s="17">
        <v>7896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46008</v>
      </c>
      <c r="B345" s="23" t="s">
        <v>30</v>
      </c>
      <c r="C345" s="17">
        <v>7918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46009</v>
      </c>
      <c r="B346" s="23" t="s">
        <v>30</v>
      </c>
      <c r="C346" s="17">
        <v>7942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46010</v>
      </c>
      <c r="B347" s="23" t="s">
        <v>30</v>
      </c>
      <c r="C347" s="17">
        <v>7966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46011</v>
      </c>
      <c r="B348" s="23" t="s">
        <v>30</v>
      </c>
      <c r="C348" s="17">
        <v>7990</v>
      </c>
      <c r="D348" s="16"/>
      <c r="E348" s="16" t="s">
        <v>65</v>
      </c>
      <c r="F348" s="16"/>
      <c r="G348" s="16"/>
      <c r="H348" s="368">
        <v>46011.472222222219</v>
      </c>
      <c r="I348" s="368">
        <v>46011.649305555555</v>
      </c>
      <c r="J348" s="151">
        <f t="shared" ref="J348" si="28">I348-H348</f>
        <v>0.17708333333575865</v>
      </c>
      <c r="K348" s="16"/>
      <c r="L348" s="16"/>
      <c r="M348" s="16"/>
      <c r="N348" s="16"/>
    </row>
    <row r="349" spans="1:14" x14ac:dyDescent="0.25">
      <c r="A349" s="25">
        <v>46011</v>
      </c>
      <c r="B349" s="24" t="s">
        <v>92</v>
      </c>
      <c r="C349" s="17">
        <v>7999</v>
      </c>
      <c r="D349" s="16"/>
      <c r="E349" s="16" t="s">
        <v>1736</v>
      </c>
      <c r="F349" s="16"/>
      <c r="G349" s="16"/>
      <c r="H349" s="368">
        <v>46012.074305555558</v>
      </c>
      <c r="I349" s="16"/>
      <c r="J349" s="16"/>
      <c r="K349" s="16"/>
      <c r="L349" s="16"/>
      <c r="M349" s="16"/>
      <c r="N349" s="16"/>
    </row>
    <row r="350" spans="1:14" x14ac:dyDescent="0.25">
      <c r="A350" s="25">
        <v>46012</v>
      </c>
      <c r="B350" s="24" t="s">
        <v>92</v>
      </c>
      <c r="C350" s="17">
        <v>8013</v>
      </c>
      <c r="D350" s="16"/>
      <c r="E350" s="16" t="s">
        <v>1736</v>
      </c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46013</v>
      </c>
      <c r="B351" s="24" t="s">
        <v>92</v>
      </c>
      <c r="C351" s="17">
        <v>8013</v>
      </c>
      <c r="D351" s="16"/>
      <c r="E351" s="16" t="s">
        <v>1736</v>
      </c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46014</v>
      </c>
      <c r="B352" s="24" t="s">
        <v>92</v>
      </c>
      <c r="C352" s="17">
        <v>8013</v>
      </c>
      <c r="D352" s="16"/>
      <c r="E352" s="16" t="s">
        <v>1736</v>
      </c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46015</v>
      </c>
      <c r="B353" s="24" t="s">
        <v>92</v>
      </c>
      <c r="C353" s="17">
        <v>8013</v>
      </c>
      <c r="D353" s="16"/>
      <c r="E353" s="16" t="s">
        <v>1736</v>
      </c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46016</v>
      </c>
      <c r="B354" s="24" t="s">
        <v>92</v>
      </c>
      <c r="C354" s="17">
        <v>8013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46017</v>
      </c>
      <c r="B355" s="23" t="s">
        <v>30</v>
      </c>
      <c r="C355" s="17">
        <v>8133</v>
      </c>
      <c r="D355" s="16"/>
      <c r="E355" s="16" t="s">
        <v>2074</v>
      </c>
      <c r="F355" s="16"/>
      <c r="G355" s="16"/>
      <c r="H355" s="368">
        <v>46012.074305555558</v>
      </c>
      <c r="I355" s="368">
        <v>46017.751388888886</v>
      </c>
      <c r="J355" s="151">
        <f t="shared" ref="J355" si="29">I355-H355</f>
        <v>5.6770833333284827</v>
      </c>
      <c r="K355" s="16"/>
      <c r="L355" s="16"/>
      <c r="M355" s="16"/>
      <c r="N355" s="16"/>
    </row>
    <row r="356" spans="1:14" x14ac:dyDescent="0.25">
      <c r="A356" s="25">
        <v>46018</v>
      </c>
      <c r="B356" s="23" t="s">
        <v>30</v>
      </c>
      <c r="C356" s="17">
        <v>8157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46019</v>
      </c>
      <c r="B357" s="23" t="s">
        <v>30</v>
      </c>
      <c r="C357" s="17">
        <v>8035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46020</v>
      </c>
      <c r="B358" s="23" t="s">
        <v>30</v>
      </c>
      <c r="C358" s="17">
        <v>8059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46021</v>
      </c>
      <c r="B359" s="23" t="s">
        <v>30</v>
      </c>
      <c r="C359" s="17">
        <v>8083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46022</v>
      </c>
      <c r="B360" s="23" t="s">
        <v>30</v>
      </c>
      <c r="C360" s="17">
        <v>8107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46023</v>
      </c>
      <c r="B361" s="23" t="s">
        <v>30</v>
      </c>
      <c r="C361" s="17">
        <v>8131</v>
      </c>
      <c r="D361" s="16"/>
      <c r="E361" s="16" t="s">
        <v>2096</v>
      </c>
      <c r="F361" s="16"/>
      <c r="G361" s="16"/>
      <c r="H361" s="368">
        <v>46023.96875</v>
      </c>
      <c r="I361" s="368">
        <v>46024.128472222219</v>
      </c>
      <c r="J361" s="151">
        <f t="shared" ref="J361" si="30">I361-H361</f>
        <v>0.15972222221898846</v>
      </c>
      <c r="K361" s="16"/>
      <c r="L361" s="16"/>
      <c r="M361" s="16"/>
      <c r="N361" s="16"/>
    </row>
    <row r="362" spans="1:14" x14ac:dyDescent="0.25">
      <c r="A362" s="25">
        <v>46024</v>
      </c>
      <c r="B362" s="23" t="s">
        <v>30</v>
      </c>
      <c r="C362" s="17">
        <v>8155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46025</v>
      </c>
      <c r="B363" s="23" t="s">
        <v>30</v>
      </c>
      <c r="C363" s="17">
        <v>8174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46026</v>
      </c>
      <c r="B364" s="23" t="s">
        <v>30</v>
      </c>
      <c r="C364" s="17">
        <v>8198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46027</v>
      </c>
      <c r="B365" s="23" t="s">
        <v>30</v>
      </c>
      <c r="C365" s="17">
        <v>8220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46028</v>
      </c>
      <c r="B366" s="23" t="s">
        <v>30</v>
      </c>
      <c r="C366" s="17">
        <v>8244</v>
      </c>
      <c r="D366" s="16"/>
      <c r="E366" s="16" t="s">
        <v>48</v>
      </c>
      <c r="F366" s="16"/>
      <c r="G366" s="16"/>
      <c r="H366" s="368">
        <v>46029.232638888891</v>
      </c>
      <c r="I366" s="368">
        <v>46029.354166666664</v>
      </c>
      <c r="J366" s="151">
        <f t="shared" ref="J366" si="31">I366-H366</f>
        <v>0.12152777777373558</v>
      </c>
      <c r="K366" s="16"/>
      <c r="L366" s="16"/>
      <c r="M366" s="16"/>
      <c r="N366" s="16"/>
    </row>
    <row r="367" spans="1:14" x14ac:dyDescent="0.25">
      <c r="A367" s="25">
        <v>46029</v>
      </c>
      <c r="B367" s="23" t="s">
        <v>30</v>
      </c>
      <c r="C367" s="17">
        <v>8268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5">
        <v>46030</v>
      </c>
      <c r="B368" s="23" t="s">
        <v>30</v>
      </c>
      <c r="C368" s="17">
        <v>8292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46031</v>
      </c>
      <c r="B369" s="23" t="s">
        <v>30</v>
      </c>
      <c r="C369" s="17">
        <v>8316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46032</v>
      </c>
      <c r="B370" s="23" t="s">
        <v>30</v>
      </c>
      <c r="C370" s="17">
        <v>8340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46033</v>
      </c>
      <c r="B371" s="23" t="s">
        <v>30</v>
      </c>
      <c r="C371" s="17">
        <v>8361</v>
      </c>
      <c r="D371" s="16"/>
      <c r="E371" s="16" t="s">
        <v>2137</v>
      </c>
      <c r="F371" s="16"/>
      <c r="G371" s="16"/>
      <c r="H371" s="368">
        <v>46033.590277777781</v>
      </c>
      <c r="I371" s="368">
        <v>46033.600694444445</v>
      </c>
      <c r="J371" s="151">
        <f t="shared" ref="J371" si="32">I371-H371</f>
        <v>1.0416666664241347E-2</v>
      </c>
      <c r="K371" s="16"/>
      <c r="L371" s="16"/>
      <c r="M371" s="16"/>
      <c r="N371" s="16"/>
    </row>
    <row r="372" spans="1:14" x14ac:dyDescent="0.25">
      <c r="A372" s="25">
        <v>46034</v>
      </c>
      <c r="B372" s="23" t="s">
        <v>30</v>
      </c>
      <c r="C372" s="17">
        <v>8385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46035</v>
      </c>
      <c r="B373" s="23" t="s">
        <v>30</v>
      </c>
      <c r="C373" s="17">
        <v>8409</v>
      </c>
      <c r="D373" s="16"/>
      <c r="E373" s="16" t="s">
        <v>1903</v>
      </c>
      <c r="F373" s="16"/>
      <c r="G373" s="16"/>
      <c r="H373" s="368">
        <v>46035.686111111114</v>
      </c>
      <c r="I373" s="368">
        <v>46035.693055555559</v>
      </c>
      <c r="J373" s="151">
        <f t="shared" ref="J373" si="33">I373-H373</f>
        <v>6.9444444452528842E-3</v>
      </c>
      <c r="K373" s="16"/>
      <c r="L373" s="16"/>
      <c r="M373" s="16"/>
      <c r="N373" s="16"/>
    </row>
    <row r="374" spans="1:14" x14ac:dyDescent="0.25">
      <c r="A374" s="25">
        <v>46036</v>
      </c>
      <c r="B374" s="23" t="s">
        <v>30</v>
      </c>
      <c r="C374" s="17">
        <v>8433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46037</v>
      </c>
      <c r="B375" s="23" t="s">
        <v>30</v>
      </c>
      <c r="C375" s="17">
        <v>8457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46038</v>
      </c>
      <c r="B376" s="23" t="s">
        <v>30</v>
      </c>
      <c r="C376" s="17">
        <v>8481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46039</v>
      </c>
      <c r="B377" s="23" t="s">
        <v>30</v>
      </c>
      <c r="C377" s="17">
        <v>8505</v>
      </c>
      <c r="D377" s="16"/>
      <c r="E377" s="16" t="s">
        <v>40</v>
      </c>
      <c r="F377" s="16"/>
      <c r="G377" s="16"/>
      <c r="H377" s="368">
        <v>46039.609027777777</v>
      </c>
      <c r="I377" s="368">
        <v>46039.770138888889</v>
      </c>
      <c r="J377" s="151">
        <f t="shared" ref="J377" si="34">I377-H377</f>
        <v>0.16111111111240461</v>
      </c>
      <c r="K377" s="16"/>
      <c r="L377" s="16"/>
      <c r="M377" s="16"/>
      <c r="N377" s="16"/>
    </row>
    <row r="378" spans="1:14" x14ac:dyDescent="0.25">
      <c r="A378" s="25">
        <v>46040</v>
      </c>
      <c r="B378" s="23" t="s">
        <v>30</v>
      </c>
      <c r="C378" s="17">
        <v>8529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ht="30" x14ac:dyDescent="0.25">
      <c r="A379" s="25">
        <v>46041</v>
      </c>
      <c r="B379" s="23" t="s">
        <v>30</v>
      </c>
      <c r="C379" s="17">
        <v>8553</v>
      </c>
      <c r="D379" s="16"/>
      <c r="E379" s="28" t="s">
        <v>2166</v>
      </c>
      <c r="F379" s="16"/>
      <c r="G379" s="16"/>
      <c r="H379" s="366">
        <v>46041.607638888891</v>
      </c>
      <c r="I379" s="366">
        <v>46041.618055555555</v>
      </c>
      <c r="J379" s="636">
        <v>1.0416666664241347E-2</v>
      </c>
      <c r="K379" s="16"/>
      <c r="L379" s="16"/>
      <c r="M379" s="16"/>
      <c r="N379" s="16"/>
    </row>
    <row r="380" spans="1:14" x14ac:dyDescent="0.25">
      <c r="A380" s="25">
        <v>46042</v>
      </c>
      <c r="B380" s="23" t="s">
        <v>30</v>
      </c>
      <c r="C380" s="17">
        <v>8571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46043</v>
      </c>
      <c r="B381" s="23" t="s">
        <v>30</v>
      </c>
      <c r="C381" s="17">
        <v>8595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46044</v>
      </c>
      <c r="B382" s="23" t="s">
        <v>30</v>
      </c>
      <c r="C382" s="17">
        <v>8619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46045</v>
      </c>
      <c r="B383" s="23" t="s">
        <v>30</v>
      </c>
      <c r="C383" s="17">
        <v>8643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46046</v>
      </c>
      <c r="B384" s="23" t="s">
        <v>30</v>
      </c>
      <c r="C384" s="17">
        <v>8667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46047</v>
      </c>
      <c r="B385" s="23" t="s">
        <v>30</v>
      </c>
      <c r="C385" s="17">
        <v>8691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46048</v>
      </c>
      <c r="B386" s="23" t="s">
        <v>30</v>
      </c>
      <c r="C386" s="17">
        <v>8715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46049</v>
      </c>
      <c r="B387" s="23" t="s">
        <v>30</v>
      </c>
      <c r="C387" s="17">
        <v>8739</v>
      </c>
      <c r="D387" s="16"/>
      <c r="E387" s="16" t="s">
        <v>48</v>
      </c>
      <c r="F387" s="16"/>
      <c r="G387" s="16"/>
      <c r="H387" s="720">
        <v>46049.881944444445</v>
      </c>
      <c r="I387" s="720">
        <v>46049.95</v>
      </c>
      <c r="J387" s="727">
        <v>6.8055555551836733E-2</v>
      </c>
      <c r="K387" s="16"/>
      <c r="L387" s="16"/>
      <c r="M387" s="16"/>
      <c r="N387" s="16"/>
    </row>
    <row r="388" spans="1:14" x14ac:dyDescent="0.25">
      <c r="A388" s="25">
        <v>46050</v>
      </c>
      <c r="B388" s="23" t="s">
        <v>30</v>
      </c>
      <c r="C388" s="17">
        <v>8763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5">
        <v>46051</v>
      </c>
      <c r="B389" s="23" t="s">
        <v>30</v>
      </c>
      <c r="C389" s="17">
        <v>8787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46052</v>
      </c>
      <c r="B390" s="23" t="s">
        <v>30</v>
      </c>
      <c r="C390" s="17">
        <v>8811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46053</v>
      </c>
      <c r="B391" s="23" t="s">
        <v>30</v>
      </c>
      <c r="C391" s="17">
        <v>8833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5">
        <v>46054</v>
      </c>
      <c r="B392" s="23" t="s">
        <v>30</v>
      </c>
      <c r="C392" s="17">
        <v>8857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46055</v>
      </c>
      <c r="B393" s="23" t="s">
        <v>30</v>
      </c>
      <c r="C393" s="17">
        <v>8881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5">
        <v>46056</v>
      </c>
      <c r="B394" s="23" t="s">
        <v>30</v>
      </c>
      <c r="C394" s="17">
        <v>8905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46057</v>
      </c>
      <c r="B395" s="23" t="s">
        <v>30</v>
      </c>
      <c r="C395" s="17">
        <v>8929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46058</v>
      </c>
      <c r="B396" s="23" t="s">
        <v>30</v>
      </c>
      <c r="C396" s="17">
        <v>8953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46059</v>
      </c>
      <c r="B397" s="23" t="s">
        <v>30</v>
      </c>
      <c r="C397" s="17">
        <v>8977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5">
        <v>46060</v>
      </c>
      <c r="B398" s="23" t="s">
        <v>30</v>
      </c>
      <c r="C398" s="17">
        <v>9001</v>
      </c>
      <c r="D398" s="16"/>
      <c r="E398" s="16" t="s">
        <v>65</v>
      </c>
      <c r="F398" s="16"/>
      <c r="G398" s="16"/>
      <c r="H398" s="368">
        <v>46060.436805555553</v>
      </c>
      <c r="I398" s="368">
        <v>46060.581250000003</v>
      </c>
      <c r="J398" s="151">
        <f t="shared" ref="J398" si="35">I398-H398</f>
        <v>0.14444444444961846</v>
      </c>
      <c r="K398" s="16"/>
      <c r="L398" s="16"/>
      <c r="M398" s="16"/>
      <c r="N398" s="16"/>
    </row>
    <row r="399" spans="1:14" x14ac:dyDescent="0.25">
      <c r="A399" s="25">
        <v>46061</v>
      </c>
      <c r="B399" s="23" t="s">
        <v>30</v>
      </c>
      <c r="C399" s="17">
        <v>9025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25">
        <v>46062</v>
      </c>
      <c r="B400" s="23" t="s">
        <v>30</v>
      </c>
      <c r="C400" s="17">
        <v>9049</v>
      </c>
      <c r="D400" s="16"/>
      <c r="E400" s="16" t="s">
        <v>2298</v>
      </c>
      <c r="F400" s="16"/>
      <c r="G400" s="16"/>
      <c r="H400" s="368">
        <v>46072.338888888888</v>
      </c>
      <c r="I400" s="368">
        <v>46072.76666666667</v>
      </c>
      <c r="J400" s="151">
        <f t="shared" ref="J400" si="36">I400-H400</f>
        <v>0.42777777778246673</v>
      </c>
      <c r="K400" s="16"/>
      <c r="L400" s="16"/>
      <c r="M400" s="16"/>
      <c r="N400" s="16"/>
    </row>
    <row r="401" spans="1:14" x14ac:dyDescent="0.25">
      <c r="A401" s="25">
        <v>46063</v>
      </c>
      <c r="B401" s="23" t="s">
        <v>30</v>
      </c>
      <c r="C401" s="17">
        <v>9069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ht="30" x14ac:dyDescent="0.25">
      <c r="A402" s="25">
        <v>46064</v>
      </c>
      <c r="B402" s="23" t="s">
        <v>30</v>
      </c>
      <c r="C402" s="17">
        <v>9093</v>
      </c>
      <c r="D402" s="16"/>
      <c r="E402" s="863" t="s">
        <v>2277</v>
      </c>
      <c r="F402" s="16"/>
      <c r="G402" s="16"/>
      <c r="H402" s="720">
        <v>46064.386805555558</v>
      </c>
      <c r="I402" s="720">
        <v>46064.397222222222</v>
      </c>
      <c r="J402" s="864">
        <v>1.0416666664241347E-2</v>
      </c>
      <c r="K402" s="16"/>
      <c r="L402" s="16"/>
      <c r="M402" s="16"/>
      <c r="N402" s="16"/>
    </row>
    <row r="403" spans="1:14" x14ac:dyDescent="0.25">
      <c r="A403" s="25">
        <v>46065</v>
      </c>
      <c r="B403" s="23" t="s">
        <v>30</v>
      </c>
      <c r="C403" s="17">
        <v>9117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25">
        <v>46066</v>
      </c>
      <c r="B404" s="23" t="s">
        <v>30</v>
      </c>
      <c r="C404" s="17">
        <v>9141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25">
        <v>46067</v>
      </c>
      <c r="B405" s="23" t="s">
        <v>30</v>
      </c>
      <c r="C405" s="17">
        <v>9165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25">
        <v>46068</v>
      </c>
      <c r="B406" s="23" t="s">
        <v>30</v>
      </c>
      <c r="C406" s="17">
        <v>9189</v>
      </c>
      <c r="D406" s="16"/>
      <c r="E406" s="16" t="s">
        <v>1984</v>
      </c>
      <c r="F406" s="16"/>
      <c r="G406" s="16"/>
      <c r="H406" s="368">
        <v>46069.115277777775</v>
      </c>
      <c r="I406" s="368">
        <v>46069.128472222219</v>
      </c>
      <c r="J406" s="151">
        <f t="shared" ref="J406" si="37">I406-H406</f>
        <v>1.3194444443797693E-2</v>
      </c>
      <c r="K406" s="16"/>
      <c r="L406" s="16"/>
      <c r="M406" s="16"/>
      <c r="N406" s="16"/>
    </row>
    <row r="407" spans="1:14" x14ac:dyDescent="0.25">
      <c r="A407" s="25">
        <v>46069</v>
      </c>
      <c r="B407" s="23" t="s">
        <v>30</v>
      </c>
      <c r="C407" s="17">
        <v>9213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25">
        <v>46070</v>
      </c>
      <c r="B408" s="23" t="s">
        <v>30</v>
      </c>
      <c r="C408" s="17">
        <v>9735</v>
      </c>
      <c r="D408" s="16"/>
      <c r="E408" s="16" t="s">
        <v>1919</v>
      </c>
      <c r="F408" s="16"/>
      <c r="G408" s="16"/>
      <c r="H408" s="368">
        <v>46070.673611111109</v>
      </c>
      <c r="I408" s="368">
        <v>46070.680555555555</v>
      </c>
      <c r="J408" s="151">
        <f t="shared" ref="J408:J410" si="38">I408-H408</f>
        <v>6.9444444452528842E-3</v>
      </c>
      <c r="K408" s="16"/>
      <c r="L408" s="16"/>
      <c r="M408" s="16"/>
      <c r="N408" s="16"/>
    </row>
    <row r="409" spans="1:14" x14ac:dyDescent="0.25">
      <c r="A409" s="25">
        <v>46071</v>
      </c>
      <c r="B409" s="23" t="s">
        <v>30</v>
      </c>
      <c r="C409" s="17">
        <v>9759</v>
      </c>
      <c r="D409" s="16"/>
      <c r="E409" s="16" t="s">
        <v>48</v>
      </c>
      <c r="F409" s="16"/>
      <c r="G409" s="16"/>
      <c r="H409" s="368">
        <v>46071.643055555556</v>
      </c>
      <c r="I409" s="368">
        <v>46071.729166666664</v>
      </c>
      <c r="J409" s="151">
        <f t="shared" si="38"/>
        <v>8.611111110803904E-2</v>
      </c>
      <c r="K409" s="16"/>
      <c r="L409" s="16"/>
      <c r="M409" s="16"/>
      <c r="N409" s="16"/>
    </row>
    <row r="410" spans="1:14" ht="15.75" customHeight="1" x14ac:dyDescent="0.25">
      <c r="A410" s="25">
        <v>46072</v>
      </c>
      <c r="B410" s="23" t="s">
        <v>30</v>
      </c>
      <c r="C410" s="17">
        <v>9783</v>
      </c>
      <c r="D410" s="16"/>
      <c r="E410" s="16" t="s">
        <v>2301</v>
      </c>
      <c r="F410" s="16"/>
      <c r="G410" s="16"/>
      <c r="H410" s="368">
        <v>46072.885416666664</v>
      </c>
      <c r="I410" s="368">
        <v>46072.965277777781</v>
      </c>
      <c r="J410" s="151">
        <f t="shared" si="38"/>
        <v>7.9861111116770189E-2</v>
      </c>
      <c r="K410" s="16"/>
      <c r="L410" s="16"/>
      <c r="M410" s="16"/>
      <c r="N410" s="16"/>
    </row>
    <row r="411" spans="1:14" x14ac:dyDescent="0.25">
      <c r="A411" s="25">
        <v>46073</v>
      </c>
      <c r="B411" s="23" t="s">
        <v>30</v>
      </c>
      <c r="C411" s="17">
        <v>9807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25">
        <v>46074</v>
      </c>
      <c r="B412" s="23" t="s">
        <v>30</v>
      </c>
      <c r="C412" s="17">
        <v>9831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25">
        <v>46075</v>
      </c>
      <c r="B413" s="23" t="s">
        <v>30</v>
      </c>
      <c r="C413" s="17">
        <v>9344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25">
        <v>46076</v>
      </c>
      <c r="B414" s="23" t="s">
        <v>30</v>
      </c>
      <c r="C414" s="17">
        <v>9368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25">
        <v>46077</v>
      </c>
      <c r="B415" s="23" t="s">
        <v>30</v>
      </c>
      <c r="C415" s="17">
        <v>9392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25">
        <v>46078</v>
      </c>
      <c r="B416" s="23" t="s">
        <v>30</v>
      </c>
      <c r="C416" s="17">
        <v>9423</v>
      </c>
      <c r="D416" s="16"/>
      <c r="E416" s="16" t="s">
        <v>2353</v>
      </c>
      <c r="F416" s="16"/>
      <c r="G416" s="16"/>
      <c r="H416" s="368">
        <v>46078.700694444444</v>
      </c>
      <c r="I416" s="368">
        <v>46078.815972222219</v>
      </c>
      <c r="J416" s="151">
        <f t="shared" ref="J416" si="39">I416-H416</f>
        <v>0.11527777777519077</v>
      </c>
      <c r="K416" s="16"/>
      <c r="L416" s="16"/>
      <c r="M416" s="16"/>
      <c r="N416" s="16"/>
    </row>
    <row r="417" spans="1:14" x14ac:dyDescent="0.25">
      <c r="A417" s="25">
        <v>46079</v>
      </c>
      <c r="B417" s="23" t="s">
        <v>30</v>
      </c>
      <c r="C417" s="17">
        <v>9440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25">
        <v>46080</v>
      </c>
      <c r="B418" s="23" t="s">
        <v>30</v>
      </c>
      <c r="C418" s="17">
        <v>9458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25">
        <v>46081</v>
      </c>
      <c r="B419" s="23" t="s">
        <v>30</v>
      </c>
      <c r="C419" s="17">
        <v>9482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</sheetData>
  <mergeCells count="1">
    <mergeCell ref="A2:K3"/>
  </mergeCells>
  <phoneticPr fontId="7" type="noConversion"/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46BD-E607-47C4-8807-563EC5E31C22}">
  <dimension ref="A2:N1319"/>
  <sheetViews>
    <sheetView workbookViewId="0">
      <pane ySplit="4" topLeftCell="A398" activePane="bottomLeft" state="frozen"/>
      <selection pane="bottomLeft" activeCell="C418" sqref="C418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6.42578125" bestFit="1" customWidth="1"/>
    <col min="6" max="6" width="25.42578125" customWidth="1"/>
    <col min="7" max="7" width="16.7109375" customWidth="1"/>
    <col min="8" max="8" width="16.28515625" customWidth="1"/>
    <col min="9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172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45672</v>
      </c>
      <c r="B5" s="23" t="s">
        <v>30</v>
      </c>
      <c r="C5" s="17">
        <v>24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45673</v>
      </c>
      <c r="B6" s="23" t="s">
        <v>30</v>
      </c>
      <c r="C6" s="17">
        <f>C5+24</f>
        <v>48</v>
      </c>
      <c r="D6" s="17" t="s">
        <v>132</v>
      </c>
      <c r="E6" s="16"/>
      <c r="F6" s="16"/>
      <c r="G6" s="16"/>
      <c r="H6" s="16"/>
      <c r="I6" s="16"/>
      <c r="J6" s="16" t="s">
        <v>180</v>
      </c>
      <c r="K6" s="16"/>
      <c r="L6" s="16"/>
      <c r="M6" s="16"/>
      <c r="N6" s="16"/>
    </row>
    <row r="7" spans="1:14" ht="16.149999999999999" customHeight="1" x14ac:dyDescent="0.25">
      <c r="A7" s="22">
        <v>45674</v>
      </c>
      <c r="B7" s="23" t="s">
        <v>30</v>
      </c>
      <c r="C7" s="17">
        <v>68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6.149999999999999" customHeight="1" x14ac:dyDescent="0.25">
      <c r="A8" s="22">
        <v>45675</v>
      </c>
      <c r="B8" s="23" t="s">
        <v>30</v>
      </c>
      <c r="C8" s="17">
        <v>92</v>
      </c>
      <c r="D8" s="17"/>
      <c r="E8" s="16" t="s">
        <v>193</v>
      </c>
      <c r="F8" s="16"/>
      <c r="G8" s="16"/>
      <c r="H8" s="16"/>
      <c r="I8" s="16"/>
      <c r="J8" s="16" t="s">
        <v>194</v>
      </c>
      <c r="K8" s="16"/>
      <c r="L8" s="17"/>
      <c r="M8" s="17"/>
      <c r="N8" s="16"/>
    </row>
    <row r="9" spans="1:14" ht="16.149999999999999" customHeight="1" x14ac:dyDescent="0.25">
      <c r="A9" s="22">
        <v>45676</v>
      </c>
      <c r="B9" s="23" t="s">
        <v>30</v>
      </c>
      <c r="C9" s="17">
        <v>116</v>
      </c>
      <c r="D9" s="16"/>
      <c r="E9" s="16" t="s">
        <v>196</v>
      </c>
      <c r="F9" s="16"/>
      <c r="G9" s="16"/>
      <c r="H9" s="16"/>
      <c r="I9" s="16"/>
      <c r="J9" s="16" t="s">
        <v>197</v>
      </c>
      <c r="K9" s="16"/>
      <c r="L9" s="17"/>
      <c r="M9" s="17"/>
      <c r="N9" s="16"/>
    </row>
    <row r="10" spans="1:14" ht="47.25" customHeight="1" x14ac:dyDescent="0.25">
      <c r="A10" s="22">
        <v>45677</v>
      </c>
      <c r="B10" s="23" t="s">
        <v>30</v>
      </c>
      <c r="C10" s="17">
        <v>137</v>
      </c>
      <c r="D10" s="17" t="s">
        <v>203</v>
      </c>
      <c r="E10" s="18" t="s">
        <v>204</v>
      </c>
      <c r="F10" s="16"/>
      <c r="G10" s="16"/>
      <c r="H10" s="16"/>
      <c r="I10" s="16"/>
      <c r="J10" s="33" t="s">
        <v>205</v>
      </c>
      <c r="K10" s="16"/>
      <c r="L10" s="17"/>
      <c r="M10" s="17"/>
      <c r="N10" s="16"/>
    </row>
    <row r="11" spans="1:14" ht="16.149999999999999" customHeight="1" x14ac:dyDescent="0.25">
      <c r="A11" s="22">
        <v>45678</v>
      </c>
      <c r="B11" s="23" t="s">
        <v>30</v>
      </c>
      <c r="C11" s="17">
        <v>161</v>
      </c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6"/>
    </row>
    <row r="12" spans="1:14" ht="16.149999999999999" customHeight="1" x14ac:dyDescent="0.25">
      <c r="A12" s="22">
        <v>45679</v>
      </c>
      <c r="B12" s="23" t="s">
        <v>30</v>
      </c>
      <c r="C12" s="17">
        <v>185</v>
      </c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6"/>
    </row>
    <row r="13" spans="1:14" ht="16.149999999999999" customHeight="1" x14ac:dyDescent="0.25">
      <c r="A13" s="22">
        <v>45680</v>
      </c>
      <c r="B13" s="23" t="s">
        <v>30</v>
      </c>
      <c r="C13" s="17">
        <v>208</v>
      </c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6"/>
    </row>
    <row r="14" spans="1:14" ht="16.149999999999999" customHeight="1" x14ac:dyDescent="0.25">
      <c r="A14" s="22">
        <v>45681</v>
      </c>
      <c r="B14" s="23" t="s">
        <v>30</v>
      </c>
      <c r="C14" s="17">
        <v>232</v>
      </c>
      <c r="D14" s="16"/>
      <c r="E14" s="16"/>
      <c r="F14" s="16"/>
      <c r="G14" s="16"/>
      <c r="H14" s="16"/>
      <c r="I14" s="16"/>
      <c r="J14" s="16"/>
      <c r="K14" s="16"/>
      <c r="L14" s="17"/>
      <c r="M14" s="17"/>
      <c r="N14" s="16"/>
    </row>
    <row r="15" spans="1:14" ht="16.149999999999999" customHeight="1" x14ac:dyDescent="0.25">
      <c r="A15" s="22">
        <v>45682</v>
      </c>
      <c r="B15" s="23" t="s">
        <v>30</v>
      </c>
      <c r="C15" s="17">
        <v>256</v>
      </c>
      <c r="D15" s="17" t="s">
        <v>48</v>
      </c>
      <c r="E15" s="16"/>
      <c r="F15" s="16"/>
      <c r="G15" s="16"/>
      <c r="H15" s="16"/>
      <c r="I15" s="16"/>
      <c r="J15" s="16" t="s">
        <v>231</v>
      </c>
      <c r="K15" s="16"/>
      <c r="L15" s="17"/>
      <c r="M15" s="17"/>
      <c r="N15" s="16"/>
    </row>
    <row r="16" spans="1:14" ht="16.149999999999999" customHeight="1" x14ac:dyDescent="0.25">
      <c r="A16" s="22">
        <v>45683</v>
      </c>
      <c r="B16" s="23" t="s">
        <v>30</v>
      </c>
      <c r="C16" s="17">
        <v>280</v>
      </c>
      <c r="D16" s="16"/>
      <c r="E16" s="16"/>
      <c r="F16" s="16"/>
      <c r="G16" s="16"/>
      <c r="H16" s="16"/>
      <c r="I16" s="16"/>
      <c r="J16" s="16"/>
      <c r="K16" s="16"/>
      <c r="L16" s="17"/>
      <c r="M16" s="17"/>
      <c r="N16" s="16"/>
    </row>
    <row r="17" spans="1:14" ht="16.149999999999999" customHeight="1" x14ac:dyDescent="0.25">
      <c r="A17" s="22">
        <v>45684</v>
      </c>
      <c r="B17" s="23" t="s">
        <v>30</v>
      </c>
      <c r="C17" s="17">
        <v>301</v>
      </c>
      <c r="D17" s="16"/>
      <c r="E17" s="16"/>
      <c r="F17" s="16"/>
      <c r="G17" s="16"/>
      <c r="H17" s="16"/>
      <c r="I17" s="16"/>
      <c r="J17" s="16"/>
      <c r="K17" s="16"/>
      <c r="L17" s="17"/>
      <c r="M17" s="17"/>
      <c r="N17" s="16"/>
    </row>
    <row r="18" spans="1:14" ht="16.149999999999999" customHeight="1" x14ac:dyDescent="0.25">
      <c r="A18" s="22">
        <v>45685</v>
      </c>
      <c r="B18" s="23" t="s">
        <v>30</v>
      </c>
      <c r="C18" s="17">
        <v>325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ht="16.149999999999999" customHeight="1" x14ac:dyDescent="0.25">
      <c r="A19" s="22">
        <v>45686</v>
      </c>
      <c r="B19" s="23" t="s">
        <v>30</v>
      </c>
      <c r="C19" s="17">
        <v>349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ht="16.149999999999999" customHeight="1" x14ac:dyDescent="0.25">
      <c r="A20" s="22">
        <v>45687</v>
      </c>
      <c r="B20" s="23" t="s">
        <v>30</v>
      </c>
      <c r="C20" s="17">
        <v>372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45688</v>
      </c>
      <c r="B21" s="23" t="s">
        <v>30</v>
      </c>
      <c r="C21" s="17">
        <v>396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45689</v>
      </c>
      <c r="B22" s="23" t="s">
        <v>30</v>
      </c>
      <c r="C22" s="17">
        <v>420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45690</v>
      </c>
      <c r="B23" s="23" t="s">
        <v>30</v>
      </c>
      <c r="C23" s="17">
        <v>444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45691</v>
      </c>
      <c r="B24" s="23" t="s">
        <v>30</v>
      </c>
      <c r="C24" s="17">
        <v>468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5">
        <v>45692</v>
      </c>
      <c r="B25" s="23" t="s">
        <v>30</v>
      </c>
      <c r="C25" s="17">
        <v>491</v>
      </c>
      <c r="D25" s="17" t="s">
        <v>40</v>
      </c>
      <c r="E25" s="17"/>
      <c r="F25" s="17"/>
      <c r="G25" s="17"/>
      <c r="H25" s="17"/>
      <c r="I25" s="17"/>
      <c r="J25" s="17" t="s">
        <v>287</v>
      </c>
      <c r="K25" s="17"/>
      <c r="L25" s="16"/>
      <c r="M25" s="16"/>
      <c r="N25" s="16"/>
    </row>
    <row r="26" spans="1:14" ht="16.149999999999999" customHeight="1" x14ac:dyDescent="0.25">
      <c r="A26" s="25">
        <v>45693</v>
      </c>
      <c r="B26" s="23" t="s">
        <v>30</v>
      </c>
      <c r="C26" s="17">
        <v>515</v>
      </c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16"/>
    </row>
    <row r="27" spans="1:14" ht="16.149999999999999" customHeight="1" x14ac:dyDescent="0.25">
      <c r="A27" s="25">
        <v>45694</v>
      </c>
      <c r="B27" s="23" t="s">
        <v>30</v>
      </c>
      <c r="C27" s="17">
        <v>539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6"/>
    </row>
    <row r="28" spans="1:14" ht="16.149999999999999" customHeight="1" x14ac:dyDescent="0.25">
      <c r="A28" s="25">
        <v>45695</v>
      </c>
      <c r="B28" s="23" t="s">
        <v>30</v>
      </c>
      <c r="C28" s="17">
        <v>563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6"/>
    </row>
    <row r="29" spans="1:14" ht="16.149999999999999" customHeight="1" x14ac:dyDescent="0.25">
      <c r="A29" s="25">
        <v>45696</v>
      </c>
      <c r="B29" s="23" t="s">
        <v>30</v>
      </c>
      <c r="C29" s="17">
        <v>584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6"/>
    </row>
    <row r="30" spans="1:14" ht="16.149999999999999" customHeight="1" x14ac:dyDescent="0.25">
      <c r="A30" s="25">
        <v>45697</v>
      </c>
      <c r="B30" s="23" t="s">
        <v>30</v>
      </c>
      <c r="C30" s="17">
        <v>608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6"/>
    </row>
    <row r="31" spans="1:14" ht="16.149999999999999" customHeight="1" x14ac:dyDescent="0.25">
      <c r="A31" s="25">
        <v>45698</v>
      </c>
      <c r="B31" s="23" t="s">
        <v>30</v>
      </c>
      <c r="C31" s="17">
        <v>632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6"/>
    </row>
    <row r="32" spans="1:14" ht="16.149999999999999" customHeight="1" x14ac:dyDescent="0.25">
      <c r="A32" s="25">
        <v>45699</v>
      </c>
      <c r="B32" s="23" t="s">
        <v>30</v>
      </c>
      <c r="C32" s="17">
        <v>656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6"/>
    </row>
    <row r="33" spans="1:14" ht="16.149999999999999" customHeight="1" x14ac:dyDescent="0.25">
      <c r="A33" s="25">
        <v>45700</v>
      </c>
      <c r="B33" s="23" t="s">
        <v>30</v>
      </c>
      <c r="C33" s="17">
        <v>680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6"/>
    </row>
    <row r="34" spans="1:14" ht="16.149999999999999" customHeight="1" x14ac:dyDescent="0.25">
      <c r="A34" s="25">
        <v>45701</v>
      </c>
      <c r="B34" s="23" t="s">
        <v>30</v>
      </c>
      <c r="C34" s="17">
        <v>703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</row>
    <row r="35" spans="1:14" ht="16.149999999999999" customHeight="1" x14ac:dyDescent="0.25">
      <c r="A35" s="25">
        <v>45702</v>
      </c>
      <c r="B35" s="23" t="s">
        <v>30</v>
      </c>
      <c r="C35" s="17">
        <v>727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6"/>
    </row>
    <row r="36" spans="1:14" ht="16.149999999999999" customHeight="1" x14ac:dyDescent="0.25">
      <c r="A36" s="25">
        <v>45703</v>
      </c>
      <c r="B36" s="23" t="s">
        <v>30</v>
      </c>
      <c r="C36" s="17">
        <v>761</v>
      </c>
      <c r="D36" s="17" t="s">
        <v>48</v>
      </c>
      <c r="E36" s="17"/>
      <c r="F36" s="17"/>
      <c r="G36" s="17"/>
      <c r="H36" s="17"/>
      <c r="I36" s="17"/>
      <c r="J36" s="17" t="s">
        <v>105</v>
      </c>
      <c r="K36" s="17"/>
      <c r="L36" s="16"/>
      <c r="M36" s="16"/>
      <c r="N36" s="16"/>
    </row>
    <row r="37" spans="1:14" ht="16.149999999999999" customHeight="1" x14ac:dyDescent="0.25">
      <c r="A37" s="25">
        <v>45704</v>
      </c>
      <c r="B37" s="23" t="s">
        <v>30</v>
      </c>
      <c r="C37" s="17">
        <f t="shared" ref="C37:C45" si="0">C36+24</f>
        <v>785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6"/>
    </row>
    <row r="38" spans="1:14" ht="16.149999999999999" customHeight="1" x14ac:dyDescent="0.25">
      <c r="A38" s="25">
        <v>45705</v>
      </c>
      <c r="B38" s="23" t="s">
        <v>30</v>
      </c>
      <c r="C38" s="17">
        <f t="shared" si="0"/>
        <v>809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6"/>
    </row>
    <row r="39" spans="1:14" ht="16.149999999999999" customHeight="1" x14ac:dyDescent="0.25">
      <c r="A39" s="25">
        <v>45706</v>
      </c>
      <c r="B39" s="23" t="s">
        <v>30</v>
      </c>
      <c r="C39" s="17">
        <f t="shared" si="0"/>
        <v>833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6"/>
    </row>
    <row r="40" spans="1:14" ht="15.75" customHeight="1" x14ac:dyDescent="0.25">
      <c r="A40" s="25">
        <v>45707</v>
      </c>
      <c r="B40" s="23" t="s">
        <v>30</v>
      </c>
      <c r="C40" s="17">
        <f t="shared" si="0"/>
        <v>857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6"/>
    </row>
    <row r="41" spans="1:14" ht="16.149999999999999" customHeight="1" x14ac:dyDescent="0.25">
      <c r="A41" s="25">
        <v>45708</v>
      </c>
      <c r="B41" s="23" t="s">
        <v>30</v>
      </c>
      <c r="C41" s="17">
        <f t="shared" si="0"/>
        <v>881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6"/>
    </row>
    <row r="42" spans="1:14" ht="13.15" customHeight="1" x14ac:dyDescent="0.25">
      <c r="A42" s="25">
        <v>45709</v>
      </c>
      <c r="B42" s="23" t="s">
        <v>30</v>
      </c>
      <c r="C42" s="17">
        <f t="shared" si="0"/>
        <v>905</v>
      </c>
      <c r="D42" s="17"/>
      <c r="E42" s="17"/>
      <c r="F42" s="17"/>
      <c r="G42" s="17"/>
      <c r="H42" s="17"/>
      <c r="I42" s="17"/>
      <c r="J42" s="17"/>
      <c r="K42" s="17"/>
      <c r="L42" s="16"/>
      <c r="M42" s="16"/>
      <c r="N42" s="16"/>
    </row>
    <row r="43" spans="1:14" ht="13.9" customHeight="1" x14ac:dyDescent="0.25">
      <c r="A43" s="25">
        <v>45710</v>
      </c>
      <c r="B43" s="23" t="s">
        <v>30</v>
      </c>
      <c r="C43" s="17">
        <f t="shared" si="0"/>
        <v>929</v>
      </c>
      <c r="D43" s="17"/>
      <c r="E43" s="17"/>
      <c r="F43" s="17"/>
      <c r="G43" s="17"/>
      <c r="H43" s="17"/>
      <c r="I43" s="17"/>
      <c r="J43" s="17"/>
      <c r="K43" s="17"/>
      <c r="L43" s="16"/>
      <c r="M43" s="16"/>
      <c r="N43" s="16"/>
    </row>
    <row r="44" spans="1:14" ht="16.149999999999999" customHeight="1" x14ac:dyDescent="0.25">
      <c r="A44" s="25">
        <v>45711</v>
      </c>
      <c r="B44" s="23" t="s">
        <v>30</v>
      </c>
      <c r="C44" s="17">
        <f t="shared" si="0"/>
        <v>953</v>
      </c>
      <c r="D44" s="17"/>
      <c r="E44" s="17"/>
      <c r="F44" s="17"/>
      <c r="G44" s="17"/>
      <c r="H44" s="17"/>
      <c r="I44" s="17"/>
      <c r="J44" s="17"/>
      <c r="K44" s="17"/>
      <c r="L44" s="16"/>
      <c r="M44" s="16"/>
      <c r="N44" s="16"/>
    </row>
    <row r="45" spans="1:14" ht="16.149999999999999" customHeight="1" x14ac:dyDescent="0.25">
      <c r="A45" s="25">
        <v>45712</v>
      </c>
      <c r="B45" s="23" t="s">
        <v>30</v>
      </c>
      <c r="C45" s="17">
        <f t="shared" si="0"/>
        <v>977</v>
      </c>
      <c r="D45" s="17"/>
      <c r="E45" s="17"/>
      <c r="F45" s="17"/>
      <c r="G45" s="17"/>
      <c r="H45" s="17"/>
      <c r="I45" s="17"/>
      <c r="J45" s="17"/>
      <c r="K45" s="17"/>
      <c r="L45" s="16"/>
      <c r="M45" s="16"/>
      <c r="N45" s="16"/>
    </row>
    <row r="46" spans="1:14" ht="16.149999999999999" customHeight="1" x14ac:dyDescent="0.25">
      <c r="A46" s="25">
        <v>45713</v>
      </c>
      <c r="B46" s="23" t="s">
        <v>30</v>
      </c>
      <c r="C46" s="17">
        <v>1003</v>
      </c>
      <c r="D46" s="17" t="s">
        <v>65</v>
      </c>
      <c r="E46" s="17"/>
      <c r="F46" s="17"/>
      <c r="G46" s="17"/>
      <c r="H46" s="17"/>
      <c r="I46" s="17"/>
      <c r="J46" s="17" t="s">
        <v>361</v>
      </c>
      <c r="K46" s="17"/>
      <c r="L46" s="16"/>
      <c r="M46" s="16"/>
      <c r="N46" s="16"/>
    </row>
    <row r="47" spans="1:14" ht="16.149999999999999" customHeight="1" x14ac:dyDescent="0.25">
      <c r="A47" s="25">
        <v>45714</v>
      </c>
      <c r="B47" s="23" t="s">
        <v>30</v>
      </c>
      <c r="C47" s="17">
        <f t="shared" ref="C47:C56" si="1">C46+24</f>
        <v>1027</v>
      </c>
      <c r="D47" s="17"/>
      <c r="E47" s="17"/>
      <c r="F47" s="17"/>
      <c r="G47" s="17"/>
      <c r="H47" s="17"/>
      <c r="I47" s="17"/>
      <c r="J47" s="17"/>
      <c r="K47" s="17"/>
      <c r="L47" s="16"/>
      <c r="M47" s="16"/>
      <c r="N47" s="16"/>
    </row>
    <row r="48" spans="1:14" ht="16.149999999999999" customHeight="1" x14ac:dyDescent="0.25">
      <c r="A48" s="25">
        <v>45715</v>
      </c>
      <c r="B48" s="23" t="s">
        <v>30</v>
      </c>
      <c r="C48" s="17">
        <f t="shared" si="1"/>
        <v>1051</v>
      </c>
      <c r="D48" s="17"/>
      <c r="E48" s="17"/>
      <c r="F48" s="17"/>
      <c r="G48" s="17"/>
      <c r="H48" s="17"/>
      <c r="I48" s="17"/>
      <c r="J48" s="17"/>
      <c r="K48" s="17"/>
      <c r="L48" s="16"/>
      <c r="M48" s="16"/>
      <c r="N48" s="16"/>
    </row>
    <row r="49" spans="1:14" ht="16.149999999999999" customHeight="1" x14ac:dyDescent="0.25">
      <c r="A49" s="25">
        <v>45716</v>
      </c>
      <c r="B49" s="23" t="s">
        <v>30</v>
      </c>
      <c r="C49" s="17">
        <f t="shared" si="1"/>
        <v>1075</v>
      </c>
      <c r="D49" s="17"/>
      <c r="E49" s="17"/>
      <c r="F49" s="17"/>
      <c r="G49" s="17"/>
      <c r="H49" s="17"/>
      <c r="I49" s="17"/>
      <c r="J49" s="17"/>
      <c r="K49" s="17"/>
      <c r="L49" s="16"/>
      <c r="M49" s="16"/>
      <c r="N49" s="16"/>
    </row>
    <row r="50" spans="1:14" ht="16.149999999999999" customHeight="1" x14ac:dyDescent="0.25">
      <c r="A50" s="25">
        <v>45717</v>
      </c>
      <c r="B50" s="23" t="s">
        <v>30</v>
      </c>
      <c r="C50" s="17">
        <f t="shared" si="1"/>
        <v>1099</v>
      </c>
      <c r="D50" s="17"/>
      <c r="E50" s="17"/>
      <c r="F50" s="17"/>
      <c r="G50" s="17"/>
      <c r="H50" s="17"/>
      <c r="I50" s="17"/>
      <c r="J50" s="17"/>
      <c r="K50" s="17"/>
      <c r="L50" s="16"/>
      <c r="M50" s="16"/>
      <c r="N50" s="16"/>
    </row>
    <row r="51" spans="1:14" ht="16.149999999999999" customHeight="1" x14ac:dyDescent="0.25">
      <c r="A51" s="25">
        <v>45718</v>
      </c>
      <c r="B51" s="23" t="s">
        <v>30</v>
      </c>
      <c r="C51" s="17">
        <f t="shared" si="1"/>
        <v>1123</v>
      </c>
      <c r="D51" s="17"/>
      <c r="E51" s="17"/>
      <c r="F51" s="17"/>
      <c r="G51" s="17"/>
      <c r="H51" s="17"/>
      <c r="I51" s="17"/>
      <c r="J51" s="17"/>
      <c r="K51" s="17"/>
      <c r="L51" s="16"/>
      <c r="M51" s="16"/>
      <c r="N51" s="16"/>
    </row>
    <row r="52" spans="1:14" ht="16.149999999999999" customHeight="1" x14ac:dyDescent="0.25">
      <c r="A52" s="25">
        <v>45719</v>
      </c>
      <c r="B52" s="23" t="s">
        <v>30</v>
      </c>
      <c r="C52" s="17">
        <f t="shared" si="1"/>
        <v>1147</v>
      </c>
      <c r="D52" s="17"/>
      <c r="E52" s="17"/>
      <c r="F52" s="17"/>
      <c r="G52" s="17"/>
      <c r="H52" s="17"/>
      <c r="I52" s="17"/>
      <c r="J52" s="17"/>
      <c r="K52" s="17"/>
      <c r="L52" s="16"/>
      <c r="M52" s="16"/>
      <c r="N52" s="16"/>
    </row>
    <row r="53" spans="1:14" ht="16.149999999999999" customHeight="1" x14ac:dyDescent="0.25">
      <c r="A53" s="25">
        <v>45720</v>
      </c>
      <c r="B53" s="23" t="s">
        <v>30</v>
      </c>
      <c r="C53" s="17">
        <f t="shared" si="1"/>
        <v>1171</v>
      </c>
      <c r="D53" s="17"/>
      <c r="E53" s="17"/>
      <c r="F53" s="17"/>
      <c r="G53" s="17"/>
      <c r="H53" s="17"/>
      <c r="I53" s="17"/>
      <c r="J53" s="17"/>
      <c r="K53" s="17"/>
      <c r="L53" s="16"/>
      <c r="M53" s="16"/>
      <c r="N53" s="16"/>
    </row>
    <row r="54" spans="1:14" ht="16.149999999999999" customHeight="1" x14ac:dyDescent="0.25">
      <c r="A54" s="25">
        <v>45721</v>
      </c>
      <c r="B54" s="23" t="s">
        <v>30</v>
      </c>
      <c r="C54" s="17">
        <f t="shared" si="1"/>
        <v>1195</v>
      </c>
      <c r="D54" s="17"/>
      <c r="E54" s="17"/>
      <c r="F54" s="17"/>
      <c r="G54" s="17"/>
      <c r="H54" s="17"/>
      <c r="I54" s="17"/>
      <c r="J54" s="17"/>
      <c r="K54" s="17"/>
      <c r="L54" s="16"/>
      <c r="M54" s="16"/>
      <c r="N54" s="16"/>
    </row>
    <row r="55" spans="1:14" ht="16.149999999999999" customHeight="1" x14ac:dyDescent="0.25">
      <c r="A55" s="25">
        <v>45722</v>
      </c>
      <c r="B55" s="23" t="s">
        <v>30</v>
      </c>
      <c r="C55" s="17">
        <f t="shared" si="1"/>
        <v>1219</v>
      </c>
      <c r="D55" s="17"/>
      <c r="E55" s="17"/>
      <c r="F55" s="17"/>
      <c r="G55" s="17"/>
      <c r="H55" s="17"/>
      <c r="I55" s="17"/>
      <c r="J55" s="17"/>
      <c r="K55" s="17"/>
      <c r="L55" s="16"/>
      <c r="M55" s="16"/>
      <c r="N55" s="16"/>
    </row>
    <row r="56" spans="1:14" ht="16.149999999999999" customHeight="1" x14ac:dyDescent="0.25">
      <c r="A56" s="25">
        <v>45723</v>
      </c>
      <c r="B56" s="23" t="s">
        <v>30</v>
      </c>
      <c r="C56" s="17">
        <f t="shared" si="1"/>
        <v>1243</v>
      </c>
      <c r="D56" s="17"/>
      <c r="E56" s="17"/>
      <c r="F56" s="17"/>
      <c r="G56" s="17"/>
      <c r="H56" s="17"/>
      <c r="I56" s="17"/>
      <c r="J56" s="17"/>
      <c r="K56" s="17"/>
      <c r="L56" s="16"/>
      <c r="M56" s="16"/>
      <c r="N56" s="16"/>
    </row>
    <row r="57" spans="1:14" ht="16.149999999999999" customHeight="1" x14ac:dyDescent="0.25">
      <c r="A57" s="25">
        <v>45724</v>
      </c>
      <c r="B57" s="23" t="s">
        <v>30</v>
      </c>
      <c r="C57" s="17">
        <v>1246</v>
      </c>
      <c r="D57" s="17" t="s">
        <v>48</v>
      </c>
      <c r="E57" s="17"/>
      <c r="F57" s="17"/>
      <c r="G57" s="17"/>
      <c r="H57" s="17"/>
      <c r="I57" s="17"/>
      <c r="J57" s="17" t="s">
        <v>396</v>
      </c>
      <c r="K57" s="17"/>
      <c r="L57" s="16"/>
      <c r="M57" s="16"/>
      <c r="N57" s="16"/>
    </row>
    <row r="58" spans="1:14" ht="16.149999999999999" customHeight="1" x14ac:dyDescent="0.25">
      <c r="A58" s="25">
        <v>45725</v>
      </c>
      <c r="B58" s="23" t="s">
        <v>30</v>
      </c>
      <c r="C58" s="17">
        <f t="shared" ref="C58:C70" si="2">C57+24</f>
        <v>1270</v>
      </c>
      <c r="D58" s="17"/>
      <c r="E58" s="17"/>
      <c r="F58" s="17"/>
      <c r="G58" s="17"/>
      <c r="H58" s="17"/>
      <c r="I58" s="17"/>
      <c r="J58" s="17"/>
      <c r="K58" s="17"/>
      <c r="L58" s="16"/>
      <c r="M58" s="16"/>
      <c r="N58" s="16"/>
    </row>
    <row r="59" spans="1:14" ht="16.149999999999999" customHeight="1" x14ac:dyDescent="0.25">
      <c r="A59" s="25">
        <v>45726</v>
      </c>
      <c r="B59" s="23" t="s">
        <v>30</v>
      </c>
      <c r="C59" s="17">
        <f t="shared" si="2"/>
        <v>1294</v>
      </c>
      <c r="D59" s="17"/>
      <c r="E59" s="17"/>
      <c r="F59" s="17"/>
      <c r="G59" s="17"/>
      <c r="H59" s="17"/>
      <c r="I59" s="17"/>
      <c r="J59" s="17"/>
      <c r="K59" s="17"/>
      <c r="L59" s="16"/>
      <c r="M59" s="16"/>
      <c r="N59" s="16"/>
    </row>
    <row r="60" spans="1:14" x14ac:dyDescent="0.25">
      <c r="A60" s="25">
        <v>45727</v>
      </c>
      <c r="B60" s="23" t="s">
        <v>30</v>
      </c>
      <c r="C60" s="17">
        <f t="shared" si="2"/>
        <v>1318</v>
      </c>
      <c r="D60" s="17"/>
      <c r="E60" s="17"/>
      <c r="F60" s="17"/>
      <c r="G60" s="17"/>
      <c r="H60" s="17"/>
      <c r="I60" s="17"/>
      <c r="J60" s="17"/>
      <c r="K60" s="17"/>
      <c r="L60" s="16"/>
      <c r="M60" s="16"/>
      <c r="N60" s="16"/>
    </row>
    <row r="61" spans="1:14" ht="16.149999999999999" customHeight="1" x14ac:dyDescent="0.25">
      <c r="A61" s="25">
        <v>45728</v>
      </c>
      <c r="B61" s="23" t="s">
        <v>30</v>
      </c>
      <c r="C61" s="17">
        <f t="shared" si="2"/>
        <v>1342</v>
      </c>
      <c r="D61" s="17"/>
      <c r="E61" s="17"/>
      <c r="F61" s="17"/>
      <c r="G61" s="17"/>
      <c r="H61" s="17"/>
      <c r="I61" s="17"/>
      <c r="J61" s="17"/>
      <c r="K61" s="17"/>
      <c r="L61" s="16"/>
      <c r="M61" s="16"/>
      <c r="N61" s="16"/>
    </row>
    <row r="62" spans="1:14" ht="16.149999999999999" customHeight="1" x14ac:dyDescent="0.25">
      <c r="A62" s="25">
        <v>45729</v>
      </c>
      <c r="B62" s="23" t="s">
        <v>30</v>
      </c>
      <c r="C62" s="17">
        <f t="shared" si="2"/>
        <v>1366</v>
      </c>
      <c r="D62" s="17"/>
      <c r="E62" s="17"/>
      <c r="F62" s="17"/>
      <c r="G62" s="17"/>
      <c r="H62" s="17"/>
      <c r="I62" s="17"/>
      <c r="J62" s="17"/>
      <c r="K62" s="17"/>
      <c r="L62" s="16"/>
      <c r="M62" s="16"/>
      <c r="N62" s="16"/>
    </row>
    <row r="63" spans="1:14" ht="16.149999999999999" customHeight="1" x14ac:dyDescent="0.25">
      <c r="A63" s="25">
        <v>45730</v>
      </c>
      <c r="B63" s="23" t="s">
        <v>30</v>
      </c>
      <c r="C63" s="17">
        <f t="shared" si="2"/>
        <v>1390</v>
      </c>
      <c r="D63" s="17"/>
      <c r="E63" s="17"/>
      <c r="F63" s="17"/>
      <c r="G63" s="17"/>
      <c r="H63" s="17"/>
      <c r="I63" s="17"/>
      <c r="J63" s="17"/>
      <c r="K63" s="17"/>
      <c r="L63" s="16"/>
      <c r="M63" s="16"/>
      <c r="N63" s="16"/>
    </row>
    <row r="64" spans="1:14" ht="19.5" customHeight="1" x14ac:dyDescent="0.25">
      <c r="A64" s="25">
        <v>45731</v>
      </c>
      <c r="B64" s="23" t="s">
        <v>30</v>
      </c>
      <c r="C64" s="17">
        <f t="shared" si="2"/>
        <v>1414</v>
      </c>
      <c r="D64" s="17"/>
      <c r="E64" s="17"/>
      <c r="F64" s="17"/>
      <c r="G64" s="17"/>
      <c r="H64" s="17"/>
      <c r="I64" s="17"/>
      <c r="J64" s="17"/>
      <c r="K64" s="17"/>
      <c r="L64" s="16"/>
      <c r="M64" s="16"/>
      <c r="N64" s="16"/>
    </row>
    <row r="65" spans="1:14" ht="16.149999999999999" customHeight="1" x14ac:dyDescent="0.25">
      <c r="A65" s="25">
        <v>45732</v>
      </c>
      <c r="B65" s="23" t="s">
        <v>30</v>
      </c>
      <c r="C65" s="17">
        <f t="shared" si="2"/>
        <v>1438</v>
      </c>
      <c r="D65" s="17"/>
      <c r="E65" s="17"/>
      <c r="F65" s="17"/>
      <c r="G65" s="17"/>
      <c r="H65" s="17"/>
      <c r="I65" s="17"/>
      <c r="J65" s="17"/>
      <c r="K65" s="17"/>
      <c r="L65" s="16"/>
      <c r="M65" s="16"/>
      <c r="N65" s="16"/>
    </row>
    <row r="66" spans="1:14" ht="16.149999999999999" customHeight="1" x14ac:dyDescent="0.25">
      <c r="A66" s="25">
        <v>45733</v>
      </c>
      <c r="B66" s="23" t="s">
        <v>30</v>
      </c>
      <c r="C66" s="17">
        <f t="shared" si="2"/>
        <v>1462</v>
      </c>
      <c r="D66" s="17"/>
      <c r="E66" s="17"/>
      <c r="F66" s="17"/>
      <c r="G66" s="17"/>
      <c r="H66" s="17"/>
      <c r="I66" s="17"/>
      <c r="J66" s="17"/>
      <c r="K66" s="17"/>
      <c r="L66" s="16"/>
      <c r="M66" s="16"/>
      <c r="N66" s="16"/>
    </row>
    <row r="67" spans="1:14" ht="16.149999999999999" customHeight="1" x14ac:dyDescent="0.25">
      <c r="A67" s="25">
        <v>45734</v>
      </c>
      <c r="B67" s="23" t="s">
        <v>30</v>
      </c>
      <c r="C67" s="17">
        <f t="shared" si="2"/>
        <v>1486</v>
      </c>
      <c r="D67" s="17"/>
      <c r="E67" s="17"/>
      <c r="F67" s="17"/>
      <c r="G67" s="17"/>
      <c r="H67" s="17"/>
      <c r="I67" s="17"/>
      <c r="J67" s="17"/>
      <c r="K67" s="17"/>
      <c r="L67" s="16"/>
      <c r="M67" s="16"/>
      <c r="N67" s="16"/>
    </row>
    <row r="68" spans="1:14" ht="30" x14ac:dyDescent="0.25">
      <c r="A68" s="25">
        <v>45735</v>
      </c>
      <c r="B68" s="23" t="s">
        <v>30</v>
      </c>
      <c r="C68" s="17">
        <f t="shared" si="2"/>
        <v>1510</v>
      </c>
      <c r="D68" s="17" t="s">
        <v>40</v>
      </c>
      <c r="E68" s="9" t="s">
        <v>465</v>
      </c>
      <c r="F68" s="17"/>
      <c r="G68" s="17"/>
      <c r="H68" s="17"/>
      <c r="I68" s="17"/>
      <c r="J68" s="17" t="s">
        <v>344</v>
      </c>
      <c r="K68" s="17"/>
      <c r="L68" s="16"/>
      <c r="M68" s="16"/>
      <c r="N68" s="16"/>
    </row>
    <row r="69" spans="1:14" ht="16.149999999999999" customHeight="1" x14ac:dyDescent="0.25">
      <c r="A69" s="25">
        <v>45736</v>
      </c>
      <c r="B69" s="23" t="s">
        <v>30</v>
      </c>
      <c r="C69" s="17">
        <f t="shared" si="2"/>
        <v>1534</v>
      </c>
      <c r="D69" s="17"/>
      <c r="E69" s="17"/>
      <c r="F69" s="17"/>
      <c r="G69" s="17"/>
      <c r="H69" s="17"/>
      <c r="I69" s="17"/>
      <c r="J69" s="17"/>
      <c r="K69" s="17"/>
      <c r="L69" s="16"/>
      <c r="M69" s="16"/>
      <c r="N69" s="16"/>
    </row>
    <row r="70" spans="1:14" ht="16.149999999999999" customHeight="1" x14ac:dyDescent="0.25">
      <c r="A70" s="25">
        <v>45737</v>
      </c>
      <c r="B70" s="23" t="s">
        <v>30</v>
      </c>
      <c r="C70" s="17">
        <f t="shared" si="2"/>
        <v>1558</v>
      </c>
      <c r="D70" s="17"/>
      <c r="E70" s="17"/>
      <c r="F70" s="17"/>
      <c r="G70" s="17"/>
      <c r="H70" s="17"/>
      <c r="I70" s="17"/>
      <c r="J70" s="17"/>
      <c r="K70" s="17"/>
      <c r="L70" s="16"/>
      <c r="M70" s="16"/>
      <c r="N70" s="16"/>
    </row>
    <row r="71" spans="1:14" ht="60" x14ac:dyDescent="0.25">
      <c r="A71" s="25">
        <v>45738</v>
      </c>
      <c r="B71" s="23" t="s">
        <v>30</v>
      </c>
      <c r="C71" s="17">
        <v>1565</v>
      </c>
      <c r="D71" s="17"/>
      <c r="E71" s="9" t="s">
        <v>497</v>
      </c>
      <c r="F71" s="17"/>
      <c r="G71" s="17"/>
      <c r="H71" s="17"/>
      <c r="I71" s="17"/>
      <c r="J71" s="17" t="s">
        <v>498</v>
      </c>
      <c r="K71" s="17"/>
      <c r="L71" s="16"/>
      <c r="M71" s="16"/>
      <c r="N71" s="16"/>
    </row>
    <row r="72" spans="1:14" ht="16.149999999999999" customHeight="1" x14ac:dyDescent="0.25">
      <c r="A72" s="25">
        <v>45739</v>
      </c>
      <c r="B72" s="23" t="s">
        <v>30</v>
      </c>
      <c r="C72" s="17">
        <f t="shared" ref="C72:C77" si="3">C71+24</f>
        <v>1589</v>
      </c>
      <c r="D72" s="17"/>
      <c r="E72" s="17"/>
      <c r="F72" s="17"/>
      <c r="G72" s="17"/>
      <c r="H72" s="17"/>
      <c r="I72" s="17"/>
      <c r="J72" s="17"/>
      <c r="K72" s="17"/>
      <c r="L72" s="16"/>
      <c r="M72" s="16"/>
      <c r="N72" s="16"/>
    </row>
    <row r="73" spans="1:14" ht="16.149999999999999" customHeight="1" x14ac:dyDescent="0.25">
      <c r="A73" s="25">
        <v>45740</v>
      </c>
      <c r="B73" s="23" t="s">
        <v>30</v>
      </c>
      <c r="C73" s="17">
        <f t="shared" si="3"/>
        <v>1613</v>
      </c>
      <c r="D73" s="17"/>
      <c r="E73" s="17"/>
      <c r="F73" s="17"/>
      <c r="G73" s="17"/>
      <c r="H73" s="17"/>
      <c r="I73" s="17"/>
      <c r="J73" s="17"/>
      <c r="K73" s="17"/>
      <c r="L73" s="16"/>
      <c r="M73" s="16"/>
      <c r="N73" s="16"/>
    </row>
    <row r="74" spans="1:14" ht="16.149999999999999" customHeight="1" x14ac:dyDescent="0.25">
      <c r="A74" s="25">
        <v>45741</v>
      </c>
      <c r="B74" s="23" t="s">
        <v>30</v>
      </c>
      <c r="C74" s="17">
        <f t="shared" si="3"/>
        <v>1637</v>
      </c>
      <c r="D74" s="17"/>
      <c r="E74" s="17"/>
      <c r="F74" s="17"/>
      <c r="G74" s="17"/>
      <c r="H74" s="17"/>
      <c r="I74" s="17"/>
      <c r="J74" s="17"/>
      <c r="K74" s="17"/>
      <c r="L74" s="16"/>
      <c r="M74" s="16"/>
      <c r="N74" s="16"/>
    </row>
    <row r="75" spans="1:14" ht="16.149999999999999" customHeight="1" x14ac:dyDescent="0.25">
      <c r="A75" s="25">
        <v>45742</v>
      </c>
      <c r="B75" s="23" t="s">
        <v>30</v>
      </c>
      <c r="C75" s="17">
        <f t="shared" si="3"/>
        <v>1661</v>
      </c>
      <c r="D75" s="17"/>
      <c r="E75" s="17"/>
      <c r="F75" s="17"/>
      <c r="G75" s="17"/>
      <c r="H75" s="17"/>
      <c r="I75" s="17"/>
      <c r="J75" s="17"/>
      <c r="K75" s="17"/>
      <c r="L75" s="16"/>
      <c r="M75" s="16"/>
      <c r="N75" s="16"/>
    </row>
    <row r="76" spans="1:14" ht="16.149999999999999" customHeight="1" x14ac:dyDescent="0.25">
      <c r="A76" s="25">
        <v>45743</v>
      </c>
      <c r="B76" s="23" t="s">
        <v>30</v>
      </c>
      <c r="C76" s="17">
        <f t="shared" si="3"/>
        <v>1685</v>
      </c>
      <c r="D76" s="17"/>
      <c r="E76" s="17"/>
      <c r="F76" s="17"/>
      <c r="G76" s="17"/>
      <c r="H76" s="17"/>
      <c r="I76" s="17"/>
      <c r="J76" s="17"/>
      <c r="K76" s="17"/>
      <c r="L76" s="16"/>
      <c r="M76" s="16"/>
      <c r="N76" s="16"/>
    </row>
    <row r="77" spans="1:14" ht="16.149999999999999" customHeight="1" x14ac:dyDescent="0.25">
      <c r="A77" s="25">
        <v>45744</v>
      </c>
      <c r="B77" s="23" t="s">
        <v>30</v>
      </c>
      <c r="C77" s="17">
        <f t="shared" si="3"/>
        <v>1709</v>
      </c>
      <c r="D77" s="17"/>
      <c r="E77" s="17"/>
      <c r="F77" s="17"/>
      <c r="G77" s="17"/>
      <c r="H77" s="17"/>
      <c r="I77" s="17"/>
      <c r="J77" s="17"/>
      <c r="K77" s="17"/>
      <c r="L77" s="16"/>
      <c r="M77" s="16"/>
      <c r="N77" s="16"/>
    </row>
    <row r="78" spans="1:14" ht="16.149999999999999" customHeight="1" x14ac:dyDescent="0.25">
      <c r="A78" s="25">
        <v>45745</v>
      </c>
      <c r="B78" s="23" t="s">
        <v>30</v>
      </c>
      <c r="C78" s="17">
        <f t="shared" ref="C78:C79" si="4">C77+24</f>
        <v>1733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6"/>
    </row>
    <row r="79" spans="1:14" ht="16.149999999999999" customHeight="1" x14ac:dyDescent="0.25">
      <c r="A79" s="25">
        <v>45746</v>
      </c>
      <c r="B79" s="23" t="s">
        <v>30</v>
      </c>
      <c r="C79" s="17">
        <f t="shared" si="4"/>
        <v>1757</v>
      </c>
      <c r="D79" s="17" t="s">
        <v>48</v>
      </c>
      <c r="E79" s="17"/>
      <c r="F79" s="17"/>
      <c r="G79" s="17"/>
      <c r="H79" s="17"/>
      <c r="I79" s="17"/>
      <c r="J79" s="17" t="s">
        <v>577</v>
      </c>
      <c r="K79" s="17"/>
      <c r="L79" s="17"/>
      <c r="M79" s="17"/>
      <c r="N79" s="16"/>
    </row>
    <row r="80" spans="1:14" ht="16.149999999999999" customHeight="1" x14ac:dyDescent="0.25">
      <c r="A80" s="25">
        <v>45747</v>
      </c>
      <c r="B80" s="23" t="s">
        <v>30</v>
      </c>
      <c r="C80" s="17">
        <v>1764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6"/>
    </row>
    <row r="81" spans="1:14" ht="16.149999999999999" customHeight="1" x14ac:dyDescent="0.25">
      <c r="A81" s="25">
        <v>45748</v>
      </c>
      <c r="B81" s="23" t="s">
        <v>30</v>
      </c>
      <c r="C81" s="17">
        <v>1788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6"/>
    </row>
    <row r="82" spans="1:14" ht="16.149999999999999" customHeight="1" x14ac:dyDescent="0.25">
      <c r="A82" s="25">
        <v>45749</v>
      </c>
      <c r="B82" s="23" t="s">
        <v>30</v>
      </c>
      <c r="C82" s="17">
        <v>1812</v>
      </c>
      <c r="D82" s="17"/>
      <c r="E82" s="17" t="s">
        <v>612</v>
      </c>
      <c r="F82" s="17"/>
      <c r="G82" s="17"/>
      <c r="H82" s="17"/>
      <c r="I82" s="17"/>
      <c r="J82" s="17" t="s">
        <v>294</v>
      </c>
      <c r="K82" s="17"/>
      <c r="L82" s="17"/>
      <c r="M82" s="17"/>
      <c r="N82" s="16"/>
    </row>
    <row r="83" spans="1:14" ht="16.149999999999999" customHeight="1" x14ac:dyDescent="0.25">
      <c r="A83" s="25">
        <v>45750</v>
      </c>
      <c r="B83" s="23" t="s">
        <v>30</v>
      </c>
      <c r="C83" s="17">
        <v>1836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6"/>
    </row>
    <row r="84" spans="1:14" ht="16.149999999999999" customHeight="1" x14ac:dyDescent="0.25">
      <c r="A84" s="25">
        <v>45751</v>
      </c>
      <c r="B84" s="23" t="s">
        <v>30</v>
      </c>
      <c r="C84" s="17">
        <v>1860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6"/>
    </row>
    <row r="85" spans="1:14" ht="16.149999999999999" customHeight="1" x14ac:dyDescent="0.25">
      <c r="A85" s="25">
        <v>45752</v>
      </c>
      <c r="B85" s="23" t="s">
        <v>30</v>
      </c>
      <c r="C85" s="17">
        <v>1884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6"/>
    </row>
    <row r="86" spans="1:14" ht="16.149999999999999" customHeight="1" x14ac:dyDescent="0.25">
      <c r="A86" s="25">
        <v>45753</v>
      </c>
      <c r="B86" s="23" t="s">
        <v>30</v>
      </c>
      <c r="C86" s="17">
        <v>1908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6"/>
    </row>
    <row r="87" spans="1:14" ht="16.149999999999999" customHeight="1" x14ac:dyDescent="0.25">
      <c r="A87" s="25">
        <v>45754</v>
      </c>
      <c r="B87" s="23" t="s">
        <v>30</v>
      </c>
      <c r="C87" s="17">
        <v>1932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6"/>
    </row>
    <row r="88" spans="1:14" ht="16.149999999999999" customHeight="1" x14ac:dyDescent="0.25">
      <c r="A88" s="25">
        <v>45755</v>
      </c>
      <c r="B88" s="23" t="s">
        <v>30</v>
      </c>
      <c r="C88" s="17">
        <v>1956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6"/>
    </row>
    <row r="89" spans="1:14" ht="16.149999999999999" customHeight="1" x14ac:dyDescent="0.25">
      <c r="A89" s="25">
        <v>45756</v>
      </c>
      <c r="B89" s="23" t="s">
        <v>30</v>
      </c>
      <c r="C89" s="17">
        <v>1980</v>
      </c>
      <c r="D89" s="17"/>
      <c r="E89" s="17"/>
      <c r="F89" s="17"/>
      <c r="G89" s="17"/>
      <c r="H89" s="17"/>
      <c r="I89" s="17"/>
      <c r="J89" s="17"/>
      <c r="K89" s="17"/>
      <c r="L89" s="16"/>
      <c r="M89" s="16"/>
      <c r="N89" s="16"/>
    </row>
    <row r="90" spans="1:14" ht="16.149999999999999" customHeight="1" x14ac:dyDescent="0.25">
      <c r="A90" s="25">
        <v>45757</v>
      </c>
      <c r="B90" s="23" t="s">
        <v>30</v>
      </c>
      <c r="C90" s="17">
        <v>2004</v>
      </c>
      <c r="D90" s="17"/>
      <c r="E90" s="17" t="s">
        <v>65</v>
      </c>
      <c r="F90" s="17"/>
      <c r="G90" s="17"/>
      <c r="H90" s="17"/>
      <c r="I90" s="17"/>
      <c r="J90" s="17" t="s">
        <v>199</v>
      </c>
      <c r="K90" s="17"/>
      <c r="L90" s="16"/>
      <c r="M90" s="16"/>
      <c r="N90" s="16"/>
    </row>
    <row r="91" spans="1:14" ht="16.149999999999999" customHeight="1" x14ac:dyDescent="0.25">
      <c r="A91" s="25">
        <v>45758</v>
      </c>
      <c r="B91" s="23" t="s">
        <v>30</v>
      </c>
      <c r="C91" s="17">
        <v>2028</v>
      </c>
      <c r="D91" s="17"/>
      <c r="E91" s="17"/>
      <c r="F91" s="17"/>
      <c r="G91" s="17"/>
      <c r="H91" s="17"/>
      <c r="I91" s="17"/>
      <c r="J91" s="17"/>
      <c r="K91" s="17"/>
      <c r="L91" s="16"/>
      <c r="M91" s="16"/>
      <c r="N91" s="16"/>
    </row>
    <row r="92" spans="1:14" ht="16.149999999999999" customHeight="1" x14ac:dyDescent="0.25">
      <c r="A92" s="25">
        <v>45759</v>
      </c>
      <c r="B92" s="23" t="s">
        <v>30</v>
      </c>
      <c r="C92" s="17">
        <v>2050</v>
      </c>
      <c r="D92" s="17"/>
      <c r="E92" s="17"/>
      <c r="F92" s="17"/>
      <c r="G92" s="17"/>
      <c r="H92" s="17"/>
      <c r="I92" s="17"/>
      <c r="J92" s="17"/>
      <c r="K92" s="17"/>
      <c r="L92" s="16"/>
      <c r="M92" s="16"/>
      <c r="N92" s="16"/>
    </row>
    <row r="93" spans="1:14" ht="16.149999999999999" customHeight="1" x14ac:dyDescent="0.25">
      <c r="A93" s="25">
        <v>45760</v>
      </c>
      <c r="B93" s="23" t="s">
        <v>30</v>
      </c>
      <c r="C93" s="17">
        <v>2074</v>
      </c>
      <c r="D93" s="17"/>
      <c r="E93" s="17"/>
      <c r="F93" s="17"/>
      <c r="G93" s="17"/>
      <c r="H93" s="17"/>
      <c r="I93" s="17"/>
      <c r="J93" s="17"/>
      <c r="K93" s="17"/>
      <c r="L93" s="16"/>
      <c r="M93" s="16"/>
      <c r="N93" s="16"/>
    </row>
    <row r="94" spans="1:14" ht="16.149999999999999" customHeight="1" x14ac:dyDescent="0.25">
      <c r="A94" s="25">
        <v>45761</v>
      </c>
      <c r="B94" s="23" t="s">
        <v>30</v>
      </c>
      <c r="C94" s="17">
        <v>2098</v>
      </c>
      <c r="D94" s="17"/>
      <c r="E94" s="17"/>
      <c r="F94" s="17"/>
      <c r="G94" s="17"/>
      <c r="H94" s="17"/>
      <c r="I94" s="17"/>
      <c r="J94" s="17"/>
      <c r="K94" s="17"/>
      <c r="L94" s="16"/>
      <c r="M94" s="16"/>
      <c r="N94" s="16"/>
    </row>
    <row r="95" spans="1:14" ht="16.149999999999999" customHeight="1" x14ac:dyDescent="0.25">
      <c r="A95" s="25">
        <v>45762</v>
      </c>
      <c r="B95" s="23" t="s">
        <v>30</v>
      </c>
      <c r="C95" s="17">
        <v>2122</v>
      </c>
      <c r="D95" s="17"/>
      <c r="E95" s="17"/>
      <c r="F95" s="17"/>
      <c r="G95" s="17"/>
      <c r="H95" s="17"/>
      <c r="I95" s="17"/>
      <c r="J95" s="17"/>
      <c r="K95" s="17"/>
      <c r="L95" s="16"/>
      <c r="M95" s="16"/>
      <c r="N95" s="16"/>
    </row>
    <row r="96" spans="1:14" ht="16.149999999999999" customHeight="1" x14ac:dyDescent="0.25">
      <c r="A96" s="25">
        <v>45763</v>
      </c>
      <c r="B96" s="23" t="s">
        <v>30</v>
      </c>
      <c r="C96" s="17">
        <v>2145</v>
      </c>
      <c r="D96" s="17"/>
      <c r="E96" s="17"/>
      <c r="F96" s="17"/>
      <c r="G96" s="17"/>
      <c r="H96" s="17"/>
      <c r="I96" s="17"/>
      <c r="J96" s="17"/>
      <c r="K96" s="17"/>
      <c r="L96" s="16"/>
      <c r="M96" s="16"/>
      <c r="N96" s="16"/>
    </row>
    <row r="97" spans="1:14" ht="16.149999999999999" customHeight="1" x14ac:dyDescent="0.25">
      <c r="A97" s="25">
        <v>45764</v>
      </c>
      <c r="B97" s="23" t="s">
        <v>30</v>
      </c>
      <c r="C97" s="17">
        <v>2169</v>
      </c>
      <c r="D97" s="17"/>
      <c r="E97" s="17"/>
      <c r="F97" s="17"/>
      <c r="G97" s="17"/>
      <c r="H97" s="17"/>
      <c r="I97" s="17"/>
      <c r="J97" s="17"/>
      <c r="K97" s="17"/>
      <c r="L97" s="16"/>
      <c r="M97" s="16"/>
      <c r="N97" s="16"/>
    </row>
    <row r="98" spans="1:14" ht="16.149999999999999" customHeight="1" x14ac:dyDescent="0.25">
      <c r="A98" s="25">
        <v>45765</v>
      </c>
      <c r="B98" s="23" t="s">
        <v>30</v>
      </c>
      <c r="C98" s="17">
        <v>2193</v>
      </c>
      <c r="D98" s="17"/>
      <c r="E98" s="17"/>
      <c r="F98" s="17"/>
      <c r="G98" s="17"/>
      <c r="H98" s="17"/>
      <c r="I98" s="17"/>
      <c r="J98" s="17"/>
      <c r="K98" s="17"/>
      <c r="L98" s="16"/>
      <c r="M98" s="16"/>
      <c r="N98" s="16"/>
    </row>
    <row r="99" spans="1:14" ht="31.5" customHeight="1" x14ac:dyDescent="0.25">
      <c r="A99" s="25">
        <v>45766</v>
      </c>
      <c r="B99" s="23" t="s">
        <v>30</v>
      </c>
      <c r="C99" s="17">
        <v>2217</v>
      </c>
      <c r="D99" s="17"/>
      <c r="E99" s="9" t="s">
        <v>757</v>
      </c>
      <c r="F99" s="17"/>
      <c r="G99" s="17"/>
      <c r="H99" s="17"/>
      <c r="I99" s="17"/>
      <c r="J99" s="17" t="s">
        <v>184</v>
      </c>
      <c r="K99" s="17"/>
      <c r="L99" s="16"/>
      <c r="M99" s="16"/>
      <c r="N99" s="16"/>
    </row>
    <row r="100" spans="1:14" ht="16.149999999999999" customHeight="1" x14ac:dyDescent="0.25">
      <c r="A100" s="25">
        <v>45767</v>
      </c>
      <c r="B100" s="23" t="s">
        <v>30</v>
      </c>
      <c r="C100" s="17">
        <v>2241</v>
      </c>
      <c r="D100" s="17"/>
      <c r="E100" s="17" t="s">
        <v>48</v>
      </c>
      <c r="F100" s="17"/>
      <c r="G100" s="17"/>
      <c r="H100" s="17"/>
      <c r="I100" s="17"/>
      <c r="J100" s="17" t="s">
        <v>624</v>
      </c>
      <c r="K100" s="17"/>
      <c r="L100" s="16"/>
      <c r="M100" s="16"/>
      <c r="N100" s="16"/>
    </row>
    <row r="101" spans="1:14" ht="16.149999999999999" customHeight="1" x14ac:dyDescent="0.25">
      <c r="A101" s="25">
        <v>45768</v>
      </c>
      <c r="B101" s="23" t="s">
        <v>30</v>
      </c>
      <c r="C101" s="17">
        <v>2265</v>
      </c>
      <c r="D101" s="17"/>
      <c r="E101" s="17" t="s">
        <v>771</v>
      </c>
      <c r="F101" s="17"/>
      <c r="G101" s="17"/>
      <c r="H101" s="17"/>
      <c r="I101" s="17"/>
      <c r="J101" s="17" t="s">
        <v>772</v>
      </c>
      <c r="K101" s="17"/>
      <c r="L101" s="16"/>
      <c r="M101" s="16"/>
      <c r="N101" s="16"/>
    </row>
    <row r="102" spans="1:14" ht="16.149999999999999" customHeight="1" x14ac:dyDescent="0.25">
      <c r="A102" s="25">
        <v>45769</v>
      </c>
      <c r="B102" s="23" t="s">
        <v>30</v>
      </c>
      <c r="C102" s="17">
        <v>2286</v>
      </c>
      <c r="D102" s="17"/>
      <c r="E102" s="17"/>
      <c r="F102" s="17"/>
      <c r="G102" s="17"/>
      <c r="H102" s="17"/>
      <c r="I102" s="17"/>
      <c r="J102" s="17"/>
      <c r="K102" s="17"/>
      <c r="L102" s="16"/>
      <c r="M102" s="16"/>
      <c r="N102" s="16"/>
    </row>
    <row r="103" spans="1:14" ht="16.149999999999999" customHeight="1" x14ac:dyDescent="0.25">
      <c r="A103" s="25">
        <v>45770</v>
      </c>
      <c r="B103" s="23" t="s">
        <v>30</v>
      </c>
      <c r="C103" s="17">
        <v>2310</v>
      </c>
      <c r="D103" s="17"/>
      <c r="E103" s="17" t="s">
        <v>793</v>
      </c>
      <c r="F103" s="17"/>
      <c r="G103" s="17"/>
      <c r="H103" s="17"/>
      <c r="I103" s="17"/>
      <c r="J103" s="17" t="s">
        <v>655</v>
      </c>
      <c r="K103" s="17"/>
      <c r="L103" s="16"/>
      <c r="M103" s="16"/>
      <c r="N103" s="16"/>
    </row>
    <row r="104" spans="1:14" ht="16.149999999999999" customHeight="1" x14ac:dyDescent="0.25">
      <c r="A104" s="25">
        <v>45771</v>
      </c>
      <c r="B104" s="23" t="s">
        <v>30</v>
      </c>
      <c r="C104" s="17">
        <v>2334</v>
      </c>
      <c r="D104" s="17"/>
      <c r="E104" s="17"/>
      <c r="F104" s="17"/>
      <c r="G104" s="17"/>
      <c r="H104" s="17"/>
      <c r="I104" s="17"/>
      <c r="J104" s="17"/>
      <c r="K104" s="17"/>
      <c r="L104" s="16"/>
      <c r="M104" s="16"/>
      <c r="N104" s="16"/>
    </row>
    <row r="105" spans="1:14" ht="16.149999999999999" customHeight="1" x14ac:dyDescent="0.25">
      <c r="A105" s="25">
        <v>45772</v>
      </c>
      <c r="B105" s="23" t="s">
        <v>30</v>
      </c>
      <c r="C105" s="17">
        <v>2358</v>
      </c>
      <c r="D105" s="17"/>
      <c r="E105" s="17"/>
      <c r="F105" s="17"/>
      <c r="G105" s="17"/>
      <c r="H105" s="17"/>
      <c r="I105" s="17"/>
      <c r="J105" s="17"/>
      <c r="K105" s="17"/>
      <c r="L105" s="16"/>
      <c r="M105" s="16"/>
      <c r="N105" s="16"/>
    </row>
    <row r="106" spans="1:14" ht="16.149999999999999" customHeight="1" x14ac:dyDescent="0.25">
      <c r="A106" s="25">
        <v>45773</v>
      </c>
      <c r="B106" s="23" t="s">
        <v>30</v>
      </c>
      <c r="C106" s="17">
        <v>2377</v>
      </c>
      <c r="D106" s="17"/>
      <c r="E106" s="17"/>
      <c r="F106" s="17"/>
      <c r="G106" s="17"/>
      <c r="H106" s="17"/>
      <c r="I106" s="17"/>
      <c r="J106" s="17"/>
      <c r="K106" s="17"/>
      <c r="L106" s="16"/>
      <c r="M106" s="16"/>
      <c r="N106" s="16"/>
    </row>
    <row r="107" spans="1:14" ht="16.149999999999999" customHeight="1" x14ac:dyDescent="0.25">
      <c r="A107" s="25">
        <v>45774</v>
      </c>
      <c r="B107" s="23" t="s">
        <v>30</v>
      </c>
      <c r="C107" s="17">
        <v>2401</v>
      </c>
      <c r="D107" s="17"/>
      <c r="E107" s="17"/>
      <c r="F107" s="17"/>
      <c r="G107" s="17"/>
      <c r="H107" s="17"/>
      <c r="I107" s="17"/>
      <c r="J107" s="17"/>
      <c r="K107" s="17"/>
      <c r="L107" s="16"/>
      <c r="M107" s="16"/>
      <c r="N107" s="16"/>
    </row>
    <row r="108" spans="1:14" ht="16.149999999999999" customHeight="1" x14ac:dyDescent="0.25">
      <c r="A108" s="25">
        <v>45775</v>
      </c>
      <c r="B108" s="23" t="s">
        <v>30</v>
      </c>
      <c r="C108" s="17">
        <v>2425</v>
      </c>
      <c r="D108" s="17"/>
      <c r="E108" s="17"/>
      <c r="F108" s="17"/>
      <c r="G108" s="17"/>
      <c r="H108" s="17"/>
      <c r="I108" s="17"/>
      <c r="J108" s="17"/>
      <c r="K108" s="17"/>
      <c r="L108" s="16"/>
      <c r="M108" s="16"/>
      <c r="N108" s="16"/>
    </row>
    <row r="109" spans="1:14" ht="16.149999999999999" customHeight="1" x14ac:dyDescent="0.25">
      <c r="A109" s="25">
        <v>45776</v>
      </c>
      <c r="B109" s="23" t="s">
        <v>30</v>
      </c>
      <c r="C109" s="17">
        <v>2449</v>
      </c>
      <c r="D109" s="17"/>
      <c r="E109" s="17"/>
      <c r="F109" s="17"/>
      <c r="G109" s="17"/>
      <c r="H109" s="17"/>
      <c r="I109" s="17"/>
      <c r="J109" s="17"/>
      <c r="K109" s="17"/>
      <c r="L109" s="16"/>
      <c r="M109" s="16"/>
      <c r="N109" s="16"/>
    </row>
    <row r="110" spans="1:14" ht="16.149999999999999" customHeight="1" x14ac:dyDescent="0.25">
      <c r="A110" s="25">
        <v>45777</v>
      </c>
      <c r="B110" s="23" t="s">
        <v>30</v>
      </c>
      <c r="C110" s="17">
        <v>2445</v>
      </c>
      <c r="D110" s="17"/>
      <c r="E110" s="17"/>
      <c r="F110" s="17"/>
      <c r="G110" s="17"/>
      <c r="H110" s="17"/>
      <c r="I110" s="17"/>
      <c r="J110" s="17"/>
      <c r="K110" s="17"/>
      <c r="L110" s="16"/>
      <c r="M110" s="16"/>
      <c r="N110" s="16"/>
    </row>
    <row r="111" spans="1:14" ht="16.149999999999999" customHeight="1" x14ac:dyDescent="0.25">
      <c r="A111" s="25">
        <v>45778</v>
      </c>
      <c r="B111" s="23" t="s">
        <v>30</v>
      </c>
      <c r="C111" s="17">
        <v>2469</v>
      </c>
      <c r="D111" s="17"/>
      <c r="E111" s="17"/>
      <c r="F111" s="17"/>
      <c r="G111" s="17"/>
      <c r="H111" s="17"/>
      <c r="I111" s="17"/>
      <c r="J111" s="17"/>
      <c r="K111" s="17"/>
      <c r="L111" s="16"/>
      <c r="M111" s="16"/>
      <c r="N111" s="16"/>
    </row>
    <row r="112" spans="1:14" ht="31.9" customHeight="1" x14ac:dyDescent="0.25">
      <c r="A112" s="25">
        <v>45779</v>
      </c>
      <c r="B112" s="23" t="s">
        <v>30</v>
      </c>
      <c r="C112" s="17">
        <v>2493</v>
      </c>
      <c r="D112" s="17" t="s">
        <v>856</v>
      </c>
      <c r="E112" s="9" t="s">
        <v>860</v>
      </c>
      <c r="F112" s="17"/>
      <c r="G112" s="17"/>
      <c r="H112" s="17"/>
      <c r="I112" s="17"/>
      <c r="J112" s="9" t="s">
        <v>861</v>
      </c>
      <c r="K112" s="17"/>
      <c r="L112" s="16"/>
      <c r="M112" s="16"/>
      <c r="N112" s="16"/>
    </row>
    <row r="113" spans="1:14" ht="16.149999999999999" customHeight="1" x14ac:dyDescent="0.25">
      <c r="A113" s="25">
        <v>45780</v>
      </c>
      <c r="B113" s="23" t="s">
        <v>30</v>
      </c>
      <c r="C113" s="17">
        <v>2511</v>
      </c>
      <c r="D113" s="17"/>
      <c r="E113" s="17"/>
      <c r="F113" s="17"/>
      <c r="G113" s="17"/>
      <c r="H113" s="17"/>
      <c r="I113" s="17"/>
      <c r="J113" s="17"/>
      <c r="K113" s="17"/>
      <c r="L113" s="16"/>
      <c r="M113" s="16"/>
      <c r="N113" s="16"/>
    </row>
    <row r="114" spans="1:14" ht="16.149999999999999" customHeight="1" x14ac:dyDescent="0.25">
      <c r="A114" s="25">
        <v>45781</v>
      </c>
      <c r="B114" s="23" t="s">
        <v>30</v>
      </c>
      <c r="C114" s="17">
        <v>2535</v>
      </c>
      <c r="D114" s="17"/>
      <c r="E114" s="17" t="s">
        <v>746</v>
      </c>
      <c r="F114" s="17"/>
      <c r="G114" s="17"/>
      <c r="H114" s="17"/>
      <c r="I114" s="17"/>
      <c r="J114" s="17" t="s">
        <v>178</v>
      </c>
      <c r="K114" s="17"/>
      <c r="L114" s="16"/>
      <c r="M114" s="16"/>
      <c r="N114" s="16"/>
    </row>
    <row r="115" spans="1:14" ht="16.149999999999999" customHeight="1" x14ac:dyDescent="0.25">
      <c r="A115" s="25">
        <v>45782</v>
      </c>
      <c r="B115" s="23" t="s">
        <v>30</v>
      </c>
      <c r="C115" s="17">
        <v>2559</v>
      </c>
      <c r="D115" s="17"/>
      <c r="E115" s="17"/>
      <c r="F115" s="17"/>
      <c r="G115" s="17"/>
      <c r="H115" s="17"/>
      <c r="I115" s="17"/>
      <c r="J115" s="17"/>
      <c r="K115" s="17"/>
      <c r="L115" s="16"/>
      <c r="M115" s="16"/>
      <c r="N115" s="16"/>
    </row>
    <row r="116" spans="1:14" ht="16.149999999999999" customHeight="1" x14ac:dyDescent="0.25">
      <c r="A116" s="25">
        <v>45783</v>
      </c>
      <c r="B116" s="23" t="s">
        <v>30</v>
      </c>
      <c r="C116" s="17">
        <v>2583</v>
      </c>
      <c r="D116" s="17"/>
      <c r="E116" s="17"/>
      <c r="F116" s="17"/>
      <c r="G116" s="17"/>
      <c r="H116" s="17"/>
      <c r="I116" s="17"/>
      <c r="J116" s="17"/>
      <c r="K116" s="17"/>
      <c r="L116" s="16"/>
      <c r="M116" s="16"/>
      <c r="N116" s="16"/>
    </row>
    <row r="117" spans="1:14" ht="16.149999999999999" customHeight="1" x14ac:dyDescent="0.25">
      <c r="A117" s="25">
        <v>45784</v>
      </c>
      <c r="B117" s="23" t="s">
        <v>30</v>
      </c>
      <c r="C117" s="17">
        <v>2607</v>
      </c>
      <c r="D117" s="17"/>
      <c r="E117" s="17"/>
      <c r="F117" s="17"/>
      <c r="G117" s="17"/>
      <c r="H117" s="17"/>
      <c r="I117" s="17"/>
      <c r="J117" s="17"/>
      <c r="K117" s="17"/>
      <c r="L117" s="16"/>
      <c r="M117" s="16"/>
      <c r="N117" s="16"/>
    </row>
    <row r="118" spans="1:14" ht="16.149999999999999" customHeight="1" x14ac:dyDescent="0.25">
      <c r="A118" s="25">
        <v>45785</v>
      </c>
      <c r="B118" s="23" t="s">
        <v>30</v>
      </c>
      <c r="C118" s="17">
        <v>2631</v>
      </c>
      <c r="D118" s="17"/>
      <c r="E118" s="17"/>
      <c r="F118" s="17"/>
      <c r="G118" s="17"/>
      <c r="H118" s="17"/>
      <c r="I118" s="17"/>
      <c r="J118" s="17"/>
      <c r="K118" s="17"/>
      <c r="L118" s="16"/>
      <c r="M118" s="16"/>
      <c r="N118" s="16"/>
    </row>
    <row r="119" spans="1:14" ht="16.149999999999999" customHeight="1" x14ac:dyDescent="0.25">
      <c r="A119" s="25">
        <v>45786</v>
      </c>
      <c r="B119" s="23" t="s">
        <v>30</v>
      </c>
      <c r="C119" s="17">
        <v>2655</v>
      </c>
      <c r="D119" s="17"/>
      <c r="E119" s="17"/>
      <c r="F119" s="17"/>
      <c r="G119" s="17"/>
      <c r="H119" s="17"/>
      <c r="I119" s="17"/>
      <c r="J119" s="17"/>
      <c r="K119" s="17"/>
      <c r="L119" s="16"/>
      <c r="M119" s="16"/>
      <c r="N119" s="16"/>
    </row>
    <row r="120" spans="1:14" ht="16.149999999999999" customHeight="1" x14ac:dyDescent="0.25">
      <c r="A120" s="25">
        <v>45787</v>
      </c>
      <c r="B120" s="23" t="s">
        <v>30</v>
      </c>
      <c r="C120" s="17">
        <v>2674</v>
      </c>
      <c r="D120" s="17"/>
      <c r="E120" s="17"/>
      <c r="F120" s="17"/>
      <c r="G120" s="17"/>
      <c r="H120" s="17"/>
      <c r="I120" s="17"/>
      <c r="J120" s="17"/>
      <c r="K120" s="17"/>
      <c r="L120" s="16"/>
      <c r="M120" s="16"/>
      <c r="N120" s="16"/>
    </row>
    <row r="121" spans="1:14" ht="16.149999999999999" customHeight="1" x14ac:dyDescent="0.25">
      <c r="A121" s="25">
        <v>45788</v>
      </c>
      <c r="B121" s="23" t="s">
        <v>30</v>
      </c>
      <c r="C121" s="17">
        <v>2698</v>
      </c>
      <c r="D121" s="17"/>
      <c r="E121" s="17"/>
      <c r="F121" s="17"/>
      <c r="G121" s="17"/>
      <c r="H121" s="17"/>
      <c r="I121" s="17"/>
      <c r="J121" s="17"/>
      <c r="K121" s="17"/>
      <c r="L121" s="16"/>
      <c r="M121" s="16"/>
      <c r="N121" s="16"/>
    </row>
    <row r="122" spans="1:14" ht="16.149999999999999" customHeight="1" x14ac:dyDescent="0.25">
      <c r="A122" s="25">
        <v>45789</v>
      </c>
      <c r="B122" s="23" t="s">
        <v>30</v>
      </c>
      <c r="C122" s="17">
        <v>2722</v>
      </c>
      <c r="D122" s="17"/>
      <c r="E122" s="17"/>
      <c r="F122" s="17"/>
      <c r="G122" s="17"/>
      <c r="H122" s="17"/>
      <c r="I122" s="17"/>
      <c r="J122" s="17"/>
      <c r="K122" s="17"/>
      <c r="L122" s="16"/>
      <c r="M122" s="16"/>
      <c r="N122" s="16"/>
    </row>
    <row r="123" spans="1:14" ht="16.149999999999999" customHeight="1" x14ac:dyDescent="0.25">
      <c r="A123" s="25">
        <v>45790</v>
      </c>
      <c r="B123" s="23" t="s">
        <v>30</v>
      </c>
      <c r="C123" s="17">
        <v>2753</v>
      </c>
      <c r="D123" s="17"/>
      <c r="E123" s="17" t="s">
        <v>48</v>
      </c>
      <c r="F123" s="17"/>
      <c r="G123" s="17"/>
      <c r="H123" s="44">
        <v>45790.833333333336</v>
      </c>
      <c r="I123" s="44">
        <v>45790.979166666664</v>
      </c>
      <c r="J123" s="47">
        <f>I123-H123</f>
        <v>0.14583333332848269</v>
      </c>
      <c r="K123" s="17"/>
      <c r="L123" s="16"/>
      <c r="M123" s="16"/>
      <c r="N123" s="16"/>
    </row>
    <row r="124" spans="1:14" ht="16.149999999999999" customHeight="1" x14ac:dyDescent="0.25">
      <c r="A124" s="25">
        <v>45791</v>
      </c>
      <c r="B124" s="23" t="s">
        <v>30</v>
      </c>
      <c r="C124" s="17">
        <f>C123+24</f>
        <v>2777</v>
      </c>
      <c r="D124" s="17"/>
      <c r="E124" s="17"/>
      <c r="F124" s="17"/>
      <c r="G124" s="17"/>
      <c r="H124" s="44"/>
      <c r="I124" s="44"/>
      <c r="J124" s="17"/>
      <c r="K124" s="17"/>
      <c r="L124" s="16"/>
      <c r="M124" s="16"/>
      <c r="N124" s="16"/>
    </row>
    <row r="125" spans="1:14" ht="16.149999999999999" customHeight="1" x14ac:dyDescent="0.25">
      <c r="A125" s="25">
        <v>45792</v>
      </c>
      <c r="B125" s="23" t="s">
        <v>30</v>
      </c>
      <c r="C125" s="17">
        <v>2787</v>
      </c>
      <c r="D125" s="17"/>
      <c r="E125" s="17" t="s">
        <v>930</v>
      </c>
      <c r="F125" s="17"/>
      <c r="G125" s="17"/>
      <c r="H125" s="44">
        <v>45792.472222222219</v>
      </c>
      <c r="I125" s="44">
        <v>45792.482638888891</v>
      </c>
      <c r="J125" s="47">
        <f>I125-H125</f>
        <v>1.0416666671517305E-2</v>
      </c>
      <c r="K125" s="17"/>
      <c r="L125" s="16"/>
      <c r="M125" s="16"/>
      <c r="N125" s="16"/>
    </row>
    <row r="126" spans="1:14" ht="16.149999999999999" customHeight="1" x14ac:dyDescent="0.25">
      <c r="A126" s="25">
        <v>45793</v>
      </c>
      <c r="B126" s="23" t="s">
        <v>30</v>
      </c>
      <c r="C126" s="17">
        <v>2808</v>
      </c>
      <c r="D126" s="17"/>
      <c r="E126" s="17"/>
      <c r="F126" s="17"/>
      <c r="G126" s="17"/>
      <c r="H126" s="44"/>
      <c r="I126" s="44"/>
      <c r="J126" s="17"/>
      <c r="K126" s="17"/>
      <c r="L126" s="16"/>
      <c r="M126" s="16"/>
      <c r="N126" s="16"/>
    </row>
    <row r="127" spans="1:14" ht="16.149999999999999" customHeight="1" x14ac:dyDescent="0.25">
      <c r="A127" s="25">
        <v>45794</v>
      </c>
      <c r="B127" s="23" t="s">
        <v>30</v>
      </c>
      <c r="C127" s="17">
        <v>2832</v>
      </c>
      <c r="D127" s="17"/>
      <c r="E127" s="17"/>
      <c r="F127" s="17"/>
      <c r="G127" s="17"/>
      <c r="H127" s="44"/>
      <c r="I127" s="44"/>
      <c r="J127" s="17"/>
      <c r="K127" s="17"/>
      <c r="L127" s="16"/>
      <c r="M127" s="16"/>
      <c r="N127" s="16"/>
    </row>
    <row r="128" spans="1:14" ht="16.149999999999999" customHeight="1" x14ac:dyDescent="0.25">
      <c r="A128" s="25">
        <v>45795</v>
      </c>
      <c r="B128" s="23" t="s">
        <v>30</v>
      </c>
      <c r="C128" s="17">
        <f>C127+24</f>
        <v>2856</v>
      </c>
      <c r="D128" s="17"/>
      <c r="E128" s="17"/>
      <c r="F128" s="17"/>
      <c r="G128" s="17"/>
      <c r="H128" s="44"/>
      <c r="I128" s="44"/>
      <c r="J128" s="17"/>
      <c r="K128" s="17"/>
      <c r="L128" s="16"/>
      <c r="M128" s="16"/>
      <c r="N128" s="16"/>
    </row>
    <row r="129" spans="1:14" ht="16.149999999999999" customHeight="1" x14ac:dyDescent="0.25">
      <c r="A129" s="25">
        <v>45796</v>
      </c>
      <c r="B129" s="23" t="s">
        <v>30</v>
      </c>
      <c r="C129" s="17">
        <f>C128+24</f>
        <v>2880</v>
      </c>
      <c r="D129" s="17"/>
      <c r="E129" s="17"/>
      <c r="F129" s="17"/>
      <c r="G129" s="17"/>
      <c r="H129" s="44"/>
      <c r="I129" s="44"/>
      <c r="J129" s="17"/>
      <c r="K129" s="17"/>
      <c r="L129" s="16"/>
      <c r="M129" s="16"/>
      <c r="N129" s="16"/>
    </row>
    <row r="130" spans="1:14" ht="16.149999999999999" customHeight="1" x14ac:dyDescent="0.25">
      <c r="A130" s="25">
        <v>45797</v>
      </c>
      <c r="B130" s="23" t="s">
        <v>30</v>
      </c>
      <c r="C130" s="17">
        <f>C129+24</f>
        <v>2904</v>
      </c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75" x14ac:dyDescent="0.25">
      <c r="A131" s="25">
        <v>45798</v>
      </c>
      <c r="B131" s="23" t="s">
        <v>30</v>
      </c>
      <c r="C131" s="17">
        <v>2942</v>
      </c>
      <c r="D131" s="16"/>
      <c r="E131" s="28" t="s">
        <v>994</v>
      </c>
      <c r="F131" s="16"/>
      <c r="G131" s="16"/>
      <c r="H131" s="59">
        <v>45799.145833333336</v>
      </c>
      <c r="I131" s="59">
        <v>45799.145833333336</v>
      </c>
      <c r="J131" s="47">
        <f>I131-H131</f>
        <v>0</v>
      </c>
      <c r="K131" s="16"/>
      <c r="L131" s="16"/>
      <c r="M131" s="16"/>
      <c r="N131" s="16"/>
    </row>
    <row r="132" spans="1:14" ht="16.149999999999999" customHeight="1" x14ac:dyDescent="0.25">
      <c r="A132" s="25">
        <v>45799</v>
      </c>
      <c r="B132" s="24" t="s">
        <v>92</v>
      </c>
      <c r="C132" s="17">
        <v>2942</v>
      </c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45800</v>
      </c>
      <c r="B133" s="23" t="s">
        <v>30</v>
      </c>
      <c r="C133" s="17">
        <v>2942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45801</v>
      </c>
      <c r="B134" s="23" t="s">
        <v>30</v>
      </c>
      <c r="C134" s="17">
        <f>C133+24</f>
        <v>2966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30" x14ac:dyDescent="0.25">
      <c r="A135" s="25">
        <v>45802</v>
      </c>
      <c r="B135" s="23" t="s">
        <v>30</v>
      </c>
      <c r="C135" s="17">
        <v>2999</v>
      </c>
      <c r="D135" s="16"/>
      <c r="E135" s="28" t="s">
        <v>1006</v>
      </c>
      <c r="F135" s="16"/>
      <c r="G135" s="16"/>
      <c r="H135" s="62">
        <v>45803.013888888891</v>
      </c>
      <c r="I135" s="62">
        <v>45803.223611111112</v>
      </c>
      <c r="J135" s="47">
        <f>I135-H135</f>
        <v>0.20972222222189885</v>
      </c>
      <c r="K135" s="16"/>
      <c r="L135" s="16"/>
      <c r="M135" s="16"/>
      <c r="N135" s="16"/>
    </row>
    <row r="136" spans="1:14" ht="16.149999999999999" customHeight="1" x14ac:dyDescent="0.25">
      <c r="A136" s="25">
        <v>45803</v>
      </c>
      <c r="B136" s="23" t="s">
        <v>30</v>
      </c>
      <c r="C136" s="17">
        <f>C135+24</f>
        <v>3023</v>
      </c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45804</v>
      </c>
      <c r="B137" s="23" t="s">
        <v>30</v>
      </c>
      <c r="C137" s="17">
        <f>C136+24</f>
        <v>3047</v>
      </c>
      <c r="D137" s="16"/>
      <c r="E137" s="16"/>
      <c r="F137" s="16"/>
      <c r="G137" s="16"/>
      <c r="H137" s="43"/>
      <c r="I137" s="43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45805</v>
      </c>
      <c r="B138" s="23" t="s">
        <v>30</v>
      </c>
      <c r="C138" s="17">
        <f>C137+24</f>
        <v>3071</v>
      </c>
      <c r="D138" s="16"/>
      <c r="E138" s="16"/>
      <c r="F138" s="16"/>
      <c r="G138" s="16"/>
      <c r="H138" s="43"/>
      <c r="I138" s="43"/>
      <c r="J138" s="16"/>
      <c r="K138" s="16"/>
      <c r="L138" s="16"/>
      <c r="M138" s="16"/>
      <c r="N138" s="16"/>
    </row>
    <row r="139" spans="1:14" ht="16.149999999999999" customHeight="1" x14ac:dyDescent="0.25">
      <c r="A139" s="25">
        <v>45806</v>
      </c>
      <c r="B139" s="23" t="s">
        <v>30</v>
      </c>
      <c r="C139" s="17">
        <v>3083</v>
      </c>
      <c r="D139" s="16"/>
      <c r="E139" s="16" t="s">
        <v>546</v>
      </c>
      <c r="F139" s="16"/>
      <c r="G139" s="16"/>
      <c r="H139" s="58">
        <v>45806.811805555553</v>
      </c>
      <c r="I139" s="58">
        <v>45806.859027777777</v>
      </c>
      <c r="J139" s="47">
        <f>I139-H139</f>
        <v>4.7222222223354038E-2</v>
      </c>
      <c r="K139" s="16"/>
      <c r="L139" s="16"/>
      <c r="M139" s="16"/>
      <c r="N139" s="16"/>
    </row>
    <row r="140" spans="1:14" ht="16.149999999999999" customHeight="1" x14ac:dyDescent="0.25">
      <c r="A140" s="25">
        <v>45807</v>
      </c>
      <c r="B140" s="23" t="s">
        <v>30</v>
      </c>
      <c r="C140" s="17">
        <f t="shared" ref="C140:C146" si="5">C139+24</f>
        <v>3107</v>
      </c>
      <c r="D140" s="16"/>
      <c r="E140" s="16"/>
      <c r="F140" s="16"/>
      <c r="G140" s="16"/>
      <c r="H140" s="43"/>
      <c r="I140" s="43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45808</v>
      </c>
      <c r="B141" s="23" t="s">
        <v>30</v>
      </c>
      <c r="C141" s="17">
        <f t="shared" si="5"/>
        <v>3131</v>
      </c>
      <c r="D141" s="16"/>
      <c r="E141" s="16"/>
      <c r="F141" s="16"/>
      <c r="G141" s="16"/>
      <c r="H141" s="43"/>
      <c r="I141" s="43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45809</v>
      </c>
      <c r="B142" s="23" t="s">
        <v>30</v>
      </c>
      <c r="C142" s="17">
        <f t="shared" si="5"/>
        <v>3155</v>
      </c>
      <c r="D142" s="16"/>
      <c r="E142" s="16"/>
      <c r="F142" s="16"/>
      <c r="G142" s="16"/>
      <c r="H142" s="43"/>
      <c r="I142" s="43"/>
      <c r="J142" s="16"/>
      <c r="K142" s="16"/>
      <c r="L142" s="16"/>
      <c r="M142" s="16"/>
      <c r="N142" s="16"/>
    </row>
    <row r="143" spans="1:14" ht="16.149999999999999" customHeight="1" x14ac:dyDescent="0.25">
      <c r="A143" s="25">
        <v>45810</v>
      </c>
      <c r="B143" s="23" t="s">
        <v>30</v>
      </c>
      <c r="C143" s="17">
        <f t="shared" si="5"/>
        <v>3179</v>
      </c>
      <c r="D143" s="16"/>
      <c r="E143" s="16"/>
      <c r="F143" s="16"/>
      <c r="G143" s="16"/>
      <c r="H143" s="43"/>
      <c r="I143" s="43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45811</v>
      </c>
      <c r="B144" s="23" t="s">
        <v>30</v>
      </c>
      <c r="C144" s="17">
        <f t="shared" si="5"/>
        <v>3203</v>
      </c>
      <c r="D144" s="16"/>
      <c r="E144" s="16"/>
      <c r="F144" s="16"/>
      <c r="G144" s="16"/>
      <c r="H144" s="43"/>
      <c r="I144" s="43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45812</v>
      </c>
      <c r="B145" s="23" t="s">
        <v>30</v>
      </c>
      <c r="C145" s="17">
        <f t="shared" si="5"/>
        <v>3227</v>
      </c>
      <c r="D145" s="16"/>
      <c r="E145" s="16"/>
      <c r="F145" s="16"/>
      <c r="G145" s="16"/>
      <c r="H145" s="43"/>
      <c r="I145" s="43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45813</v>
      </c>
      <c r="B146" s="23" t="s">
        <v>30</v>
      </c>
      <c r="C146" s="17">
        <f t="shared" si="5"/>
        <v>3251</v>
      </c>
      <c r="D146" s="16"/>
      <c r="E146" s="16"/>
      <c r="F146" s="16"/>
      <c r="G146" s="16"/>
      <c r="H146" s="43"/>
      <c r="I146" s="43"/>
      <c r="J146" s="16"/>
      <c r="K146" s="16"/>
      <c r="L146" s="16"/>
      <c r="M146" s="16"/>
      <c r="N146" s="16"/>
    </row>
    <row r="147" spans="1:14" ht="45" x14ac:dyDescent="0.25">
      <c r="A147" s="25">
        <v>45813</v>
      </c>
      <c r="B147" s="23" t="s">
        <v>30</v>
      </c>
      <c r="C147" s="17">
        <v>3253</v>
      </c>
      <c r="D147" s="16"/>
      <c r="E147" s="28" t="s">
        <v>1110</v>
      </c>
      <c r="F147" s="16"/>
      <c r="G147" s="16"/>
      <c r="H147" s="57">
        <v>45814.105555555558</v>
      </c>
      <c r="I147" s="57">
        <v>45814.180555555555</v>
      </c>
      <c r="J147" s="47">
        <f>I147-H147</f>
        <v>7.4999999997089617E-2</v>
      </c>
      <c r="K147" s="16"/>
      <c r="L147" s="16"/>
      <c r="M147" s="16"/>
      <c r="N147" s="16"/>
    </row>
    <row r="148" spans="1:14" ht="16.149999999999999" customHeight="1" x14ac:dyDescent="0.25">
      <c r="A148" s="25">
        <v>45814</v>
      </c>
      <c r="B148" s="23" t="s">
        <v>30</v>
      </c>
      <c r="C148" s="17">
        <f>C147+24</f>
        <v>3277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30" x14ac:dyDescent="0.25">
      <c r="A149" s="25">
        <v>45815</v>
      </c>
      <c r="B149" s="23" t="s">
        <v>30</v>
      </c>
      <c r="C149" s="17">
        <v>3290</v>
      </c>
      <c r="D149" s="16"/>
      <c r="E149" s="28" t="s">
        <v>1124</v>
      </c>
      <c r="F149" s="16"/>
      <c r="G149" s="16"/>
      <c r="H149" s="52">
        <v>45815.675694444442</v>
      </c>
      <c r="I149" s="52">
        <v>45815.689583333333</v>
      </c>
      <c r="J149" s="47">
        <f>I149-H149</f>
        <v>1.3888888890505768E-2</v>
      </c>
      <c r="K149" s="16"/>
      <c r="L149" s="16"/>
      <c r="M149" s="16"/>
      <c r="N149" s="16"/>
    </row>
    <row r="150" spans="1:14" ht="16.149999999999999" customHeight="1" x14ac:dyDescent="0.25">
      <c r="A150" s="25">
        <v>45816</v>
      </c>
      <c r="B150" s="23" t="s">
        <v>30</v>
      </c>
      <c r="C150" s="17">
        <f>C149+24</f>
        <v>3314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45817</v>
      </c>
      <c r="B151" s="23" t="s">
        <v>30</v>
      </c>
      <c r="C151" s="17">
        <f>C150+24</f>
        <v>3338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45818</v>
      </c>
      <c r="B152" s="23" t="s">
        <v>30</v>
      </c>
      <c r="C152" s="17">
        <f>C151+24</f>
        <v>3362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45819</v>
      </c>
      <c r="B153" s="23" t="s">
        <v>30</v>
      </c>
      <c r="C153" s="17">
        <f>C152+24</f>
        <v>3386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25">
        <v>45820</v>
      </c>
      <c r="B154" s="23" t="s">
        <v>30</v>
      </c>
      <c r="C154" s="17">
        <f>C153+24</f>
        <v>3410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30" x14ac:dyDescent="0.25">
      <c r="A155" s="25">
        <v>45821</v>
      </c>
      <c r="B155" s="23" t="s">
        <v>30</v>
      </c>
      <c r="C155" s="17">
        <v>3432</v>
      </c>
      <c r="D155" s="16"/>
      <c r="E155" s="28" t="s">
        <v>1167</v>
      </c>
      <c r="F155" s="16"/>
      <c r="G155" s="16"/>
      <c r="H155" s="81">
        <v>45821.745138888888</v>
      </c>
      <c r="I155" s="81">
        <v>45821.75</v>
      </c>
      <c r="J155" s="47">
        <f>I155-H155</f>
        <v>4.8611111124046147E-3</v>
      </c>
      <c r="K155" s="16"/>
      <c r="L155" s="16"/>
      <c r="M155" s="16"/>
      <c r="N155" s="16"/>
    </row>
    <row r="156" spans="1:14" ht="45" x14ac:dyDescent="0.25">
      <c r="A156" s="25">
        <v>45822</v>
      </c>
      <c r="B156" s="23" t="s">
        <v>30</v>
      </c>
      <c r="C156" s="17">
        <v>3462</v>
      </c>
      <c r="D156" s="16"/>
      <c r="E156" s="28" t="s">
        <v>1176</v>
      </c>
      <c r="F156" s="16"/>
      <c r="G156" s="16"/>
      <c r="H156" s="83">
        <v>45823.048611111109</v>
      </c>
      <c r="I156" s="83">
        <v>45823.092361111114</v>
      </c>
      <c r="J156" s="47">
        <f>I156-H156</f>
        <v>4.3750000004365575E-2</v>
      </c>
      <c r="K156" s="16"/>
      <c r="L156" s="16"/>
      <c r="M156" s="16"/>
      <c r="N156" s="16"/>
    </row>
    <row r="157" spans="1:14" ht="16.149999999999999" customHeight="1" x14ac:dyDescent="0.25">
      <c r="A157" s="25">
        <v>45823</v>
      </c>
      <c r="B157" s="23" t="s">
        <v>30</v>
      </c>
      <c r="C157" s="17">
        <v>3469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45824</v>
      </c>
      <c r="B158" s="23" t="s">
        <v>30</v>
      </c>
      <c r="C158" s="17">
        <v>3493</v>
      </c>
      <c r="D158" s="16"/>
      <c r="E158" s="16" t="s">
        <v>40</v>
      </c>
      <c r="F158" s="16"/>
      <c r="G158" s="16"/>
      <c r="H158" s="88">
        <v>45824.878472222219</v>
      </c>
      <c r="I158" s="88">
        <v>45824.990972222222</v>
      </c>
      <c r="J158" s="89">
        <f t="shared" ref="J158:J159" si="6">I158-H158</f>
        <v>0.11250000000291038</v>
      </c>
      <c r="K158" s="16"/>
      <c r="L158" s="16"/>
      <c r="M158" s="16"/>
      <c r="N158" s="16"/>
    </row>
    <row r="159" spans="1:14" ht="16.149999999999999" customHeight="1" x14ac:dyDescent="0.25">
      <c r="A159" s="25">
        <v>45825</v>
      </c>
      <c r="B159" s="23" t="s">
        <v>30</v>
      </c>
      <c r="C159" s="17">
        <v>3517</v>
      </c>
      <c r="D159" s="16" t="s">
        <v>1199</v>
      </c>
      <c r="E159" s="16" t="s">
        <v>1200</v>
      </c>
      <c r="F159" s="16"/>
      <c r="G159" s="16"/>
      <c r="H159" s="90">
        <v>45825.704861111109</v>
      </c>
      <c r="I159" s="90">
        <v>45825.71875</v>
      </c>
      <c r="J159" s="91">
        <f t="shared" si="6"/>
        <v>1.3888888890505768E-2</v>
      </c>
      <c r="K159" s="16"/>
      <c r="L159" s="16"/>
      <c r="M159" s="16"/>
      <c r="N159" s="16"/>
    </row>
    <row r="160" spans="1:14" ht="16.149999999999999" customHeight="1" x14ac:dyDescent="0.25">
      <c r="A160" s="25">
        <v>45826</v>
      </c>
      <c r="B160" s="23" t="s">
        <v>30</v>
      </c>
      <c r="C160" s="17">
        <v>3541</v>
      </c>
      <c r="D160" s="16"/>
      <c r="E160" s="17"/>
      <c r="F160" s="17"/>
      <c r="G160" s="16"/>
      <c r="H160" s="16"/>
      <c r="I160" s="16"/>
      <c r="J160" s="16"/>
      <c r="K160" s="16"/>
      <c r="L160" s="16"/>
      <c r="M160" s="16"/>
      <c r="N160" s="16"/>
    </row>
    <row r="161" spans="1:13" x14ac:dyDescent="0.25">
      <c r="A161" s="25">
        <v>45827</v>
      </c>
      <c r="B161" s="23" t="s">
        <v>30</v>
      </c>
      <c r="C161" s="17">
        <v>3565</v>
      </c>
      <c r="D161" s="16"/>
      <c r="E161" s="16"/>
      <c r="F161" s="16"/>
      <c r="G161" s="16"/>
      <c r="H161" s="16"/>
      <c r="I161" s="16"/>
      <c r="J161" s="16"/>
      <c r="L161" s="16"/>
      <c r="M161" s="16"/>
    </row>
    <row r="162" spans="1:13" x14ac:dyDescent="0.25">
      <c r="A162" s="25">
        <v>45828</v>
      </c>
      <c r="B162" s="23" t="s">
        <v>30</v>
      </c>
      <c r="C162" s="17">
        <v>3589</v>
      </c>
      <c r="D162" s="16"/>
      <c r="E162" s="16"/>
      <c r="F162" s="16"/>
      <c r="G162" s="16"/>
      <c r="H162" s="16"/>
      <c r="I162" s="16"/>
      <c r="J162" s="16"/>
      <c r="L162" s="16"/>
      <c r="M162" s="16"/>
    </row>
    <row r="163" spans="1:13" x14ac:dyDescent="0.25">
      <c r="A163" s="25">
        <v>45829</v>
      </c>
      <c r="B163" s="23" t="s">
        <v>30</v>
      </c>
      <c r="C163" s="17">
        <v>3613</v>
      </c>
      <c r="D163" s="16"/>
      <c r="E163" s="16"/>
      <c r="F163" s="16"/>
      <c r="G163" s="16"/>
      <c r="H163" s="16"/>
      <c r="I163" s="16"/>
      <c r="J163" s="16"/>
      <c r="L163" s="16"/>
      <c r="M163" s="16"/>
    </row>
    <row r="164" spans="1:13" x14ac:dyDescent="0.25">
      <c r="A164" s="25">
        <v>45830</v>
      </c>
      <c r="B164" s="23" t="s">
        <v>30</v>
      </c>
      <c r="C164" s="17">
        <v>3637</v>
      </c>
      <c r="D164" s="16"/>
      <c r="E164" s="16"/>
      <c r="F164" s="16"/>
      <c r="G164" s="16"/>
      <c r="H164" s="16"/>
      <c r="I164" s="16"/>
      <c r="J164" s="16"/>
      <c r="L164" s="16"/>
      <c r="M164" s="16"/>
    </row>
    <row r="165" spans="1:13" x14ac:dyDescent="0.25">
      <c r="A165" s="25">
        <v>45831</v>
      </c>
      <c r="B165" s="23" t="s">
        <v>30</v>
      </c>
      <c r="C165" s="17">
        <v>3661</v>
      </c>
      <c r="D165" s="16"/>
      <c r="E165" s="16"/>
      <c r="F165" s="16"/>
      <c r="G165" s="16"/>
      <c r="H165" s="16"/>
      <c r="I165" s="16"/>
      <c r="J165" s="16"/>
      <c r="L165" s="16"/>
      <c r="M165" s="16"/>
    </row>
    <row r="166" spans="1:13" x14ac:dyDescent="0.25">
      <c r="A166" s="25">
        <v>45832</v>
      </c>
      <c r="B166" s="23" t="s">
        <v>30</v>
      </c>
      <c r="C166" s="17">
        <v>3685</v>
      </c>
      <c r="D166" s="16"/>
      <c r="E166" s="16"/>
      <c r="F166" s="16"/>
      <c r="G166" s="16"/>
      <c r="H166" s="16"/>
      <c r="I166" s="16"/>
      <c r="J166" s="16"/>
      <c r="L166" s="16"/>
      <c r="M166" s="16"/>
    </row>
    <row r="167" spans="1:13" x14ac:dyDescent="0.25">
      <c r="A167" s="25">
        <v>45833</v>
      </c>
      <c r="B167" s="23" t="s">
        <v>30</v>
      </c>
      <c r="C167" s="17">
        <v>3709</v>
      </c>
      <c r="D167" s="16"/>
      <c r="E167" s="16"/>
      <c r="F167" s="16"/>
      <c r="G167" s="16"/>
      <c r="H167" s="16"/>
      <c r="I167" s="16"/>
      <c r="J167" s="16"/>
      <c r="L167" s="16"/>
      <c r="M167" s="16"/>
    </row>
    <row r="168" spans="1:13" x14ac:dyDescent="0.25">
      <c r="A168" s="25">
        <v>45834</v>
      </c>
      <c r="B168" s="23" t="s">
        <v>30</v>
      </c>
      <c r="C168" s="17">
        <v>3725</v>
      </c>
      <c r="D168" s="16"/>
      <c r="E168" s="16"/>
      <c r="F168" s="16"/>
      <c r="G168" s="16"/>
      <c r="H168" s="16"/>
      <c r="I168" s="16"/>
      <c r="J168" s="16"/>
      <c r="L168" s="16"/>
      <c r="M168" s="16"/>
    </row>
    <row r="169" spans="1:13" x14ac:dyDescent="0.25">
      <c r="A169" s="25">
        <v>45835</v>
      </c>
      <c r="B169" s="23" t="s">
        <v>30</v>
      </c>
      <c r="C169" s="17">
        <v>3749</v>
      </c>
      <c r="D169" s="16"/>
      <c r="E169" s="16" t="s">
        <v>48</v>
      </c>
      <c r="F169" s="16"/>
      <c r="G169" s="16"/>
      <c r="H169" s="121">
        <v>45835.434027777781</v>
      </c>
      <c r="I169" s="121">
        <v>45835.493055555555</v>
      </c>
      <c r="J169" s="122">
        <f t="shared" ref="J169" si="7">I169-H169</f>
        <v>5.9027777773735579E-2</v>
      </c>
      <c r="L169" s="16"/>
      <c r="M169" s="16"/>
    </row>
    <row r="170" spans="1:13" x14ac:dyDescent="0.25">
      <c r="A170" s="25">
        <v>45836</v>
      </c>
      <c r="B170" s="23" t="s">
        <v>30</v>
      </c>
      <c r="C170" s="17">
        <v>3772</v>
      </c>
      <c r="D170" s="16"/>
      <c r="E170" s="16"/>
      <c r="F170" s="16"/>
      <c r="G170" s="16"/>
      <c r="H170" s="16"/>
      <c r="I170" s="16"/>
      <c r="J170" s="16"/>
      <c r="L170" s="16"/>
      <c r="M170" s="16"/>
    </row>
    <row r="171" spans="1:13" x14ac:dyDescent="0.25">
      <c r="A171" s="25">
        <v>45837</v>
      </c>
      <c r="B171" s="23" t="s">
        <v>30</v>
      </c>
      <c r="C171" s="17">
        <v>3796</v>
      </c>
      <c r="D171" s="16"/>
      <c r="E171" s="16"/>
      <c r="F171" s="16"/>
      <c r="G171" s="16"/>
      <c r="H171" s="16"/>
      <c r="I171" s="16"/>
      <c r="J171" s="16"/>
      <c r="L171" s="16"/>
      <c r="M171" s="16"/>
    </row>
    <row r="172" spans="1:13" x14ac:dyDescent="0.25">
      <c r="A172" s="25">
        <v>45838</v>
      </c>
      <c r="B172" s="23" t="s">
        <v>30</v>
      </c>
      <c r="C172" s="17">
        <v>3820</v>
      </c>
      <c r="D172" s="16"/>
      <c r="E172" s="16"/>
      <c r="F172" s="16"/>
      <c r="G172" s="16"/>
      <c r="H172" s="16"/>
      <c r="I172" s="16"/>
      <c r="J172" s="16"/>
      <c r="L172" s="16"/>
      <c r="M172" s="16"/>
    </row>
    <row r="173" spans="1:13" x14ac:dyDescent="0.25">
      <c r="A173" s="25">
        <v>45839</v>
      </c>
      <c r="B173" s="23" t="s">
        <v>30</v>
      </c>
      <c r="C173" s="17">
        <v>3844</v>
      </c>
      <c r="D173" s="16"/>
      <c r="E173" s="16"/>
      <c r="F173" s="16"/>
      <c r="G173" s="16"/>
      <c r="H173" s="16"/>
      <c r="I173" s="16"/>
      <c r="J173" s="16"/>
      <c r="L173" s="16"/>
      <c r="M173" s="16"/>
    </row>
    <row r="174" spans="1:13" x14ac:dyDescent="0.25">
      <c r="A174" s="25">
        <v>45840</v>
      </c>
      <c r="B174" s="23" t="s">
        <v>30</v>
      </c>
      <c r="C174" s="17">
        <v>3868</v>
      </c>
      <c r="D174" s="16"/>
      <c r="E174" s="16"/>
      <c r="F174" s="16"/>
      <c r="G174" s="16"/>
      <c r="H174" s="16"/>
      <c r="I174" s="16"/>
      <c r="J174" s="16"/>
      <c r="L174" s="16"/>
      <c r="M174" s="16"/>
    </row>
    <row r="175" spans="1:13" x14ac:dyDescent="0.25">
      <c r="A175" s="25">
        <v>45841</v>
      </c>
      <c r="B175" s="23" t="s">
        <v>30</v>
      </c>
      <c r="C175" s="17">
        <f>C174+24</f>
        <v>3892</v>
      </c>
      <c r="D175" s="16"/>
      <c r="E175" s="16"/>
      <c r="F175" s="16"/>
      <c r="G175" s="16"/>
      <c r="H175" s="16"/>
      <c r="I175" s="16"/>
      <c r="J175" s="16"/>
      <c r="L175" s="16"/>
      <c r="M175" s="16"/>
    </row>
    <row r="176" spans="1:13" x14ac:dyDescent="0.25">
      <c r="A176" s="25">
        <v>45842</v>
      </c>
      <c r="B176" s="23" t="s">
        <v>30</v>
      </c>
      <c r="C176" s="17">
        <f>C175+24</f>
        <v>3916</v>
      </c>
      <c r="D176" s="16"/>
      <c r="E176" s="16"/>
      <c r="F176" s="16"/>
      <c r="G176" s="16"/>
      <c r="H176" s="16"/>
      <c r="I176" s="16"/>
      <c r="J176" s="16"/>
      <c r="L176" s="16"/>
      <c r="M176" s="16"/>
    </row>
    <row r="177" spans="1:13" x14ac:dyDescent="0.25">
      <c r="A177" s="25">
        <v>45843</v>
      </c>
      <c r="B177" s="23" t="s">
        <v>30</v>
      </c>
      <c r="C177" s="17">
        <f>C176+24</f>
        <v>3940</v>
      </c>
      <c r="D177" s="16"/>
      <c r="E177" s="16"/>
      <c r="F177" s="16"/>
      <c r="G177" s="16"/>
      <c r="H177" s="16"/>
      <c r="I177" s="16"/>
      <c r="J177" s="16"/>
      <c r="L177" s="16"/>
      <c r="M177" s="16"/>
    </row>
    <row r="178" spans="1:13" x14ac:dyDescent="0.25">
      <c r="A178" s="25">
        <v>45844</v>
      </c>
      <c r="B178" s="23" t="s">
        <v>30</v>
      </c>
      <c r="C178" s="17">
        <v>3964</v>
      </c>
      <c r="D178" s="16"/>
      <c r="E178" s="16"/>
      <c r="F178" s="16"/>
      <c r="G178" s="16"/>
      <c r="H178" s="16"/>
      <c r="I178" s="16"/>
      <c r="J178" s="16"/>
      <c r="L178" s="16"/>
      <c r="M178" s="16"/>
    </row>
    <row r="179" spans="1:13" x14ac:dyDescent="0.25">
      <c r="A179" s="25">
        <v>45845</v>
      </c>
      <c r="B179" s="23" t="s">
        <v>30</v>
      </c>
      <c r="C179" s="17">
        <v>4000</v>
      </c>
      <c r="D179" s="16"/>
      <c r="E179" s="16" t="s">
        <v>1305</v>
      </c>
      <c r="F179" s="16"/>
      <c r="G179" s="16"/>
      <c r="H179" s="143">
        <v>45845.864583333336</v>
      </c>
      <c r="I179" s="143">
        <v>45845.993055555555</v>
      </c>
      <c r="J179" s="122">
        <f t="shared" ref="J179" si="8">I179-H179</f>
        <v>0.12847222221898846</v>
      </c>
      <c r="L179" s="16"/>
      <c r="M179" s="16"/>
    </row>
    <row r="180" spans="1:13" x14ac:dyDescent="0.25">
      <c r="A180" s="25">
        <v>45846</v>
      </c>
      <c r="B180" s="23" t="s">
        <v>30</v>
      </c>
      <c r="C180" s="17">
        <f>C179+24</f>
        <v>4024</v>
      </c>
      <c r="D180" s="16"/>
      <c r="E180" s="16"/>
      <c r="F180" s="16"/>
      <c r="G180" s="16"/>
      <c r="H180" s="16"/>
      <c r="I180" s="16"/>
      <c r="J180" s="16"/>
      <c r="L180" s="16"/>
      <c r="M180" s="16"/>
    </row>
    <row r="181" spans="1:13" x14ac:dyDescent="0.25">
      <c r="A181" s="25">
        <v>45847</v>
      </c>
      <c r="B181" s="23" t="s">
        <v>30</v>
      </c>
      <c r="C181" s="17">
        <f>C180+24</f>
        <v>4048</v>
      </c>
      <c r="D181" s="16"/>
      <c r="E181" s="16"/>
      <c r="F181" s="16"/>
      <c r="G181" s="16"/>
      <c r="H181" s="16"/>
      <c r="I181" s="16"/>
      <c r="J181" s="16"/>
      <c r="L181" s="16"/>
      <c r="M181" s="16"/>
    </row>
    <row r="182" spans="1:13" x14ac:dyDescent="0.25">
      <c r="A182" s="25">
        <v>45848</v>
      </c>
      <c r="B182" s="23" t="s">
        <v>30</v>
      </c>
      <c r="C182" s="17">
        <f>C181+24</f>
        <v>4072</v>
      </c>
      <c r="D182" s="16"/>
      <c r="E182" s="16"/>
      <c r="F182" s="16"/>
      <c r="G182" s="16"/>
      <c r="H182" s="16"/>
      <c r="I182" s="16"/>
      <c r="J182" s="16"/>
      <c r="L182" s="16"/>
      <c r="M182" s="16"/>
    </row>
    <row r="183" spans="1:13" x14ac:dyDescent="0.25">
      <c r="A183" s="25">
        <v>45849</v>
      </c>
      <c r="B183" s="23" t="s">
        <v>30</v>
      </c>
      <c r="C183" s="17">
        <f>C182+24</f>
        <v>4096</v>
      </c>
      <c r="D183" s="16"/>
      <c r="E183" s="16"/>
      <c r="F183" s="16"/>
      <c r="G183" s="16"/>
      <c r="H183" s="16"/>
      <c r="I183" s="16"/>
      <c r="J183" s="16"/>
      <c r="L183" s="16"/>
      <c r="M183" s="16"/>
    </row>
    <row r="184" spans="1:13" x14ac:dyDescent="0.25">
      <c r="A184" s="25">
        <v>45850</v>
      </c>
      <c r="B184" s="23" t="s">
        <v>30</v>
      </c>
      <c r="C184" s="17">
        <f t="shared" ref="C184:C188" si="9">C183+24</f>
        <v>4120</v>
      </c>
      <c r="D184" s="16"/>
      <c r="E184" s="16"/>
      <c r="F184" s="16"/>
      <c r="G184" s="16"/>
      <c r="H184" s="16"/>
      <c r="I184" s="16"/>
      <c r="J184" s="16"/>
      <c r="L184" s="16"/>
      <c r="M184" s="16"/>
    </row>
    <row r="185" spans="1:13" x14ac:dyDescent="0.25">
      <c r="A185" s="25">
        <v>45851</v>
      </c>
      <c r="B185" s="23" t="s">
        <v>30</v>
      </c>
      <c r="C185" s="17">
        <f t="shared" si="9"/>
        <v>4144</v>
      </c>
      <c r="D185" s="16"/>
      <c r="E185" s="16"/>
      <c r="F185" s="16"/>
      <c r="G185" s="16"/>
      <c r="H185" s="16"/>
      <c r="I185" s="16"/>
      <c r="J185" s="16"/>
      <c r="L185" s="16"/>
      <c r="M185" s="16"/>
    </row>
    <row r="186" spans="1:13" x14ac:dyDescent="0.25">
      <c r="A186" s="25">
        <v>45852</v>
      </c>
      <c r="B186" s="23" t="s">
        <v>30</v>
      </c>
      <c r="C186" s="17">
        <f t="shared" si="9"/>
        <v>4168</v>
      </c>
      <c r="D186" s="16"/>
      <c r="E186" s="16"/>
      <c r="F186" s="16"/>
      <c r="G186" s="16"/>
      <c r="H186" s="16"/>
      <c r="I186" s="16"/>
      <c r="J186" s="16"/>
      <c r="L186" s="16"/>
      <c r="M186" s="16"/>
    </row>
    <row r="187" spans="1:13" x14ac:dyDescent="0.25">
      <c r="A187" s="25">
        <v>45853</v>
      </c>
      <c r="B187" s="23" t="s">
        <v>30</v>
      </c>
      <c r="C187" s="17">
        <f t="shared" si="9"/>
        <v>4192</v>
      </c>
      <c r="D187" s="16"/>
      <c r="E187" s="16"/>
      <c r="F187" s="16"/>
      <c r="G187" s="16"/>
      <c r="H187" s="16"/>
      <c r="I187" s="16"/>
      <c r="J187" s="16"/>
      <c r="L187" s="16"/>
      <c r="M187" s="16"/>
    </row>
    <row r="188" spans="1:13" x14ac:dyDescent="0.25">
      <c r="A188" s="25">
        <v>45854</v>
      </c>
      <c r="B188" s="23" t="s">
        <v>30</v>
      </c>
      <c r="C188" s="17">
        <f t="shared" si="9"/>
        <v>4216</v>
      </c>
      <c r="D188" s="16"/>
      <c r="E188" s="16"/>
      <c r="F188" s="16"/>
      <c r="G188" s="16"/>
      <c r="H188" s="16"/>
      <c r="I188" s="16"/>
      <c r="J188" s="16"/>
      <c r="L188" s="16"/>
      <c r="M188" s="16"/>
    </row>
    <row r="189" spans="1:13" x14ac:dyDescent="0.25">
      <c r="A189" s="25">
        <v>45855</v>
      </c>
      <c r="B189" s="23" t="s">
        <v>30</v>
      </c>
      <c r="C189" s="17">
        <v>4226</v>
      </c>
      <c r="D189" s="16"/>
      <c r="E189" s="16" t="s">
        <v>1359</v>
      </c>
      <c r="F189" s="16"/>
      <c r="G189" s="16"/>
      <c r="H189" s="156">
        <v>45855.45416666667</v>
      </c>
      <c r="I189" s="156">
        <v>45855.491666666669</v>
      </c>
      <c r="J189" s="157">
        <f t="shared" ref="J189:J190" si="10">I189-H189</f>
        <v>3.7499999998544808E-2</v>
      </c>
      <c r="L189" s="16"/>
      <c r="M189" s="16"/>
    </row>
    <row r="190" spans="1:13" x14ac:dyDescent="0.25">
      <c r="A190" s="25">
        <v>45856</v>
      </c>
      <c r="B190" s="23" t="s">
        <v>30</v>
      </c>
      <c r="C190" s="17">
        <f>C189+24</f>
        <v>4250</v>
      </c>
      <c r="D190" s="16"/>
      <c r="E190" s="16" t="s">
        <v>48</v>
      </c>
      <c r="F190" s="16"/>
      <c r="G190" s="16"/>
      <c r="H190" s="146">
        <v>45856.477083333331</v>
      </c>
      <c r="I190" s="146">
        <v>45856.648611111108</v>
      </c>
      <c r="J190" s="147">
        <f t="shared" si="10"/>
        <v>0.17152777777664596</v>
      </c>
      <c r="L190" s="16"/>
      <c r="M190" s="16"/>
    </row>
    <row r="191" spans="1:13" x14ac:dyDescent="0.25">
      <c r="A191" s="25">
        <v>45857</v>
      </c>
      <c r="B191" s="23" t="s">
        <v>30</v>
      </c>
      <c r="C191" s="17">
        <f>C190+24</f>
        <v>4274</v>
      </c>
      <c r="D191" s="16"/>
      <c r="E191" s="16"/>
      <c r="F191" s="16"/>
      <c r="G191" s="16"/>
      <c r="H191" s="16"/>
      <c r="I191" s="16"/>
      <c r="J191" s="16"/>
      <c r="L191" s="16"/>
      <c r="M191" s="16"/>
    </row>
    <row r="192" spans="1:13" x14ac:dyDescent="0.25">
      <c r="A192" s="25">
        <v>45858</v>
      </c>
      <c r="B192" s="23" t="s">
        <v>30</v>
      </c>
      <c r="C192" s="17">
        <v>4291</v>
      </c>
      <c r="D192" s="16"/>
      <c r="E192" s="16"/>
      <c r="F192" s="16"/>
      <c r="G192" s="16"/>
      <c r="H192" s="16"/>
      <c r="I192" s="16"/>
      <c r="J192" s="16"/>
      <c r="L192" s="16"/>
      <c r="M192" s="16"/>
    </row>
    <row r="193" spans="1:13" ht="30" x14ac:dyDescent="0.25">
      <c r="A193" s="25">
        <v>45859</v>
      </c>
      <c r="B193" s="23" t="s">
        <v>30</v>
      </c>
      <c r="C193" s="17">
        <f t="shared" ref="C193" si="11">C192+24</f>
        <v>4315</v>
      </c>
      <c r="D193" s="16"/>
      <c r="E193" s="28" t="s">
        <v>1377</v>
      </c>
      <c r="F193" s="16"/>
      <c r="G193" s="16"/>
      <c r="H193" s="146">
        <v>45858.384027777778</v>
      </c>
      <c r="I193" s="146">
        <v>45858.387499999997</v>
      </c>
      <c r="J193" s="147">
        <f t="shared" ref="J193:J194" si="12">I193-H193</f>
        <v>3.4722222189884633E-3</v>
      </c>
      <c r="L193" s="16"/>
      <c r="M193" s="16"/>
    </row>
    <row r="194" spans="1:13" x14ac:dyDescent="0.25">
      <c r="A194" s="25">
        <v>45860</v>
      </c>
      <c r="B194" s="23" t="s">
        <v>30</v>
      </c>
      <c r="C194" s="17">
        <v>4356</v>
      </c>
      <c r="D194" s="16"/>
      <c r="E194" s="16" t="s">
        <v>1399</v>
      </c>
      <c r="F194" s="16"/>
      <c r="G194" s="16"/>
      <c r="H194" s="148">
        <v>45860.097222222219</v>
      </c>
      <c r="I194" s="148">
        <v>45860.138194444444</v>
      </c>
      <c r="J194" s="149">
        <f t="shared" si="12"/>
        <v>4.0972222224809229E-2</v>
      </c>
      <c r="L194" s="16"/>
      <c r="M194" s="16"/>
    </row>
    <row r="195" spans="1:13" x14ac:dyDescent="0.25">
      <c r="A195" s="25">
        <v>45861</v>
      </c>
      <c r="B195" s="23" t="s">
        <v>30</v>
      </c>
      <c r="C195" s="17">
        <f>C194+24</f>
        <v>4380</v>
      </c>
      <c r="D195" s="16"/>
      <c r="E195" s="16"/>
      <c r="F195" s="16"/>
      <c r="G195" s="16"/>
      <c r="H195" s="16"/>
      <c r="I195" s="16"/>
      <c r="J195" s="16"/>
      <c r="L195" s="16"/>
      <c r="M195" s="16"/>
    </row>
    <row r="196" spans="1:13" x14ac:dyDescent="0.25">
      <c r="A196" s="25">
        <v>45862</v>
      </c>
      <c r="B196" s="23" t="s">
        <v>30</v>
      </c>
      <c r="C196" s="17">
        <f>C195+24</f>
        <v>4404</v>
      </c>
      <c r="D196" s="16"/>
      <c r="E196" s="16"/>
      <c r="F196" s="16"/>
      <c r="G196" s="16"/>
      <c r="H196" s="16"/>
      <c r="I196" s="16"/>
      <c r="J196" s="16"/>
      <c r="L196" s="16"/>
      <c r="M196" s="16"/>
    </row>
    <row r="197" spans="1:13" x14ac:dyDescent="0.25">
      <c r="A197" s="25">
        <v>45863</v>
      </c>
      <c r="B197" s="23" t="s">
        <v>30</v>
      </c>
      <c r="C197" s="17">
        <f>C196+24</f>
        <v>4428</v>
      </c>
      <c r="D197" s="16"/>
      <c r="E197" s="16"/>
      <c r="F197" s="16"/>
      <c r="G197" s="16"/>
      <c r="H197" s="16"/>
      <c r="I197" s="16"/>
      <c r="J197" s="16"/>
      <c r="L197" s="16"/>
      <c r="M197" s="16"/>
    </row>
    <row r="198" spans="1:13" x14ac:dyDescent="0.25">
      <c r="A198" s="25">
        <v>45864</v>
      </c>
      <c r="B198" s="23" t="s">
        <v>30</v>
      </c>
      <c r="C198" s="17">
        <f>C197+24</f>
        <v>4452</v>
      </c>
      <c r="D198" s="16"/>
      <c r="E198" s="16"/>
      <c r="F198" s="16"/>
      <c r="G198" s="16"/>
      <c r="H198" s="16"/>
      <c r="I198" s="16"/>
      <c r="J198" s="16"/>
      <c r="L198" s="16"/>
      <c r="M198" s="16"/>
    </row>
    <row r="199" spans="1:13" x14ac:dyDescent="0.25">
      <c r="A199" s="25">
        <v>45865</v>
      </c>
      <c r="B199" s="23" t="s">
        <v>30</v>
      </c>
      <c r="C199" s="17">
        <f>C198+24</f>
        <v>4476</v>
      </c>
      <c r="D199" s="16"/>
      <c r="E199" s="16"/>
      <c r="F199" s="16"/>
      <c r="G199" s="16"/>
      <c r="H199" s="16"/>
      <c r="I199" s="16"/>
      <c r="J199" s="16"/>
      <c r="L199" s="16"/>
      <c r="M199" s="16"/>
    </row>
    <row r="200" spans="1:13" x14ac:dyDescent="0.25">
      <c r="A200" s="25">
        <v>45866</v>
      </c>
      <c r="B200" s="23" t="s">
        <v>30</v>
      </c>
      <c r="C200" s="17">
        <v>4499</v>
      </c>
      <c r="D200" s="16"/>
      <c r="E200" s="16" t="s">
        <v>1435</v>
      </c>
      <c r="F200" s="16"/>
      <c r="G200" s="16"/>
      <c r="H200" s="148">
        <v>45867.177083333336</v>
      </c>
      <c r="I200" s="148">
        <v>45867.401388888888</v>
      </c>
      <c r="J200" s="149">
        <f t="shared" ref="J200" si="13">I200-H200</f>
        <v>0.22430555555183673</v>
      </c>
      <c r="L200" s="16"/>
      <c r="M200" s="16"/>
    </row>
    <row r="201" spans="1:13" x14ac:dyDescent="0.25">
      <c r="A201" s="25">
        <v>45867</v>
      </c>
      <c r="B201" s="23" t="s">
        <v>30</v>
      </c>
      <c r="C201" s="17">
        <f t="shared" ref="C201:C210" si="14">C200+24</f>
        <v>4523</v>
      </c>
      <c r="D201" s="16"/>
      <c r="E201" s="16"/>
      <c r="F201" s="16"/>
      <c r="G201" s="16"/>
      <c r="H201" s="16"/>
      <c r="I201" s="16"/>
      <c r="J201" s="16"/>
      <c r="L201" s="16"/>
      <c r="M201" s="16"/>
    </row>
    <row r="202" spans="1:13" x14ac:dyDescent="0.25">
      <c r="A202" s="25">
        <v>45868</v>
      </c>
      <c r="B202" s="23" t="s">
        <v>30</v>
      </c>
      <c r="C202" s="17">
        <f t="shared" si="14"/>
        <v>4547</v>
      </c>
      <c r="D202" s="16"/>
      <c r="E202" s="16"/>
      <c r="F202" s="16"/>
      <c r="G202" s="16"/>
      <c r="H202" s="16"/>
      <c r="I202" s="16"/>
      <c r="J202" s="16"/>
      <c r="L202" s="16"/>
      <c r="M202" s="16"/>
    </row>
    <row r="203" spans="1:13" x14ac:dyDescent="0.25">
      <c r="A203" s="25">
        <v>45869</v>
      </c>
      <c r="B203" s="23" t="s">
        <v>30</v>
      </c>
      <c r="C203" s="17">
        <f t="shared" si="14"/>
        <v>4571</v>
      </c>
      <c r="D203" s="16"/>
      <c r="E203" s="16"/>
      <c r="F203" s="16"/>
      <c r="G203" s="16"/>
      <c r="H203" s="16"/>
      <c r="I203" s="16"/>
      <c r="J203" s="16"/>
    </row>
    <row r="204" spans="1:13" x14ac:dyDescent="0.25">
      <c r="A204" s="25">
        <v>45870</v>
      </c>
      <c r="B204" s="23" t="s">
        <v>30</v>
      </c>
      <c r="C204" s="17">
        <f t="shared" si="14"/>
        <v>4595</v>
      </c>
      <c r="D204" s="16"/>
      <c r="E204" s="16"/>
      <c r="F204" s="16"/>
      <c r="G204" s="16"/>
      <c r="H204" s="16"/>
      <c r="I204" s="16"/>
      <c r="J204" s="16"/>
    </row>
    <row r="205" spans="1:13" x14ac:dyDescent="0.25">
      <c r="A205" s="25">
        <v>45871</v>
      </c>
      <c r="B205" s="23" t="s">
        <v>30</v>
      </c>
      <c r="C205" s="17">
        <f t="shared" si="14"/>
        <v>4619</v>
      </c>
      <c r="D205" s="16"/>
      <c r="E205" s="16"/>
      <c r="F205" s="16"/>
      <c r="G205" s="16"/>
      <c r="H205" s="16"/>
      <c r="I205" s="16"/>
      <c r="J205" s="16"/>
    </row>
    <row r="206" spans="1:13" x14ac:dyDescent="0.25">
      <c r="A206" s="25">
        <v>45872</v>
      </c>
      <c r="B206" s="23" t="s">
        <v>30</v>
      </c>
      <c r="C206" s="17">
        <f t="shared" si="14"/>
        <v>4643</v>
      </c>
      <c r="D206" s="16"/>
      <c r="E206" s="16"/>
      <c r="F206" s="16"/>
      <c r="G206" s="16"/>
      <c r="H206" s="16"/>
      <c r="I206" s="16"/>
      <c r="J206" s="16"/>
    </row>
    <row r="207" spans="1:13" x14ac:dyDescent="0.25">
      <c r="A207" s="25">
        <v>45873</v>
      </c>
      <c r="B207" s="23" t="s">
        <v>30</v>
      </c>
      <c r="C207" s="17">
        <f t="shared" si="14"/>
        <v>4667</v>
      </c>
      <c r="D207" s="16"/>
      <c r="E207" s="16"/>
      <c r="F207" s="16"/>
      <c r="G207" s="16"/>
      <c r="H207" s="16"/>
      <c r="I207" s="16"/>
      <c r="J207" s="16"/>
    </row>
    <row r="208" spans="1:13" x14ac:dyDescent="0.25">
      <c r="A208" s="25">
        <v>45874</v>
      </c>
      <c r="B208" s="23" t="s">
        <v>30</v>
      </c>
      <c r="C208" s="17">
        <f t="shared" si="14"/>
        <v>4691</v>
      </c>
      <c r="D208" s="16"/>
      <c r="E208" s="16"/>
      <c r="F208" s="16"/>
      <c r="G208" s="16"/>
      <c r="H208" s="16"/>
      <c r="I208" s="16"/>
      <c r="J208" s="16"/>
    </row>
    <row r="209" spans="1:10" x14ac:dyDescent="0.25">
      <c r="A209" s="25">
        <v>45875</v>
      </c>
      <c r="B209" s="23" t="s">
        <v>30</v>
      </c>
      <c r="C209" s="17">
        <f t="shared" si="14"/>
        <v>4715</v>
      </c>
      <c r="D209" s="16"/>
      <c r="E209" s="16"/>
      <c r="F209" s="16"/>
      <c r="G209" s="16"/>
      <c r="H209" s="16"/>
      <c r="I209" s="16"/>
      <c r="J209" s="16"/>
    </row>
    <row r="210" spans="1:10" x14ac:dyDescent="0.25">
      <c r="A210" s="25">
        <v>45876</v>
      </c>
      <c r="B210" s="23" t="s">
        <v>30</v>
      </c>
      <c r="C210" s="17">
        <f t="shared" si="14"/>
        <v>4739</v>
      </c>
      <c r="D210" s="16"/>
      <c r="E210" s="16"/>
      <c r="F210" s="16"/>
      <c r="G210" s="16"/>
      <c r="H210" s="16"/>
      <c r="I210" s="16"/>
      <c r="J210" s="16"/>
    </row>
    <row r="211" spans="1:10" x14ac:dyDescent="0.25">
      <c r="A211" s="25">
        <v>45877</v>
      </c>
      <c r="B211" s="23" t="s">
        <v>30</v>
      </c>
      <c r="C211" s="17">
        <v>4746</v>
      </c>
      <c r="D211" s="16"/>
      <c r="E211" s="17" t="s">
        <v>1515</v>
      </c>
      <c r="F211" s="16"/>
      <c r="G211" s="16"/>
      <c r="H211" s="150">
        <v>45878.247916666667</v>
      </c>
      <c r="I211" s="150">
        <v>45878.361805555556</v>
      </c>
      <c r="J211" s="151">
        <f t="shared" ref="J211" si="15">I211-H211</f>
        <v>0.11388888888905058</v>
      </c>
    </row>
    <row r="212" spans="1:10" x14ac:dyDescent="0.25">
      <c r="A212" s="25">
        <v>45878</v>
      </c>
      <c r="B212" s="23" t="s">
        <v>30</v>
      </c>
      <c r="C212" s="17">
        <f t="shared" ref="C212:C217" si="16">C211+24</f>
        <v>4770</v>
      </c>
      <c r="D212" s="16"/>
      <c r="E212" s="16"/>
      <c r="F212" s="16"/>
      <c r="G212" s="16"/>
      <c r="H212" s="16"/>
      <c r="I212" s="16"/>
      <c r="J212" s="16"/>
    </row>
    <row r="213" spans="1:10" x14ac:dyDescent="0.25">
      <c r="A213" s="25">
        <v>45879</v>
      </c>
      <c r="B213" s="23" t="s">
        <v>30</v>
      </c>
      <c r="C213" s="17">
        <f t="shared" si="16"/>
        <v>4794</v>
      </c>
      <c r="D213" s="16"/>
      <c r="E213" s="16"/>
      <c r="F213" s="16"/>
      <c r="G213" s="16"/>
      <c r="H213" s="16"/>
      <c r="I213" s="16"/>
      <c r="J213" s="16"/>
    </row>
    <row r="214" spans="1:10" x14ac:dyDescent="0.25">
      <c r="A214" s="25">
        <v>45880</v>
      </c>
      <c r="B214" s="23" t="s">
        <v>30</v>
      </c>
      <c r="C214" s="17">
        <f t="shared" si="16"/>
        <v>4818</v>
      </c>
      <c r="D214" s="16"/>
      <c r="E214" s="16"/>
      <c r="F214" s="16"/>
      <c r="G214" s="16"/>
      <c r="H214" s="16"/>
      <c r="I214" s="16"/>
      <c r="J214" s="16"/>
    </row>
    <row r="215" spans="1:10" x14ac:dyDescent="0.25">
      <c r="A215" s="25">
        <v>45881</v>
      </c>
      <c r="B215" s="23" t="s">
        <v>30</v>
      </c>
      <c r="C215" s="17">
        <f t="shared" si="16"/>
        <v>4842</v>
      </c>
      <c r="D215" s="16"/>
      <c r="E215" s="16"/>
      <c r="F215" s="16"/>
      <c r="G215" s="16"/>
      <c r="H215" s="16"/>
      <c r="I215" s="16"/>
      <c r="J215" s="16"/>
    </row>
    <row r="216" spans="1:10" x14ac:dyDescent="0.25">
      <c r="A216" s="25">
        <v>45882</v>
      </c>
      <c r="B216" s="23" t="s">
        <v>30</v>
      </c>
      <c r="C216" s="17">
        <f t="shared" si="16"/>
        <v>4866</v>
      </c>
      <c r="D216" s="16"/>
      <c r="E216" s="17" t="s">
        <v>1531</v>
      </c>
      <c r="F216" s="16"/>
      <c r="G216" s="16"/>
      <c r="H216" s="150">
        <v>45882.388194444444</v>
      </c>
      <c r="I216" s="150">
        <v>45882.395138888889</v>
      </c>
      <c r="J216" s="151">
        <f t="shared" ref="J216" si="17">I216-H216</f>
        <v>6.9444444452528842E-3</v>
      </c>
    </row>
    <row r="217" spans="1:10" x14ac:dyDescent="0.25">
      <c r="A217" s="25">
        <v>45883</v>
      </c>
      <c r="B217" s="23" t="s">
        <v>30</v>
      </c>
      <c r="C217" s="17">
        <f t="shared" si="16"/>
        <v>4890</v>
      </c>
      <c r="D217" s="16"/>
      <c r="E217" s="16"/>
      <c r="F217" s="16"/>
      <c r="G217" s="16"/>
      <c r="H217" s="16"/>
      <c r="I217" s="16"/>
      <c r="J217" s="16"/>
    </row>
    <row r="218" spans="1:10" x14ac:dyDescent="0.25">
      <c r="A218" s="25">
        <v>45884</v>
      </c>
      <c r="B218" s="23" t="s">
        <v>30</v>
      </c>
      <c r="C218" s="17">
        <v>4885</v>
      </c>
      <c r="D218" s="16"/>
      <c r="E218" s="16"/>
      <c r="F218" s="16"/>
      <c r="G218" s="16"/>
      <c r="H218" s="16"/>
      <c r="I218" s="16"/>
      <c r="J218" s="16"/>
    </row>
    <row r="219" spans="1:10" x14ac:dyDescent="0.25">
      <c r="A219" s="25">
        <v>45885</v>
      </c>
      <c r="B219" s="23" t="s">
        <v>30</v>
      </c>
      <c r="C219" s="17">
        <v>4902</v>
      </c>
      <c r="D219" s="16"/>
      <c r="E219" s="16"/>
      <c r="F219" s="16"/>
      <c r="G219" s="16"/>
      <c r="H219" s="16"/>
      <c r="I219" s="16"/>
      <c r="J219" s="16"/>
    </row>
    <row r="220" spans="1:10" x14ac:dyDescent="0.25">
      <c r="A220" s="25">
        <v>45886</v>
      </c>
      <c r="B220" s="23" t="s">
        <v>30</v>
      </c>
      <c r="C220" s="17">
        <v>4926</v>
      </c>
      <c r="D220" s="16"/>
      <c r="E220" s="16"/>
      <c r="F220" s="16"/>
      <c r="G220" s="16"/>
      <c r="H220" s="16"/>
      <c r="I220" s="16"/>
      <c r="J220" s="16"/>
    </row>
    <row r="221" spans="1:10" x14ac:dyDescent="0.25">
      <c r="A221" s="25">
        <v>45887</v>
      </c>
      <c r="B221" s="23" t="s">
        <v>30</v>
      </c>
      <c r="C221" s="17">
        <v>4950</v>
      </c>
      <c r="D221" s="16"/>
      <c r="E221" s="16"/>
      <c r="F221" s="16"/>
      <c r="G221" s="16"/>
      <c r="H221" s="16"/>
      <c r="I221" s="16"/>
      <c r="J221" s="16"/>
    </row>
    <row r="222" spans="1:10" x14ac:dyDescent="0.25">
      <c r="A222" s="25">
        <v>45888</v>
      </c>
      <c r="B222" s="23" t="s">
        <v>30</v>
      </c>
      <c r="C222" s="17">
        <v>4969</v>
      </c>
      <c r="D222" s="16"/>
      <c r="E222" s="16"/>
      <c r="F222" s="16"/>
      <c r="G222" s="16"/>
      <c r="H222" s="16"/>
      <c r="I222" s="16"/>
      <c r="J222" s="16"/>
    </row>
    <row r="223" spans="1:10" x14ac:dyDescent="0.25">
      <c r="A223" s="25">
        <v>45889</v>
      </c>
      <c r="B223" s="23" t="s">
        <v>30</v>
      </c>
      <c r="C223" s="17">
        <v>4993</v>
      </c>
      <c r="D223" s="16"/>
      <c r="E223" s="16" t="s">
        <v>70</v>
      </c>
      <c r="F223" s="16"/>
      <c r="G223" s="16"/>
      <c r="H223" s="150">
        <v>45889.489583333336</v>
      </c>
      <c r="I223" s="150">
        <v>45889.892361111109</v>
      </c>
      <c r="J223" s="151">
        <f t="shared" ref="J223" si="18">I223-H223</f>
        <v>0.40277777777373558</v>
      </c>
    </row>
    <row r="224" spans="1:10" x14ac:dyDescent="0.25">
      <c r="A224" s="25">
        <v>45890</v>
      </c>
      <c r="B224" s="23" t="s">
        <v>30</v>
      </c>
      <c r="C224" s="17">
        <v>5017</v>
      </c>
      <c r="D224" s="16"/>
      <c r="E224" s="16"/>
      <c r="F224" s="16"/>
      <c r="G224" s="16"/>
      <c r="H224" s="16"/>
      <c r="I224" s="16"/>
      <c r="J224" s="16"/>
    </row>
    <row r="225" spans="1:10" x14ac:dyDescent="0.25">
      <c r="A225" s="25">
        <v>45891</v>
      </c>
      <c r="B225" s="23" t="s">
        <v>30</v>
      </c>
      <c r="C225" s="17">
        <v>5028</v>
      </c>
      <c r="D225" s="16"/>
      <c r="E225" s="16"/>
      <c r="F225" s="16"/>
      <c r="G225" s="16"/>
      <c r="H225" s="16"/>
      <c r="I225" s="16"/>
      <c r="J225" s="16"/>
    </row>
    <row r="226" spans="1:10" x14ac:dyDescent="0.25">
      <c r="A226" s="25">
        <v>45892</v>
      </c>
      <c r="B226" s="23" t="s">
        <v>30</v>
      </c>
      <c r="C226" s="17">
        <v>5052</v>
      </c>
      <c r="D226" s="16"/>
      <c r="E226" s="16"/>
      <c r="F226" s="16"/>
      <c r="G226" s="16"/>
      <c r="H226" s="16"/>
      <c r="I226" s="16"/>
      <c r="J226" s="16"/>
    </row>
    <row r="227" spans="1:10" x14ac:dyDescent="0.25">
      <c r="A227" s="25">
        <v>45893</v>
      </c>
      <c r="B227" s="23" t="s">
        <v>30</v>
      </c>
      <c r="C227" s="17">
        <v>5076</v>
      </c>
      <c r="D227" s="16"/>
      <c r="E227" s="49" t="s">
        <v>1580</v>
      </c>
      <c r="F227" s="49"/>
      <c r="G227" s="49"/>
      <c r="H227" s="150">
        <v>45893.614583333336</v>
      </c>
      <c r="I227" s="150">
        <v>45893.625</v>
      </c>
      <c r="J227" s="151">
        <f t="shared" ref="J227" si="19">I227-H227</f>
        <v>1.0416666664241347E-2</v>
      </c>
    </row>
    <row r="228" spans="1:10" x14ac:dyDescent="0.25">
      <c r="A228" s="25">
        <v>45894</v>
      </c>
      <c r="B228" s="23" t="s">
        <v>30</v>
      </c>
      <c r="C228" s="17">
        <v>5100</v>
      </c>
      <c r="D228" s="16"/>
      <c r="E228" s="16"/>
      <c r="F228" s="16"/>
      <c r="G228" s="16"/>
      <c r="H228" s="16"/>
      <c r="I228" s="16"/>
      <c r="J228" s="16"/>
    </row>
    <row r="229" spans="1:10" x14ac:dyDescent="0.25">
      <c r="A229" s="25">
        <v>45895</v>
      </c>
      <c r="B229" s="23" t="s">
        <v>30</v>
      </c>
      <c r="C229" s="17">
        <v>5124</v>
      </c>
      <c r="D229" s="16"/>
      <c r="E229" s="16"/>
      <c r="F229" s="16"/>
      <c r="G229" s="16"/>
      <c r="H229" s="16"/>
      <c r="I229" s="16"/>
      <c r="J229" s="16"/>
    </row>
    <row r="230" spans="1:10" x14ac:dyDescent="0.25">
      <c r="A230" s="25">
        <v>45896</v>
      </c>
      <c r="B230" s="23" t="s">
        <v>30</v>
      </c>
      <c r="C230" s="17">
        <v>5148</v>
      </c>
      <c r="D230" s="16"/>
      <c r="E230" s="16"/>
      <c r="F230" s="16"/>
      <c r="G230" s="16"/>
      <c r="H230" s="16"/>
      <c r="I230" s="16"/>
      <c r="J230" s="16"/>
    </row>
    <row r="231" spans="1:10" x14ac:dyDescent="0.25">
      <c r="A231" s="25">
        <v>45897</v>
      </c>
      <c r="B231" s="23" t="s">
        <v>30</v>
      </c>
      <c r="C231" s="17">
        <v>5172</v>
      </c>
      <c r="D231" s="16"/>
      <c r="E231" s="16"/>
      <c r="F231" s="16"/>
      <c r="G231" s="16"/>
      <c r="H231" s="16"/>
      <c r="I231" s="16"/>
      <c r="J231" s="16"/>
    </row>
    <row r="232" spans="1:10" x14ac:dyDescent="0.25">
      <c r="A232" s="25">
        <v>45898</v>
      </c>
      <c r="B232" s="23" t="s">
        <v>30</v>
      </c>
      <c r="C232" s="17">
        <v>5196</v>
      </c>
      <c r="D232" s="16"/>
      <c r="E232" s="16"/>
      <c r="F232" s="16"/>
      <c r="G232" s="16"/>
      <c r="H232" s="16"/>
      <c r="I232" s="16"/>
      <c r="J232" s="16"/>
    </row>
    <row r="233" spans="1:10" x14ac:dyDescent="0.25">
      <c r="A233" s="25">
        <v>45899</v>
      </c>
      <c r="B233" s="23" t="s">
        <v>30</v>
      </c>
      <c r="C233" s="17">
        <v>5203</v>
      </c>
      <c r="D233" s="16"/>
      <c r="E233" s="16"/>
      <c r="F233" s="16"/>
      <c r="G233" s="16"/>
      <c r="H233" s="16"/>
      <c r="I233" s="16"/>
      <c r="J233" s="16"/>
    </row>
    <row r="234" spans="1:10" x14ac:dyDescent="0.25">
      <c r="A234" s="25">
        <v>45900</v>
      </c>
      <c r="B234" s="23" t="s">
        <v>30</v>
      </c>
      <c r="C234" s="17">
        <v>5224</v>
      </c>
      <c r="D234" s="16"/>
      <c r="E234" s="16"/>
      <c r="F234" s="16"/>
      <c r="G234" s="16"/>
      <c r="H234" s="16"/>
      <c r="I234" s="16"/>
      <c r="J234" s="16"/>
    </row>
    <row r="235" spans="1:10" x14ac:dyDescent="0.25">
      <c r="A235" s="25">
        <v>45901</v>
      </c>
      <c r="B235" s="23" t="s">
        <v>30</v>
      </c>
      <c r="C235" s="17">
        <v>5248</v>
      </c>
      <c r="D235" s="16"/>
      <c r="E235" s="16" t="s">
        <v>48</v>
      </c>
      <c r="F235" s="16"/>
      <c r="G235" s="16"/>
      <c r="H235" s="150">
        <v>45901.909722222219</v>
      </c>
      <c r="I235" s="150">
        <v>45902</v>
      </c>
      <c r="J235" s="151">
        <f t="shared" ref="J235:J236" si="20">I235-H235</f>
        <v>9.0277777781011537E-2</v>
      </c>
    </row>
    <row r="236" spans="1:10" x14ac:dyDescent="0.25">
      <c r="A236" s="25">
        <v>45902</v>
      </c>
      <c r="B236" s="23" t="s">
        <v>30</v>
      </c>
      <c r="C236" s="17">
        <v>5272</v>
      </c>
      <c r="D236" s="16"/>
      <c r="E236" s="16" t="s">
        <v>1611</v>
      </c>
      <c r="F236" s="16"/>
      <c r="G236" s="16"/>
      <c r="H236" s="150">
        <v>45903.184027777781</v>
      </c>
      <c r="I236" s="150">
        <v>45903.190972222219</v>
      </c>
      <c r="J236" s="151">
        <f t="shared" si="20"/>
        <v>6.9444444379769266E-3</v>
      </c>
    </row>
    <row r="237" spans="1:10" x14ac:dyDescent="0.25">
      <c r="A237" s="25">
        <v>45903</v>
      </c>
      <c r="B237" s="23" t="s">
        <v>30</v>
      </c>
      <c r="C237" s="17">
        <v>5296</v>
      </c>
      <c r="D237" s="16"/>
      <c r="E237" s="16"/>
      <c r="F237" s="16"/>
      <c r="G237" s="16"/>
      <c r="H237" s="16"/>
      <c r="I237" s="16"/>
      <c r="J237" s="16"/>
    </row>
    <row r="238" spans="1:10" x14ac:dyDescent="0.25">
      <c r="A238" s="25">
        <v>45904</v>
      </c>
      <c r="B238" s="23" t="s">
        <v>30</v>
      </c>
      <c r="C238" s="17">
        <v>5320</v>
      </c>
      <c r="D238" s="16"/>
      <c r="E238" s="16"/>
      <c r="F238" s="16"/>
      <c r="G238" s="16"/>
      <c r="H238" s="16"/>
      <c r="I238" s="16"/>
      <c r="J238" s="16"/>
    </row>
    <row r="239" spans="1:10" x14ac:dyDescent="0.25">
      <c r="A239" s="25">
        <v>45905</v>
      </c>
      <c r="B239" s="23" t="s">
        <v>30</v>
      </c>
      <c r="C239" s="17">
        <v>5344</v>
      </c>
      <c r="D239" s="16"/>
      <c r="E239" s="16"/>
      <c r="F239" s="16"/>
      <c r="G239" s="16"/>
      <c r="H239" s="16"/>
      <c r="I239" s="16"/>
      <c r="J239" s="16"/>
    </row>
    <row r="240" spans="1:10" x14ac:dyDescent="0.25">
      <c r="A240" s="25">
        <v>45906</v>
      </c>
      <c r="B240" s="23" t="s">
        <v>30</v>
      </c>
      <c r="C240" s="17">
        <v>5368</v>
      </c>
      <c r="D240" s="16"/>
      <c r="E240" s="16"/>
      <c r="F240" s="16"/>
      <c r="G240" s="16"/>
      <c r="H240" s="16"/>
      <c r="I240" s="16"/>
      <c r="J240" s="16"/>
    </row>
    <row r="241" spans="1:10" x14ac:dyDescent="0.25">
      <c r="A241" s="25">
        <v>45907</v>
      </c>
      <c r="B241" s="23" t="s">
        <v>30</v>
      </c>
      <c r="C241" s="17">
        <v>5379</v>
      </c>
      <c r="D241" s="16"/>
      <c r="E241" s="16"/>
      <c r="F241" s="16"/>
      <c r="G241" s="16"/>
      <c r="H241" s="16"/>
      <c r="I241" s="16"/>
      <c r="J241" s="16"/>
    </row>
    <row r="242" spans="1:10" x14ac:dyDescent="0.25">
      <c r="A242" s="25">
        <v>45908</v>
      </c>
      <c r="B242" s="23" t="s">
        <v>30</v>
      </c>
      <c r="C242" s="17">
        <v>5403</v>
      </c>
      <c r="D242" s="16"/>
      <c r="E242" s="16"/>
      <c r="F242" s="16"/>
      <c r="G242" s="16"/>
      <c r="H242" s="16"/>
      <c r="I242" s="16"/>
      <c r="J242" s="16"/>
    </row>
    <row r="243" spans="1:10" x14ac:dyDescent="0.25">
      <c r="A243" s="25">
        <v>45909</v>
      </c>
      <c r="B243" s="23" t="s">
        <v>30</v>
      </c>
      <c r="C243" s="17">
        <v>5427</v>
      </c>
      <c r="D243" s="16"/>
      <c r="E243" s="16"/>
      <c r="F243" s="16"/>
      <c r="G243" s="16"/>
      <c r="H243" s="16"/>
      <c r="I243" s="16"/>
      <c r="J243" s="16"/>
    </row>
    <row r="244" spans="1:10" x14ac:dyDescent="0.25">
      <c r="A244" s="25">
        <v>45910</v>
      </c>
      <c r="B244" s="23" t="s">
        <v>30</v>
      </c>
      <c r="C244" s="17">
        <v>5451</v>
      </c>
      <c r="D244" s="16"/>
      <c r="E244" s="16"/>
      <c r="F244" s="16"/>
      <c r="G244" s="16"/>
      <c r="H244" s="16"/>
      <c r="I244" s="16"/>
      <c r="J244" s="16"/>
    </row>
    <row r="245" spans="1:10" x14ac:dyDescent="0.25">
      <c r="A245" s="25">
        <v>45911</v>
      </c>
      <c r="B245" s="23" t="s">
        <v>30</v>
      </c>
      <c r="C245" s="17">
        <v>5469</v>
      </c>
      <c r="D245" s="16"/>
      <c r="E245" s="16"/>
      <c r="F245" s="16"/>
      <c r="G245" s="16"/>
      <c r="H245" s="16"/>
      <c r="I245" s="16"/>
      <c r="J245" s="16"/>
    </row>
    <row r="246" spans="1:10" x14ac:dyDescent="0.25">
      <c r="A246" s="25">
        <v>45912</v>
      </c>
      <c r="B246" s="23" t="s">
        <v>30</v>
      </c>
      <c r="C246" s="17">
        <v>5493</v>
      </c>
      <c r="D246" s="16"/>
      <c r="E246" s="16" t="s">
        <v>40</v>
      </c>
      <c r="F246" s="16"/>
      <c r="G246" s="16"/>
      <c r="H246" s="150">
        <v>45912.414583333331</v>
      </c>
      <c r="I246" s="150">
        <v>45912.509722222225</v>
      </c>
      <c r="J246" s="151">
        <f t="shared" ref="J246" si="21">I246-H246</f>
        <v>9.5138888893416151E-2</v>
      </c>
    </row>
    <row r="247" spans="1:10" x14ac:dyDescent="0.25">
      <c r="A247" s="25">
        <v>45913</v>
      </c>
      <c r="B247" s="23" t="s">
        <v>30</v>
      </c>
      <c r="C247" s="17">
        <v>5517</v>
      </c>
      <c r="D247" s="16"/>
      <c r="E247" s="16"/>
      <c r="F247" s="16"/>
      <c r="G247" s="16"/>
      <c r="H247" s="16"/>
      <c r="I247" s="16"/>
      <c r="J247" s="16"/>
    </row>
    <row r="248" spans="1:10" x14ac:dyDescent="0.25">
      <c r="A248" s="25">
        <v>45914</v>
      </c>
      <c r="B248" s="23" t="s">
        <v>30</v>
      </c>
      <c r="C248" s="17">
        <v>5530</v>
      </c>
      <c r="D248" s="16"/>
      <c r="E248" s="16"/>
      <c r="F248" s="16"/>
      <c r="G248" s="16"/>
      <c r="H248" s="16"/>
      <c r="I248" s="16"/>
      <c r="J248" s="16"/>
    </row>
    <row r="249" spans="1:10" x14ac:dyDescent="0.25">
      <c r="A249" s="25">
        <v>45915</v>
      </c>
      <c r="B249" s="23" t="s">
        <v>30</v>
      </c>
      <c r="C249" s="17">
        <v>5554</v>
      </c>
      <c r="D249" s="16"/>
      <c r="E249" s="16"/>
      <c r="F249" s="16"/>
      <c r="G249" s="16"/>
      <c r="H249" s="16"/>
      <c r="I249" s="16"/>
      <c r="J249" s="16"/>
    </row>
    <row r="250" spans="1:10" x14ac:dyDescent="0.25">
      <c r="A250" s="25">
        <v>45916</v>
      </c>
      <c r="B250" s="23" t="s">
        <v>30</v>
      </c>
      <c r="C250" s="17">
        <f t="shared" ref="C250:C255" si="22">C249+24</f>
        <v>5578</v>
      </c>
      <c r="D250" s="16"/>
      <c r="E250" s="16"/>
      <c r="F250" s="16"/>
      <c r="G250" s="16"/>
      <c r="H250" s="16"/>
      <c r="I250" s="16"/>
      <c r="J250" s="16"/>
    </row>
    <row r="251" spans="1:10" x14ac:dyDescent="0.25">
      <c r="A251" s="25">
        <v>45917</v>
      </c>
      <c r="B251" s="23" t="s">
        <v>30</v>
      </c>
      <c r="C251" s="17">
        <f t="shared" si="22"/>
        <v>5602</v>
      </c>
      <c r="D251" s="16"/>
      <c r="E251" s="16"/>
      <c r="F251" s="16"/>
      <c r="G251" s="16"/>
      <c r="H251" s="16"/>
      <c r="I251" s="16"/>
      <c r="J251" s="16"/>
    </row>
    <row r="252" spans="1:10" x14ac:dyDescent="0.25">
      <c r="A252" s="25">
        <v>45918</v>
      </c>
      <c r="B252" s="23" t="s">
        <v>30</v>
      </c>
      <c r="C252" s="17">
        <f t="shared" si="22"/>
        <v>5626</v>
      </c>
      <c r="D252" s="16"/>
      <c r="E252" s="16"/>
      <c r="F252" s="16"/>
      <c r="G252" s="16"/>
      <c r="H252" s="16"/>
      <c r="I252" s="16"/>
      <c r="J252" s="16"/>
    </row>
    <row r="253" spans="1:10" x14ac:dyDescent="0.25">
      <c r="A253" s="25">
        <v>45919</v>
      </c>
      <c r="B253" s="23" t="s">
        <v>30</v>
      </c>
      <c r="C253" s="17">
        <f t="shared" si="22"/>
        <v>5650</v>
      </c>
      <c r="D253" s="16"/>
      <c r="E253" s="16"/>
      <c r="F253" s="16"/>
      <c r="G253" s="16"/>
      <c r="H253" s="16"/>
      <c r="I253" s="16"/>
      <c r="J253" s="16"/>
    </row>
    <row r="254" spans="1:10" x14ac:dyDescent="0.25">
      <c r="A254" s="25">
        <v>45920</v>
      </c>
      <c r="B254" s="23" t="s">
        <v>30</v>
      </c>
      <c r="C254" s="17">
        <f t="shared" si="22"/>
        <v>5674</v>
      </c>
      <c r="D254" s="16"/>
      <c r="E254" s="16"/>
      <c r="F254" s="16"/>
      <c r="G254" s="16"/>
      <c r="H254" s="16"/>
      <c r="I254" s="16"/>
      <c r="J254" s="16"/>
    </row>
    <row r="255" spans="1:10" x14ac:dyDescent="0.25">
      <c r="A255" s="25">
        <v>45921</v>
      </c>
      <c r="B255" s="23" t="s">
        <v>30</v>
      </c>
      <c r="C255" s="17">
        <f t="shared" si="22"/>
        <v>5698</v>
      </c>
      <c r="D255" s="16"/>
      <c r="E255" s="16"/>
      <c r="F255" s="16"/>
      <c r="G255" s="16"/>
      <c r="H255" s="16"/>
      <c r="I255" s="16"/>
      <c r="J255" s="16"/>
    </row>
    <row r="256" spans="1:10" x14ac:dyDescent="0.25">
      <c r="A256" s="25">
        <v>45922</v>
      </c>
      <c r="B256" s="23" t="s">
        <v>30</v>
      </c>
      <c r="C256" s="17">
        <f>C255+24</f>
        <v>5722</v>
      </c>
      <c r="D256" s="16"/>
      <c r="E256" s="16"/>
      <c r="F256" s="16"/>
      <c r="G256" s="16"/>
      <c r="H256" s="16"/>
      <c r="I256" s="16"/>
      <c r="J256" s="16"/>
    </row>
    <row r="257" spans="1:10" x14ac:dyDescent="0.25">
      <c r="A257" s="25">
        <v>45923</v>
      </c>
      <c r="B257" s="23" t="s">
        <v>30</v>
      </c>
      <c r="C257" s="17">
        <v>5737</v>
      </c>
      <c r="D257" s="16"/>
      <c r="E257" s="16" t="s">
        <v>1661</v>
      </c>
      <c r="F257" s="16"/>
      <c r="G257" s="16"/>
      <c r="H257" s="102">
        <v>45923.635416666664</v>
      </c>
      <c r="I257" s="102">
        <v>45923.649305555555</v>
      </c>
      <c r="J257" s="103">
        <f t="shared" ref="J257:J258" si="23">I257-H257</f>
        <v>1.3888888890505768E-2</v>
      </c>
    </row>
    <row r="258" spans="1:10" x14ac:dyDescent="0.25">
      <c r="A258" s="25">
        <v>45923</v>
      </c>
      <c r="B258" s="23" t="s">
        <v>30</v>
      </c>
      <c r="C258" s="17">
        <v>5750</v>
      </c>
      <c r="D258" s="16"/>
      <c r="E258" s="16" t="s">
        <v>48</v>
      </c>
      <c r="F258" s="16"/>
      <c r="G258" s="16"/>
      <c r="H258" s="102">
        <v>45924.158333333333</v>
      </c>
      <c r="I258" s="102">
        <v>45924.24722222222</v>
      </c>
      <c r="J258" s="103">
        <f t="shared" si="23"/>
        <v>8.8888888887595385E-2</v>
      </c>
    </row>
    <row r="259" spans="1:10" x14ac:dyDescent="0.25">
      <c r="A259" s="25">
        <v>45924</v>
      </c>
      <c r="B259" s="23" t="s">
        <v>30</v>
      </c>
      <c r="C259" s="17">
        <f>C258+24</f>
        <v>5774</v>
      </c>
      <c r="D259" s="16"/>
      <c r="E259" s="16"/>
      <c r="F259" s="16"/>
      <c r="G259" s="16"/>
      <c r="H259" s="16"/>
      <c r="I259" s="16"/>
      <c r="J259" s="16"/>
    </row>
    <row r="260" spans="1:10" x14ac:dyDescent="0.25">
      <c r="A260" s="25">
        <v>45925</v>
      </c>
      <c r="B260" s="23" t="s">
        <v>30</v>
      </c>
      <c r="C260" s="17">
        <v>5777</v>
      </c>
      <c r="D260" s="16"/>
      <c r="E260" s="16" t="s">
        <v>1665</v>
      </c>
      <c r="F260" s="16"/>
      <c r="G260" s="16"/>
      <c r="H260" s="150">
        <v>45925.381249999999</v>
      </c>
      <c r="I260" s="150">
        <v>45925.395833333336</v>
      </c>
      <c r="J260" s="151">
        <f t="shared" ref="J260" si="24">I260-H260</f>
        <v>1.4583333337213844E-2</v>
      </c>
    </row>
    <row r="261" spans="1:10" x14ac:dyDescent="0.25">
      <c r="A261" s="25">
        <v>45926</v>
      </c>
      <c r="B261" s="23" t="s">
        <v>30</v>
      </c>
      <c r="C261" s="17">
        <f>C260+24</f>
        <v>5801</v>
      </c>
      <c r="D261" s="16"/>
      <c r="E261" s="16"/>
      <c r="F261" s="16"/>
      <c r="G261" s="16"/>
      <c r="H261" s="16"/>
      <c r="I261" s="16"/>
      <c r="J261" s="16"/>
    </row>
    <row r="262" spans="1:10" x14ac:dyDescent="0.25">
      <c r="A262" s="25">
        <v>45927</v>
      </c>
      <c r="B262" s="23" t="s">
        <v>30</v>
      </c>
      <c r="C262" s="17">
        <f>C261+24</f>
        <v>5825</v>
      </c>
      <c r="D262" s="16"/>
      <c r="E262" s="16"/>
      <c r="F262" s="16"/>
      <c r="G262" s="16"/>
      <c r="H262" s="16"/>
      <c r="I262" s="16"/>
      <c r="J262" s="16"/>
    </row>
    <row r="263" spans="1:10" x14ac:dyDescent="0.25">
      <c r="A263" s="25">
        <v>45928</v>
      </c>
      <c r="B263" s="23" t="s">
        <v>30</v>
      </c>
      <c r="C263" s="17">
        <f>C262+24</f>
        <v>5849</v>
      </c>
      <c r="D263" s="16"/>
      <c r="E263" s="16"/>
      <c r="F263" s="16"/>
      <c r="G263" s="16"/>
      <c r="H263" s="16"/>
      <c r="I263" s="16"/>
      <c r="J263" s="16"/>
    </row>
    <row r="264" spans="1:10" x14ac:dyDescent="0.25">
      <c r="A264" s="25">
        <v>45929</v>
      </c>
      <c r="B264" s="23" t="s">
        <v>30</v>
      </c>
      <c r="C264" s="17">
        <f>C263+24</f>
        <v>5873</v>
      </c>
      <c r="D264" s="16"/>
      <c r="E264" s="16"/>
      <c r="F264" s="16"/>
      <c r="G264" s="16"/>
      <c r="H264" s="16"/>
      <c r="I264" s="16"/>
      <c r="J264" s="16"/>
    </row>
    <row r="265" spans="1:10" x14ac:dyDescent="0.25">
      <c r="A265" s="25">
        <v>45930</v>
      </c>
      <c r="B265" s="23" t="s">
        <v>30</v>
      </c>
      <c r="C265" s="17">
        <f>C264+24</f>
        <v>5897</v>
      </c>
      <c r="D265" s="16"/>
      <c r="E265" s="16"/>
      <c r="F265" s="16"/>
      <c r="G265" s="16"/>
      <c r="H265" s="16"/>
      <c r="I265" s="16"/>
      <c r="J265" s="16"/>
    </row>
    <row r="266" spans="1:10" x14ac:dyDescent="0.25">
      <c r="A266" s="25">
        <v>45931</v>
      </c>
      <c r="B266" s="23" t="s">
        <v>30</v>
      </c>
      <c r="C266" s="17">
        <v>5919</v>
      </c>
      <c r="D266" s="16"/>
      <c r="E266" s="16" t="s">
        <v>1688</v>
      </c>
      <c r="F266" s="16"/>
      <c r="G266" s="16"/>
      <c r="H266" s="271">
        <v>45931.395833333336</v>
      </c>
      <c r="I266" s="271">
        <v>45931.405555555553</v>
      </c>
      <c r="J266" s="272">
        <v>9.7222222175332718E-3</v>
      </c>
    </row>
    <row r="267" spans="1:10" x14ac:dyDescent="0.25">
      <c r="A267" s="25">
        <v>45932</v>
      </c>
      <c r="B267" s="23" t="s">
        <v>30</v>
      </c>
      <c r="C267" s="17">
        <f t="shared" ref="C267:C277" si="25">C266+24</f>
        <v>5943</v>
      </c>
      <c r="D267" s="16"/>
      <c r="E267" s="16"/>
      <c r="F267" s="16"/>
      <c r="G267" s="16"/>
      <c r="H267" s="16"/>
      <c r="I267" s="16"/>
      <c r="J267" s="16"/>
    </row>
    <row r="268" spans="1:10" x14ac:dyDescent="0.25">
      <c r="A268" s="25">
        <v>45933</v>
      </c>
      <c r="B268" s="23" t="s">
        <v>30</v>
      </c>
      <c r="C268" s="17">
        <f t="shared" si="25"/>
        <v>5967</v>
      </c>
      <c r="D268" s="16"/>
      <c r="E268" s="16"/>
      <c r="F268" s="16"/>
      <c r="G268" s="16"/>
      <c r="H268" s="16"/>
      <c r="I268" s="16"/>
      <c r="J268" s="16"/>
    </row>
    <row r="269" spans="1:10" x14ac:dyDescent="0.25">
      <c r="A269" s="25">
        <v>45934</v>
      </c>
      <c r="B269" s="23" t="s">
        <v>30</v>
      </c>
      <c r="C269" s="17">
        <f t="shared" si="25"/>
        <v>5991</v>
      </c>
      <c r="D269" s="16"/>
      <c r="E269" s="16" t="s">
        <v>63</v>
      </c>
      <c r="F269" s="16"/>
      <c r="G269" s="16"/>
      <c r="H269" s="102">
        <v>45934.826388888891</v>
      </c>
      <c r="I269" s="102">
        <v>45935.001388888886</v>
      </c>
      <c r="J269" s="103">
        <f t="shared" ref="J269" si="26">I269-H269</f>
        <v>0.17499999999563443</v>
      </c>
    </row>
    <row r="270" spans="1:10" x14ac:dyDescent="0.25">
      <c r="A270" s="25">
        <v>45935</v>
      </c>
      <c r="B270" s="23" t="s">
        <v>30</v>
      </c>
      <c r="C270" s="17">
        <f t="shared" si="25"/>
        <v>6015</v>
      </c>
      <c r="D270" s="16"/>
      <c r="E270" s="16"/>
      <c r="F270" s="16"/>
      <c r="G270" s="16"/>
      <c r="H270" s="16"/>
      <c r="I270" s="16"/>
      <c r="J270" s="16"/>
    </row>
    <row r="271" spans="1:10" x14ac:dyDescent="0.25">
      <c r="A271" s="25">
        <v>45936</v>
      </c>
      <c r="B271" s="23" t="s">
        <v>30</v>
      </c>
      <c r="C271" s="17">
        <f t="shared" si="25"/>
        <v>6039</v>
      </c>
      <c r="D271" s="16"/>
      <c r="E271" s="16"/>
      <c r="F271" s="16"/>
      <c r="G271" s="16"/>
      <c r="H271" s="16"/>
      <c r="I271" s="16"/>
      <c r="J271" s="16"/>
    </row>
    <row r="272" spans="1:10" x14ac:dyDescent="0.25">
      <c r="A272" s="25">
        <v>45937</v>
      </c>
      <c r="B272" s="23" t="s">
        <v>30</v>
      </c>
      <c r="C272" s="17">
        <f t="shared" si="25"/>
        <v>6063</v>
      </c>
      <c r="D272" s="16"/>
      <c r="E272" s="16"/>
      <c r="F272" s="16"/>
      <c r="G272" s="16"/>
      <c r="H272" s="16"/>
      <c r="I272" s="16"/>
      <c r="J272" s="16"/>
    </row>
    <row r="273" spans="1:10" x14ac:dyDescent="0.25">
      <c r="A273" s="25">
        <v>45938</v>
      </c>
      <c r="B273" s="23" t="s">
        <v>30</v>
      </c>
      <c r="C273" s="17">
        <f t="shared" si="25"/>
        <v>6087</v>
      </c>
      <c r="D273" s="16"/>
      <c r="E273" s="16"/>
      <c r="F273" s="16"/>
      <c r="G273" s="16"/>
      <c r="H273" s="16"/>
      <c r="I273" s="16"/>
      <c r="J273" s="16"/>
    </row>
    <row r="274" spans="1:10" x14ac:dyDescent="0.25">
      <c r="A274" s="25">
        <v>45939</v>
      </c>
      <c r="B274" s="23" t="s">
        <v>30</v>
      </c>
      <c r="C274" s="17">
        <f t="shared" si="25"/>
        <v>6111</v>
      </c>
      <c r="D274" s="16"/>
      <c r="E274" s="16"/>
      <c r="F274" s="16"/>
      <c r="G274" s="16"/>
      <c r="H274" s="16"/>
      <c r="I274" s="16"/>
      <c r="J274" s="16"/>
    </row>
    <row r="275" spans="1:10" x14ac:dyDescent="0.25">
      <c r="A275" s="25">
        <v>45940</v>
      </c>
      <c r="B275" s="23" t="s">
        <v>30</v>
      </c>
      <c r="C275" s="17">
        <f t="shared" si="25"/>
        <v>6135</v>
      </c>
      <c r="D275" s="16"/>
      <c r="E275" s="16"/>
      <c r="F275" s="16"/>
      <c r="G275" s="16"/>
      <c r="H275" s="16"/>
      <c r="I275" s="16"/>
      <c r="J275" s="16"/>
    </row>
    <row r="276" spans="1:10" x14ac:dyDescent="0.25">
      <c r="A276" s="25">
        <v>45941</v>
      </c>
      <c r="B276" s="23" t="s">
        <v>30</v>
      </c>
      <c r="C276" s="17">
        <f t="shared" si="25"/>
        <v>6159</v>
      </c>
      <c r="D276" s="16"/>
      <c r="E276" s="16"/>
      <c r="F276" s="16"/>
      <c r="G276" s="16"/>
      <c r="H276" s="16"/>
      <c r="I276" s="16"/>
      <c r="J276" s="16"/>
    </row>
    <row r="277" spans="1:10" x14ac:dyDescent="0.25">
      <c r="A277" s="25">
        <v>45942</v>
      </c>
      <c r="B277" s="23" t="s">
        <v>30</v>
      </c>
      <c r="C277" s="17">
        <f t="shared" si="25"/>
        <v>6183</v>
      </c>
      <c r="D277" s="16"/>
      <c r="E277" s="16"/>
      <c r="F277" s="16"/>
      <c r="G277" s="16"/>
      <c r="H277" s="16"/>
      <c r="I277" s="16"/>
      <c r="J277" s="16"/>
    </row>
    <row r="278" spans="1:10" x14ac:dyDescent="0.25">
      <c r="A278" s="25">
        <v>45943</v>
      </c>
      <c r="B278" s="23" t="s">
        <v>30</v>
      </c>
      <c r="C278" s="17">
        <v>6198</v>
      </c>
      <c r="D278" s="16"/>
      <c r="E278" s="16"/>
      <c r="F278" s="16"/>
      <c r="G278" s="16"/>
      <c r="H278" s="16"/>
      <c r="I278" s="16"/>
      <c r="J278" s="16"/>
    </row>
    <row r="279" spans="1:10" x14ac:dyDescent="0.25">
      <c r="A279" s="25">
        <v>45944</v>
      </c>
      <c r="B279" s="23" t="s">
        <v>30</v>
      </c>
      <c r="C279" s="17">
        <v>6221</v>
      </c>
      <c r="D279" s="16"/>
      <c r="E279" s="16"/>
      <c r="F279" s="16"/>
      <c r="G279" s="16"/>
      <c r="H279" s="16"/>
      <c r="I279" s="16"/>
      <c r="J279" s="16"/>
    </row>
    <row r="280" spans="1:10" x14ac:dyDescent="0.25">
      <c r="A280" s="25">
        <v>45945</v>
      </c>
      <c r="B280" s="23" t="s">
        <v>30</v>
      </c>
      <c r="C280" s="17">
        <v>6245</v>
      </c>
      <c r="D280" s="16"/>
      <c r="E280" s="16" t="s">
        <v>48</v>
      </c>
      <c r="F280" s="16"/>
      <c r="G280" s="16"/>
      <c r="H280" s="370">
        <v>45945.363194444442</v>
      </c>
      <c r="I280" s="370">
        <v>45945.45208333333</v>
      </c>
      <c r="J280" s="103">
        <f t="shared" ref="J280" si="27">I280-H280</f>
        <v>8.8888888887595385E-2</v>
      </c>
    </row>
    <row r="281" spans="1:10" x14ac:dyDescent="0.25">
      <c r="A281" s="25">
        <v>45946</v>
      </c>
      <c r="B281" s="23" t="s">
        <v>30</v>
      </c>
      <c r="C281" s="17">
        <v>6269</v>
      </c>
      <c r="D281" s="16"/>
      <c r="E281" s="16"/>
      <c r="F281" s="16"/>
      <c r="G281" s="16"/>
      <c r="H281" s="16"/>
      <c r="I281" s="16"/>
      <c r="J281" s="16"/>
    </row>
    <row r="282" spans="1:10" x14ac:dyDescent="0.25">
      <c r="A282" s="25">
        <v>45947</v>
      </c>
      <c r="B282" s="23" t="s">
        <v>30</v>
      </c>
      <c r="C282" s="17">
        <v>6293</v>
      </c>
      <c r="D282" s="16"/>
      <c r="E282" s="16"/>
      <c r="F282" s="16"/>
      <c r="G282" s="16"/>
      <c r="H282" s="16"/>
      <c r="I282" s="16"/>
      <c r="J282" s="16"/>
    </row>
    <row r="283" spans="1:10" x14ac:dyDescent="0.25">
      <c r="A283" s="25">
        <v>45948</v>
      </c>
      <c r="B283" s="23" t="s">
        <v>30</v>
      </c>
      <c r="C283" s="17">
        <v>6317</v>
      </c>
      <c r="D283" s="16"/>
      <c r="E283" s="16"/>
      <c r="F283" s="16"/>
      <c r="G283" s="16"/>
      <c r="H283" s="16"/>
      <c r="I283" s="16"/>
      <c r="J283" s="16"/>
    </row>
    <row r="284" spans="1:10" x14ac:dyDescent="0.25">
      <c r="A284" s="25">
        <v>45949</v>
      </c>
      <c r="B284" s="23" t="s">
        <v>30</v>
      </c>
      <c r="C284" s="17">
        <v>6338</v>
      </c>
      <c r="D284" s="16"/>
      <c r="E284" s="16"/>
      <c r="F284" s="16"/>
      <c r="G284" s="16"/>
      <c r="H284" s="16"/>
      <c r="I284" s="16"/>
      <c r="J284" s="16"/>
    </row>
    <row r="285" spans="1:10" x14ac:dyDescent="0.25">
      <c r="A285" s="25">
        <v>45950</v>
      </c>
      <c r="B285" s="23" t="s">
        <v>30</v>
      </c>
      <c r="C285" s="17">
        <v>6362</v>
      </c>
      <c r="D285" s="16"/>
      <c r="E285" s="16"/>
      <c r="F285" s="16"/>
      <c r="G285" s="16"/>
      <c r="H285" s="16"/>
      <c r="I285" s="16"/>
      <c r="J285" s="16"/>
    </row>
    <row r="286" spans="1:10" x14ac:dyDescent="0.25">
      <c r="A286" s="25">
        <v>45951</v>
      </c>
      <c r="B286" s="23" t="s">
        <v>30</v>
      </c>
      <c r="C286" s="17">
        <v>6386</v>
      </c>
      <c r="D286" s="16"/>
      <c r="E286" s="16"/>
      <c r="F286" s="16"/>
      <c r="G286" s="16"/>
      <c r="H286" s="16"/>
      <c r="I286" s="16"/>
      <c r="J286" s="16"/>
    </row>
    <row r="287" spans="1:10" x14ac:dyDescent="0.25">
      <c r="A287" s="25">
        <v>45952</v>
      </c>
      <c r="B287" s="23" t="s">
        <v>30</v>
      </c>
      <c r="C287" s="17">
        <v>6413</v>
      </c>
      <c r="D287" s="16"/>
      <c r="E287" s="16"/>
      <c r="F287" s="16"/>
      <c r="G287" s="16"/>
      <c r="H287" s="16"/>
      <c r="I287" s="16"/>
      <c r="J287" s="16"/>
    </row>
    <row r="288" spans="1:10" x14ac:dyDescent="0.25">
      <c r="A288" s="25">
        <v>45953</v>
      </c>
      <c r="B288" s="23" t="s">
        <v>30</v>
      </c>
      <c r="C288" s="17">
        <v>6434</v>
      </c>
      <c r="D288" s="16"/>
      <c r="E288" s="16"/>
      <c r="F288" s="16"/>
      <c r="G288" s="16"/>
      <c r="H288" s="16"/>
      <c r="I288" s="16"/>
      <c r="J288" s="16"/>
    </row>
    <row r="289" spans="1:10" x14ac:dyDescent="0.25">
      <c r="A289" s="25">
        <v>45954</v>
      </c>
      <c r="B289" s="23" t="s">
        <v>30</v>
      </c>
      <c r="C289" s="17">
        <v>6458</v>
      </c>
      <c r="D289" s="16"/>
      <c r="E289" s="16"/>
      <c r="F289" s="16"/>
      <c r="G289" s="16"/>
      <c r="H289" s="16"/>
      <c r="I289" s="16"/>
      <c r="J289" s="16"/>
    </row>
    <row r="290" spans="1:10" x14ac:dyDescent="0.25">
      <c r="A290" s="25">
        <v>45955</v>
      </c>
      <c r="B290" s="23" t="s">
        <v>30</v>
      </c>
      <c r="C290" s="17">
        <v>6482</v>
      </c>
      <c r="D290" s="16"/>
      <c r="E290" s="16" t="s">
        <v>40</v>
      </c>
      <c r="F290" s="16"/>
      <c r="G290" s="16"/>
      <c r="H290" s="368">
        <v>45955.861111111109</v>
      </c>
      <c r="I290" s="368">
        <v>45955.99722222222</v>
      </c>
      <c r="J290" s="151">
        <f t="shared" ref="J290" si="28">I290-H290</f>
        <v>0.13611111111094942</v>
      </c>
    </row>
    <row r="291" spans="1:10" x14ac:dyDescent="0.25">
      <c r="A291" s="25">
        <v>45956</v>
      </c>
      <c r="B291" s="23" t="s">
        <v>30</v>
      </c>
      <c r="C291" s="17">
        <v>6502</v>
      </c>
      <c r="D291" s="16"/>
      <c r="E291" s="16"/>
      <c r="F291" s="16"/>
      <c r="G291" s="16"/>
      <c r="H291" s="16"/>
      <c r="I291" s="16"/>
      <c r="J291" s="16"/>
    </row>
    <row r="292" spans="1:10" x14ac:dyDescent="0.25">
      <c r="A292" s="25">
        <v>45957</v>
      </c>
      <c r="B292" s="23" t="s">
        <v>30</v>
      </c>
      <c r="C292" s="17">
        <v>6533</v>
      </c>
      <c r="D292" s="16"/>
      <c r="E292" s="16"/>
      <c r="F292" s="16"/>
      <c r="G292" s="16"/>
      <c r="H292" s="16"/>
      <c r="I292" s="16"/>
      <c r="J292" s="16"/>
    </row>
    <row r="293" spans="1:10" x14ac:dyDescent="0.25">
      <c r="A293" s="25">
        <v>45958</v>
      </c>
      <c r="B293" s="23" t="s">
        <v>30</v>
      </c>
      <c r="C293" s="17">
        <v>6550</v>
      </c>
      <c r="D293" s="16"/>
      <c r="E293" s="16"/>
      <c r="F293" s="16"/>
      <c r="G293" s="16"/>
      <c r="H293" s="16"/>
      <c r="I293" s="16"/>
      <c r="J293" s="16"/>
    </row>
    <row r="294" spans="1:10" x14ac:dyDescent="0.25">
      <c r="A294" s="25">
        <v>45959</v>
      </c>
      <c r="B294" s="23" t="s">
        <v>30</v>
      </c>
      <c r="C294" s="17">
        <v>6574</v>
      </c>
      <c r="D294" s="16"/>
      <c r="E294" s="16"/>
      <c r="F294" s="16"/>
      <c r="G294" s="16"/>
      <c r="H294" s="16"/>
      <c r="I294" s="16"/>
      <c r="J294" s="16"/>
    </row>
    <row r="295" spans="1:10" x14ac:dyDescent="0.25">
      <c r="A295" s="25">
        <v>45960</v>
      </c>
      <c r="B295" s="23" t="s">
        <v>30</v>
      </c>
      <c r="C295" s="17">
        <v>6598</v>
      </c>
      <c r="D295" s="16"/>
      <c r="E295" s="16"/>
      <c r="F295" s="16"/>
      <c r="G295" s="16"/>
      <c r="H295" s="16"/>
      <c r="I295" s="16"/>
      <c r="J295" s="16"/>
    </row>
    <row r="296" spans="1:10" x14ac:dyDescent="0.25">
      <c r="A296" s="25">
        <v>45961</v>
      </c>
      <c r="B296" s="23" t="s">
        <v>30</v>
      </c>
      <c r="C296" s="17">
        <v>6622</v>
      </c>
      <c r="D296" s="16"/>
      <c r="E296" s="16"/>
      <c r="F296" s="16"/>
      <c r="G296" s="16"/>
      <c r="H296" s="16"/>
      <c r="I296" s="16"/>
      <c r="J296" s="16"/>
    </row>
    <row r="297" spans="1:10" x14ac:dyDescent="0.25">
      <c r="A297" s="25">
        <v>45962</v>
      </c>
      <c r="B297" s="23" t="s">
        <v>30</v>
      </c>
      <c r="C297" s="17">
        <v>6646</v>
      </c>
      <c r="D297" s="16"/>
      <c r="E297" s="16"/>
      <c r="F297" s="16"/>
      <c r="G297" s="16"/>
      <c r="H297" s="16"/>
      <c r="I297" s="16"/>
      <c r="J297" s="16"/>
    </row>
    <row r="298" spans="1:10" x14ac:dyDescent="0.25">
      <c r="A298" s="25">
        <v>45963</v>
      </c>
      <c r="B298" s="23" t="s">
        <v>30</v>
      </c>
      <c r="C298" s="17">
        <v>6668</v>
      </c>
      <c r="D298" s="16"/>
      <c r="E298" s="16"/>
      <c r="F298" s="16"/>
      <c r="G298" s="16"/>
      <c r="H298" s="16"/>
      <c r="I298" s="16"/>
      <c r="J298" s="16"/>
    </row>
    <row r="299" spans="1:10" x14ac:dyDescent="0.25">
      <c r="A299" s="25">
        <v>45964</v>
      </c>
      <c r="B299" s="23" t="s">
        <v>30</v>
      </c>
      <c r="C299" s="17">
        <v>6692</v>
      </c>
      <c r="D299" s="16"/>
      <c r="E299" s="16"/>
      <c r="F299" s="16"/>
      <c r="G299" s="16"/>
      <c r="H299" s="16"/>
      <c r="I299" s="16"/>
      <c r="J299" s="16"/>
    </row>
    <row r="300" spans="1:10" x14ac:dyDescent="0.25">
      <c r="A300" s="25">
        <v>45965</v>
      </c>
      <c r="B300" s="23" t="s">
        <v>30</v>
      </c>
      <c r="C300" s="17">
        <v>6716</v>
      </c>
      <c r="D300" s="16"/>
      <c r="E300" s="16"/>
      <c r="F300" s="16"/>
      <c r="G300" s="16"/>
      <c r="H300" s="16"/>
      <c r="I300" s="16"/>
      <c r="J300" s="16"/>
    </row>
    <row r="301" spans="1:10" x14ac:dyDescent="0.25">
      <c r="A301" s="25">
        <v>45966</v>
      </c>
      <c r="B301" s="23" t="s">
        <v>30</v>
      </c>
      <c r="C301" s="17">
        <v>6740</v>
      </c>
      <c r="D301" s="16"/>
      <c r="E301" s="16" t="s">
        <v>48</v>
      </c>
      <c r="F301" s="16"/>
      <c r="G301" s="16"/>
      <c r="H301" s="368">
        <v>45966.907638888886</v>
      </c>
      <c r="I301" s="368">
        <v>45967.008333333331</v>
      </c>
      <c r="J301" s="151">
        <f t="shared" ref="J301" si="29">I301-H301</f>
        <v>0.10069444444525288</v>
      </c>
    </row>
    <row r="302" spans="1:10" x14ac:dyDescent="0.25">
      <c r="A302" s="25">
        <v>45967</v>
      </c>
      <c r="B302" s="23" t="s">
        <v>30</v>
      </c>
      <c r="C302" s="17">
        <v>6764</v>
      </c>
      <c r="D302" s="16"/>
      <c r="E302" s="16"/>
      <c r="F302" s="16"/>
      <c r="G302" s="16"/>
      <c r="H302" s="16"/>
      <c r="I302" s="16"/>
      <c r="J302" s="16"/>
    </row>
    <row r="303" spans="1:10" x14ac:dyDescent="0.25">
      <c r="A303" s="25">
        <v>45968</v>
      </c>
      <c r="B303" s="23" t="s">
        <v>30</v>
      </c>
      <c r="C303" s="17">
        <v>6788</v>
      </c>
      <c r="D303" s="16"/>
      <c r="E303" s="16" t="s">
        <v>1816</v>
      </c>
      <c r="F303" s="16"/>
      <c r="G303" s="16"/>
      <c r="H303" s="368">
        <v>45968.423611111109</v>
      </c>
      <c r="I303" s="368">
        <v>45968.4375</v>
      </c>
      <c r="J303" s="151">
        <f t="shared" ref="J303:J304" si="30">I303-H303</f>
        <v>1.3888888890505768E-2</v>
      </c>
    </row>
    <row r="304" spans="1:10" x14ac:dyDescent="0.25">
      <c r="A304" s="25">
        <v>45968</v>
      </c>
      <c r="B304" s="23" t="s">
        <v>30</v>
      </c>
      <c r="C304" s="17">
        <v>6794</v>
      </c>
      <c r="D304" s="16"/>
      <c r="E304" s="16" t="s">
        <v>1817</v>
      </c>
      <c r="F304" s="16"/>
      <c r="G304" s="16"/>
      <c r="H304" s="368">
        <v>45968.690972222219</v>
      </c>
      <c r="I304" s="368">
        <v>45968.711805555555</v>
      </c>
      <c r="J304" s="151">
        <f t="shared" si="30"/>
        <v>2.0833333335758653E-2</v>
      </c>
    </row>
    <row r="305" spans="1:14" x14ac:dyDescent="0.25">
      <c r="A305" s="25">
        <v>45969</v>
      </c>
      <c r="B305" s="23" t="s">
        <v>30</v>
      </c>
      <c r="C305" s="17">
        <v>6812</v>
      </c>
      <c r="D305" s="16"/>
      <c r="E305" s="16"/>
      <c r="F305" s="16"/>
      <c r="G305" s="16"/>
      <c r="H305" s="16"/>
      <c r="I305" s="16"/>
      <c r="J305" s="16"/>
    </row>
    <row r="306" spans="1:14" x14ac:dyDescent="0.25">
      <c r="A306" s="25">
        <v>45970</v>
      </c>
      <c r="B306" s="23" t="s">
        <v>30</v>
      </c>
      <c r="C306" s="17">
        <v>6834</v>
      </c>
      <c r="D306" s="16"/>
      <c r="E306" s="16"/>
      <c r="F306" s="16"/>
      <c r="G306" s="16"/>
      <c r="H306" s="16"/>
      <c r="I306" s="16"/>
      <c r="J306" s="16"/>
    </row>
    <row r="307" spans="1:14" x14ac:dyDescent="0.25">
      <c r="A307" s="76">
        <v>45971</v>
      </c>
      <c r="B307" s="72" t="s">
        <v>30</v>
      </c>
      <c r="C307" s="377">
        <v>6558</v>
      </c>
      <c r="D307" s="70"/>
      <c r="E307" s="70"/>
      <c r="F307" s="70"/>
      <c r="G307" s="70"/>
      <c r="H307" s="70"/>
      <c r="I307" s="70"/>
      <c r="J307" s="70"/>
    </row>
    <row r="308" spans="1:14" x14ac:dyDescent="0.25">
      <c r="A308" s="76">
        <v>45972</v>
      </c>
      <c r="B308" s="72" t="s">
        <v>30</v>
      </c>
      <c r="C308" s="17">
        <v>6882</v>
      </c>
      <c r="D308" s="16"/>
      <c r="E308" s="16" t="s">
        <v>1828</v>
      </c>
      <c r="F308" s="16"/>
      <c r="G308" s="16"/>
      <c r="H308" s="368">
        <v>45972.638888888891</v>
      </c>
      <c r="I308" s="368">
        <v>45972.647916666669</v>
      </c>
      <c r="J308" s="151">
        <f t="shared" ref="J308:J310" si="31">I308-H308</f>
        <v>9.0277777781011537E-3</v>
      </c>
      <c r="K308" s="16"/>
      <c r="L308" s="16"/>
      <c r="M308" s="16"/>
      <c r="N308" s="16"/>
    </row>
    <row r="309" spans="1:14" x14ac:dyDescent="0.25">
      <c r="A309" s="76">
        <v>45973</v>
      </c>
      <c r="B309" s="72" t="s">
        <v>30</v>
      </c>
      <c r="C309" s="17">
        <v>6906</v>
      </c>
      <c r="D309" s="16"/>
      <c r="E309" s="16" t="s">
        <v>1832</v>
      </c>
      <c r="F309" s="16"/>
      <c r="G309" s="16"/>
      <c r="H309" s="368">
        <v>45973.527777777781</v>
      </c>
      <c r="I309" s="368">
        <v>45973.548611111109</v>
      </c>
      <c r="J309" s="151">
        <f t="shared" si="31"/>
        <v>2.0833333328482695E-2</v>
      </c>
      <c r="K309" s="16"/>
      <c r="L309" s="16"/>
      <c r="M309" s="16"/>
      <c r="N309" s="16"/>
    </row>
    <row r="310" spans="1:14" x14ac:dyDescent="0.25">
      <c r="A310" s="76">
        <v>45973</v>
      </c>
      <c r="B310" s="72" t="s">
        <v>30</v>
      </c>
      <c r="C310" s="17">
        <v>6922</v>
      </c>
      <c r="D310" s="16"/>
      <c r="E310" s="16" t="s">
        <v>1836</v>
      </c>
      <c r="F310" s="16"/>
      <c r="G310" s="16"/>
      <c r="H310" s="368">
        <v>45974.111111111109</v>
      </c>
      <c r="I310" s="368">
        <v>45974.157638888886</v>
      </c>
      <c r="J310" s="151">
        <f t="shared" si="31"/>
        <v>4.6527777776645962E-2</v>
      </c>
      <c r="K310" s="16"/>
      <c r="L310" s="16"/>
      <c r="M310" s="16"/>
      <c r="N310" s="16"/>
    </row>
    <row r="311" spans="1:14" x14ac:dyDescent="0.25">
      <c r="A311" s="76">
        <v>45974</v>
      </c>
      <c r="B311" s="72" t="s">
        <v>30</v>
      </c>
      <c r="C311" s="17">
        <v>6930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76">
        <v>45975</v>
      </c>
      <c r="B312" s="72" t="s">
        <v>30</v>
      </c>
      <c r="C312" s="17">
        <v>6954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76">
        <v>45976</v>
      </c>
      <c r="B313" s="72" t="s">
        <v>30</v>
      </c>
      <c r="C313" s="17">
        <v>6973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76">
        <v>45977</v>
      </c>
      <c r="B314" s="72" t="s">
        <v>30</v>
      </c>
      <c r="C314" s="17">
        <v>7000</v>
      </c>
      <c r="D314" s="16"/>
      <c r="E314" s="16" t="s">
        <v>65</v>
      </c>
      <c r="F314" s="16"/>
      <c r="G314" s="16"/>
      <c r="H314" s="309">
        <v>45977.493055555555</v>
      </c>
      <c r="I314" s="309">
        <v>45977.689583333333</v>
      </c>
      <c r="J314" s="225">
        <v>0.19652777777810115</v>
      </c>
      <c r="K314" s="16"/>
      <c r="L314" s="16"/>
      <c r="M314" s="16"/>
      <c r="N314" s="16"/>
    </row>
    <row r="315" spans="1:14" x14ac:dyDescent="0.25">
      <c r="A315" s="76">
        <v>45978</v>
      </c>
      <c r="B315" s="72" t="s">
        <v>30</v>
      </c>
      <c r="C315" s="17">
        <v>7021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76">
        <v>45979</v>
      </c>
      <c r="B316" s="72" t="s">
        <v>30</v>
      </c>
      <c r="C316" s="17">
        <v>7040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76">
        <v>45980</v>
      </c>
      <c r="B317" s="72" t="s">
        <v>30</v>
      </c>
      <c r="C317" s="17">
        <v>7064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76">
        <v>45981</v>
      </c>
      <c r="B318" s="72" t="s">
        <v>30</v>
      </c>
      <c r="C318" s="17">
        <v>7088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76">
        <v>45982</v>
      </c>
      <c r="B319" s="72" t="s">
        <v>30</v>
      </c>
      <c r="C319" s="17">
        <v>7112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76">
        <v>45983</v>
      </c>
      <c r="B320" s="72" t="s">
        <v>30</v>
      </c>
      <c r="C320" s="17">
        <v>7136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76">
        <v>45984</v>
      </c>
      <c r="B321" s="72" t="s">
        <v>30</v>
      </c>
      <c r="C321" s="17">
        <v>7160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76">
        <v>45985</v>
      </c>
      <c r="B322" s="72" t="s">
        <v>30</v>
      </c>
      <c r="C322" s="17">
        <v>7184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76">
        <v>45986</v>
      </c>
      <c r="B323" s="72" t="s">
        <v>30</v>
      </c>
      <c r="C323" s="17">
        <v>7208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76">
        <v>45987</v>
      </c>
      <c r="B324" s="72" t="s">
        <v>30</v>
      </c>
      <c r="C324" s="17">
        <v>7232</v>
      </c>
      <c r="D324" s="16"/>
      <c r="E324" s="16" t="s">
        <v>48</v>
      </c>
      <c r="F324" s="16"/>
      <c r="G324" s="16"/>
      <c r="H324" s="378">
        <v>45988.114583333336</v>
      </c>
      <c r="I324" s="378">
        <v>45988.229166666664</v>
      </c>
      <c r="J324" s="225">
        <v>0.11458333332848269</v>
      </c>
      <c r="K324" s="16"/>
      <c r="L324" s="16"/>
      <c r="M324" s="16"/>
      <c r="N324" s="16"/>
    </row>
    <row r="325" spans="1:14" x14ac:dyDescent="0.25">
      <c r="A325" s="76">
        <v>45988</v>
      </c>
      <c r="B325" s="72" t="s">
        <v>30</v>
      </c>
      <c r="C325" s="17">
        <v>7256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76">
        <v>45989</v>
      </c>
      <c r="B326" s="72" t="s">
        <v>30</v>
      </c>
      <c r="C326" s="17">
        <v>7280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76">
        <v>45990</v>
      </c>
      <c r="B327" s="72" t="s">
        <v>30</v>
      </c>
      <c r="C327" s="17">
        <v>7301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76">
        <v>45991</v>
      </c>
      <c r="B328" s="72" t="s">
        <v>30</v>
      </c>
      <c r="C328" s="17">
        <v>7325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76">
        <v>45992</v>
      </c>
      <c r="B329" s="72" t="s">
        <v>30</v>
      </c>
      <c r="C329" s="17">
        <v>7349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76">
        <v>45993</v>
      </c>
      <c r="B330" s="72" t="s">
        <v>30</v>
      </c>
      <c r="C330" s="17">
        <v>7373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76">
        <v>45994</v>
      </c>
      <c r="B331" s="72" t="s">
        <v>30</v>
      </c>
      <c r="C331" s="17">
        <v>7397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76">
        <v>45995</v>
      </c>
      <c r="B332" s="72" t="s">
        <v>30</v>
      </c>
      <c r="C332" s="17">
        <v>7421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76">
        <v>45996</v>
      </c>
      <c r="B333" s="72" t="s">
        <v>30</v>
      </c>
      <c r="C333" s="17">
        <v>7445</v>
      </c>
      <c r="D333" s="16"/>
      <c r="E333" s="16" t="s">
        <v>1932</v>
      </c>
      <c r="F333" s="16"/>
      <c r="G333" s="16"/>
      <c r="H333" s="401">
        <v>45996.435416666667</v>
      </c>
      <c r="I333" s="401">
        <v>45996.441666666666</v>
      </c>
      <c r="J333" s="462">
        <v>6.2499999985448085E-3</v>
      </c>
      <c r="K333" s="16"/>
      <c r="L333" s="16"/>
      <c r="M333" s="16"/>
      <c r="N333" s="16"/>
    </row>
    <row r="334" spans="1:14" x14ac:dyDescent="0.25">
      <c r="A334" s="76">
        <v>45997</v>
      </c>
      <c r="B334" s="72" t="s">
        <v>30</v>
      </c>
      <c r="C334" s="17">
        <v>7467</v>
      </c>
      <c r="D334" s="16"/>
      <c r="E334" s="16"/>
      <c r="F334" s="16"/>
      <c r="G334" s="16"/>
      <c r="H334" s="49"/>
      <c r="I334" s="49"/>
      <c r="J334" s="49"/>
      <c r="K334" s="16"/>
      <c r="L334" s="16"/>
      <c r="M334" s="16"/>
      <c r="N334" s="16"/>
    </row>
    <row r="335" spans="1:14" x14ac:dyDescent="0.25">
      <c r="A335" s="76">
        <v>45998</v>
      </c>
      <c r="B335" s="72" t="s">
        <v>30</v>
      </c>
      <c r="C335" s="17">
        <v>7491</v>
      </c>
      <c r="D335" s="16"/>
      <c r="E335" s="16" t="s">
        <v>163</v>
      </c>
      <c r="F335" s="16"/>
      <c r="G335" s="16"/>
      <c r="H335" s="401">
        <v>45998.613194444442</v>
      </c>
      <c r="I335" s="401">
        <v>45998.706250000003</v>
      </c>
      <c r="J335" s="484">
        <v>9.3055555560567882E-2</v>
      </c>
      <c r="K335" s="16"/>
      <c r="L335" s="16"/>
      <c r="M335" s="16"/>
      <c r="N335" s="16"/>
    </row>
    <row r="336" spans="1:14" x14ac:dyDescent="0.25">
      <c r="A336" s="76">
        <v>45999</v>
      </c>
      <c r="B336" s="72" t="s">
        <v>30</v>
      </c>
      <c r="C336" s="17">
        <v>7515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76">
        <v>46000</v>
      </c>
      <c r="B337" s="72" t="s">
        <v>30</v>
      </c>
      <c r="C337" s="17">
        <v>7535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76">
        <v>46001</v>
      </c>
      <c r="B338" s="72" t="s">
        <v>30</v>
      </c>
      <c r="C338" s="17">
        <v>7559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76">
        <v>46002</v>
      </c>
      <c r="B339" s="72" t="s">
        <v>30</v>
      </c>
      <c r="C339" s="17">
        <v>7583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76">
        <v>46003</v>
      </c>
      <c r="B340" s="72" t="s">
        <v>30</v>
      </c>
      <c r="C340" s="17">
        <v>7607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76">
        <v>46004</v>
      </c>
      <c r="B341" s="72" t="s">
        <v>30</v>
      </c>
      <c r="C341" s="17">
        <v>7631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76">
        <v>46005</v>
      </c>
      <c r="B342" s="72" t="s">
        <v>30</v>
      </c>
      <c r="C342" s="17">
        <v>7655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76">
        <v>46006</v>
      </c>
      <c r="B343" s="72" t="s">
        <v>30</v>
      </c>
      <c r="C343" s="17">
        <v>7679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76">
        <v>46007</v>
      </c>
      <c r="B344" s="72" t="s">
        <v>30</v>
      </c>
      <c r="C344" s="17">
        <v>7703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76">
        <v>46008</v>
      </c>
      <c r="B345" s="72" t="s">
        <v>30</v>
      </c>
      <c r="C345" s="17">
        <v>7725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76">
        <v>46009</v>
      </c>
      <c r="B346" s="72" t="s">
        <v>30</v>
      </c>
      <c r="C346" s="17">
        <v>7749</v>
      </c>
      <c r="D346" s="16"/>
      <c r="E346" s="16" t="s">
        <v>2007</v>
      </c>
      <c r="F346" s="16"/>
      <c r="G346" s="16"/>
      <c r="H346" s="368">
        <v>46009.357638888891</v>
      </c>
      <c r="I346" s="368">
        <v>46009.876388888886</v>
      </c>
      <c r="J346" s="151">
        <f t="shared" ref="J346:J347" si="32">I346-H346</f>
        <v>0.51874999999563443</v>
      </c>
      <c r="K346" s="16"/>
      <c r="L346" s="16"/>
      <c r="M346" s="16"/>
      <c r="N346" s="16"/>
    </row>
    <row r="347" spans="1:14" x14ac:dyDescent="0.25">
      <c r="A347" s="76">
        <v>46010</v>
      </c>
      <c r="B347" s="72" t="s">
        <v>30</v>
      </c>
      <c r="C347" s="17">
        <v>7773</v>
      </c>
      <c r="D347" s="16"/>
      <c r="E347" s="49" t="s">
        <v>2023</v>
      </c>
      <c r="F347" s="49"/>
      <c r="G347" s="49"/>
      <c r="H347" s="368">
        <v>46010.628472222219</v>
      </c>
      <c r="I347" s="368">
        <v>46010.690972222219</v>
      </c>
      <c r="J347" s="151">
        <f t="shared" si="32"/>
        <v>6.25E-2</v>
      </c>
      <c r="K347" s="16"/>
      <c r="L347" s="16"/>
      <c r="M347" s="16"/>
      <c r="N347" s="16"/>
    </row>
    <row r="348" spans="1:14" x14ac:dyDescent="0.25">
      <c r="A348" s="76">
        <v>46011</v>
      </c>
      <c r="B348" s="72" t="s">
        <v>30</v>
      </c>
      <c r="C348" s="17">
        <v>7797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76">
        <v>46012</v>
      </c>
      <c r="B349" s="72" t="s">
        <v>30</v>
      </c>
      <c r="C349" s="17">
        <v>7808</v>
      </c>
      <c r="D349" s="16"/>
      <c r="E349" s="16" t="s">
        <v>611</v>
      </c>
      <c r="F349" s="16"/>
      <c r="G349" s="16"/>
      <c r="H349" s="368">
        <v>46012.625</v>
      </c>
      <c r="I349" s="368">
        <v>46012.722222222219</v>
      </c>
      <c r="J349" s="151">
        <f t="shared" ref="J349" si="33">I349-H349</f>
        <v>9.7222222218988463E-2</v>
      </c>
      <c r="K349" s="16"/>
      <c r="L349" s="16"/>
      <c r="M349" s="16"/>
      <c r="N349" s="16"/>
    </row>
    <row r="350" spans="1:14" x14ac:dyDescent="0.25">
      <c r="A350" s="76">
        <v>46013</v>
      </c>
      <c r="B350" s="72" t="s">
        <v>30</v>
      </c>
      <c r="C350" s="17">
        <v>7832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76">
        <v>46014</v>
      </c>
      <c r="B351" s="72" t="s">
        <v>30</v>
      </c>
      <c r="C351" s="17">
        <v>7856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76">
        <v>46015</v>
      </c>
      <c r="B352" s="72" t="s">
        <v>30</v>
      </c>
      <c r="C352" s="17">
        <v>7880</v>
      </c>
      <c r="D352" s="16"/>
      <c r="E352" s="16" t="s">
        <v>2053</v>
      </c>
      <c r="F352" s="16"/>
      <c r="G352" s="16"/>
      <c r="H352" s="368">
        <v>46015.506944444445</v>
      </c>
      <c r="I352" s="368">
        <v>46015.538194444445</v>
      </c>
      <c r="J352" s="151">
        <f t="shared" ref="J352" si="34">I352-H352</f>
        <v>3.125E-2</v>
      </c>
      <c r="K352" s="16"/>
      <c r="L352" s="16"/>
      <c r="M352" s="16"/>
      <c r="N352" s="16"/>
    </row>
    <row r="353" spans="1:14" x14ac:dyDescent="0.25">
      <c r="A353" s="76">
        <v>46016</v>
      </c>
      <c r="B353" s="72" t="s">
        <v>30</v>
      </c>
      <c r="C353" s="17">
        <v>7904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76">
        <v>46017</v>
      </c>
      <c r="B354" s="72" t="s">
        <v>30</v>
      </c>
      <c r="C354" s="17">
        <v>7928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76">
        <v>46018</v>
      </c>
      <c r="B355" s="72" t="s">
        <v>30</v>
      </c>
      <c r="C355" s="17">
        <v>7952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76">
        <v>46019</v>
      </c>
      <c r="B356" s="72" t="s">
        <v>30</v>
      </c>
      <c r="C356" s="17">
        <v>7967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76">
        <v>46020</v>
      </c>
      <c r="B357" s="72" t="s">
        <v>30</v>
      </c>
      <c r="C357" s="17">
        <v>7991</v>
      </c>
      <c r="D357" s="16"/>
      <c r="E357" s="16" t="s">
        <v>65</v>
      </c>
      <c r="F357" s="16"/>
      <c r="G357" s="16"/>
      <c r="H357" s="368">
        <v>46020.905555555553</v>
      </c>
      <c r="I357" s="368">
        <v>46021.080555555556</v>
      </c>
      <c r="J357" s="151">
        <f t="shared" ref="J357:J358" si="35">I357-H357</f>
        <v>0.17500000000291038</v>
      </c>
      <c r="K357" s="16"/>
      <c r="L357" s="16"/>
      <c r="M357" s="16"/>
      <c r="N357" s="16"/>
    </row>
    <row r="358" spans="1:14" x14ac:dyDescent="0.25">
      <c r="A358" s="76">
        <v>46021</v>
      </c>
      <c r="B358" s="72" t="s">
        <v>30</v>
      </c>
      <c r="C358" s="17">
        <v>8015</v>
      </c>
      <c r="D358" s="16" t="s">
        <v>766</v>
      </c>
      <c r="E358" s="16" t="s">
        <v>1836</v>
      </c>
      <c r="F358" s="16"/>
      <c r="G358" s="16"/>
      <c r="H358" s="368">
        <v>46021.663888888892</v>
      </c>
      <c r="I358" s="368">
        <v>46021.675000000003</v>
      </c>
      <c r="J358" s="151">
        <f t="shared" si="35"/>
        <v>1.1111111110949423E-2</v>
      </c>
      <c r="K358" s="16"/>
      <c r="L358" s="16"/>
      <c r="M358" s="16"/>
      <c r="N358" s="16"/>
    </row>
    <row r="359" spans="1:14" x14ac:dyDescent="0.25">
      <c r="A359" s="76">
        <v>46022</v>
      </c>
      <c r="B359" s="72" t="s">
        <v>30</v>
      </c>
      <c r="C359" s="17">
        <v>8039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76">
        <v>46023</v>
      </c>
      <c r="B360" s="72" t="s">
        <v>30</v>
      </c>
      <c r="C360" s="17">
        <v>8063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76">
        <v>46024</v>
      </c>
      <c r="B361" s="72" t="s">
        <v>30</v>
      </c>
      <c r="C361" s="17">
        <v>8087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76">
        <v>46025</v>
      </c>
      <c r="B362" s="72" t="s">
        <v>30</v>
      </c>
      <c r="C362" s="17">
        <v>8107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76">
        <v>46026</v>
      </c>
      <c r="B363" s="72" t="s">
        <v>30</v>
      </c>
      <c r="C363" s="17">
        <v>8131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76">
        <v>46027</v>
      </c>
      <c r="B364" s="72" t="s">
        <v>30</v>
      </c>
      <c r="C364" s="17">
        <v>8155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76">
        <v>46028</v>
      </c>
      <c r="B365" s="72" t="s">
        <v>30</v>
      </c>
      <c r="C365" s="17">
        <v>8179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76">
        <v>46029</v>
      </c>
      <c r="B366" s="72" t="s">
        <v>30</v>
      </c>
      <c r="C366" s="17">
        <v>8203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76">
        <v>46030</v>
      </c>
      <c r="B367" s="72" t="s">
        <v>30</v>
      </c>
      <c r="C367" s="17">
        <v>8225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76">
        <v>46031</v>
      </c>
      <c r="B368" s="72" t="s">
        <v>30</v>
      </c>
      <c r="C368" s="17">
        <v>8249</v>
      </c>
      <c r="D368" s="16"/>
      <c r="E368" s="16" t="s">
        <v>48</v>
      </c>
      <c r="F368" s="16"/>
      <c r="G368" s="16"/>
      <c r="H368" s="368">
        <v>46031.444444444445</v>
      </c>
      <c r="I368" s="368">
        <v>46031.581250000003</v>
      </c>
      <c r="J368" s="151">
        <f t="shared" ref="J368:J369" si="36">I368-H368</f>
        <v>0.1368055555576575</v>
      </c>
      <c r="K368" s="16"/>
      <c r="L368" s="16"/>
      <c r="M368" s="16"/>
      <c r="N368" s="16"/>
    </row>
    <row r="369" spans="1:14" x14ac:dyDescent="0.25">
      <c r="A369" s="76">
        <v>46032</v>
      </c>
      <c r="B369" s="72" t="s">
        <v>30</v>
      </c>
      <c r="C369" s="17">
        <v>8273</v>
      </c>
      <c r="D369" s="16"/>
      <c r="E369" s="16" t="s">
        <v>1581</v>
      </c>
      <c r="F369" s="16"/>
      <c r="G369" s="16"/>
      <c r="H369" s="368">
        <v>46032.909722222219</v>
      </c>
      <c r="I369" s="368">
        <v>46032.984027777777</v>
      </c>
      <c r="J369" s="151">
        <f t="shared" si="36"/>
        <v>7.4305555557657499E-2</v>
      </c>
      <c r="K369" s="16"/>
      <c r="L369" s="16"/>
      <c r="M369" s="16"/>
      <c r="N369" s="16"/>
    </row>
    <row r="370" spans="1:14" x14ac:dyDescent="0.25">
      <c r="A370" s="76">
        <v>46033</v>
      </c>
      <c r="B370" s="72" t="s">
        <v>30</v>
      </c>
      <c r="C370" s="17">
        <v>8291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76">
        <v>46034</v>
      </c>
      <c r="B371" s="72" t="s">
        <v>30</v>
      </c>
      <c r="C371" s="17">
        <v>8315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76">
        <v>46035</v>
      </c>
      <c r="B372" s="72" t="s">
        <v>30</v>
      </c>
      <c r="C372" s="17">
        <v>8339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76">
        <v>46036</v>
      </c>
      <c r="B373" s="72" t="s">
        <v>30</v>
      </c>
      <c r="C373" s="17">
        <v>8363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76">
        <v>46037</v>
      </c>
      <c r="B374" s="72" t="s">
        <v>30</v>
      </c>
      <c r="C374" s="17">
        <v>8387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76">
        <v>46038</v>
      </c>
      <c r="B375" s="72" t="s">
        <v>30</v>
      </c>
      <c r="C375" s="17">
        <v>8411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76">
        <v>46039</v>
      </c>
      <c r="B376" s="72" t="s">
        <v>30</v>
      </c>
      <c r="C376" s="17">
        <v>8428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76">
        <v>46040</v>
      </c>
      <c r="B377" s="72" t="s">
        <v>30</v>
      </c>
      <c r="C377" s="17">
        <v>8452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76">
        <v>46041</v>
      </c>
      <c r="B378" s="72" t="s">
        <v>30</v>
      </c>
      <c r="C378" s="17">
        <v>8476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76">
        <v>46042</v>
      </c>
      <c r="B379" s="72" t="s">
        <v>30</v>
      </c>
      <c r="C379" s="17">
        <v>8499</v>
      </c>
      <c r="D379" s="16"/>
      <c r="E379" s="16" t="s">
        <v>40</v>
      </c>
      <c r="F379" s="16"/>
      <c r="G379" s="16"/>
      <c r="H379" s="644">
        <v>46042.375</v>
      </c>
      <c r="I379" s="644">
        <v>46042.507638888892</v>
      </c>
      <c r="J379" s="643">
        <v>0.13263888889196096</v>
      </c>
      <c r="K379" s="16"/>
      <c r="L379" s="16"/>
      <c r="M379" s="16"/>
      <c r="N379" s="16"/>
    </row>
    <row r="380" spans="1:14" ht="45" x14ac:dyDescent="0.25">
      <c r="A380" s="76">
        <v>46043</v>
      </c>
      <c r="B380" s="72" t="s">
        <v>30</v>
      </c>
      <c r="C380" s="17">
        <v>8523</v>
      </c>
      <c r="D380" s="16"/>
      <c r="E380" s="63" t="s">
        <v>2178</v>
      </c>
      <c r="F380" s="16"/>
      <c r="G380" s="16"/>
      <c r="H380" s="368">
        <v>46043.477777777778</v>
      </c>
      <c r="I380" s="368">
        <v>46043.480555555558</v>
      </c>
      <c r="J380" s="151">
        <f t="shared" ref="J380" si="37">I380-H380</f>
        <v>2.7777777795563452E-3</v>
      </c>
      <c r="K380" s="16"/>
      <c r="L380" s="16"/>
      <c r="M380" s="16"/>
      <c r="N380" s="16"/>
    </row>
    <row r="381" spans="1:14" x14ac:dyDescent="0.25">
      <c r="A381" s="76">
        <v>46044</v>
      </c>
      <c r="B381" s="72" t="s">
        <v>30</v>
      </c>
      <c r="C381" s="17">
        <v>8547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76">
        <v>46045</v>
      </c>
      <c r="B382" s="72" t="s">
        <v>30</v>
      </c>
      <c r="C382" s="17">
        <v>8571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76">
        <v>46046</v>
      </c>
      <c r="B383" s="72" t="s">
        <v>30</v>
      </c>
      <c r="C383" s="17">
        <v>8592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76">
        <v>46047</v>
      </c>
      <c r="B384" s="72" t="s">
        <v>30</v>
      </c>
      <c r="C384" s="17">
        <v>8616</v>
      </c>
      <c r="D384" s="16"/>
      <c r="E384" s="718" t="s">
        <v>2173</v>
      </c>
      <c r="F384" s="16"/>
      <c r="G384" s="16"/>
      <c r="H384" s="720">
        <v>46047.34375</v>
      </c>
      <c r="I384" s="720">
        <v>46047.350694444445</v>
      </c>
      <c r="J384" s="719">
        <v>6.9444444452528842E-3</v>
      </c>
      <c r="K384" s="16"/>
      <c r="L384" s="16"/>
      <c r="M384" s="16"/>
      <c r="N384" s="16"/>
    </row>
    <row r="385" spans="1:14" x14ac:dyDescent="0.25">
      <c r="A385" s="76">
        <v>46048</v>
      </c>
      <c r="B385" s="72" t="s">
        <v>30</v>
      </c>
      <c r="C385" s="17">
        <v>8640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76">
        <v>46049</v>
      </c>
      <c r="B386" s="72" t="s">
        <v>30</v>
      </c>
      <c r="C386" s="17">
        <v>8663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76">
        <v>46050</v>
      </c>
      <c r="B387" s="72" t="s">
        <v>30</v>
      </c>
      <c r="C387" s="17">
        <v>8687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76">
        <v>46051</v>
      </c>
      <c r="B388" s="72" t="s">
        <v>30</v>
      </c>
      <c r="C388" s="17">
        <v>8711</v>
      </c>
      <c r="D388" s="16"/>
      <c r="E388" s="759" t="s">
        <v>2174</v>
      </c>
      <c r="F388" s="16"/>
      <c r="G388" s="16"/>
      <c r="H388" s="720">
        <v>46051.666666666664</v>
      </c>
      <c r="I388" s="720">
        <v>46051.680555555555</v>
      </c>
      <c r="J388" s="760">
        <v>1.3888888890505768E-2</v>
      </c>
      <c r="K388" s="16"/>
      <c r="L388" s="16"/>
      <c r="M388" s="16"/>
      <c r="N388" s="16"/>
    </row>
    <row r="389" spans="1:14" x14ac:dyDescent="0.25">
      <c r="A389" s="76">
        <v>46052</v>
      </c>
      <c r="B389" s="72" t="s">
        <v>30</v>
      </c>
      <c r="C389" s="17">
        <v>8735</v>
      </c>
      <c r="D389" s="16"/>
      <c r="E389" s="16" t="s">
        <v>48</v>
      </c>
      <c r="F389" s="16"/>
      <c r="G389" s="16"/>
      <c r="H389" s="368">
        <v>46052.977777777778</v>
      </c>
      <c r="I389" s="368">
        <v>46053.140277777777</v>
      </c>
      <c r="J389" s="151">
        <f t="shared" ref="J389:J390" si="38">I389-H389</f>
        <v>0.16249999999854481</v>
      </c>
      <c r="K389" s="16"/>
      <c r="L389" s="16"/>
      <c r="M389" s="16"/>
      <c r="N389" s="16"/>
    </row>
    <row r="390" spans="1:14" x14ac:dyDescent="0.25">
      <c r="A390" s="76">
        <v>46053</v>
      </c>
      <c r="B390" s="72" t="s">
        <v>30</v>
      </c>
      <c r="C390" s="17">
        <v>8754</v>
      </c>
      <c r="D390" s="16"/>
      <c r="E390" s="16" t="s">
        <v>2296</v>
      </c>
      <c r="F390" s="16"/>
      <c r="G390" s="16"/>
      <c r="H390" s="368">
        <v>46071.673611111109</v>
      </c>
      <c r="I390" s="368">
        <v>46071.681944444441</v>
      </c>
      <c r="J390" s="151">
        <f t="shared" si="38"/>
        <v>8.333333331393078E-3</v>
      </c>
      <c r="K390" s="16"/>
      <c r="L390" s="16"/>
      <c r="M390" s="16"/>
      <c r="N390" s="16"/>
    </row>
    <row r="391" spans="1:14" x14ac:dyDescent="0.25">
      <c r="A391" s="76">
        <v>46054</v>
      </c>
      <c r="B391" s="72" t="s">
        <v>30</v>
      </c>
      <c r="C391" s="17">
        <v>8778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76">
        <v>46055</v>
      </c>
      <c r="B392" s="72" t="s">
        <v>30</v>
      </c>
      <c r="C392" s="17">
        <v>8802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76">
        <v>46056</v>
      </c>
      <c r="B393" s="72" t="s">
        <v>30</v>
      </c>
      <c r="C393" s="17">
        <v>8826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76">
        <v>46057</v>
      </c>
      <c r="B394" s="72" t="s">
        <v>30</v>
      </c>
      <c r="C394" s="17">
        <v>8850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76">
        <v>46058</v>
      </c>
      <c r="B395" s="72" t="s">
        <v>30</v>
      </c>
      <c r="C395" s="17">
        <v>8874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76">
        <v>46059</v>
      </c>
      <c r="B396" s="72" t="s">
        <v>30</v>
      </c>
      <c r="C396" s="17">
        <v>8898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76">
        <v>46060</v>
      </c>
      <c r="B397" s="72" t="s">
        <v>30</v>
      </c>
      <c r="C397" s="17">
        <v>8922</v>
      </c>
      <c r="D397" s="16"/>
      <c r="E397" s="16" t="s">
        <v>2174</v>
      </c>
      <c r="F397" s="16"/>
      <c r="G397" s="16"/>
      <c r="H397" s="368">
        <v>46060.642361111109</v>
      </c>
      <c r="I397" s="368">
        <v>46060.659722222219</v>
      </c>
      <c r="J397" s="151">
        <f t="shared" ref="J397" si="39">I397-H397</f>
        <v>1.7361111109494232E-2</v>
      </c>
      <c r="K397" s="16"/>
      <c r="L397" s="16"/>
      <c r="M397" s="16"/>
      <c r="N397" s="16"/>
    </row>
    <row r="398" spans="1:14" x14ac:dyDescent="0.25">
      <c r="A398" s="76">
        <v>46061</v>
      </c>
      <c r="B398" s="72" t="s">
        <v>30</v>
      </c>
      <c r="C398" s="17">
        <v>8946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76">
        <v>46062</v>
      </c>
      <c r="B399" s="72" t="s">
        <v>30</v>
      </c>
      <c r="C399" s="17">
        <v>8970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76">
        <v>46063</v>
      </c>
      <c r="B400" s="72" t="s">
        <v>30</v>
      </c>
      <c r="C400" s="17">
        <v>8993</v>
      </c>
      <c r="D400" s="16"/>
      <c r="E400" s="16" t="s">
        <v>65</v>
      </c>
      <c r="F400" s="16"/>
      <c r="G400" s="16"/>
      <c r="H400" s="720">
        <v>46063.618055555555</v>
      </c>
      <c r="I400" s="720">
        <v>46063.709722222222</v>
      </c>
      <c r="J400" s="838">
        <v>9.1666666667151731E-2</v>
      </c>
      <c r="K400" s="16"/>
      <c r="L400" s="16"/>
      <c r="M400" s="16"/>
      <c r="N400" s="16"/>
    </row>
    <row r="401" spans="1:14" x14ac:dyDescent="0.25">
      <c r="A401" s="76">
        <v>46064</v>
      </c>
      <c r="B401" s="72" t="s">
        <v>30</v>
      </c>
      <c r="C401" s="17">
        <v>9017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76">
        <v>46065</v>
      </c>
      <c r="B402" s="72" t="s">
        <v>30</v>
      </c>
      <c r="C402" s="17">
        <v>9041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76">
        <v>46066</v>
      </c>
      <c r="B403" s="72" t="s">
        <v>30</v>
      </c>
      <c r="C403" s="17">
        <v>9065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76">
        <v>46067</v>
      </c>
      <c r="B404" s="72" t="s">
        <v>30</v>
      </c>
      <c r="C404" s="17">
        <v>9087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76">
        <v>46068</v>
      </c>
      <c r="B405" s="72" t="s">
        <v>30</v>
      </c>
      <c r="C405" s="17">
        <v>9111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76">
        <v>46069</v>
      </c>
      <c r="B406" s="72" t="s">
        <v>30</v>
      </c>
      <c r="C406" s="17">
        <v>9135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76">
        <v>46070</v>
      </c>
      <c r="B407" s="72" t="s">
        <v>30</v>
      </c>
      <c r="C407" s="17">
        <v>9159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76">
        <v>46071</v>
      </c>
      <c r="B408" s="72" t="s">
        <v>30</v>
      </c>
      <c r="C408" s="17">
        <v>9183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76">
        <v>46072</v>
      </c>
      <c r="B409" s="72" t="s">
        <v>30</v>
      </c>
      <c r="C409" s="17">
        <v>9207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76">
        <v>46073</v>
      </c>
      <c r="B410" s="72" t="s">
        <v>30</v>
      </c>
      <c r="C410" s="17">
        <v>9229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76">
        <v>46074</v>
      </c>
      <c r="B411" s="72" t="s">
        <v>30</v>
      </c>
      <c r="C411" s="17">
        <v>9253</v>
      </c>
      <c r="D411" s="16"/>
      <c r="E411" s="16" t="s">
        <v>48</v>
      </c>
      <c r="F411" s="16"/>
      <c r="G411" s="16"/>
      <c r="H411" s="368">
        <v>46074.634027777778</v>
      </c>
      <c r="I411" s="368">
        <v>46074.847222222219</v>
      </c>
      <c r="J411" s="151">
        <f t="shared" ref="J411" si="40">I411-H411</f>
        <v>0.21319444444088731</v>
      </c>
      <c r="K411" s="16"/>
      <c r="L411" s="16"/>
      <c r="M411" s="16"/>
      <c r="N411" s="16"/>
    </row>
    <row r="412" spans="1:14" x14ac:dyDescent="0.25">
      <c r="A412" s="76">
        <v>46075</v>
      </c>
      <c r="B412" s="72" t="s">
        <v>30</v>
      </c>
      <c r="C412" s="17">
        <v>9272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ht="30" x14ac:dyDescent="0.25">
      <c r="A413" s="76">
        <v>46076</v>
      </c>
      <c r="B413" s="72" t="s">
        <v>30</v>
      </c>
      <c r="C413" s="17">
        <v>9296</v>
      </c>
      <c r="D413" s="16" t="s">
        <v>2343</v>
      </c>
      <c r="E413" s="28" t="s">
        <v>2344</v>
      </c>
      <c r="F413" s="16"/>
      <c r="G413" s="16"/>
      <c r="H413" s="368">
        <v>46076.954861111109</v>
      </c>
      <c r="I413" s="368">
        <v>46077.009027777778</v>
      </c>
      <c r="J413" s="151">
        <f t="shared" ref="J413" si="41">I413-H413</f>
        <v>5.4166666668606922E-2</v>
      </c>
      <c r="K413" s="16"/>
      <c r="L413" s="16"/>
      <c r="M413" s="16"/>
      <c r="N413" s="16"/>
    </row>
    <row r="414" spans="1:14" x14ac:dyDescent="0.25">
      <c r="A414" s="76">
        <v>46077</v>
      </c>
      <c r="B414" s="72" t="s">
        <v>30</v>
      </c>
      <c r="C414" s="17">
        <v>9320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76">
        <v>46078</v>
      </c>
      <c r="B415" s="72" t="s">
        <v>30</v>
      </c>
      <c r="C415" s="17">
        <v>9344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76">
        <v>46079</v>
      </c>
      <c r="B416" s="72" t="s">
        <v>30</v>
      </c>
      <c r="C416" s="17">
        <v>9368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76">
        <v>46080</v>
      </c>
      <c r="B417" s="72" t="s">
        <v>30</v>
      </c>
      <c r="C417" s="17">
        <v>9392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76">
        <v>46081</v>
      </c>
      <c r="B418" s="72" t="s">
        <v>30</v>
      </c>
      <c r="C418" s="17">
        <v>9416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spans="1:14" x14ac:dyDescent="0.25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spans="1:14" x14ac:dyDescent="0.25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spans="1:14" x14ac:dyDescent="0.2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spans="1:14" x14ac:dyDescent="0.25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spans="1:14" x14ac:dyDescent="0.25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spans="1:14" x14ac:dyDescent="0.25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spans="1:14" x14ac:dyDescent="0.25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spans="1:14" x14ac:dyDescent="0.25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spans="1:14" x14ac:dyDescent="0.25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 spans="1:14" x14ac:dyDescent="0.25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spans="1:14" x14ac:dyDescent="0.25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spans="1:14" x14ac:dyDescent="0.25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 spans="1:14" x14ac:dyDescent="0.2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 spans="1:14" x14ac:dyDescent="0.25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 spans="1:14" x14ac:dyDescent="0.25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 spans="1:14" x14ac:dyDescent="0.25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spans="1:14" x14ac:dyDescent="0.25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 spans="1:14" x14ac:dyDescent="0.25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spans="1:14" x14ac:dyDescent="0.25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 spans="1:14" x14ac:dyDescent="0.25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 spans="1:14" x14ac:dyDescent="0.25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 spans="1:14" x14ac:dyDescent="0.25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 spans="1:14" x14ac:dyDescent="0.2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spans="1:14" x14ac:dyDescent="0.25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 spans="1:14" x14ac:dyDescent="0.25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spans="1:14" x14ac:dyDescent="0.25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 spans="1:14" x14ac:dyDescent="0.25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 spans="1:14" x14ac:dyDescent="0.25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 spans="1:14" x14ac:dyDescent="0.25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 spans="1:14" x14ac:dyDescent="0.25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 spans="1:14" x14ac:dyDescent="0.25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 spans="1:14" x14ac:dyDescent="0.25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spans="1:14" x14ac:dyDescent="0.2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 spans="1:14" x14ac:dyDescent="0.25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 spans="1:14" x14ac:dyDescent="0.25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 spans="1:14" x14ac:dyDescent="0.25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 spans="1:14" x14ac:dyDescent="0.25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 spans="1:14" x14ac:dyDescent="0.25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 spans="1:14" x14ac:dyDescent="0.25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x14ac:dyDescent="0.25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 spans="1:14" x14ac:dyDescent="0.25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 spans="1:14" x14ac:dyDescent="0.25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 spans="1:14" x14ac:dyDescent="0.2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 spans="1:14" x14ac:dyDescent="0.25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 spans="1:14" x14ac:dyDescent="0.25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 spans="1:14" x14ac:dyDescent="0.25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spans="1:14" x14ac:dyDescent="0.25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spans="1:14" x14ac:dyDescent="0.25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 spans="1:14" x14ac:dyDescent="0.25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 spans="1:14" x14ac:dyDescent="0.25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 spans="1:14" x14ac:dyDescent="0.25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 spans="1:14" x14ac:dyDescent="0.25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 spans="1:14" x14ac:dyDescent="0.2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spans="1:14" x14ac:dyDescent="0.25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spans="1:14" x14ac:dyDescent="0.25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 spans="1:14" x14ac:dyDescent="0.25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 spans="1:14" x14ac:dyDescent="0.25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 spans="1:14" x14ac:dyDescent="0.25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 spans="1:14" x14ac:dyDescent="0.25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 spans="1:14" x14ac:dyDescent="0.25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spans="1:14" x14ac:dyDescent="0.25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 spans="1:14" x14ac:dyDescent="0.25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spans="1:14" x14ac:dyDescent="0.2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 spans="1:14" x14ac:dyDescent="0.25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 spans="1:14" x14ac:dyDescent="0.25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 spans="1:14" x14ac:dyDescent="0.25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 spans="1:14" x14ac:dyDescent="0.25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spans="1:14" x14ac:dyDescent="0.25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 spans="1:14" x14ac:dyDescent="0.25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spans="1:14" x14ac:dyDescent="0.25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 spans="1:14" x14ac:dyDescent="0.25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 spans="1:14" x14ac:dyDescent="0.25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 spans="1:14" x14ac:dyDescent="0.2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 spans="1:14" x14ac:dyDescent="0.25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 spans="1:14" x14ac:dyDescent="0.25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spans="1:14" x14ac:dyDescent="0.25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spans="1:14" x14ac:dyDescent="0.25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 spans="1:14" x14ac:dyDescent="0.25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 spans="1:14" x14ac:dyDescent="0.25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 spans="1:14" x14ac:dyDescent="0.25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 spans="1:14" x14ac:dyDescent="0.25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 spans="1:14" x14ac:dyDescent="0.25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 spans="1:14" x14ac:dyDescent="0.2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spans="1:14" x14ac:dyDescent="0.25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 spans="1:14" x14ac:dyDescent="0.25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 spans="1:14" x14ac:dyDescent="0.25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 spans="1:14" x14ac:dyDescent="0.25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 spans="1:14" x14ac:dyDescent="0.25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 spans="1:14" x14ac:dyDescent="0.25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spans="1:14" x14ac:dyDescent="0.25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spans="1:14" x14ac:dyDescent="0.25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 spans="1:14" x14ac:dyDescent="0.25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 spans="1:14" x14ac:dyDescent="0.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 spans="1:14" x14ac:dyDescent="0.25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 spans="1:14" x14ac:dyDescent="0.25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spans="1:14" x14ac:dyDescent="0.25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 spans="1:14" x14ac:dyDescent="0.25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 spans="1:14" x14ac:dyDescent="0.25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 spans="1:14" x14ac:dyDescent="0.25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 spans="1:14" x14ac:dyDescent="0.25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 spans="1:14" x14ac:dyDescent="0.25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 spans="1:14" x14ac:dyDescent="0.25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 spans="1:14" x14ac:dyDescent="0.2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 spans="1:14" x14ac:dyDescent="0.25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spans="1:14" x14ac:dyDescent="0.25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 spans="1:14" x14ac:dyDescent="0.25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 spans="1:14" x14ac:dyDescent="0.25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 spans="1:14" x14ac:dyDescent="0.25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 spans="1:14" x14ac:dyDescent="0.25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</row>
    <row r="942" spans="1:14" x14ac:dyDescent="0.25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</row>
    <row r="943" spans="1:14" x14ac:dyDescent="0.25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spans="1:14" x14ac:dyDescent="0.25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</row>
    <row r="945" spans="1:14" x14ac:dyDescent="0.2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 spans="1:14" x14ac:dyDescent="0.25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 spans="1:14" x14ac:dyDescent="0.25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</row>
    <row r="948" spans="1:14" x14ac:dyDescent="0.25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</row>
    <row r="949" spans="1:14" x14ac:dyDescent="0.25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 spans="1:14" x14ac:dyDescent="0.25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</row>
    <row r="951" spans="1:14" x14ac:dyDescent="0.25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spans="1:14" x14ac:dyDescent="0.25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</row>
    <row r="953" spans="1:14" x14ac:dyDescent="0.25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 spans="1:14" x14ac:dyDescent="0.25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</row>
    <row r="955" spans="1:14" x14ac:dyDescent="0.2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</row>
    <row r="956" spans="1:14" x14ac:dyDescent="0.25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 spans="1:14" x14ac:dyDescent="0.25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</row>
    <row r="958" spans="1:14" x14ac:dyDescent="0.25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</row>
    <row r="959" spans="1:14" x14ac:dyDescent="0.25">
      <c r="A959" s="16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 spans="1:14" x14ac:dyDescent="0.25">
      <c r="A960" s="16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</row>
    <row r="961" spans="1:14" x14ac:dyDescent="0.25">
      <c r="A961" s="16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</row>
    <row r="962" spans="1:14" x14ac:dyDescent="0.25">
      <c r="A962" s="16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</row>
    <row r="963" spans="1:14" x14ac:dyDescent="0.25">
      <c r="A963" s="16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</row>
    <row r="964" spans="1:14" x14ac:dyDescent="0.25">
      <c r="A964" s="16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</row>
    <row r="965" spans="1:14" x14ac:dyDescent="0.25">
      <c r="A965" s="16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</row>
    <row r="966" spans="1:14" x14ac:dyDescent="0.25">
      <c r="A966" s="16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</row>
    <row r="967" spans="1:14" x14ac:dyDescent="0.25">
      <c r="A967" s="16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</row>
    <row r="968" spans="1:14" x14ac:dyDescent="0.25">
      <c r="A968" s="16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</row>
    <row r="969" spans="1:14" x14ac:dyDescent="0.25">
      <c r="A969" s="16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</row>
    <row r="970" spans="1:14" x14ac:dyDescent="0.25">
      <c r="A970" s="16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</row>
    <row r="971" spans="1:14" x14ac:dyDescent="0.25">
      <c r="A971" s="16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</row>
    <row r="972" spans="1:14" x14ac:dyDescent="0.25">
      <c r="A972" s="16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</row>
    <row r="973" spans="1:14" x14ac:dyDescent="0.25">
      <c r="A973" s="16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</row>
    <row r="974" spans="1:14" x14ac:dyDescent="0.25">
      <c r="A974" s="16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 spans="1:14" x14ac:dyDescent="0.25">
      <c r="A975" s="16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</row>
    <row r="976" spans="1:14" x14ac:dyDescent="0.25">
      <c r="A976" s="16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</row>
    <row r="977" spans="1:14" x14ac:dyDescent="0.25">
      <c r="A977" s="16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</row>
    <row r="978" spans="1:14" x14ac:dyDescent="0.25">
      <c r="A978" s="16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</row>
    <row r="979" spans="1:14" x14ac:dyDescent="0.25">
      <c r="A979" s="16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</row>
    <row r="980" spans="1:14" x14ac:dyDescent="0.25">
      <c r="A980" s="16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</row>
    <row r="981" spans="1:14" x14ac:dyDescent="0.25">
      <c r="A981" s="16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 spans="1:14" x14ac:dyDescent="0.25">
      <c r="A982" s="16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</row>
    <row r="983" spans="1:14" x14ac:dyDescent="0.25">
      <c r="A983" s="16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</row>
    <row r="984" spans="1:14" x14ac:dyDescent="0.25">
      <c r="A984" s="16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</row>
    <row r="985" spans="1:14" x14ac:dyDescent="0.25">
      <c r="A985" s="16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</row>
    <row r="986" spans="1:14" x14ac:dyDescent="0.25">
      <c r="A986" s="16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</row>
    <row r="987" spans="1:14" x14ac:dyDescent="0.25">
      <c r="A987" s="16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</row>
    <row r="988" spans="1:14" x14ac:dyDescent="0.25">
      <c r="A988" s="16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 spans="1:14" x14ac:dyDescent="0.25">
      <c r="A989" s="16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</row>
    <row r="990" spans="1:14" x14ac:dyDescent="0.25">
      <c r="A990" s="16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</row>
    <row r="991" spans="1:14" x14ac:dyDescent="0.25">
      <c r="A991" s="16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</row>
    <row r="992" spans="1:14" x14ac:dyDescent="0.25">
      <c r="A992" s="16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</row>
    <row r="993" spans="1:14" x14ac:dyDescent="0.25">
      <c r="A993" s="16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</row>
    <row r="994" spans="1:14" x14ac:dyDescent="0.25">
      <c r="A994" s="16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</row>
    <row r="995" spans="1:14" x14ac:dyDescent="0.25">
      <c r="A995" s="16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 spans="1:14" x14ac:dyDescent="0.25">
      <c r="A996" s="16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</row>
    <row r="997" spans="1:14" x14ac:dyDescent="0.25">
      <c r="A997" s="16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</row>
    <row r="998" spans="1:14" x14ac:dyDescent="0.25">
      <c r="A998" s="16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</row>
    <row r="999" spans="1:14" x14ac:dyDescent="0.25">
      <c r="A999" s="16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</row>
    <row r="1000" spans="1:14" x14ac:dyDescent="0.25">
      <c r="A1000" s="16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</row>
    <row r="1001" spans="1:14" x14ac:dyDescent="0.25">
      <c r="A1001" s="16"/>
      <c r="B1001" s="16"/>
      <c r="C1001" s="17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</row>
    <row r="1002" spans="1:14" x14ac:dyDescent="0.25">
      <c r="A1002" s="16"/>
      <c r="B1002" s="16"/>
      <c r="C1002" s="17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</row>
    <row r="1003" spans="1:14" x14ac:dyDescent="0.25">
      <c r="A1003" s="16"/>
      <c r="B1003" s="16"/>
      <c r="C1003" s="17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</row>
    <row r="1004" spans="1:14" x14ac:dyDescent="0.25">
      <c r="A1004" s="16"/>
      <c r="B1004" s="16"/>
      <c r="C1004" s="17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</row>
    <row r="1005" spans="1:14" x14ac:dyDescent="0.25">
      <c r="A1005" s="16"/>
      <c r="B1005" s="16"/>
      <c r="C1005" s="17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</row>
    <row r="1006" spans="1:14" x14ac:dyDescent="0.25">
      <c r="A1006" s="16"/>
      <c r="B1006" s="16"/>
      <c r="C1006" s="17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</row>
    <row r="1007" spans="1:14" x14ac:dyDescent="0.25">
      <c r="A1007" s="16"/>
      <c r="B1007" s="16"/>
      <c r="C1007" s="17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</row>
    <row r="1008" spans="1:14" x14ac:dyDescent="0.25">
      <c r="A1008" s="16"/>
      <c r="B1008" s="16"/>
      <c r="C1008" s="17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</row>
    <row r="1009" spans="1:14" x14ac:dyDescent="0.25">
      <c r="A1009" s="16"/>
      <c r="B1009" s="16"/>
      <c r="C1009" s="17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</row>
    <row r="1010" spans="1:14" x14ac:dyDescent="0.25">
      <c r="A1010" s="16"/>
      <c r="B1010" s="16"/>
      <c r="C1010" s="17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</row>
    <row r="1011" spans="1:14" x14ac:dyDescent="0.25">
      <c r="A1011" s="16"/>
      <c r="B1011" s="16"/>
      <c r="C1011" s="17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</row>
    <row r="1012" spans="1:14" x14ac:dyDescent="0.25">
      <c r="A1012" s="16"/>
      <c r="B1012" s="16"/>
      <c r="C1012" s="17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</row>
    <row r="1013" spans="1:14" x14ac:dyDescent="0.25">
      <c r="A1013" s="16"/>
      <c r="B1013" s="16"/>
      <c r="C1013" s="17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</row>
    <row r="1014" spans="1:14" x14ac:dyDescent="0.25">
      <c r="A1014" s="16"/>
      <c r="B1014" s="16"/>
      <c r="C1014" s="17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</row>
    <row r="1015" spans="1:14" x14ac:dyDescent="0.25">
      <c r="A1015" s="16"/>
      <c r="B1015" s="16"/>
      <c r="C1015" s="17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</row>
    <row r="1016" spans="1:14" x14ac:dyDescent="0.25">
      <c r="A1016" s="16"/>
      <c r="B1016" s="16"/>
      <c r="C1016" s="17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</row>
    <row r="1017" spans="1:14" x14ac:dyDescent="0.25">
      <c r="A1017" s="16"/>
      <c r="B1017" s="16"/>
      <c r="C1017" s="17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</row>
    <row r="1018" spans="1:14" x14ac:dyDescent="0.25">
      <c r="A1018" s="16"/>
      <c r="B1018" s="16"/>
      <c r="C1018" s="17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</row>
    <row r="1019" spans="1:14" x14ac:dyDescent="0.25">
      <c r="A1019" s="16"/>
      <c r="B1019" s="16"/>
      <c r="C1019" s="17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</row>
    <row r="1020" spans="1:14" x14ac:dyDescent="0.25">
      <c r="A1020" s="16"/>
      <c r="B1020" s="16"/>
      <c r="C1020" s="17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</row>
    <row r="1021" spans="1:14" x14ac:dyDescent="0.25">
      <c r="A1021" s="16"/>
      <c r="B1021" s="16"/>
      <c r="C1021" s="17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</row>
    <row r="1022" spans="1:14" x14ac:dyDescent="0.25">
      <c r="A1022" s="16"/>
      <c r="B1022" s="16"/>
      <c r="C1022" s="17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</row>
    <row r="1023" spans="1:14" x14ac:dyDescent="0.25">
      <c r="A1023" s="16"/>
      <c r="B1023" s="16"/>
      <c r="C1023" s="17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</row>
    <row r="1024" spans="1:14" x14ac:dyDescent="0.25">
      <c r="A1024" s="16"/>
      <c r="B1024" s="16"/>
      <c r="C1024" s="17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</row>
    <row r="1025" spans="1:14" x14ac:dyDescent="0.25">
      <c r="A1025" s="16"/>
      <c r="B1025" s="16"/>
      <c r="C1025" s="17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</row>
    <row r="1026" spans="1:14" x14ac:dyDescent="0.25">
      <c r="A1026" s="16"/>
      <c r="B1026" s="16"/>
      <c r="C1026" s="17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</row>
    <row r="1027" spans="1:14" x14ac:dyDescent="0.25">
      <c r="A1027" s="16"/>
      <c r="B1027" s="16"/>
      <c r="C1027" s="17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</row>
    <row r="1028" spans="1:14" x14ac:dyDescent="0.25">
      <c r="A1028" s="16"/>
      <c r="B1028" s="16"/>
      <c r="C1028" s="17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</row>
    <row r="1029" spans="1:14" x14ac:dyDescent="0.25">
      <c r="A1029" s="16"/>
      <c r="B1029" s="16"/>
      <c r="C1029" s="17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</row>
    <row r="1030" spans="1:14" x14ac:dyDescent="0.25">
      <c r="A1030" s="16"/>
      <c r="B1030" s="16"/>
      <c r="C1030" s="17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</row>
    <row r="1031" spans="1:14" x14ac:dyDescent="0.25">
      <c r="A1031" s="16"/>
      <c r="B1031" s="16"/>
      <c r="C1031" s="17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</row>
    <row r="1032" spans="1:14" x14ac:dyDescent="0.25">
      <c r="A1032" s="16"/>
      <c r="B1032" s="16"/>
      <c r="C1032" s="17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</row>
    <row r="1033" spans="1:14" x14ac:dyDescent="0.25">
      <c r="A1033" s="16"/>
      <c r="B1033" s="16"/>
      <c r="C1033" s="17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</row>
    <row r="1034" spans="1:14" x14ac:dyDescent="0.25">
      <c r="A1034" s="16"/>
      <c r="B1034" s="16"/>
      <c r="C1034" s="17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</row>
    <row r="1035" spans="1:14" x14ac:dyDescent="0.25">
      <c r="A1035" s="16"/>
      <c r="B1035" s="16"/>
      <c r="C1035" s="17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</row>
    <row r="1036" spans="1:14" x14ac:dyDescent="0.25">
      <c r="A1036" s="16"/>
      <c r="B1036" s="16"/>
      <c r="C1036" s="17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</row>
    <row r="1037" spans="1:14" x14ac:dyDescent="0.25">
      <c r="A1037" s="16"/>
      <c r="B1037" s="16"/>
      <c r="C1037" s="17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</row>
    <row r="1038" spans="1:14" x14ac:dyDescent="0.25">
      <c r="A1038" s="16"/>
      <c r="B1038" s="16"/>
      <c r="C1038" s="17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</row>
    <row r="1039" spans="1:14" x14ac:dyDescent="0.25">
      <c r="A1039" s="16"/>
      <c r="B1039" s="16"/>
      <c r="C1039" s="17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</row>
    <row r="1040" spans="1:14" x14ac:dyDescent="0.25">
      <c r="A1040" s="16"/>
      <c r="B1040" s="16"/>
      <c r="C1040" s="17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</row>
    <row r="1041" spans="1:14" x14ac:dyDescent="0.25">
      <c r="A1041" s="16"/>
      <c r="B1041" s="16"/>
      <c r="C1041" s="17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</row>
    <row r="1042" spans="1:14" x14ac:dyDescent="0.25">
      <c r="A1042" s="16"/>
      <c r="B1042" s="16"/>
      <c r="C1042" s="17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</row>
    <row r="1043" spans="1:14" x14ac:dyDescent="0.25">
      <c r="A1043" s="16"/>
      <c r="B1043" s="16"/>
      <c r="C1043" s="17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</row>
    <row r="1044" spans="1:14" x14ac:dyDescent="0.25">
      <c r="A1044" s="16"/>
      <c r="B1044" s="16"/>
      <c r="C1044" s="17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</row>
    <row r="1045" spans="1:14" x14ac:dyDescent="0.25">
      <c r="A1045" s="16"/>
      <c r="B1045" s="16"/>
      <c r="C1045" s="17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</row>
    <row r="1046" spans="1:14" x14ac:dyDescent="0.25">
      <c r="A1046" s="16"/>
      <c r="B1046" s="16"/>
      <c r="C1046" s="17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</row>
    <row r="1047" spans="1:14" x14ac:dyDescent="0.25">
      <c r="A1047" s="16"/>
      <c r="B1047" s="16"/>
      <c r="C1047" s="17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</row>
    <row r="1048" spans="1:14" x14ac:dyDescent="0.25">
      <c r="A1048" s="16"/>
      <c r="B1048" s="16"/>
      <c r="C1048" s="17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</row>
    <row r="1049" spans="1:14" x14ac:dyDescent="0.25">
      <c r="A1049" s="16"/>
      <c r="B1049" s="16"/>
      <c r="C1049" s="17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</row>
    <row r="1050" spans="1:14" x14ac:dyDescent="0.25">
      <c r="A1050" s="16"/>
      <c r="B1050" s="16"/>
      <c r="C1050" s="17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</row>
    <row r="1051" spans="1:14" x14ac:dyDescent="0.25">
      <c r="A1051" s="16"/>
      <c r="B1051" s="16"/>
      <c r="C1051" s="17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</row>
    <row r="1052" spans="1:14" x14ac:dyDescent="0.25">
      <c r="A1052" s="16"/>
      <c r="B1052" s="16"/>
      <c r="C1052" s="17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</row>
    <row r="1053" spans="1:14" x14ac:dyDescent="0.25">
      <c r="A1053" s="16"/>
      <c r="B1053" s="16"/>
      <c r="C1053" s="17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</row>
    <row r="1054" spans="1:14" x14ac:dyDescent="0.25">
      <c r="A1054" s="16"/>
      <c r="B1054" s="16"/>
      <c r="C1054" s="17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</row>
    <row r="1055" spans="1:14" x14ac:dyDescent="0.25">
      <c r="A1055" s="16"/>
      <c r="B1055" s="16"/>
      <c r="C1055" s="17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</row>
    <row r="1056" spans="1:14" x14ac:dyDescent="0.25">
      <c r="A1056" s="16"/>
      <c r="B1056" s="16"/>
      <c r="C1056" s="17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</row>
    <row r="1057" spans="1:14" x14ac:dyDescent="0.25">
      <c r="A1057" s="16"/>
      <c r="B1057" s="16"/>
      <c r="C1057" s="17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</row>
    <row r="1058" spans="1:14" x14ac:dyDescent="0.25">
      <c r="A1058" s="16"/>
      <c r="B1058" s="16"/>
      <c r="C1058" s="17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</row>
    <row r="1059" spans="1:14" x14ac:dyDescent="0.25">
      <c r="A1059" s="16"/>
      <c r="B1059" s="16"/>
      <c r="C1059" s="17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</row>
    <row r="1060" spans="1:14" x14ac:dyDescent="0.25">
      <c r="A1060" s="16"/>
      <c r="B1060" s="16"/>
      <c r="C1060" s="17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</row>
    <row r="1061" spans="1:14" x14ac:dyDescent="0.25">
      <c r="A1061" s="16"/>
      <c r="B1061" s="16"/>
      <c r="C1061" s="17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</row>
    <row r="1062" spans="1:14" x14ac:dyDescent="0.25">
      <c r="A1062" s="16"/>
      <c r="B1062" s="16"/>
      <c r="C1062" s="17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</row>
    <row r="1063" spans="1:14" x14ac:dyDescent="0.25">
      <c r="A1063" s="16"/>
      <c r="B1063" s="16"/>
      <c r="C1063" s="17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</row>
    <row r="1064" spans="1:14" x14ac:dyDescent="0.25">
      <c r="A1064" s="16"/>
      <c r="B1064" s="16"/>
      <c r="C1064" s="17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</row>
    <row r="1065" spans="1:14" x14ac:dyDescent="0.25">
      <c r="A1065" s="16"/>
      <c r="B1065" s="16"/>
      <c r="C1065" s="17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</row>
    <row r="1066" spans="1:14" x14ac:dyDescent="0.25">
      <c r="A1066" s="16"/>
      <c r="B1066" s="16"/>
      <c r="C1066" s="17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</row>
    <row r="1067" spans="1:14" x14ac:dyDescent="0.25">
      <c r="A1067" s="16"/>
      <c r="B1067" s="16"/>
      <c r="C1067" s="17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</row>
    <row r="1068" spans="1:14" x14ac:dyDescent="0.25">
      <c r="A1068" s="16"/>
      <c r="B1068" s="16"/>
      <c r="C1068" s="17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</row>
    <row r="1069" spans="1:14" x14ac:dyDescent="0.25">
      <c r="A1069" s="16"/>
      <c r="B1069" s="16"/>
      <c r="C1069" s="17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</row>
    <row r="1070" spans="1:14" x14ac:dyDescent="0.25">
      <c r="A1070" s="16"/>
      <c r="B1070" s="16"/>
      <c r="C1070" s="17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</row>
    <row r="1071" spans="1:14" x14ac:dyDescent="0.25">
      <c r="A1071" s="16"/>
      <c r="B1071" s="16"/>
      <c r="C1071" s="17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</row>
    <row r="1072" spans="1:14" x14ac:dyDescent="0.25">
      <c r="A1072" s="16"/>
      <c r="B1072" s="16"/>
      <c r="C1072" s="17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</row>
    <row r="1073" spans="1:14" x14ac:dyDescent="0.25">
      <c r="A1073" s="16"/>
      <c r="B1073" s="16"/>
      <c r="C1073" s="17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</row>
    <row r="1074" spans="1:14" x14ac:dyDescent="0.25">
      <c r="A1074" s="16"/>
      <c r="B1074" s="16"/>
      <c r="C1074" s="17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</row>
    <row r="1075" spans="1:14" x14ac:dyDescent="0.25">
      <c r="A1075" s="16"/>
      <c r="B1075" s="16"/>
      <c r="C1075" s="17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</row>
    <row r="1076" spans="1:14" x14ac:dyDescent="0.25">
      <c r="A1076" s="16"/>
      <c r="B1076" s="16"/>
      <c r="C1076" s="17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</row>
    <row r="1077" spans="1:14" x14ac:dyDescent="0.25">
      <c r="A1077" s="16"/>
      <c r="B1077" s="16"/>
      <c r="C1077" s="17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</row>
    <row r="1078" spans="1:14" x14ac:dyDescent="0.25">
      <c r="A1078" s="16"/>
      <c r="B1078" s="16"/>
      <c r="C1078" s="17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</row>
    <row r="1079" spans="1:14" x14ac:dyDescent="0.25">
      <c r="A1079" s="16"/>
      <c r="B1079" s="16"/>
      <c r="C1079" s="17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</row>
    <row r="1080" spans="1:14" x14ac:dyDescent="0.25">
      <c r="A1080" s="16"/>
      <c r="B1080" s="16"/>
      <c r="C1080" s="17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</row>
    <row r="1081" spans="1:14" x14ac:dyDescent="0.25">
      <c r="A1081" s="16"/>
      <c r="B1081" s="16"/>
      <c r="C1081" s="17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</row>
    <row r="1082" spans="1:14" x14ac:dyDescent="0.25">
      <c r="A1082" s="16"/>
      <c r="B1082" s="16"/>
      <c r="C1082" s="17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</row>
    <row r="1083" spans="1:14" x14ac:dyDescent="0.25">
      <c r="A1083" s="16"/>
      <c r="B1083" s="16"/>
      <c r="C1083" s="17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</row>
    <row r="1084" spans="1:14" x14ac:dyDescent="0.25">
      <c r="A1084" s="16"/>
      <c r="B1084" s="16"/>
      <c r="C1084" s="17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</row>
    <row r="1085" spans="1:14" x14ac:dyDescent="0.25">
      <c r="A1085" s="16"/>
      <c r="B1085" s="16"/>
      <c r="C1085" s="17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</row>
    <row r="1086" spans="1:14" x14ac:dyDescent="0.25">
      <c r="A1086" s="16"/>
      <c r="B1086" s="16"/>
      <c r="C1086" s="17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</row>
    <row r="1087" spans="1:14" x14ac:dyDescent="0.25">
      <c r="A1087" s="16"/>
      <c r="B1087" s="16"/>
      <c r="C1087" s="17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</row>
    <row r="1088" spans="1:14" x14ac:dyDescent="0.25">
      <c r="A1088" s="16"/>
      <c r="B1088" s="16"/>
      <c r="C1088" s="17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</row>
    <row r="1089" spans="1:14" x14ac:dyDescent="0.25">
      <c r="A1089" s="16"/>
      <c r="B1089" s="16"/>
      <c r="C1089" s="17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</row>
    <row r="1090" spans="1:14" x14ac:dyDescent="0.25">
      <c r="A1090" s="16"/>
      <c r="B1090" s="16"/>
      <c r="C1090" s="17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</row>
    <row r="1091" spans="1:14" x14ac:dyDescent="0.25">
      <c r="A1091" s="16"/>
      <c r="B1091" s="16"/>
      <c r="C1091" s="17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</row>
    <row r="1092" spans="1:14" x14ac:dyDescent="0.25">
      <c r="A1092" s="16"/>
      <c r="B1092" s="16"/>
      <c r="C1092" s="17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</row>
    <row r="1093" spans="1:14" x14ac:dyDescent="0.25">
      <c r="A1093" s="16"/>
      <c r="B1093" s="16"/>
      <c r="C1093" s="17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</row>
    <row r="1094" spans="1:14" x14ac:dyDescent="0.25">
      <c r="A1094" s="16"/>
      <c r="B1094" s="16"/>
      <c r="C1094" s="17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</row>
    <row r="1095" spans="1:14" x14ac:dyDescent="0.25">
      <c r="A1095" s="16"/>
      <c r="B1095" s="16"/>
      <c r="C1095" s="17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</row>
    <row r="1096" spans="1:14" x14ac:dyDescent="0.25">
      <c r="A1096" s="16"/>
      <c r="B1096" s="16"/>
      <c r="C1096" s="17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</row>
    <row r="1097" spans="1:14" x14ac:dyDescent="0.25">
      <c r="A1097" s="16"/>
      <c r="B1097" s="16"/>
      <c r="C1097" s="17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</row>
    <row r="1098" spans="1:14" x14ac:dyDescent="0.25">
      <c r="A1098" s="16"/>
      <c r="B1098" s="16"/>
      <c r="C1098" s="17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</row>
    <row r="1099" spans="1:14" x14ac:dyDescent="0.25">
      <c r="A1099" s="16"/>
      <c r="B1099" s="16"/>
      <c r="C1099" s="17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</row>
    <row r="1100" spans="1:14" x14ac:dyDescent="0.25">
      <c r="A1100" s="16"/>
      <c r="B1100" s="16"/>
      <c r="C1100" s="17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</row>
    <row r="1101" spans="1:14" x14ac:dyDescent="0.25">
      <c r="A1101" s="16"/>
      <c r="B1101" s="16"/>
      <c r="C1101" s="17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</row>
    <row r="1102" spans="1:14" x14ac:dyDescent="0.25">
      <c r="A1102" s="16"/>
      <c r="B1102" s="16"/>
      <c r="C1102" s="17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</row>
    <row r="1103" spans="1:14" x14ac:dyDescent="0.25">
      <c r="A1103" s="16"/>
      <c r="B1103" s="16"/>
      <c r="C1103" s="17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</row>
    <row r="1104" spans="1:14" x14ac:dyDescent="0.25">
      <c r="A1104" s="16"/>
      <c r="B1104" s="16"/>
      <c r="C1104" s="17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</row>
    <row r="1105" spans="1:14" x14ac:dyDescent="0.25">
      <c r="A1105" s="16"/>
      <c r="B1105" s="16"/>
      <c r="C1105" s="17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</row>
    <row r="1106" spans="1:14" x14ac:dyDescent="0.25">
      <c r="A1106" s="16"/>
      <c r="B1106" s="16"/>
      <c r="C1106" s="17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</row>
    <row r="1107" spans="1:14" x14ac:dyDescent="0.25">
      <c r="A1107" s="16"/>
      <c r="B1107" s="16"/>
      <c r="C1107" s="17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</row>
    <row r="1108" spans="1:14" x14ac:dyDescent="0.25">
      <c r="A1108" s="16"/>
      <c r="B1108" s="16"/>
      <c r="C1108" s="17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</row>
    <row r="1109" spans="1:14" x14ac:dyDescent="0.25">
      <c r="A1109" s="16"/>
      <c r="B1109" s="16"/>
      <c r="C1109" s="17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</row>
    <row r="1110" spans="1:14" x14ac:dyDescent="0.25">
      <c r="A1110" s="16"/>
      <c r="B1110" s="16"/>
      <c r="C1110" s="17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</row>
    <row r="1111" spans="1:14" x14ac:dyDescent="0.25">
      <c r="A1111" s="16"/>
      <c r="B1111" s="16"/>
      <c r="C1111" s="17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</row>
    <row r="1112" spans="1:14" x14ac:dyDescent="0.25">
      <c r="A1112" s="16"/>
      <c r="B1112" s="16"/>
      <c r="C1112" s="17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</row>
    <row r="1113" spans="1:14" x14ac:dyDescent="0.25">
      <c r="A1113" s="16"/>
      <c r="B1113" s="16"/>
      <c r="C1113" s="17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</row>
    <row r="1114" spans="1:14" x14ac:dyDescent="0.25">
      <c r="A1114" s="16"/>
      <c r="B1114" s="16"/>
      <c r="C1114" s="17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</row>
    <row r="1115" spans="1:14" x14ac:dyDescent="0.25">
      <c r="A1115" s="16"/>
      <c r="B1115" s="16"/>
      <c r="C1115" s="17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</row>
    <row r="1116" spans="1:14" x14ac:dyDescent="0.25">
      <c r="A1116" s="16"/>
      <c r="B1116" s="16"/>
      <c r="C1116" s="17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</row>
    <row r="1117" spans="1:14" x14ac:dyDescent="0.25">
      <c r="A1117" s="16"/>
      <c r="B1117" s="16"/>
      <c r="C1117" s="17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</row>
    <row r="1118" spans="1:14" x14ac:dyDescent="0.25">
      <c r="A1118" s="16"/>
      <c r="B1118" s="16"/>
      <c r="C1118" s="17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</row>
    <row r="1119" spans="1:14" x14ac:dyDescent="0.25">
      <c r="A1119" s="16"/>
      <c r="B1119" s="16"/>
      <c r="C1119" s="17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</row>
    <row r="1120" spans="1:14" x14ac:dyDescent="0.25">
      <c r="A1120" s="16"/>
      <c r="B1120" s="16"/>
      <c r="C1120" s="17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</row>
    <row r="1121" spans="1:14" x14ac:dyDescent="0.25">
      <c r="A1121" s="16"/>
      <c r="B1121" s="16"/>
      <c r="C1121" s="17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</row>
    <row r="1122" spans="1:14" x14ac:dyDescent="0.25">
      <c r="A1122" s="16"/>
      <c r="B1122" s="16"/>
      <c r="C1122" s="17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</row>
    <row r="1123" spans="1:14" x14ac:dyDescent="0.25">
      <c r="A1123" s="16"/>
      <c r="B1123" s="16"/>
      <c r="C1123" s="17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</row>
    <row r="1124" spans="1:14" x14ac:dyDescent="0.25">
      <c r="A1124" s="16"/>
      <c r="B1124" s="16"/>
      <c r="C1124" s="17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</row>
    <row r="1125" spans="1:14" x14ac:dyDescent="0.25">
      <c r="A1125" s="16"/>
      <c r="B1125" s="16"/>
      <c r="C1125" s="17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</row>
    <row r="1126" spans="1:14" x14ac:dyDescent="0.25">
      <c r="A1126" s="16"/>
      <c r="B1126" s="16"/>
      <c r="C1126" s="17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</row>
    <row r="1127" spans="1:14" x14ac:dyDescent="0.25">
      <c r="A1127" s="16"/>
      <c r="B1127" s="16"/>
      <c r="C1127" s="17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</row>
    <row r="1128" spans="1:14" x14ac:dyDescent="0.25">
      <c r="A1128" s="16"/>
      <c r="B1128" s="16"/>
      <c r="C1128" s="17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</row>
    <row r="1129" spans="1:14" x14ac:dyDescent="0.25">
      <c r="A1129" s="16"/>
      <c r="B1129" s="16"/>
      <c r="C1129" s="17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</row>
    <row r="1130" spans="1:14" x14ac:dyDescent="0.25">
      <c r="A1130" s="16"/>
      <c r="B1130" s="16"/>
      <c r="C1130" s="17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</row>
    <row r="1131" spans="1:14" x14ac:dyDescent="0.25">
      <c r="A1131" s="16"/>
      <c r="B1131" s="16"/>
      <c r="C1131" s="17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</row>
    <row r="1132" spans="1:14" x14ac:dyDescent="0.25">
      <c r="A1132" s="16"/>
      <c r="B1132" s="16"/>
      <c r="C1132" s="17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</row>
    <row r="1133" spans="1:14" x14ac:dyDescent="0.25">
      <c r="A1133" s="16"/>
      <c r="B1133" s="16"/>
      <c r="C1133" s="17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</row>
    <row r="1134" spans="1:14" x14ac:dyDescent="0.25">
      <c r="A1134" s="16"/>
      <c r="B1134" s="16"/>
      <c r="C1134" s="17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</row>
    <row r="1135" spans="1:14" x14ac:dyDescent="0.25">
      <c r="A1135" s="16"/>
      <c r="B1135" s="16"/>
      <c r="C1135" s="17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</row>
    <row r="1136" spans="1:14" x14ac:dyDescent="0.25">
      <c r="A1136" s="16"/>
      <c r="B1136" s="16"/>
      <c r="C1136" s="17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</row>
    <row r="1137" spans="1:14" x14ac:dyDescent="0.25">
      <c r="A1137" s="16"/>
      <c r="B1137" s="16"/>
      <c r="C1137" s="17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</row>
    <row r="1138" spans="1:14" x14ac:dyDescent="0.25">
      <c r="A1138" s="16"/>
      <c r="B1138" s="16"/>
      <c r="C1138" s="17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</row>
    <row r="1139" spans="1:14" x14ac:dyDescent="0.25">
      <c r="A1139" s="16"/>
      <c r="B1139" s="16"/>
      <c r="C1139" s="17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</row>
    <row r="1140" spans="1:14" x14ac:dyDescent="0.25">
      <c r="A1140" s="16"/>
      <c r="B1140" s="16"/>
      <c r="C1140" s="17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</row>
    <row r="1141" spans="1:14" x14ac:dyDescent="0.25">
      <c r="A1141" s="16"/>
      <c r="B1141" s="16"/>
      <c r="C1141" s="17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</row>
    <row r="1142" spans="1:14" x14ac:dyDescent="0.25">
      <c r="A1142" s="16"/>
      <c r="B1142" s="16"/>
      <c r="C1142" s="17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</row>
    <row r="1143" spans="1:14" x14ac:dyDescent="0.25">
      <c r="A1143" s="16"/>
      <c r="B1143" s="16"/>
      <c r="C1143" s="17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</row>
    <row r="1144" spans="1:14" x14ac:dyDescent="0.25">
      <c r="A1144" s="16"/>
      <c r="B1144" s="16"/>
      <c r="C1144" s="17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</row>
    <row r="1145" spans="1:14" x14ac:dyDescent="0.25">
      <c r="A1145" s="16"/>
      <c r="B1145" s="16"/>
      <c r="C1145" s="17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</row>
    <row r="1146" spans="1:14" x14ac:dyDescent="0.25">
      <c r="A1146" s="16"/>
      <c r="B1146" s="16"/>
      <c r="C1146" s="17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</row>
    <row r="1147" spans="1:14" x14ac:dyDescent="0.25">
      <c r="A1147" s="16"/>
      <c r="B1147" s="16"/>
      <c r="C1147" s="17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</row>
    <row r="1148" spans="1:14" x14ac:dyDescent="0.25">
      <c r="A1148" s="16"/>
      <c r="B1148" s="16"/>
      <c r="C1148" s="17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</row>
    <row r="1149" spans="1:14" x14ac:dyDescent="0.25">
      <c r="A1149" s="16"/>
      <c r="B1149" s="16"/>
      <c r="C1149" s="17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</row>
    <row r="1150" spans="1:14" x14ac:dyDescent="0.25">
      <c r="A1150" s="16"/>
      <c r="B1150" s="16"/>
      <c r="C1150" s="17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</row>
    <row r="1151" spans="1:14" x14ac:dyDescent="0.25">
      <c r="A1151" s="16"/>
      <c r="B1151" s="16"/>
      <c r="C1151" s="17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</row>
    <row r="1152" spans="1:14" x14ac:dyDescent="0.25">
      <c r="A1152" s="16"/>
      <c r="B1152" s="16"/>
      <c r="C1152" s="17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</row>
    <row r="1153" spans="1:14" x14ac:dyDescent="0.25">
      <c r="A1153" s="16"/>
      <c r="B1153" s="16"/>
      <c r="C1153" s="17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</row>
    <row r="1154" spans="1:14" x14ac:dyDescent="0.25">
      <c r="A1154" s="16"/>
      <c r="B1154" s="16"/>
      <c r="C1154" s="17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</row>
    <row r="1155" spans="1:14" x14ac:dyDescent="0.25">
      <c r="A1155" s="16"/>
      <c r="B1155" s="16"/>
      <c r="C1155" s="17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</row>
    <row r="1156" spans="1:14" x14ac:dyDescent="0.25">
      <c r="A1156" s="16"/>
      <c r="B1156" s="16"/>
      <c r="C1156" s="17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</row>
    <row r="1157" spans="1:14" x14ac:dyDescent="0.25">
      <c r="A1157" s="16"/>
      <c r="B1157" s="16"/>
      <c r="C1157" s="17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</row>
    <row r="1158" spans="1:14" x14ac:dyDescent="0.25">
      <c r="A1158" s="16"/>
      <c r="B1158" s="16"/>
      <c r="C1158" s="17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</row>
    <row r="1159" spans="1:14" x14ac:dyDescent="0.25">
      <c r="A1159" s="16"/>
      <c r="B1159" s="16"/>
      <c r="C1159" s="17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</row>
    <row r="1160" spans="1:14" x14ac:dyDescent="0.25">
      <c r="A1160" s="16"/>
      <c r="B1160" s="16"/>
      <c r="C1160" s="17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</row>
    <row r="1161" spans="1:14" x14ac:dyDescent="0.25">
      <c r="A1161" s="16"/>
      <c r="B1161" s="16"/>
      <c r="C1161" s="17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</row>
    <row r="1162" spans="1:14" x14ac:dyDescent="0.25">
      <c r="A1162" s="16"/>
      <c r="B1162" s="16"/>
      <c r="C1162" s="17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</row>
    <row r="1163" spans="1:14" x14ac:dyDescent="0.25">
      <c r="A1163" s="16"/>
      <c r="B1163" s="16"/>
      <c r="C1163" s="17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</row>
    <row r="1164" spans="1:14" x14ac:dyDescent="0.25">
      <c r="A1164" s="16"/>
      <c r="B1164" s="16"/>
      <c r="C1164" s="17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</row>
    <row r="1165" spans="1:14" x14ac:dyDescent="0.25">
      <c r="A1165" s="16"/>
      <c r="B1165" s="16"/>
      <c r="C1165" s="17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</row>
    <row r="1166" spans="1:14" x14ac:dyDescent="0.25">
      <c r="A1166" s="16"/>
      <c r="B1166" s="16"/>
      <c r="C1166" s="17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</row>
    <row r="1167" spans="1:14" x14ac:dyDescent="0.25">
      <c r="A1167" s="16"/>
      <c r="B1167" s="16"/>
      <c r="C1167" s="17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</row>
    <row r="1168" spans="1:14" x14ac:dyDescent="0.25">
      <c r="A1168" s="16"/>
      <c r="B1168" s="16"/>
      <c r="C1168" s="17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</row>
    <row r="1169" spans="1:14" x14ac:dyDescent="0.25">
      <c r="A1169" s="16"/>
      <c r="B1169" s="16"/>
      <c r="C1169" s="17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</row>
    <row r="1170" spans="1:14" x14ac:dyDescent="0.25">
      <c r="A1170" s="16"/>
      <c r="B1170" s="16"/>
      <c r="C1170" s="17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</row>
    <row r="1171" spans="1:14" x14ac:dyDescent="0.25">
      <c r="A1171" s="16"/>
      <c r="B1171" s="16"/>
      <c r="C1171" s="17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</row>
    <row r="1172" spans="1:14" x14ac:dyDescent="0.25">
      <c r="A1172" s="16"/>
      <c r="B1172" s="16"/>
      <c r="C1172" s="17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</row>
    <row r="1173" spans="1:14" x14ac:dyDescent="0.25">
      <c r="A1173" s="16"/>
      <c r="B1173" s="16"/>
      <c r="C1173" s="17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</row>
    <row r="1174" spans="1:14" x14ac:dyDescent="0.25">
      <c r="A1174" s="16"/>
      <c r="B1174" s="16"/>
      <c r="C1174" s="17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</row>
    <row r="1175" spans="1:14" x14ac:dyDescent="0.25">
      <c r="A1175" s="16"/>
      <c r="B1175" s="16"/>
      <c r="C1175" s="17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</row>
    <row r="1176" spans="1:14" x14ac:dyDescent="0.25">
      <c r="A1176" s="16"/>
      <c r="B1176" s="16"/>
      <c r="C1176" s="17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</row>
    <row r="1177" spans="1:14" x14ac:dyDescent="0.25">
      <c r="A1177" s="16"/>
      <c r="B1177" s="16"/>
      <c r="C1177" s="17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</row>
    <row r="1178" spans="1:14" x14ac:dyDescent="0.25">
      <c r="A1178" s="16"/>
      <c r="B1178" s="16"/>
      <c r="C1178" s="17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</row>
    <row r="1179" spans="1:14" x14ac:dyDescent="0.25">
      <c r="A1179" s="16"/>
      <c r="B1179" s="16"/>
      <c r="C1179" s="17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</row>
    <row r="1180" spans="1:14" x14ac:dyDescent="0.25">
      <c r="A1180" s="16"/>
      <c r="B1180" s="16"/>
      <c r="C1180" s="17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</row>
    <row r="1181" spans="1:14" x14ac:dyDescent="0.25">
      <c r="A1181" s="16"/>
      <c r="B1181" s="16"/>
      <c r="C1181" s="17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</row>
    <row r="1182" spans="1:14" x14ac:dyDescent="0.25">
      <c r="A1182" s="16"/>
      <c r="B1182" s="16"/>
      <c r="C1182" s="17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</row>
    <row r="1183" spans="1:14" x14ac:dyDescent="0.25">
      <c r="A1183" s="16"/>
      <c r="B1183" s="16"/>
      <c r="C1183" s="17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</row>
    <row r="1184" spans="1:14" x14ac:dyDescent="0.25">
      <c r="A1184" s="16"/>
      <c r="B1184" s="16"/>
      <c r="C1184" s="17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</row>
    <row r="1185" spans="1:14" x14ac:dyDescent="0.25">
      <c r="A1185" s="16"/>
      <c r="B1185" s="16"/>
      <c r="C1185" s="17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</row>
    <row r="1186" spans="1:14" x14ac:dyDescent="0.25">
      <c r="A1186" s="16"/>
      <c r="B1186" s="16"/>
      <c r="C1186" s="17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</row>
    <row r="1187" spans="1:14" x14ac:dyDescent="0.25">
      <c r="A1187" s="16"/>
      <c r="B1187" s="16"/>
      <c r="C1187" s="17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</row>
    <row r="1188" spans="1:14" x14ac:dyDescent="0.25">
      <c r="A1188" s="16"/>
      <c r="B1188" s="16"/>
      <c r="C1188" s="17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</row>
    <row r="1189" spans="1:14" x14ac:dyDescent="0.25">
      <c r="A1189" s="16"/>
      <c r="B1189" s="16"/>
      <c r="C1189" s="17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</row>
    <row r="1190" spans="1:14" x14ac:dyDescent="0.25">
      <c r="A1190" s="16"/>
      <c r="B1190" s="16"/>
      <c r="C1190" s="17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</row>
    <row r="1191" spans="1:14" x14ac:dyDescent="0.25">
      <c r="A1191" s="16"/>
      <c r="B1191" s="16"/>
      <c r="C1191" s="17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</row>
    <row r="1192" spans="1:14" x14ac:dyDescent="0.25">
      <c r="A1192" s="16"/>
      <c r="B1192" s="16"/>
      <c r="C1192" s="17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</row>
    <row r="1193" spans="1:14" x14ac:dyDescent="0.25">
      <c r="A1193" s="16"/>
      <c r="B1193" s="16"/>
      <c r="C1193" s="17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</row>
    <row r="1194" spans="1:14" x14ac:dyDescent="0.25">
      <c r="A1194" s="16"/>
      <c r="B1194" s="16"/>
      <c r="C1194" s="17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</row>
    <row r="1195" spans="1:14" x14ac:dyDescent="0.25">
      <c r="A1195" s="16"/>
      <c r="B1195" s="16"/>
      <c r="C1195" s="17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</row>
    <row r="1196" spans="1:14" x14ac:dyDescent="0.25">
      <c r="A1196" s="16"/>
      <c r="B1196" s="16"/>
      <c r="C1196" s="17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</row>
    <row r="1197" spans="1:14" x14ac:dyDescent="0.25">
      <c r="A1197" s="16"/>
      <c r="B1197" s="16"/>
      <c r="C1197" s="17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</row>
    <row r="1198" spans="1:14" x14ac:dyDescent="0.25">
      <c r="A1198" s="16"/>
      <c r="B1198" s="16"/>
      <c r="C1198" s="17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</row>
    <row r="1199" spans="1:14" x14ac:dyDescent="0.25">
      <c r="A1199" s="16"/>
      <c r="B1199" s="16"/>
      <c r="C1199" s="17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</row>
    <row r="1200" spans="1:14" x14ac:dyDescent="0.25">
      <c r="A1200" s="16"/>
      <c r="B1200" s="16"/>
      <c r="C1200" s="17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</row>
    <row r="1201" spans="1:14" x14ac:dyDescent="0.25">
      <c r="A1201" s="16"/>
      <c r="B1201" s="16"/>
      <c r="C1201" s="17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</row>
    <row r="1202" spans="1:14" x14ac:dyDescent="0.25">
      <c r="A1202" s="16"/>
      <c r="B1202" s="16"/>
      <c r="C1202" s="17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</row>
    <row r="1203" spans="1:14" x14ac:dyDescent="0.25">
      <c r="A1203" s="16"/>
      <c r="B1203" s="16"/>
      <c r="C1203" s="17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</row>
    <row r="1204" spans="1:14" x14ac:dyDescent="0.25">
      <c r="A1204" s="16"/>
      <c r="B1204" s="16"/>
      <c r="C1204" s="17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</row>
    <row r="1205" spans="1:14" x14ac:dyDescent="0.25">
      <c r="A1205" s="16"/>
      <c r="B1205" s="16"/>
      <c r="C1205" s="17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</row>
    <row r="1206" spans="1:14" x14ac:dyDescent="0.25">
      <c r="A1206" s="16"/>
      <c r="B1206" s="16"/>
      <c r="C1206" s="17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</row>
    <row r="1207" spans="1:14" x14ac:dyDescent="0.25">
      <c r="A1207" s="16"/>
      <c r="B1207" s="16"/>
      <c r="C1207" s="17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</row>
    <row r="1208" spans="1:14" x14ac:dyDescent="0.25">
      <c r="A1208" s="16"/>
      <c r="B1208" s="16"/>
      <c r="C1208" s="17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</row>
    <row r="1209" spans="1:14" x14ac:dyDescent="0.25">
      <c r="A1209" s="16"/>
      <c r="B1209" s="16"/>
      <c r="C1209" s="17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</row>
    <row r="1210" spans="1:14" x14ac:dyDescent="0.25">
      <c r="A1210" s="16"/>
      <c r="B1210" s="16"/>
      <c r="C1210" s="17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</row>
    <row r="1211" spans="1:14" x14ac:dyDescent="0.25">
      <c r="A1211" s="16"/>
      <c r="B1211" s="16"/>
      <c r="C1211" s="17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</row>
    <row r="1212" spans="1:14" x14ac:dyDescent="0.25">
      <c r="A1212" s="16"/>
      <c r="B1212" s="16"/>
      <c r="C1212" s="17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</row>
    <row r="1213" spans="1:14" x14ac:dyDescent="0.25">
      <c r="A1213" s="16"/>
      <c r="B1213" s="16"/>
      <c r="C1213" s="17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</row>
    <row r="1214" spans="1:14" x14ac:dyDescent="0.25">
      <c r="A1214" s="16"/>
      <c r="B1214" s="16"/>
      <c r="C1214" s="17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</row>
    <row r="1215" spans="1:14" x14ac:dyDescent="0.25">
      <c r="A1215" s="16"/>
      <c r="B1215" s="16"/>
      <c r="C1215" s="17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</row>
    <row r="1216" spans="1:14" x14ac:dyDescent="0.25">
      <c r="A1216" s="16"/>
      <c r="B1216" s="16"/>
      <c r="C1216" s="17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</row>
    <row r="1217" spans="1:14" x14ac:dyDescent="0.25">
      <c r="A1217" s="16"/>
      <c r="B1217" s="16"/>
      <c r="C1217" s="17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</row>
    <row r="1218" spans="1:14" x14ac:dyDescent="0.25">
      <c r="A1218" s="16"/>
      <c r="B1218" s="16"/>
      <c r="C1218" s="17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</row>
    <row r="1219" spans="1:14" x14ac:dyDescent="0.25">
      <c r="A1219" s="16"/>
      <c r="B1219" s="16"/>
      <c r="C1219" s="17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</row>
    <row r="1220" spans="1:14" x14ac:dyDescent="0.25">
      <c r="A1220" s="16"/>
      <c r="B1220" s="16"/>
      <c r="C1220" s="17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</row>
    <row r="1221" spans="1:14" x14ac:dyDescent="0.25">
      <c r="A1221" s="16"/>
      <c r="B1221" s="16"/>
      <c r="C1221" s="17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</row>
    <row r="1222" spans="1:14" x14ac:dyDescent="0.25">
      <c r="A1222" s="16"/>
      <c r="B1222" s="16"/>
      <c r="C1222" s="17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</row>
    <row r="1223" spans="1:14" x14ac:dyDescent="0.25">
      <c r="A1223" s="16"/>
      <c r="B1223" s="16"/>
      <c r="C1223" s="17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</row>
    <row r="1224" spans="1:14" x14ac:dyDescent="0.25">
      <c r="A1224" s="16"/>
      <c r="B1224" s="16"/>
      <c r="C1224" s="17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</row>
    <row r="1225" spans="1:14" x14ac:dyDescent="0.25">
      <c r="A1225" s="16"/>
      <c r="B1225" s="16"/>
      <c r="C1225" s="17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</row>
    <row r="1226" spans="1:14" x14ac:dyDescent="0.25">
      <c r="A1226" s="16"/>
      <c r="B1226" s="16"/>
      <c r="C1226" s="17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</row>
    <row r="1227" spans="1:14" x14ac:dyDescent="0.25">
      <c r="A1227" s="16"/>
      <c r="B1227" s="16"/>
      <c r="C1227" s="17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</row>
    <row r="1228" spans="1:14" x14ac:dyDescent="0.25">
      <c r="A1228" s="16"/>
      <c r="B1228" s="16"/>
      <c r="C1228" s="17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</row>
    <row r="1229" spans="1:14" x14ac:dyDescent="0.25">
      <c r="A1229" s="16"/>
      <c r="B1229" s="16"/>
      <c r="C1229" s="17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</row>
    <row r="1230" spans="1:14" x14ac:dyDescent="0.25">
      <c r="A1230" s="16"/>
      <c r="B1230" s="16"/>
      <c r="C1230" s="17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</row>
    <row r="1231" spans="1:14" x14ac:dyDescent="0.25">
      <c r="A1231" s="16"/>
      <c r="B1231" s="16"/>
      <c r="C1231" s="17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</row>
    <row r="1232" spans="1:14" x14ac:dyDescent="0.25">
      <c r="A1232" s="16"/>
      <c r="B1232" s="16"/>
      <c r="C1232" s="17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</row>
    <row r="1233" spans="1:14" x14ac:dyDescent="0.25">
      <c r="A1233" s="16"/>
      <c r="B1233" s="16"/>
      <c r="C1233" s="17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</row>
    <row r="1234" spans="1:14" x14ac:dyDescent="0.25">
      <c r="A1234" s="16"/>
      <c r="B1234" s="16"/>
      <c r="C1234" s="17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</row>
    <row r="1235" spans="1:14" x14ac:dyDescent="0.25">
      <c r="A1235" s="16"/>
      <c r="B1235" s="16"/>
      <c r="C1235" s="17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</row>
    <row r="1236" spans="1:14" x14ac:dyDescent="0.25">
      <c r="A1236" s="16"/>
      <c r="B1236" s="16"/>
      <c r="C1236" s="17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</row>
    <row r="1237" spans="1:14" x14ac:dyDescent="0.25">
      <c r="A1237" s="16"/>
      <c r="B1237" s="16"/>
      <c r="C1237" s="17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</row>
    <row r="1238" spans="1:14" x14ac:dyDescent="0.25">
      <c r="A1238" s="16"/>
      <c r="B1238" s="16"/>
      <c r="C1238" s="17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</row>
    <row r="1239" spans="1:14" x14ac:dyDescent="0.25">
      <c r="A1239" s="16"/>
      <c r="B1239" s="16"/>
      <c r="C1239" s="17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</row>
    <row r="1240" spans="1:14" x14ac:dyDescent="0.25">
      <c r="A1240" s="16"/>
      <c r="B1240" s="16"/>
      <c r="C1240" s="17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</row>
    <row r="1241" spans="1:14" x14ac:dyDescent="0.25">
      <c r="A1241" s="16"/>
      <c r="B1241" s="16"/>
      <c r="C1241" s="17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</row>
    <row r="1242" spans="1:14" x14ac:dyDescent="0.25">
      <c r="A1242" s="16"/>
      <c r="B1242" s="16"/>
      <c r="C1242" s="17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</row>
    <row r="1243" spans="1:14" x14ac:dyDescent="0.25">
      <c r="A1243" s="16"/>
      <c r="B1243" s="16"/>
      <c r="C1243" s="17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</row>
    <row r="1244" spans="1:14" x14ac:dyDescent="0.25">
      <c r="A1244" s="16"/>
      <c r="B1244" s="16"/>
      <c r="C1244" s="17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</row>
    <row r="1245" spans="1:14" x14ac:dyDescent="0.25">
      <c r="A1245" s="16"/>
      <c r="B1245" s="16"/>
      <c r="C1245" s="17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</row>
    <row r="1246" spans="1:14" x14ac:dyDescent="0.25">
      <c r="A1246" s="16"/>
      <c r="B1246" s="16"/>
      <c r="C1246" s="17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</row>
    <row r="1247" spans="1:14" x14ac:dyDescent="0.25">
      <c r="A1247" s="16"/>
      <c r="B1247" s="16"/>
      <c r="C1247" s="17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</row>
    <row r="1248" spans="1:14" x14ac:dyDescent="0.25">
      <c r="A1248" s="16"/>
      <c r="B1248" s="16"/>
      <c r="C1248" s="17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</row>
    <row r="1249" spans="1:14" x14ac:dyDescent="0.25">
      <c r="A1249" s="16"/>
      <c r="B1249" s="16"/>
      <c r="C1249" s="17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</row>
    <row r="1250" spans="1:14" x14ac:dyDescent="0.25">
      <c r="A1250" s="16"/>
      <c r="B1250" s="16"/>
      <c r="C1250" s="17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</row>
    <row r="1251" spans="1:14" x14ac:dyDescent="0.25">
      <c r="A1251" s="16"/>
      <c r="B1251" s="16"/>
      <c r="C1251" s="17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</row>
    <row r="1252" spans="1:14" x14ac:dyDescent="0.25">
      <c r="A1252" s="16"/>
      <c r="B1252" s="16"/>
      <c r="C1252" s="17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</row>
    <row r="1253" spans="1:14" x14ac:dyDescent="0.25">
      <c r="A1253" s="16"/>
      <c r="B1253" s="16"/>
      <c r="C1253" s="17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</row>
    <row r="1254" spans="1:14" x14ac:dyDescent="0.25">
      <c r="A1254" s="16"/>
      <c r="B1254" s="16"/>
      <c r="C1254" s="17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</row>
    <row r="1255" spans="1:14" x14ac:dyDescent="0.25">
      <c r="A1255" s="16"/>
      <c r="B1255" s="16"/>
      <c r="C1255" s="17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</row>
    <row r="1256" spans="1:14" x14ac:dyDescent="0.25">
      <c r="A1256" s="16"/>
      <c r="B1256" s="16"/>
      <c r="C1256" s="17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</row>
    <row r="1257" spans="1:14" x14ac:dyDescent="0.25">
      <c r="A1257" s="16"/>
      <c r="B1257" s="16"/>
      <c r="C1257" s="17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</row>
    <row r="1258" spans="1:14" x14ac:dyDescent="0.25">
      <c r="A1258" s="16"/>
      <c r="B1258" s="16"/>
      <c r="C1258" s="17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</row>
    <row r="1259" spans="1:14" x14ac:dyDescent="0.25">
      <c r="A1259" s="16"/>
      <c r="B1259" s="16"/>
      <c r="C1259" s="17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</row>
    <row r="1260" spans="1:14" x14ac:dyDescent="0.25">
      <c r="A1260" s="16"/>
      <c r="B1260" s="16"/>
      <c r="C1260" s="17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</row>
    <row r="1261" spans="1:14" x14ac:dyDescent="0.25">
      <c r="A1261" s="16"/>
      <c r="B1261" s="16"/>
      <c r="C1261" s="17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</row>
    <row r="1262" spans="1:14" x14ac:dyDescent="0.25">
      <c r="A1262" s="16"/>
      <c r="B1262" s="16"/>
      <c r="C1262" s="17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</row>
    <row r="1263" spans="1:14" x14ac:dyDescent="0.25">
      <c r="A1263" s="16"/>
      <c r="B1263" s="16"/>
      <c r="C1263" s="17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</row>
    <row r="1264" spans="1:14" x14ac:dyDescent="0.25">
      <c r="A1264" s="16"/>
      <c r="B1264" s="16"/>
      <c r="C1264" s="17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</row>
    <row r="1265" spans="1:14" x14ac:dyDescent="0.25">
      <c r="A1265" s="16"/>
      <c r="B1265" s="16"/>
      <c r="C1265" s="17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</row>
    <row r="1266" spans="1:14" x14ac:dyDescent="0.25">
      <c r="A1266" s="16"/>
      <c r="B1266" s="16"/>
      <c r="C1266" s="17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</row>
    <row r="1267" spans="1:14" x14ac:dyDescent="0.25">
      <c r="A1267" s="16"/>
      <c r="B1267" s="16"/>
      <c r="C1267" s="17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</row>
    <row r="1268" spans="1:14" x14ac:dyDescent="0.25">
      <c r="A1268" s="16"/>
      <c r="B1268" s="16"/>
      <c r="C1268" s="17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</row>
    <row r="1269" spans="1:14" x14ac:dyDescent="0.25">
      <c r="A1269" s="16"/>
      <c r="B1269" s="16"/>
      <c r="C1269" s="17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</row>
    <row r="1270" spans="1:14" x14ac:dyDescent="0.25">
      <c r="A1270" s="16"/>
      <c r="B1270" s="16"/>
      <c r="C1270" s="17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</row>
    <row r="1271" spans="1:14" x14ac:dyDescent="0.25">
      <c r="A1271" s="16"/>
      <c r="B1271" s="16"/>
      <c r="C1271" s="17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</row>
    <row r="1272" spans="1:14" x14ac:dyDescent="0.25">
      <c r="A1272" s="16"/>
      <c r="B1272" s="16"/>
      <c r="C1272" s="17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</row>
    <row r="1273" spans="1:14" x14ac:dyDescent="0.25">
      <c r="A1273" s="16"/>
      <c r="B1273" s="16"/>
      <c r="C1273" s="17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</row>
    <row r="1274" spans="1:14" x14ac:dyDescent="0.25">
      <c r="A1274" s="16"/>
      <c r="B1274" s="16"/>
      <c r="C1274" s="17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</row>
    <row r="1275" spans="1:14" x14ac:dyDescent="0.25">
      <c r="A1275" s="16"/>
      <c r="B1275" s="16"/>
      <c r="C1275" s="17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</row>
    <row r="1276" spans="1:14" x14ac:dyDescent="0.25">
      <c r="A1276" s="16"/>
      <c r="B1276" s="16"/>
      <c r="C1276" s="17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</row>
    <row r="1277" spans="1:14" x14ac:dyDescent="0.25">
      <c r="A1277" s="16"/>
      <c r="B1277" s="16"/>
      <c r="C1277" s="17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</row>
    <row r="1278" spans="1:14" x14ac:dyDescent="0.25">
      <c r="A1278" s="16"/>
      <c r="B1278" s="16"/>
      <c r="C1278" s="17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</row>
    <row r="1279" spans="1:14" x14ac:dyDescent="0.25">
      <c r="A1279" s="16"/>
      <c r="B1279" s="16"/>
      <c r="C1279" s="17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</row>
    <row r="1280" spans="1:14" x14ac:dyDescent="0.25">
      <c r="A1280" s="16"/>
      <c r="B1280" s="16"/>
      <c r="C1280" s="17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</row>
    <row r="1281" spans="1:14" x14ac:dyDescent="0.25">
      <c r="A1281" s="16"/>
      <c r="B1281" s="16"/>
      <c r="C1281" s="17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</row>
    <row r="1282" spans="1:14" x14ac:dyDescent="0.25">
      <c r="A1282" s="16"/>
      <c r="B1282" s="16"/>
      <c r="C1282" s="17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</row>
    <row r="1283" spans="1:14" x14ac:dyDescent="0.25">
      <c r="A1283" s="16"/>
      <c r="B1283" s="16"/>
      <c r="C1283" s="17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</row>
    <row r="1284" spans="1:14" x14ac:dyDescent="0.25">
      <c r="A1284" s="16"/>
      <c r="B1284" s="16"/>
      <c r="C1284" s="17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</row>
    <row r="1285" spans="1:14" x14ac:dyDescent="0.25">
      <c r="A1285" s="16"/>
      <c r="B1285" s="16"/>
      <c r="C1285" s="17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</row>
    <row r="1286" spans="1:14" x14ac:dyDescent="0.25">
      <c r="A1286" s="16"/>
      <c r="B1286" s="16"/>
      <c r="C1286" s="17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</row>
    <row r="1287" spans="1:14" x14ac:dyDescent="0.25">
      <c r="A1287" s="16"/>
      <c r="B1287" s="16"/>
      <c r="C1287" s="17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</row>
    <row r="1288" spans="1:14" x14ac:dyDescent="0.25">
      <c r="A1288" s="16"/>
      <c r="B1288" s="16"/>
      <c r="C1288" s="17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</row>
    <row r="1289" spans="1:14" x14ac:dyDescent="0.25">
      <c r="A1289" s="16"/>
      <c r="B1289" s="16"/>
      <c r="C1289" s="17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</row>
    <row r="1290" spans="1:14" x14ac:dyDescent="0.25">
      <c r="A1290" s="16"/>
      <c r="B1290" s="16"/>
      <c r="C1290" s="17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</row>
    <row r="1291" spans="1:14" x14ac:dyDescent="0.25">
      <c r="A1291" s="16"/>
      <c r="B1291" s="16"/>
      <c r="C1291" s="17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</row>
    <row r="1292" spans="1:14" x14ac:dyDescent="0.25">
      <c r="A1292" s="16"/>
      <c r="B1292" s="16"/>
      <c r="C1292" s="17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</row>
    <row r="1293" spans="1:14" x14ac:dyDescent="0.25">
      <c r="A1293" s="16"/>
      <c r="B1293" s="16"/>
      <c r="C1293" s="17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</row>
    <row r="1294" spans="1:14" x14ac:dyDescent="0.25">
      <c r="A1294" s="16"/>
      <c r="B1294" s="16"/>
      <c r="C1294" s="17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</row>
    <row r="1295" spans="1:14" x14ac:dyDescent="0.25">
      <c r="A1295" s="16"/>
      <c r="B1295" s="16"/>
      <c r="C1295" s="17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</row>
    <row r="1296" spans="1:14" x14ac:dyDescent="0.25">
      <c r="A1296" s="16"/>
      <c r="B1296" s="16"/>
      <c r="C1296" s="17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</row>
    <row r="1297" spans="1:14" x14ac:dyDescent="0.25">
      <c r="A1297" s="16"/>
      <c r="B1297" s="16"/>
      <c r="C1297" s="17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</row>
    <row r="1298" spans="1:14" x14ac:dyDescent="0.25">
      <c r="A1298" s="16"/>
      <c r="B1298" s="16"/>
      <c r="C1298" s="17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</row>
    <row r="1299" spans="1:14" x14ac:dyDescent="0.25">
      <c r="A1299" s="16"/>
      <c r="B1299" s="16"/>
      <c r="C1299" s="17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</row>
    <row r="1300" spans="1:14" x14ac:dyDescent="0.25">
      <c r="A1300" s="16"/>
      <c r="B1300" s="16"/>
      <c r="C1300" s="17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</row>
    <row r="1301" spans="1:14" x14ac:dyDescent="0.25">
      <c r="A1301" s="16"/>
      <c r="B1301" s="16"/>
      <c r="C1301" s="17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</row>
    <row r="1302" spans="1:14" x14ac:dyDescent="0.25">
      <c r="A1302" s="16"/>
      <c r="B1302" s="16"/>
      <c r="C1302" s="17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</row>
    <row r="1303" spans="1:14" x14ac:dyDescent="0.25">
      <c r="A1303" s="16"/>
      <c r="B1303" s="16"/>
      <c r="C1303" s="17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</row>
    <row r="1304" spans="1:14" x14ac:dyDescent="0.25">
      <c r="A1304" s="16"/>
      <c r="B1304" s="16"/>
      <c r="C1304" s="17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</row>
    <row r="1305" spans="1:14" x14ac:dyDescent="0.25">
      <c r="A1305" s="16"/>
      <c r="B1305" s="16"/>
      <c r="C1305" s="17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</row>
    <row r="1306" spans="1:14" x14ac:dyDescent="0.25">
      <c r="A1306" s="16"/>
      <c r="B1306" s="16"/>
      <c r="C1306" s="17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</row>
    <row r="1307" spans="1:14" x14ac:dyDescent="0.25">
      <c r="A1307" s="16"/>
      <c r="B1307" s="16"/>
      <c r="C1307" s="17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</row>
    <row r="1308" spans="1:14" x14ac:dyDescent="0.25">
      <c r="A1308" s="16"/>
      <c r="B1308" s="16"/>
      <c r="C1308" s="17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</row>
    <row r="1309" spans="1:14" x14ac:dyDescent="0.25">
      <c r="A1309" s="16"/>
      <c r="B1309" s="16"/>
      <c r="C1309" s="17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</row>
    <row r="1310" spans="1:14" x14ac:dyDescent="0.25">
      <c r="A1310" s="16"/>
      <c r="B1310" s="16"/>
      <c r="C1310" s="17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</row>
    <row r="1311" spans="1:14" x14ac:dyDescent="0.25">
      <c r="A1311" s="16"/>
      <c r="B1311" s="16"/>
      <c r="C1311" s="17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</row>
    <row r="1312" spans="1:14" x14ac:dyDescent="0.25">
      <c r="A1312" s="16"/>
      <c r="B1312" s="16"/>
      <c r="C1312" s="17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</row>
    <row r="1313" spans="1:14" x14ac:dyDescent="0.25">
      <c r="A1313" s="16"/>
      <c r="B1313" s="16"/>
      <c r="C1313" s="17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</row>
    <row r="1314" spans="1:14" x14ac:dyDescent="0.25">
      <c r="A1314" s="16"/>
      <c r="B1314" s="16"/>
      <c r="C1314" s="17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</row>
    <row r="1315" spans="1:14" x14ac:dyDescent="0.25">
      <c r="A1315" s="16"/>
      <c r="B1315" s="16"/>
      <c r="C1315" s="17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</row>
    <row r="1316" spans="1:14" x14ac:dyDescent="0.25">
      <c r="A1316" s="16"/>
      <c r="B1316" s="16"/>
      <c r="C1316" s="17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</row>
    <row r="1317" spans="1:14" x14ac:dyDescent="0.25">
      <c r="A1317" s="16"/>
      <c r="B1317" s="16"/>
      <c r="C1317" s="17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</row>
    <row r="1318" spans="1:14" x14ac:dyDescent="0.25">
      <c r="A1318" s="16"/>
      <c r="B1318" s="16"/>
      <c r="C1318" s="17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</row>
    <row r="1319" spans="1:14" x14ac:dyDescent="0.25">
      <c r="A1319" s="16"/>
      <c r="B1319" s="16"/>
      <c r="C1319" s="17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F169-C059-48CE-99E6-65240114863F}">
  <dimension ref="A2:N644"/>
  <sheetViews>
    <sheetView workbookViewId="0">
      <pane ySplit="4" topLeftCell="A384" activePane="bottomLeft" state="frozen"/>
      <selection pane="bottomLeft" activeCell="C406" sqref="C406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233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45683</v>
      </c>
      <c r="B5" s="23" t="s">
        <v>30</v>
      </c>
      <c r="C5" s="17">
        <v>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45684</v>
      </c>
      <c r="B6" s="23" t="s">
        <v>30</v>
      </c>
      <c r="C6" s="17">
        <v>27</v>
      </c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45685</v>
      </c>
      <c r="B7" s="23" t="s">
        <v>30</v>
      </c>
      <c r="C7" s="17">
        <v>51</v>
      </c>
      <c r="D7" s="17" t="s">
        <v>132</v>
      </c>
      <c r="E7" s="16"/>
      <c r="F7" s="16"/>
      <c r="G7" s="16"/>
      <c r="H7" s="16"/>
      <c r="I7" s="16"/>
      <c r="J7" s="16" t="s">
        <v>238</v>
      </c>
      <c r="K7" s="16"/>
      <c r="L7" s="16"/>
      <c r="M7" s="16"/>
      <c r="N7" s="16"/>
    </row>
    <row r="8" spans="1:14" ht="16.149999999999999" customHeight="1" x14ac:dyDescent="0.25">
      <c r="A8" s="22">
        <v>45686</v>
      </c>
      <c r="B8" s="23" t="s">
        <v>30</v>
      </c>
      <c r="C8" s="17">
        <v>75</v>
      </c>
      <c r="D8" s="17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ht="16.149999999999999" customHeight="1" x14ac:dyDescent="0.25">
      <c r="A9" s="22">
        <v>45687</v>
      </c>
      <c r="B9" s="24" t="s">
        <v>92</v>
      </c>
      <c r="C9" s="17">
        <v>86</v>
      </c>
      <c r="D9" s="16" t="s">
        <v>259</v>
      </c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ht="45" x14ac:dyDescent="0.25">
      <c r="A10" s="25">
        <v>45688</v>
      </c>
      <c r="B10" s="23" t="s">
        <v>30</v>
      </c>
      <c r="C10" s="17">
        <v>110</v>
      </c>
      <c r="D10" s="17" t="s">
        <v>259</v>
      </c>
      <c r="E10" s="9" t="s">
        <v>260</v>
      </c>
      <c r="F10" s="17"/>
      <c r="G10" s="17"/>
      <c r="H10" s="17"/>
      <c r="I10" s="17"/>
      <c r="J10" s="17" t="s">
        <v>261</v>
      </c>
      <c r="K10" s="17"/>
      <c r="L10" s="17"/>
      <c r="M10" s="17"/>
      <c r="N10" s="17"/>
    </row>
    <row r="11" spans="1:14" ht="16.149999999999999" customHeight="1" x14ac:dyDescent="0.25">
      <c r="A11" s="25">
        <v>45689</v>
      </c>
      <c r="B11" s="23" t="s">
        <v>30</v>
      </c>
      <c r="C11" s="17">
        <v>134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5">
        <v>45690</v>
      </c>
      <c r="B12" s="23" t="s">
        <v>30</v>
      </c>
      <c r="C12" s="17">
        <v>158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5">
        <v>45691</v>
      </c>
      <c r="B13" s="23" t="s">
        <v>30</v>
      </c>
      <c r="C13" s="17">
        <v>182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31.5" customHeight="1" x14ac:dyDescent="0.25">
      <c r="A14" s="25">
        <v>45692</v>
      </c>
      <c r="B14" s="23" t="s">
        <v>30</v>
      </c>
      <c r="C14" s="17">
        <v>204</v>
      </c>
      <c r="D14" s="9" t="s">
        <v>281</v>
      </c>
      <c r="E14" s="17"/>
      <c r="F14" s="17"/>
      <c r="G14" s="17"/>
      <c r="H14" s="17"/>
      <c r="I14" s="17"/>
      <c r="J14" s="17" t="s">
        <v>282</v>
      </c>
      <c r="K14" s="17"/>
      <c r="L14" s="17"/>
      <c r="M14" s="17"/>
      <c r="N14" s="17"/>
    </row>
    <row r="15" spans="1:14" ht="16.149999999999999" customHeight="1" x14ac:dyDescent="0.25">
      <c r="A15" s="25">
        <v>45693</v>
      </c>
      <c r="B15" s="23" t="s">
        <v>30</v>
      </c>
      <c r="C15" s="17">
        <v>228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6.149999999999999" customHeight="1" x14ac:dyDescent="0.25">
      <c r="A16" s="25">
        <v>45694</v>
      </c>
      <c r="B16" s="23" t="s">
        <v>30</v>
      </c>
      <c r="C16" s="17">
        <v>252</v>
      </c>
      <c r="D16" s="17" t="s">
        <v>298</v>
      </c>
      <c r="E16" s="17"/>
      <c r="F16" s="17"/>
      <c r="G16" s="17"/>
      <c r="H16" s="17"/>
      <c r="I16" s="17"/>
      <c r="J16" s="17" t="s">
        <v>301</v>
      </c>
      <c r="K16" s="17"/>
      <c r="L16" s="17"/>
      <c r="M16" s="17"/>
      <c r="N16" s="17"/>
    </row>
    <row r="17" spans="1:14" ht="16.149999999999999" customHeight="1" x14ac:dyDescent="0.25">
      <c r="A17" s="25">
        <v>45695</v>
      </c>
      <c r="B17" s="23" t="s">
        <v>30</v>
      </c>
      <c r="C17" s="17">
        <v>276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5">
        <v>45696</v>
      </c>
      <c r="B18" s="23" t="s">
        <v>30</v>
      </c>
      <c r="C18" s="17">
        <v>298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149999999999999" customHeight="1" x14ac:dyDescent="0.25">
      <c r="A19" s="25">
        <v>45697</v>
      </c>
      <c r="B19" s="23" t="s">
        <v>30</v>
      </c>
      <c r="C19" s="17">
        <v>322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6.149999999999999" customHeight="1" x14ac:dyDescent="0.25">
      <c r="A20" s="25">
        <v>45698</v>
      </c>
      <c r="B20" s="23" t="s">
        <v>30</v>
      </c>
      <c r="C20" s="17">
        <v>346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6.149999999999999" customHeight="1" x14ac:dyDescent="0.25">
      <c r="A21" s="25">
        <v>45699</v>
      </c>
      <c r="B21" s="23" t="s">
        <v>30</v>
      </c>
      <c r="C21" s="17">
        <v>370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6.149999999999999" customHeight="1" x14ac:dyDescent="0.25">
      <c r="A22" s="25">
        <v>45700</v>
      </c>
      <c r="B22" s="23" t="s">
        <v>30</v>
      </c>
      <c r="C22" s="17">
        <v>394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.149999999999999" customHeight="1" x14ac:dyDescent="0.25">
      <c r="A23" s="25">
        <v>45701</v>
      </c>
      <c r="B23" s="23" t="s">
        <v>30</v>
      </c>
      <c r="C23" s="17">
        <v>418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7"/>
    </row>
    <row r="24" spans="1:14" ht="16.149999999999999" customHeight="1" x14ac:dyDescent="0.25">
      <c r="A24" s="25">
        <v>45702</v>
      </c>
      <c r="B24" s="23" t="s">
        <v>30</v>
      </c>
      <c r="C24" s="17">
        <v>442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6.149999999999999" customHeight="1" x14ac:dyDescent="0.25">
      <c r="A25" s="25">
        <v>45703</v>
      </c>
      <c r="B25" s="23" t="s">
        <v>30</v>
      </c>
      <c r="C25" s="17">
        <f>C24+24</f>
        <v>466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6.149999999999999" customHeight="1" x14ac:dyDescent="0.25">
      <c r="A26" s="25">
        <v>45704</v>
      </c>
      <c r="B26" s="23" t="s">
        <v>30</v>
      </c>
      <c r="C26" s="17">
        <v>496</v>
      </c>
      <c r="D26" s="17" t="s">
        <v>40</v>
      </c>
      <c r="E26" s="17"/>
      <c r="F26" s="17"/>
      <c r="G26" s="17"/>
      <c r="H26" s="17"/>
      <c r="I26" s="17"/>
      <c r="J26" s="17" t="s">
        <v>337</v>
      </c>
      <c r="K26" s="17"/>
      <c r="L26" s="16"/>
      <c r="M26" s="16"/>
      <c r="N26" s="17"/>
    </row>
    <row r="27" spans="1:14" ht="16.149999999999999" customHeight="1" x14ac:dyDescent="0.25">
      <c r="A27" s="25">
        <v>45705</v>
      </c>
      <c r="B27" s="23" t="s">
        <v>30</v>
      </c>
      <c r="C27" s="17">
        <f t="shared" ref="C27:C36" si="0">C26+24</f>
        <v>520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6.149999999999999" customHeight="1" x14ac:dyDescent="0.25">
      <c r="A28" s="25">
        <v>45706</v>
      </c>
      <c r="B28" s="23" t="s">
        <v>30</v>
      </c>
      <c r="C28" s="17">
        <f t="shared" si="0"/>
        <v>544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6.149999999999999" customHeight="1" x14ac:dyDescent="0.25">
      <c r="A29" s="25">
        <v>45707</v>
      </c>
      <c r="B29" s="23" t="s">
        <v>30</v>
      </c>
      <c r="C29" s="17">
        <f t="shared" si="0"/>
        <v>568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6.149999999999999" customHeight="1" x14ac:dyDescent="0.25">
      <c r="A30" s="25">
        <v>45708</v>
      </c>
      <c r="B30" s="23" t="s">
        <v>30</v>
      </c>
      <c r="C30" s="17">
        <f t="shared" si="0"/>
        <v>592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6.149999999999999" customHeight="1" x14ac:dyDescent="0.25">
      <c r="A31" s="25">
        <v>45709</v>
      </c>
      <c r="B31" s="23" t="s">
        <v>30</v>
      </c>
      <c r="C31" s="17">
        <f t="shared" si="0"/>
        <v>616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6.149999999999999" customHeight="1" x14ac:dyDescent="0.25">
      <c r="A32" s="25">
        <v>45710</v>
      </c>
      <c r="B32" s="23" t="s">
        <v>30</v>
      </c>
      <c r="C32" s="17">
        <f t="shared" si="0"/>
        <v>640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6.149999999999999" customHeight="1" x14ac:dyDescent="0.25">
      <c r="A33" s="25">
        <v>45711</v>
      </c>
      <c r="B33" s="23" t="s">
        <v>30</v>
      </c>
      <c r="C33" s="17">
        <f t="shared" si="0"/>
        <v>664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6.149999999999999" customHeight="1" x14ac:dyDescent="0.25">
      <c r="A34" s="25">
        <v>45712</v>
      </c>
      <c r="B34" s="23" t="s">
        <v>30</v>
      </c>
      <c r="C34" s="17">
        <f t="shared" si="0"/>
        <v>688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7"/>
    </row>
    <row r="35" spans="1:14" ht="16.149999999999999" customHeight="1" x14ac:dyDescent="0.25">
      <c r="A35" s="25">
        <v>45713</v>
      </c>
      <c r="B35" s="23" t="s">
        <v>30</v>
      </c>
      <c r="C35" s="17">
        <f t="shared" si="0"/>
        <v>712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7"/>
    </row>
    <row r="36" spans="1:14" ht="16.149999999999999" customHeight="1" x14ac:dyDescent="0.25">
      <c r="A36" s="25">
        <v>45714</v>
      </c>
      <c r="B36" s="23" t="s">
        <v>30</v>
      </c>
      <c r="C36" s="17">
        <f t="shared" si="0"/>
        <v>736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</row>
    <row r="37" spans="1:14" ht="16.149999999999999" customHeight="1" x14ac:dyDescent="0.25">
      <c r="A37" s="25">
        <v>45715</v>
      </c>
      <c r="B37" s="23" t="s">
        <v>30</v>
      </c>
      <c r="C37" s="17">
        <v>754</v>
      </c>
      <c r="D37" s="17" t="s">
        <v>298</v>
      </c>
      <c r="E37" s="17"/>
      <c r="F37" s="17"/>
      <c r="G37" s="17"/>
      <c r="H37" s="17"/>
      <c r="I37" s="17"/>
      <c r="J37" s="17" t="s">
        <v>366</v>
      </c>
      <c r="K37" s="17"/>
      <c r="L37" s="16"/>
      <c r="M37" s="16"/>
      <c r="N37" s="17"/>
    </row>
    <row r="38" spans="1:14" ht="16.149999999999999" customHeight="1" x14ac:dyDescent="0.25">
      <c r="A38" s="25">
        <v>45716</v>
      </c>
      <c r="B38" s="23" t="s">
        <v>30</v>
      </c>
      <c r="C38" s="17">
        <f t="shared" ref="C38:C46" si="1">C37+24</f>
        <v>778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7"/>
    </row>
    <row r="39" spans="1:14" ht="16.149999999999999" customHeight="1" x14ac:dyDescent="0.25">
      <c r="A39" s="25">
        <v>45717</v>
      </c>
      <c r="B39" s="23" t="s">
        <v>30</v>
      </c>
      <c r="C39" s="17">
        <f t="shared" si="1"/>
        <v>802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7"/>
    </row>
    <row r="40" spans="1:14" ht="15.75" customHeight="1" x14ac:dyDescent="0.25">
      <c r="A40" s="25">
        <v>45718</v>
      </c>
      <c r="B40" s="23" t="s">
        <v>30</v>
      </c>
      <c r="C40" s="17">
        <f t="shared" si="1"/>
        <v>826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</row>
    <row r="41" spans="1:14" ht="16.149999999999999" customHeight="1" x14ac:dyDescent="0.25">
      <c r="A41" s="25">
        <v>45719</v>
      </c>
      <c r="B41" s="23" t="s">
        <v>30</v>
      </c>
      <c r="C41" s="17">
        <f t="shared" si="1"/>
        <v>850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4.25" customHeight="1" x14ac:dyDescent="0.25">
      <c r="A42" s="25">
        <v>45720</v>
      </c>
      <c r="B42" s="23" t="s">
        <v>30</v>
      </c>
      <c r="C42" s="17">
        <f t="shared" si="1"/>
        <v>874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3.9" customHeight="1" x14ac:dyDescent="0.25">
      <c r="A43" s="25">
        <v>45721</v>
      </c>
      <c r="B43" s="23" t="s">
        <v>30</v>
      </c>
      <c r="C43" s="17">
        <f t="shared" si="1"/>
        <v>898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5">
        <v>45722</v>
      </c>
      <c r="B44" s="23" t="s">
        <v>30</v>
      </c>
      <c r="C44" s="17">
        <f t="shared" si="1"/>
        <v>922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5">
        <v>45723</v>
      </c>
      <c r="B45" s="23" t="s">
        <v>30</v>
      </c>
      <c r="C45" s="17">
        <f t="shared" si="1"/>
        <v>946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5">
        <v>45724</v>
      </c>
      <c r="B46" s="23" t="s">
        <v>30</v>
      </c>
      <c r="C46" s="17">
        <f t="shared" si="1"/>
        <v>970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5">
        <v>45725</v>
      </c>
      <c r="B47" s="23" t="s">
        <v>30</v>
      </c>
      <c r="C47" s="17">
        <v>999</v>
      </c>
      <c r="D47" s="17" t="s">
        <v>65</v>
      </c>
      <c r="E47" s="16"/>
      <c r="F47" s="16"/>
      <c r="G47" s="16"/>
      <c r="H47" s="16"/>
      <c r="I47" s="16"/>
      <c r="J47" s="17" t="s">
        <v>401</v>
      </c>
      <c r="K47" s="16"/>
      <c r="L47" s="16"/>
      <c r="M47" s="16"/>
      <c r="N47" s="16"/>
    </row>
    <row r="48" spans="1:14" ht="16.149999999999999" customHeight="1" x14ac:dyDescent="0.25">
      <c r="A48" s="25">
        <v>45726</v>
      </c>
      <c r="B48" s="23" t="s">
        <v>30</v>
      </c>
      <c r="C48" s="17">
        <f t="shared" ref="C48:C57" si="2">C47+24</f>
        <v>1023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5">
        <v>45727</v>
      </c>
      <c r="B49" s="23" t="s">
        <v>30</v>
      </c>
      <c r="C49" s="17">
        <f t="shared" si="2"/>
        <v>1047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5">
        <v>45728</v>
      </c>
      <c r="B50" s="23" t="s">
        <v>30</v>
      </c>
      <c r="C50" s="17">
        <f t="shared" si="2"/>
        <v>1071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5">
        <v>45729</v>
      </c>
      <c r="B51" s="23" t="s">
        <v>30</v>
      </c>
      <c r="C51" s="17">
        <f t="shared" si="2"/>
        <v>1095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5">
        <v>45730</v>
      </c>
      <c r="B52" s="23" t="s">
        <v>30</v>
      </c>
      <c r="C52" s="17">
        <f t="shared" si="2"/>
        <v>1119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5">
        <v>45731</v>
      </c>
      <c r="B53" s="23" t="s">
        <v>30</v>
      </c>
      <c r="C53" s="17">
        <f t="shared" si="2"/>
        <v>1143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5">
        <v>45732</v>
      </c>
      <c r="B54" s="23" t="s">
        <v>30</v>
      </c>
      <c r="C54" s="17">
        <f t="shared" si="2"/>
        <v>1167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5">
        <v>45733</v>
      </c>
      <c r="B55" s="23" t="s">
        <v>30</v>
      </c>
      <c r="C55" s="17">
        <f t="shared" si="2"/>
        <v>1191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5">
        <v>45734</v>
      </c>
      <c r="B56" s="23" t="s">
        <v>30</v>
      </c>
      <c r="C56" s="17">
        <f t="shared" si="2"/>
        <v>1215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5">
        <v>45735</v>
      </c>
      <c r="B57" s="23" t="s">
        <v>30</v>
      </c>
      <c r="C57" s="17">
        <f t="shared" si="2"/>
        <v>1239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5">
        <v>45736</v>
      </c>
      <c r="B58" s="23" t="s">
        <v>30</v>
      </c>
      <c r="C58" s="17">
        <v>1250</v>
      </c>
      <c r="D58" s="17" t="s">
        <v>298</v>
      </c>
      <c r="E58" s="16"/>
      <c r="F58" s="16"/>
      <c r="G58" s="16"/>
      <c r="H58" s="16"/>
      <c r="I58" s="16"/>
      <c r="J58" s="16" t="s">
        <v>354</v>
      </c>
      <c r="K58" s="16"/>
      <c r="L58" s="16"/>
      <c r="M58" s="16"/>
      <c r="N58" s="16"/>
    </row>
    <row r="59" spans="1:14" ht="16.149999999999999" customHeight="1" x14ac:dyDescent="0.25">
      <c r="A59" s="25">
        <v>45737</v>
      </c>
      <c r="B59" s="23" t="s">
        <v>30</v>
      </c>
      <c r="C59" s="17">
        <f>C58+24</f>
        <v>1274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25">
      <c r="A60" s="25">
        <v>45738</v>
      </c>
      <c r="B60" s="23" t="s">
        <v>30</v>
      </c>
      <c r="C60" s="17">
        <f>C59+24</f>
        <v>1298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5">
        <v>45739</v>
      </c>
      <c r="B61" s="23" t="s">
        <v>30</v>
      </c>
      <c r="C61" s="17">
        <f>C60+24</f>
        <v>1322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5">
        <v>45740</v>
      </c>
      <c r="B62" s="23" t="s">
        <v>30</v>
      </c>
      <c r="C62" s="17">
        <f t="shared" ref="C62:C67" si="3">C61+24</f>
        <v>1346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5">
        <v>45741</v>
      </c>
      <c r="B63" s="23" t="s">
        <v>30</v>
      </c>
      <c r="C63" s="17">
        <f t="shared" si="3"/>
        <v>1370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x14ac:dyDescent="0.25">
      <c r="A64" s="25">
        <v>45742</v>
      </c>
      <c r="B64" s="23" t="s">
        <v>30</v>
      </c>
      <c r="C64" s="17">
        <f t="shared" si="3"/>
        <v>1394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5">
        <v>45743</v>
      </c>
      <c r="B65" s="23" t="s">
        <v>30</v>
      </c>
      <c r="C65" s="17">
        <f t="shared" si="3"/>
        <v>1418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5">
        <v>45744</v>
      </c>
      <c r="B66" s="23" t="s">
        <v>30</v>
      </c>
      <c r="C66" s="17">
        <f t="shared" si="3"/>
        <v>1442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5">
        <v>45745</v>
      </c>
      <c r="B67" s="23" t="s">
        <v>30</v>
      </c>
      <c r="C67" s="17">
        <f t="shared" si="3"/>
        <v>1466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5">
        <v>45746</v>
      </c>
      <c r="B68" s="23" t="s">
        <v>30</v>
      </c>
      <c r="C68" s="17">
        <v>1485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5">
        <v>45747</v>
      </c>
      <c r="B69" s="23" t="s">
        <v>30</v>
      </c>
      <c r="C69" s="17">
        <v>1490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5">
        <v>45748</v>
      </c>
      <c r="B70" s="23" t="s">
        <v>30</v>
      </c>
      <c r="C70" s="17">
        <v>1514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5">
        <v>45749</v>
      </c>
      <c r="B71" s="23" t="s">
        <v>30</v>
      </c>
      <c r="C71" s="17">
        <v>1538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5">
        <v>45750</v>
      </c>
      <c r="B72" s="23" t="s">
        <v>30</v>
      </c>
      <c r="C72" s="17">
        <v>1564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5">
        <v>45751</v>
      </c>
      <c r="B73" s="23" t="s">
        <v>30</v>
      </c>
      <c r="C73" s="17">
        <v>1588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5">
        <v>45752</v>
      </c>
      <c r="B74" s="23" t="s">
        <v>30</v>
      </c>
      <c r="C74" s="17">
        <v>1612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5">
        <v>45753</v>
      </c>
      <c r="B75" s="23" t="s">
        <v>30</v>
      </c>
      <c r="C75" s="17">
        <v>1626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5">
        <v>45754</v>
      </c>
      <c r="B76" s="23" t="s">
        <v>30</v>
      </c>
      <c r="C76" s="17">
        <v>1650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5">
        <v>45755</v>
      </c>
      <c r="B77" s="23" t="s">
        <v>30</v>
      </c>
      <c r="C77" s="17">
        <v>1674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5">
        <v>45756</v>
      </c>
      <c r="B78" s="23" t="s">
        <v>30</v>
      </c>
      <c r="C78" s="17">
        <v>1698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45757</v>
      </c>
      <c r="B79" s="23" t="s">
        <v>30</v>
      </c>
      <c r="C79" s="17">
        <v>1721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5">
        <v>45758</v>
      </c>
      <c r="B80" s="23" t="s">
        <v>30</v>
      </c>
      <c r="C80" s="17">
        <v>1745</v>
      </c>
      <c r="D80" s="16"/>
      <c r="E80" s="16" t="s">
        <v>48</v>
      </c>
      <c r="F80" s="16"/>
      <c r="G80" s="16"/>
      <c r="H80" s="16"/>
      <c r="I80" s="16"/>
      <c r="J80" s="16" t="s">
        <v>700</v>
      </c>
      <c r="K80" s="16"/>
      <c r="L80" s="17"/>
      <c r="M80" s="17"/>
      <c r="N80" s="16"/>
    </row>
    <row r="81" spans="1:14" ht="16.149999999999999" customHeight="1" x14ac:dyDescent="0.25">
      <c r="A81" s="25">
        <v>45759</v>
      </c>
      <c r="B81" s="23" t="s">
        <v>30</v>
      </c>
      <c r="C81" s="17">
        <v>1768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5">
        <v>45760</v>
      </c>
      <c r="B82" s="23" t="s">
        <v>30</v>
      </c>
      <c r="C82" s="17">
        <v>1792</v>
      </c>
      <c r="D82" s="16"/>
      <c r="E82" s="16" t="s">
        <v>714</v>
      </c>
      <c r="F82" s="16"/>
      <c r="G82" s="16"/>
      <c r="H82" s="16"/>
      <c r="I82" s="16"/>
      <c r="J82" s="16" t="s">
        <v>607</v>
      </c>
      <c r="K82" s="16"/>
      <c r="L82" s="17"/>
      <c r="M82" s="17"/>
      <c r="N82" s="16"/>
    </row>
    <row r="83" spans="1:14" ht="16.149999999999999" customHeight="1" x14ac:dyDescent="0.25">
      <c r="A83" s="25">
        <v>45761</v>
      </c>
      <c r="B83" s="23" t="s">
        <v>30</v>
      </c>
      <c r="C83" s="17">
        <v>1816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5">
        <v>45762</v>
      </c>
      <c r="B84" s="23" t="s">
        <v>30</v>
      </c>
      <c r="C84" s="17">
        <v>1840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5">
        <v>45763</v>
      </c>
      <c r="B85" s="23" t="s">
        <v>30</v>
      </c>
      <c r="C85" s="17">
        <v>1863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5">
        <v>45764</v>
      </c>
      <c r="B86" s="23" t="s">
        <v>30</v>
      </c>
      <c r="C86" s="17">
        <v>1887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5">
        <v>45765</v>
      </c>
      <c r="B87" s="23" t="s">
        <v>30</v>
      </c>
      <c r="C87" s="17">
        <v>1911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5">
        <v>45766</v>
      </c>
      <c r="B88" s="23" t="s">
        <v>30</v>
      </c>
      <c r="C88" s="17">
        <v>1935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5">
        <v>45767</v>
      </c>
      <c r="B89" s="23" t="s">
        <v>30</v>
      </c>
      <c r="C89" s="17">
        <v>1959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5">
        <v>45768</v>
      </c>
      <c r="B90" s="23" t="s">
        <v>30</v>
      </c>
      <c r="C90" s="17">
        <v>1982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5">
        <v>45769</v>
      </c>
      <c r="B91" s="23" t="s">
        <v>30</v>
      </c>
      <c r="C91" s="17">
        <v>2006</v>
      </c>
      <c r="D91" s="16"/>
      <c r="E91" s="16" t="s">
        <v>65</v>
      </c>
      <c r="F91" s="16"/>
      <c r="G91" s="16"/>
      <c r="H91" s="16"/>
      <c r="I91" s="16"/>
      <c r="J91" s="16" t="s">
        <v>230</v>
      </c>
      <c r="K91" s="16"/>
      <c r="L91" s="16"/>
      <c r="M91" s="16"/>
      <c r="N91" s="16"/>
    </row>
    <row r="92" spans="1:14" ht="16.149999999999999" customHeight="1" x14ac:dyDescent="0.25">
      <c r="A92" s="25">
        <v>45770</v>
      </c>
      <c r="B92" s="23" t="s">
        <v>30</v>
      </c>
      <c r="C92" s="17">
        <v>2030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5">
        <v>45771</v>
      </c>
      <c r="B93" s="23" t="s">
        <v>30</v>
      </c>
      <c r="C93" s="17">
        <v>2054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5">
        <v>45772</v>
      </c>
      <c r="B94" s="23" t="s">
        <v>30</v>
      </c>
      <c r="C94" s="17">
        <v>2078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5">
        <v>45773</v>
      </c>
      <c r="B95" s="23" t="s">
        <v>30</v>
      </c>
      <c r="C95" s="17">
        <v>2096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5">
        <v>45774</v>
      </c>
      <c r="B96" s="23" t="s">
        <v>30</v>
      </c>
      <c r="C96" s="17">
        <v>2120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5">
        <v>45775</v>
      </c>
      <c r="B97" s="23" t="s">
        <v>30</v>
      </c>
      <c r="C97" s="17">
        <v>2144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5">
        <v>45776</v>
      </c>
      <c r="B98" s="23" t="s">
        <v>30</v>
      </c>
      <c r="C98" s="17">
        <v>2168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5">
        <v>45777</v>
      </c>
      <c r="B99" s="23" t="s">
        <v>30</v>
      </c>
      <c r="C99" s="17">
        <v>2192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5">
        <v>45778</v>
      </c>
      <c r="B100" s="23" t="s">
        <v>30</v>
      </c>
      <c r="C100" s="17">
        <v>2203</v>
      </c>
      <c r="D100" s="16" t="s">
        <v>766</v>
      </c>
      <c r="E100" s="16" t="s">
        <v>704</v>
      </c>
      <c r="F100" s="16"/>
      <c r="G100" s="16"/>
      <c r="H100" s="16"/>
      <c r="I100" s="16"/>
      <c r="J100" s="16" t="s">
        <v>178</v>
      </c>
      <c r="K100" s="16"/>
      <c r="L100" s="16"/>
      <c r="M100" s="16"/>
      <c r="N100" s="16"/>
    </row>
    <row r="101" spans="1:14" ht="16.149999999999999" customHeight="1" x14ac:dyDescent="0.25">
      <c r="A101" s="25">
        <v>45779</v>
      </c>
      <c r="B101" s="23" t="s">
        <v>30</v>
      </c>
      <c r="C101" s="17">
        <v>2227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45780</v>
      </c>
      <c r="B102" s="23" t="s">
        <v>30</v>
      </c>
      <c r="C102" s="17">
        <v>2250</v>
      </c>
      <c r="D102" s="16"/>
      <c r="E102" s="16" t="s">
        <v>48</v>
      </c>
      <c r="F102" s="16"/>
      <c r="G102" s="16"/>
      <c r="H102" s="16"/>
      <c r="I102" s="16"/>
      <c r="J102" s="16" t="s">
        <v>845</v>
      </c>
      <c r="K102" s="16"/>
      <c r="L102" s="16"/>
      <c r="M102" s="16"/>
      <c r="N102" s="16"/>
    </row>
    <row r="103" spans="1:14" ht="16.149999999999999" customHeight="1" x14ac:dyDescent="0.25">
      <c r="A103" s="25">
        <v>45781</v>
      </c>
      <c r="B103" s="23" t="s">
        <v>30</v>
      </c>
      <c r="C103" s="17">
        <v>2274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5">
        <v>45782</v>
      </c>
      <c r="B104" s="23" t="s">
        <v>30</v>
      </c>
      <c r="C104" s="17">
        <v>2298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45783</v>
      </c>
      <c r="B105" s="23" t="s">
        <v>30</v>
      </c>
      <c r="C105" s="17">
        <v>2322</v>
      </c>
      <c r="D105" s="16"/>
      <c r="E105" s="16" t="s">
        <v>879</v>
      </c>
      <c r="F105" s="16"/>
      <c r="G105" s="16"/>
      <c r="H105" s="16"/>
      <c r="I105" s="16"/>
      <c r="J105" s="16" t="s">
        <v>880</v>
      </c>
      <c r="K105" s="16"/>
      <c r="L105" s="16"/>
      <c r="M105" s="16"/>
      <c r="N105" s="16"/>
    </row>
    <row r="106" spans="1:14" ht="16.149999999999999" customHeight="1" x14ac:dyDescent="0.25">
      <c r="A106" s="25">
        <v>45784</v>
      </c>
      <c r="B106" s="23" t="s">
        <v>30</v>
      </c>
      <c r="C106" s="17">
        <v>2346</v>
      </c>
      <c r="D106" s="16"/>
      <c r="E106" s="16" t="s">
        <v>884</v>
      </c>
      <c r="F106" s="16"/>
      <c r="G106" s="16"/>
      <c r="H106" s="16"/>
      <c r="I106" s="16"/>
      <c r="J106" s="16" t="s">
        <v>885</v>
      </c>
      <c r="K106" s="16"/>
      <c r="L106" s="16"/>
      <c r="M106" s="16"/>
      <c r="N106" s="16"/>
    </row>
    <row r="107" spans="1:14" ht="16.149999999999999" customHeight="1" x14ac:dyDescent="0.25">
      <c r="A107" s="25">
        <v>45785</v>
      </c>
      <c r="B107" s="23" t="s">
        <v>30</v>
      </c>
      <c r="C107" s="17">
        <v>2370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5">
        <v>45786</v>
      </c>
      <c r="B108" s="23" t="s">
        <v>30</v>
      </c>
      <c r="C108" s="17">
        <v>2394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45787</v>
      </c>
      <c r="B109" s="23" t="s">
        <v>30</v>
      </c>
      <c r="C109" s="17">
        <v>2412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45788</v>
      </c>
      <c r="B110" s="23" t="s">
        <v>30</v>
      </c>
      <c r="C110" s="17">
        <v>2436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45789</v>
      </c>
      <c r="B111" s="23" t="s">
        <v>30</v>
      </c>
      <c r="C111" s="17">
        <v>2460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45790</v>
      </c>
      <c r="B112" s="23" t="s">
        <v>30</v>
      </c>
      <c r="C112" s="17">
        <v>2484</v>
      </c>
      <c r="D112" s="16"/>
      <c r="E112" s="16" t="s">
        <v>163</v>
      </c>
      <c r="F112" s="16"/>
      <c r="G112" s="16"/>
      <c r="H112" s="43">
        <v>45790.989583333336</v>
      </c>
      <c r="I112" s="43">
        <v>45791.083333333336</v>
      </c>
      <c r="J112" s="46">
        <f>I112-H112</f>
        <v>9.375E-2</v>
      </c>
      <c r="K112" s="16"/>
      <c r="L112" s="16"/>
      <c r="M112" s="16"/>
      <c r="N112" s="16"/>
    </row>
    <row r="113" spans="1:14" ht="16.149999999999999" customHeight="1" x14ac:dyDescent="0.25">
      <c r="A113" s="25">
        <v>45791</v>
      </c>
      <c r="B113" s="23" t="s">
        <v>30</v>
      </c>
      <c r="C113" s="17">
        <f>C112+24</f>
        <v>2508</v>
      </c>
      <c r="D113" s="16"/>
      <c r="E113" s="16"/>
      <c r="F113" s="16"/>
      <c r="G113" s="16"/>
      <c r="H113" s="43"/>
      <c r="I113" s="43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45792</v>
      </c>
      <c r="B114" s="23" t="s">
        <v>30</v>
      </c>
      <c r="C114" s="17">
        <f>C113+24</f>
        <v>2532</v>
      </c>
      <c r="D114" s="16"/>
      <c r="E114" s="16"/>
      <c r="F114" s="16"/>
      <c r="G114" s="16"/>
      <c r="H114" s="43"/>
      <c r="I114" s="43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45793</v>
      </c>
      <c r="B115" s="23" t="s">
        <v>30</v>
      </c>
      <c r="C115" s="17">
        <v>2547</v>
      </c>
      <c r="D115" s="16"/>
      <c r="E115" s="16"/>
      <c r="F115" s="16"/>
      <c r="G115" s="16"/>
      <c r="H115" s="43"/>
      <c r="I115" s="43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45794</v>
      </c>
      <c r="B116" s="23" t="s">
        <v>30</v>
      </c>
      <c r="C116" s="17">
        <v>2571</v>
      </c>
      <c r="D116" s="16"/>
      <c r="E116" s="16" t="s">
        <v>945</v>
      </c>
      <c r="F116" s="16"/>
      <c r="G116" s="16"/>
      <c r="H116" s="53">
        <v>45794.8125</v>
      </c>
      <c r="I116" s="53">
        <v>45794.854861111111</v>
      </c>
      <c r="J116" s="46">
        <f>I116-H116</f>
        <v>4.2361111110949423E-2</v>
      </c>
      <c r="K116" s="16"/>
      <c r="L116" s="16"/>
      <c r="M116" s="16"/>
      <c r="N116" s="16"/>
    </row>
    <row r="117" spans="1:14" ht="45" x14ac:dyDescent="0.25">
      <c r="A117" s="25">
        <v>45795</v>
      </c>
      <c r="B117" s="23" t="s">
        <v>30</v>
      </c>
      <c r="C117" s="17">
        <f t="shared" ref="C117:C120" si="4">C116+24</f>
        <v>2595</v>
      </c>
      <c r="D117" s="16"/>
      <c r="E117" s="28" t="s">
        <v>954</v>
      </c>
      <c r="F117" s="16"/>
      <c r="G117" s="16"/>
      <c r="H117" s="57">
        <v>45796.022222222222</v>
      </c>
      <c r="I117" s="57">
        <v>45796.111111111109</v>
      </c>
      <c r="J117" s="46">
        <f>I117-H117</f>
        <v>8.8888888887595385E-2</v>
      </c>
      <c r="K117" s="16"/>
      <c r="L117" s="16"/>
      <c r="M117" s="16"/>
      <c r="N117" s="16"/>
    </row>
    <row r="118" spans="1:14" ht="16.149999999999999" customHeight="1" x14ac:dyDescent="0.25">
      <c r="A118" s="25">
        <v>45796</v>
      </c>
      <c r="B118" s="23" t="s">
        <v>30</v>
      </c>
      <c r="C118" s="17">
        <f t="shared" si="4"/>
        <v>2619</v>
      </c>
      <c r="D118" s="16"/>
      <c r="E118" s="16"/>
      <c r="F118" s="16"/>
      <c r="G118" s="16"/>
      <c r="H118" s="43"/>
      <c r="I118" s="43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45797</v>
      </c>
      <c r="B119" s="23" t="s">
        <v>30</v>
      </c>
      <c r="C119" s="17">
        <f t="shared" si="4"/>
        <v>2643</v>
      </c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45798</v>
      </c>
      <c r="B120" s="23" t="s">
        <v>30</v>
      </c>
      <c r="C120" s="17">
        <f t="shared" si="4"/>
        <v>2667</v>
      </c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25">
        <v>45799</v>
      </c>
      <c r="B121" s="23" t="s">
        <v>30</v>
      </c>
      <c r="C121" s="17">
        <f>C120+5</f>
        <v>2672</v>
      </c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45800</v>
      </c>
      <c r="B122" s="23" t="s">
        <v>30</v>
      </c>
      <c r="C122" s="17">
        <f t="shared" ref="C122:C124" si="5">C121+5</f>
        <v>2677</v>
      </c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45801</v>
      </c>
      <c r="B123" s="23" t="s">
        <v>30</v>
      </c>
      <c r="C123" s="17">
        <f t="shared" si="5"/>
        <v>2682</v>
      </c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45802</v>
      </c>
      <c r="B124" s="23" t="s">
        <v>30</v>
      </c>
      <c r="C124" s="17">
        <f t="shared" si="5"/>
        <v>2687</v>
      </c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30" x14ac:dyDescent="0.25">
      <c r="A125" s="25">
        <v>45803</v>
      </c>
      <c r="B125" s="23" t="s">
        <v>30</v>
      </c>
      <c r="C125" s="17">
        <v>2696</v>
      </c>
      <c r="D125" s="16"/>
      <c r="E125" s="28" t="s">
        <v>1011</v>
      </c>
      <c r="F125" s="16"/>
      <c r="G125" s="16"/>
      <c r="H125" s="60">
        <v>45803.663194444445</v>
      </c>
      <c r="I125" s="60">
        <v>45803.725694444445</v>
      </c>
      <c r="J125" s="46">
        <f>I125-H125</f>
        <v>6.25E-2</v>
      </c>
      <c r="K125" s="16"/>
      <c r="L125" s="16"/>
      <c r="M125" s="16"/>
      <c r="N125" s="16"/>
    </row>
    <row r="126" spans="1:14" ht="16.149999999999999" customHeight="1" x14ac:dyDescent="0.25">
      <c r="A126" s="25">
        <v>45804</v>
      </c>
      <c r="B126" s="23" t="s">
        <v>30</v>
      </c>
      <c r="C126" s="17">
        <f>C125+24</f>
        <v>2720</v>
      </c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45805</v>
      </c>
      <c r="B127" s="23" t="s">
        <v>30</v>
      </c>
      <c r="C127" s="17">
        <v>2750</v>
      </c>
      <c r="D127" s="16"/>
      <c r="E127" s="16" t="s">
        <v>48</v>
      </c>
      <c r="F127" s="16"/>
      <c r="G127" s="16"/>
      <c r="H127" s="58">
        <v>45806.011805555558</v>
      </c>
      <c r="I127" s="58">
        <v>45806.12777777778</v>
      </c>
      <c r="J127" s="46">
        <f>I127-H127</f>
        <v>0.11597222222189885</v>
      </c>
      <c r="K127" s="16"/>
      <c r="L127" s="16"/>
      <c r="M127" s="16"/>
      <c r="N127" s="16"/>
    </row>
    <row r="128" spans="1:14" ht="16.149999999999999" customHeight="1" x14ac:dyDescent="0.25">
      <c r="A128" s="25">
        <v>45806</v>
      </c>
      <c r="B128" s="23" t="s">
        <v>30</v>
      </c>
      <c r="C128" s="17">
        <v>2757</v>
      </c>
      <c r="D128" s="16"/>
      <c r="E128" s="16" t="s">
        <v>1029</v>
      </c>
      <c r="F128" s="16"/>
      <c r="G128" s="16"/>
      <c r="H128" s="58">
        <v>45806.379166666666</v>
      </c>
      <c r="I128" s="58">
        <v>45806.415277777778</v>
      </c>
      <c r="J128" s="46">
        <f>I128-H128</f>
        <v>3.6111111112404615E-2</v>
      </c>
      <c r="K128" s="16"/>
      <c r="L128" s="16"/>
      <c r="M128" s="16"/>
      <c r="N128" s="16"/>
    </row>
    <row r="129" spans="1:14" ht="16.149999999999999" customHeight="1" x14ac:dyDescent="0.25">
      <c r="A129" s="25">
        <v>45806</v>
      </c>
      <c r="B129" s="23" t="s">
        <v>30</v>
      </c>
      <c r="C129" s="17">
        <v>2763</v>
      </c>
      <c r="D129" s="16"/>
      <c r="E129" s="16" t="s">
        <v>1017</v>
      </c>
      <c r="F129" s="16"/>
      <c r="G129" s="16"/>
      <c r="H129" s="58">
        <v>45806.6875</v>
      </c>
      <c r="I129" s="58">
        <v>45806.726388888892</v>
      </c>
      <c r="J129" s="46">
        <f>I129-H129</f>
        <v>3.888888889196096E-2</v>
      </c>
      <c r="K129" s="16"/>
      <c r="L129" s="16"/>
      <c r="M129" s="16"/>
      <c r="N129" s="16"/>
    </row>
    <row r="130" spans="1:14" ht="16.149999999999999" customHeight="1" x14ac:dyDescent="0.25">
      <c r="A130" s="25">
        <v>45807</v>
      </c>
      <c r="B130" s="23" t="s">
        <v>30</v>
      </c>
      <c r="C130" s="17">
        <f t="shared" ref="C130:C137" si="6">C129+24</f>
        <v>2787</v>
      </c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25">
        <v>45808</v>
      </c>
      <c r="B131" s="23" t="s">
        <v>30</v>
      </c>
      <c r="C131" s="17">
        <f t="shared" si="6"/>
        <v>2811</v>
      </c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25">
        <v>45809</v>
      </c>
      <c r="B132" s="23" t="s">
        <v>30</v>
      </c>
      <c r="C132" s="17">
        <f t="shared" si="6"/>
        <v>2835</v>
      </c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45810</v>
      </c>
      <c r="B133" s="23" t="s">
        <v>30</v>
      </c>
      <c r="C133" s="17">
        <f t="shared" si="6"/>
        <v>2859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45811</v>
      </c>
      <c r="B134" s="23" t="s">
        <v>30</v>
      </c>
      <c r="C134" s="17">
        <f t="shared" si="6"/>
        <v>2883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45812</v>
      </c>
      <c r="B135" s="23" t="s">
        <v>30</v>
      </c>
      <c r="C135" s="17">
        <f t="shared" si="6"/>
        <v>2907</v>
      </c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45813</v>
      </c>
      <c r="B136" s="23" t="s">
        <v>30</v>
      </c>
      <c r="C136" s="17">
        <f t="shared" si="6"/>
        <v>2931</v>
      </c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45814</v>
      </c>
      <c r="B137" s="23" t="s">
        <v>30</v>
      </c>
      <c r="C137" s="17">
        <f t="shared" si="6"/>
        <v>2955</v>
      </c>
      <c r="D137" s="16"/>
      <c r="E137" s="16"/>
      <c r="F137" s="16"/>
      <c r="G137" s="16"/>
      <c r="H137" s="43"/>
      <c r="I137" s="43"/>
      <c r="J137" s="16"/>
      <c r="K137" s="16"/>
      <c r="L137" s="16"/>
      <c r="M137" s="16"/>
      <c r="N137" s="16"/>
    </row>
    <row r="138" spans="1:14" ht="45" x14ac:dyDescent="0.25">
      <c r="A138" s="25">
        <v>45815</v>
      </c>
      <c r="B138" s="23" t="s">
        <v>30</v>
      </c>
      <c r="C138" s="17">
        <v>2975</v>
      </c>
      <c r="D138" s="16"/>
      <c r="E138" s="28" t="s">
        <v>1125</v>
      </c>
      <c r="F138" s="16"/>
      <c r="G138" s="16"/>
      <c r="H138" s="52">
        <v>45815.753472222219</v>
      </c>
      <c r="I138" s="52">
        <v>45815.763888888891</v>
      </c>
      <c r="J138" s="46">
        <f>I138-H138</f>
        <v>1.0416666671517305E-2</v>
      </c>
      <c r="K138" s="16"/>
      <c r="L138" s="16"/>
      <c r="M138" s="16"/>
      <c r="N138" s="16"/>
    </row>
    <row r="139" spans="1:14" ht="60" x14ac:dyDescent="0.25">
      <c r="A139" s="25">
        <v>45816</v>
      </c>
      <c r="B139" s="23" t="s">
        <v>30</v>
      </c>
      <c r="C139" s="17">
        <v>3001</v>
      </c>
      <c r="D139" s="16"/>
      <c r="E139" s="28" t="s">
        <v>1129</v>
      </c>
      <c r="F139" s="16"/>
      <c r="G139" s="16"/>
      <c r="H139" s="60">
        <v>45816.864583333336</v>
      </c>
      <c r="I139" s="60">
        <v>45816.995833333334</v>
      </c>
      <c r="J139" s="46">
        <f>I139-H139</f>
        <v>0.13124999999854481</v>
      </c>
      <c r="K139" s="16"/>
      <c r="L139" s="16"/>
      <c r="M139" s="16"/>
      <c r="N139" s="16"/>
    </row>
    <row r="140" spans="1:14" ht="45" x14ac:dyDescent="0.25">
      <c r="A140" s="25">
        <v>45817</v>
      </c>
      <c r="B140" s="23" t="s">
        <v>30</v>
      </c>
      <c r="C140" s="17">
        <v>3020</v>
      </c>
      <c r="D140" s="16"/>
      <c r="E140" s="28" t="s">
        <v>1133</v>
      </c>
      <c r="F140" s="16"/>
      <c r="G140" s="16"/>
      <c r="H140" s="61">
        <v>45817.474999999999</v>
      </c>
      <c r="I140" s="61">
        <v>45817.994444444441</v>
      </c>
      <c r="J140" s="46">
        <f>I140-H140</f>
        <v>0.5194444444423425</v>
      </c>
      <c r="K140" s="16"/>
      <c r="L140" s="16"/>
      <c r="M140" s="16"/>
      <c r="N140" s="16"/>
    </row>
    <row r="141" spans="1:14" ht="16.149999999999999" customHeight="1" x14ac:dyDescent="0.25">
      <c r="A141" s="25">
        <v>45818</v>
      </c>
      <c r="B141" s="23" t="s">
        <v>30</v>
      </c>
      <c r="C141" s="17">
        <v>3030</v>
      </c>
      <c r="D141" s="16"/>
      <c r="E141" s="16" t="s">
        <v>1013</v>
      </c>
      <c r="F141" s="16"/>
      <c r="G141" s="16"/>
      <c r="H141" s="62">
        <v>45818.662499999999</v>
      </c>
      <c r="I141" s="62">
        <v>45818.775694444441</v>
      </c>
      <c r="J141" s="46">
        <f>I141-H141</f>
        <v>0.1131944444423425</v>
      </c>
      <c r="K141" s="16"/>
      <c r="L141" s="16"/>
      <c r="M141" s="16"/>
      <c r="N141" s="16"/>
    </row>
    <row r="142" spans="1:14" ht="16.149999999999999" customHeight="1" x14ac:dyDescent="0.25">
      <c r="A142" s="25">
        <v>45819</v>
      </c>
      <c r="B142" s="23" t="s">
        <v>30</v>
      </c>
      <c r="C142" s="17">
        <f>C141+24</f>
        <v>3054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5">
        <v>45820</v>
      </c>
      <c r="B143" s="23" t="s">
        <v>30</v>
      </c>
      <c r="C143" s="17">
        <f>C142+24</f>
        <v>3078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45821</v>
      </c>
      <c r="B144" s="23" t="s">
        <v>30</v>
      </c>
      <c r="C144" s="17">
        <f>C143+24</f>
        <v>3102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45822</v>
      </c>
      <c r="B145" s="23" t="s">
        <v>30</v>
      </c>
      <c r="C145" s="17">
        <f>C144+24</f>
        <v>3126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45823</v>
      </c>
      <c r="B146" s="23" t="s">
        <v>30</v>
      </c>
      <c r="C146" s="17">
        <v>3138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45824</v>
      </c>
      <c r="B147" s="23" t="s">
        <v>30</v>
      </c>
      <c r="C147" s="17">
        <v>3162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45825</v>
      </c>
      <c r="B148" s="23" t="s">
        <v>30</v>
      </c>
      <c r="C148" s="17">
        <v>3186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45826</v>
      </c>
      <c r="B149" s="23" t="s">
        <v>30</v>
      </c>
      <c r="C149" s="17">
        <v>3210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45827</v>
      </c>
      <c r="B150" s="23" t="s">
        <v>30</v>
      </c>
      <c r="C150" s="17">
        <v>3232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45828</v>
      </c>
      <c r="B151" s="23" t="s">
        <v>30</v>
      </c>
      <c r="C151" s="17">
        <v>3256</v>
      </c>
      <c r="D151" s="16"/>
      <c r="E151" s="16" t="s">
        <v>48</v>
      </c>
      <c r="F151" s="16"/>
      <c r="G151" s="16"/>
      <c r="H151" s="96">
        <v>45828.4</v>
      </c>
      <c r="I151" s="96">
        <v>45828.48541666667</v>
      </c>
      <c r="J151" s="97">
        <f t="shared" ref="J151" si="7">I151-H151</f>
        <v>8.5416666668606922E-2</v>
      </c>
      <c r="K151" s="16"/>
      <c r="L151" s="16"/>
      <c r="M151" s="16"/>
      <c r="N151" s="16"/>
    </row>
    <row r="152" spans="1:14" ht="16.149999999999999" customHeight="1" x14ac:dyDescent="0.25">
      <c r="A152" s="25">
        <v>45829</v>
      </c>
      <c r="B152" s="23" t="s">
        <v>30</v>
      </c>
      <c r="C152" s="17">
        <v>3280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45830</v>
      </c>
      <c r="B153" s="23" t="s">
        <v>30</v>
      </c>
      <c r="C153" s="17">
        <v>3301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25">
        <v>45831</v>
      </c>
      <c r="B154" s="23" t="s">
        <v>30</v>
      </c>
      <c r="C154" s="17">
        <v>3325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5">
        <v>45832</v>
      </c>
      <c r="B155" s="23" t="s">
        <v>30</v>
      </c>
      <c r="C155" s="17">
        <v>3349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s="39" customFormat="1" ht="32.25" customHeight="1" x14ac:dyDescent="0.25">
      <c r="A156" s="120">
        <v>45833</v>
      </c>
      <c r="B156" s="38" t="s">
        <v>30</v>
      </c>
      <c r="C156" s="9">
        <v>3373</v>
      </c>
      <c r="D156" s="28" t="s">
        <v>1246</v>
      </c>
      <c r="E156" s="28" t="s">
        <v>1247</v>
      </c>
      <c r="F156" s="28"/>
      <c r="G156" s="28"/>
      <c r="H156" s="115">
        <v>45833.40625</v>
      </c>
      <c r="I156" s="115">
        <v>45833.416666666664</v>
      </c>
      <c r="J156" s="116">
        <f t="shared" ref="J156" si="8">I156-H156</f>
        <v>1.0416666664241347E-2</v>
      </c>
      <c r="K156" s="28"/>
      <c r="L156" s="28"/>
      <c r="M156" s="28"/>
      <c r="N156" s="28"/>
    </row>
    <row r="157" spans="1:14" ht="16.149999999999999" customHeight="1" x14ac:dyDescent="0.25">
      <c r="A157" s="120">
        <v>45834</v>
      </c>
      <c r="B157" s="38" t="s">
        <v>30</v>
      </c>
      <c r="C157" s="17">
        <v>3397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120">
        <v>45835</v>
      </c>
      <c r="B158" s="38" t="s">
        <v>30</v>
      </c>
      <c r="C158" s="17">
        <v>3421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120">
        <v>45836</v>
      </c>
      <c r="B159" s="38" t="s">
        <v>30</v>
      </c>
      <c r="C159" s="17">
        <v>3444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120">
        <v>45837</v>
      </c>
      <c r="B160" s="38" t="s">
        <v>30</v>
      </c>
      <c r="C160" s="17">
        <v>3468</v>
      </c>
      <c r="D160" s="16"/>
      <c r="E160" s="17"/>
      <c r="F160" s="17"/>
      <c r="G160" s="16"/>
      <c r="H160" s="16"/>
      <c r="I160" s="16"/>
      <c r="J160" s="16"/>
      <c r="K160" s="16"/>
      <c r="L160" s="16"/>
      <c r="M160" s="16"/>
      <c r="N160" s="16"/>
    </row>
    <row r="161" spans="1:13" x14ac:dyDescent="0.25">
      <c r="A161" s="120">
        <v>45838</v>
      </c>
      <c r="B161" s="38" t="s">
        <v>30</v>
      </c>
      <c r="C161" s="17">
        <v>3492</v>
      </c>
      <c r="D161" s="16"/>
      <c r="E161" s="16" t="s">
        <v>40</v>
      </c>
      <c r="F161" s="16"/>
      <c r="G161" s="16"/>
      <c r="H161" s="121">
        <v>45838.881249999999</v>
      </c>
      <c r="I161" s="121">
        <v>45838.96875</v>
      </c>
      <c r="J161" s="122">
        <f t="shared" ref="J161" si="9">I161-H161</f>
        <v>8.7500000001455192E-2</v>
      </c>
      <c r="K161" s="16"/>
      <c r="L161" s="16"/>
      <c r="M161" s="16"/>
    </row>
    <row r="162" spans="1:13" x14ac:dyDescent="0.25">
      <c r="A162" s="120">
        <v>45839</v>
      </c>
      <c r="B162" s="38" t="s">
        <v>30</v>
      </c>
      <c r="C162" s="17">
        <v>3516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 spans="1:13" x14ac:dyDescent="0.25">
      <c r="A163" s="120">
        <v>45840</v>
      </c>
      <c r="B163" s="38" t="s">
        <v>30</v>
      </c>
      <c r="C163" s="17">
        <v>3540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</row>
    <row r="164" spans="1:13" x14ac:dyDescent="0.25">
      <c r="A164" s="120">
        <v>45841</v>
      </c>
      <c r="B164" s="38" t="s">
        <v>30</v>
      </c>
      <c r="C164" s="17">
        <f>C163+24</f>
        <v>3564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1:13" x14ac:dyDescent="0.25">
      <c r="A165" s="120">
        <v>45842</v>
      </c>
      <c r="B165" s="38" t="s">
        <v>30</v>
      </c>
      <c r="C165" s="17">
        <f>C164+24</f>
        <v>3588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</row>
    <row r="166" spans="1:13" x14ac:dyDescent="0.25">
      <c r="A166" s="120">
        <v>45843</v>
      </c>
      <c r="B166" s="38" t="s">
        <v>30</v>
      </c>
      <c r="C166" s="17">
        <f>C165+24</f>
        <v>3612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</row>
    <row r="167" spans="1:13" x14ac:dyDescent="0.25">
      <c r="A167" s="120">
        <v>45844</v>
      </c>
      <c r="B167" s="38" t="s">
        <v>30</v>
      </c>
      <c r="C167" s="17">
        <v>3636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</row>
    <row r="168" spans="1:13" x14ac:dyDescent="0.25">
      <c r="A168" s="120">
        <v>45845</v>
      </c>
      <c r="B168" s="38" t="s">
        <v>30</v>
      </c>
      <c r="C168" s="17">
        <v>3660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</row>
    <row r="169" spans="1:13" x14ac:dyDescent="0.25">
      <c r="A169" s="120">
        <v>45846</v>
      </c>
      <c r="B169" s="38" t="s">
        <v>30</v>
      </c>
      <c r="C169" s="17">
        <f>C168+24</f>
        <v>3684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</row>
    <row r="170" spans="1:13" x14ac:dyDescent="0.25">
      <c r="A170" s="120">
        <v>45847</v>
      </c>
      <c r="B170" s="38" t="s">
        <v>30</v>
      </c>
      <c r="C170" s="17">
        <f>C169+24</f>
        <v>3708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 spans="1:13" ht="30" x14ac:dyDescent="0.25">
      <c r="A171" s="120">
        <v>45848</v>
      </c>
      <c r="B171" s="38" t="s">
        <v>30</v>
      </c>
      <c r="C171" s="17">
        <v>3730</v>
      </c>
      <c r="D171" s="16"/>
      <c r="E171" s="28" t="s">
        <v>1319</v>
      </c>
      <c r="F171" s="16"/>
      <c r="G171" s="16"/>
      <c r="H171" s="138">
        <v>45848.486111111109</v>
      </c>
      <c r="I171" s="138">
        <v>45848.496527777781</v>
      </c>
      <c r="J171" s="139">
        <f t="shared" ref="J171:J172" si="10">I171-H171</f>
        <v>1.0416666671517305E-2</v>
      </c>
      <c r="K171" s="16"/>
      <c r="L171" s="16"/>
      <c r="M171" s="16"/>
    </row>
    <row r="172" spans="1:13" x14ac:dyDescent="0.25">
      <c r="A172" s="120">
        <v>45849</v>
      </c>
      <c r="B172" s="38" t="s">
        <v>30</v>
      </c>
      <c r="C172" s="17">
        <v>3762</v>
      </c>
      <c r="D172" s="16"/>
      <c r="E172" s="16" t="s">
        <v>48</v>
      </c>
      <c r="F172" s="16"/>
      <c r="G172" s="16"/>
      <c r="H172" s="146">
        <v>45849.868055555555</v>
      </c>
      <c r="I172" s="146">
        <v>45849.961111111108</v>
      </c>
      <c r="J172" s="147">
        <f t="shared" si="10"/>
        <v>9.3055555553291924E-2</v>
      </c>
      <c r="K172" s="16"/>
      <c r="L172" s="16"/>
      <c r="M172" s="16"/>
    </row>
    <row r="173" spans="1:13" x14ac:dyDescent="0.25">
      <c r="A173" s="120">
        <v>45850</v>
      </c>
      <c r="B173" s="38" t="s">
        <v>30</v>
      </c>
      <c r="C173" s="17">
        <f t="shared" ref="C173:C179" si="11">C172+24</f>
        <v>3786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</row>
    <row r="174" spans="1:13" x14ac:dyDescent="0.25">
      <c r="A174" s="120">
        <v>45851</v>
      </c>
      <c r="B174" s="38" t="s">
        <v>30</v>
      </c>
      <c r="C174" s="17">
        <f t="shared" si="11"/>
        <v>3810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 spans="1:13" x14ac:dyDescent="0.25">
      <c r="A175" s="120">
        <v>45852</v>
      </c>
      <c r="B175" s="38" t="s">
        <v>30</v>
      </c>
      <c r="C175" s="17">
        <f t="shared" si="11"/>
        <v>3834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</row>
    <row r="176" spans="1:13" x14ac:dyDescent="0.25">
      <c r="A176" s="120">
        <v>45853</v>
      </c>
      <c r="B176" s="38" t="s">
        <v>30</v>
      </c>
      <c r="C176" s="17">
        <f t="shared" si="11"/>
        <v>3858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 x14ac:dyDescent="0.25">
      <c r="A177" s="120">
        <v>45854</v>
      </c>
      <c r="B177" s="38" t="s">
        <v>30</v>
      </c>
      <c r="C177" s="17">
        <f t="shared" si="11"/>
        <v>3882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</row>
    <row r="178" spans="1:13" x14ac:dyDescent="0.25">
      <c r="A178" s="120">
        <v>45855</v>
      </c>
      <c r="B178" s="38" t="s">
        <v>30</v>
      </c>
      <c r="C178" s="17">
        <f t="shared" si="11"/>
        <v>3906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</row>
    <row r="179" spans="1:13" x14ac:dyDescent="0.25">
      <c r="A179" s="120">
        <v>45856</v>
      </c>
      <c r="B179" s="38" t="s">
        <v>30</v>
      </c>
      <c r="C179" s="17">
        <f t="shared" si="11"/>
        <v>3930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</row>
    <row r="180" spans="1:13" x14ac:dyDescent="0.25">
      <c r="A180" s="120">
        <v>45857</v>
      </c>
      <c r="B180" s="38" t="s">
        <v>30</v>
      </c>
      <c r="C180" s="17">
        <v>3939</v>
      </c>
      <c r="D180" s="16"/>
      <c r="E180" s="16" t="s">
        <v>551</v>
      </c>
      <c r="F180" s="16"/>
      <c r="G180" s="16"/>
      <c r="H180" s="136">
        <v>45857.381249999999</v>
      </c>
      <c r="I180" s="136">
        <v>45857.426388888889</v>
      </c>
      <c r="J180" s="137">
        <f t="shared" ref="J180:J181" si="12">I180-H180</f>
        <v>4.5138888890505768E-2</v>
      </c>
      <c r="K180" s="16"/>
      <c r="L180" s="16"/>
      <c r="M180" s="16"/>
    </row>
    <row r="181" spans="1:13" ht="30" x14ac:dyDescent="0.25">
      <c r="A181" s="120">
        <v>45857</v>
      </c>
      <c r="B181" s="38" t="s">
        <v>30</v>
      </c>
      <c r="C181" s="17">
        <v>3946</v>
      </c>
      <c r="D181" s="16"/>
      <c r="E181" s="28" t="s">
        <v>1373</v>
      </c>
      <c r="F181" s="16"/>
      <c r="G181" s="16"/>
      <c r="H181" s="136">
        <v>45857.73333333333</v>
      </c>
      <c r="I181" s="136">
        <v>45857.765277777777</v>
      </c>
      <c r="J181" s="137">
        <f t="shared" si="12"/>
        <v>3.1944444446708076E-2</v>
      </c>
      <c r="K181" s="16"/>
      <c r="L181" s="16"/>
      <c r="M181" s="16"/>
    </row>
    <row r="182" spans="1:13" x14ac:dyDescent="0.25">
      <c r="A182" s="120">
        <v>45858</v>
      </c>
      <c r="B182" s="38" t="s">
        <v>30</v>
      </c>
      <c r="C182" s="17">
        <f>C181+24</f>
        <v>3970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</row>
    <row r="183" spans="1:13" x14ac:dyDescent="0.25">
      <c r="A183" s="120">
        <v>45859</v>
      </c>
      <c r="B183" s="38" t="s">
        <v>30</v>
      </c>
      <c r="C183" s="17">
        <v>4001</v>
      </c>
      <c r="D183" s="16"/>
      <c r="E183" s="16" t="s">
        <v>65</v>
      </c>
      <c r="F183" s="16"/>
      <c r="G183" s="16"/>
      <c r="H183" s="138">
        <v>45860.076388888891</v>
      </c>
      <c r="I183" s="138">
        <v>45860.390277777777</v>
      </c>
      <c r="J183" s="139">
        <f t="shared" ref="J183" si="13">I183-H183</f>
        <v>0.31388888888614019</v>
      </c>
      <c r="K183" s="16"/>
      <c r="L183" s="16"/>
      <c r="M183" s="16"/>
    </row>
    <row r="184" spans="1:13" x14ac:dyDescent="0.25">
      <c r="A184" s="120">
        <v>45860</v>
      </c>
      <c r="B184" s="38" t="s">
        <v>30</v>
      </c>
      <c r="C184" s="17">
        <f t="shared" ref="C184:C189" si="14">C183+24</f>
        <v>4025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</row>
    <row r="185" spans="1:13" x14ac:dyDescent="0.25">
      <c r="A185" s="120">
        <v>45861</v>
      </c>
      <c r="B185" s="38" t="s">
        <v>30</v>
      </c>
      <c r="C185" s="17">
        <f t="shared" si="14"/>
        <v>4049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</row>
    <row r="186" spans="1:13" x14ac:dyDescent="0.25">
      <c r="A186" s="120">
        <v>45862</v>
      </c>
      <c r="B186" s="38" t="s">
        <v>30</v>
      </c>
      <c r="C186" s="17">
        <f t="shared" si="14"/>
        <v>4073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</row>
    <row r="187" spans="1:13" x14ac:dyDescent="0.25">
      <c r="A187" s="120">
        <v>45863</v>
      </c>
      <c r="B187" s="38" t="s">
        <v>30</v>
      </c>
      <c r="C187" s="17">
        <f t="shared" si="14"/>
        <v>4097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</row>
    <row r="188" spans="1:13" x14ac:dyDescent="0.25">
      <c r="A188" s="120">
        <v>45864</v>
      </c>
      <c r="B188" s="38" t="s">
        <v>30</v>
      </c>
      <c r="C188" s="17">
        <f t="shared" si="14"/>
        <v>4121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</row>
    <row r="189" spans="1:13" x14ac:dyDescent="0.25">
      <c r="A189" s="120">
        <v>45865</v>
      </c>
      <c r="B189" s="38" t="s">
        <v>30</v>
      </c>
      <c r="C189" s="17">
        <f t="shared" si="14"/>
        <v>4145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</row>
    <row r="190" spans="1:13" x14ac:dyDescent="0.25">
      <c r="A190" s="120">
        <v>45866</v>
      </c>
      <c r="B190" s="38" t="s">
        <v>30</v>
      </c>
      <c r="C190" s="17">
        <v>4153</v>
      </c>
      <c r="D190" s="16"/>
      <c r="E190" s="16" t="s">
        <v>1013</v>
      </c>
      <c r="F190" s="16"/>
      <c r="G190" s="16"/>
      <c r="H190" s="148">
        <v>45866.725694444445</v>
      </c>
      <c r="I190" s="148">
        <v>45866.729166666664</v>
      </c>
      <c r="J190" s="149">
        <f t="shared" ref="J190" si="15">I190-H190</f>
        <v>3.4722222189884633E-3</v>
      </c>
      <c r="K190" s="16"/>
      <c r="L190" s="16"/>
      <c r="M190" s="16"/>
    </row>
    <row r="191" spans="1:13" x14ac:dyDescent="0.25">
      <c r="A191" s="120">
        <v>45867</v>
      </c>
      <c r="B191" s="38" t="s">
        <v>30</v>
      </c>
      <c r="C191" s="17">
        <f>C190+24</f>
        <v>4177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 spans="1:13" x14ac:dyDescent="0.25">
      <c r="A192" s="120">
        <v>45868</v>
      </c>
      <c r="B192" s="38" t="s">
        <v>30</v>
      </c>
      <c r="C192" s="17">
        <v>4205</v>
      </c>
      <c r="D192" s="16"/>
      <c r="E192" s="16" t="s">
        <v>546</v>
      </c>
      <c r="F192" s="16"/>
      <c r="G192" s="16"/>
      <c r="H192" s="150">
        <v>45868.975694444445</v>
      </c>
      <c r="I192" s="150">
        <v>45869.03402777778</v>
      </c>
      <c r="J192" s="151">
        <f t="shared" ref="J192" si="16">I192-H192</f>
        <v>5.8333333334303461E-2</v>
      </c>
      <c r="K192" s="16"/>
      <c r="L192" s="16"/>
      <c r="M192" s="16"/>
    </row>
    <row r="193" spans="1:14" x14ac:dyDescent="0.25">
      <c r="A193" s="120">
        <v>45869</v>
      </c>
      <c r="B193" s="38" t="s">
        <v>30</v>
      </c>
      <c r="C193" s="17">
        <f>C192+24</f>
        <v>4229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</row>
    <row r="194" spans="1:14" x14ac:dyDescent="0.25">
      <c r="A194" s="120">
        <v>45870</v>
      </c>
      <c r="B194" s="38" t="s">
        <v>30</v>
      </c>
      <c r="C194" s="17">
        <v>4251</v>
      </c>
      <c r="D194" s="16"/>
      <c r="E194" s="17" t="s">
        <v>48</v>
      </c>
      <c r="F194" s="16"/>
      <c r="G194" s="16"/>
      <c r="H194" s="150">
        <v>45870.915277777778</v>
      </c>
      <c r="I194" s="150">
        <v>45871.09375</v>
      </c>
      <c r="J194" s="151">
        <f t="shared" ref="J194" si="17">I194-H194</f>
        <v>0.17847222222189885</v>
      </c>
      <c r="K194" s="16"/>
      <c r="L194" s="16"/>
      <c r="M194" s="16"/>
    </row>
    <row r="195" spans="1:14" x14ac:dyDescent="0.25">
      <c r="A195" s="120">
        <v>45871</v>
      </c>
      <c r="B195" s="38" t="s">
        <v>30</v>
      </c>
      <c r="C195" s="17">
        <f t="shared" ref="C195:C201" si="18">C194+24</f>
        <v>4275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 spans="1:14" x14ac:dyDescent="0.25">
      <c r="A196" s="120">
        <v>45872</v>
      </c>
      <c r="B196" s="38" t="s">
        <v>30</v>
      </c>
      <c r="C196" s="17">
        <f t="shared" si="18"/>
        <v>4299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</row>
    <row r="197" spans="1:14" x14ac:dyDescent="0.25">
      <c r="A197" s="120">
        <v>45873</v>
      </c>
      <c r="B197" s="38" t="s">
        <v>30</v>
      </c>
      <c r="C197" s="17">
        <f t="shared" si="18"/>
        <v>4323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</row>
    <row r="198" spans="1:14" x14ac:dyDescent="0.25">
      <c r="A198" s="120">
        <v>45874</v>
      </c>
      <c r="B198" s="38" t="s">
        <v>30</v>
      </c>
      <c r="C198" s="17">
        <f t="shared" si="18"/>
        <v>4347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</row>
    <row r="199" spans="1:14" x14ac:dyDescent="0.25">
      <c r="A199" s="120">
        <v>45875</v>
      </c>
      <c r="B199" s="38" t="s">
        <v>30</v>
      </c>
      <c r="C199" s="17">
        <f t="shared" si="18"/>
        <v>4371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</row>
    <row r="200" spans="1:14" x14ac:dyDescent="0.25">
      <c r="A200" s="120">
        <v>45876</v>
      </c>
      <c r="B200" s="38" t="s">
        <v>30</v>
      </c>
      <c r="C200" s="17">
        <f t="shared" si="18"/>
        <v>4395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spans="1:14" x14ac:dyDescent="0.25">
      <c r="A201" s="171">
        <v>45877</v>
      </c>
      <c r="B201" s="172" t="s">
        <v>30</v>
      </c>
      <c r="C201" s="170">
        <f t="shared" si="18"/>
        <v>4419</v>
      </c>
      <c r="D201" s="70"/>
      <c r="E201" s="70"/>
      <c r="F201" s="70"/>
      <c r="G201" s="70"/>
      <c r="H201" s="70"/>
      <c r="I201" s="70"/>
      <c r="J201" s="70"/>
      <c r="K201" s="70"/>
      <c r="L201" s="70"/>
      <c r="M201" s="70"/>
    </row>
    <row r="202" spans="1:14" x14ac:dyDescent="0.25">
      <c r="A202" s="120">
        <v>45878</v>
      </c>
      <c r="B202" s="38" t="s">
        <v>30</v>
      </c>
      <c r="C202" s="17">
        <v>4424</v>
      </c>
      <c r="D202" s="16"/>
      <c r="E202" s="16" t="s">
        <v>1517</v>
      </c>
      <c r="F202" s="16"/>
      <c r="G202" s="16"/>
      <c r="H202" s="150">
        <v>45878.370833333334</v>
      </c>
      <c r="I202" s="150">
        <v>45878.388888888891</v>
      </c>
      <c r="J202" s="151">
        <f t="shared" ref="J202" si="19">I202-H202</f>
        <v>1.8055555556202307E-2</v>
      </c>
      <c r="K202" s="16"/>
      <c r="L202" s="16"/>
      <c r="M202" s="16"/>
      <c r="N202" s="16"/>
    </row>
    <row r="203" spans="1:14" x14ac:dyDescent="0.25">
      <c r="A203" s="120">
        <v>45879</v>
      </c>
      <c r="B203" s="38" t="s">
        <v>30</v>
      </c>
      <c r="C203" s="17">
        <f>C202+24</f>
        <v>4448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120">
        <v>45880</v>
      </c>
      <c r="B204" s="38" t="s">
        <v>30</v>
      </c>
      <c r="C204" s="17">
        <f>C203+24</f>
        <v>4472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120">
        <v>45881</v>
      </c>
      <c r="B205" s="38" t="s">
        <v>30</v>
      </c>
      <c r="C205" s="17">
        <v>4500</v>
      </c>
      <c r="D205" s="16"/>
      <c r="E205" s="17" t="s">
        <v>40</v>
      </c>
      <c r="F205" s="16"/>
      <c r="G205" s="16"/>
      <c r="H205" s="150">
        <v>45881.631249999999</v>
      </c>
      <c r="I205" s="150">
        <v>45881.788888888892</v>
      </c>
      <c r="J205" s="151">
        <f t="shared" ref="J205" si="20">I205-H205</f>
        <v>0.15763888889341615</v>
      </c>
      <c r="K205" s="16"/>
      <c r="L205" s="16"/>
      <c r="M205" s="16"/>
      <c r="N205" s="16"/>
    </row>
    <row r="206" spans="1:14" x14ac:dyDescent="0.25">
      <c r="A206" s="120">
        <v>45882</v>
      </c>
      <c r="B206" s="38" t="s">
        <v>30</v>
      </c>
      <c r="C206" s="17">
        <f>C205+24</f>
        <v>4524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120">
        <v>45883</v>
      </c>
      <c r="B207" s="38" t="s">
        <v>30</v>
      </c>
      <c r="C207" s="17">
        <f>C206+24</f>
        <v>4548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120">
        <v>45884</v>
      </c>
      <c r="B208" s="38" t="s">
        <v>30</v>
      </c>
      <c r="C208" s="17">
        <v>4572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120">
        <v>45885</v>
      </c>
      <c r="B209" s="38" t="s">
        <v>30</v>
      </c>
      <c r="C209" s="17">
        <v>4596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120">
        <v>45886</v>
      </c>
      <c r="B210" s="38" t="s">
        <v>30</v>
      </c>
      <c r="C210" s="17">
        <v>4620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120">
        <v>45887</v>
      </c>
      <c r="B211" s="38" t="s">
        <v>30</v>
      </c>
      <c r="C211" s="17">
        <v>4644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120">
        <v>45888</v>
      </c>
      <c r="B212" s="38" t="s">
        <v>30</v>
      </c>
      <c r="C212" s="17">
        <v>4668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120">
        <v>45889</v>
      </c>
      <c r="B213" s="38" t="s">
        <v>30</v>
      </c>
      <c r="C213" s="17">
        <v>4692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120">
        <v>45890</v>
      </c>
      <c r="B214" s="38" t="s">
        <v>30</v>
      </c>
      <c r="C214" s="17">
        <v>4693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120">
        <v>45891</v>
      </c>
      <c r="B215" s="38" t="s">
        <v>30</v>
      </c>
      <c r="C215" s="17">
        <v>4715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120">
        <v>45892</v>
      </c>
      <c r="B216" s="38" t="s">
        <v>30</v>
      </c>
      <c r="C216" s="17">
        <v>4739</v>
      </c>
      <c r="D216" s="16"/>
      <c r="E216" s="16" t="s">
        <v>48</v>
      </c>
      <c r="F216" s="16"/>
      <c r="G216" s="16"/>
      <c r="H216" s="150">
        <v>45892.908333333333</v>
      </c>
      <c r="I216" s="150">
        <v>45892.997916666667</v>
      </c>
      <c r="J216" s="151">
        <f t="shared" ref="J216" si="21">I216-H216</f>
        <v>8.9583333334303461E-2</v>
      </c>
      <c r="K216" s="16"/>
      <c r="L216" s="16"/>
      <c r="M216" s="16"/>
      <c r="N216" s="16"/>
    </row>
    <row r="217" spans="1:14" x14ac:dyDescent="0.25">
      <c r="A217" s="120">
        <v>45893</v>
      </c>
      <c r="B217" s="38" t="s">
        <v>30</v>
      </c>
      <c r="C217" s="17">
        <v>4763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120">
        <v>45894</v>
      </c>
      <c r="B218" s="38" t="s">
        <v>30</v>
      </c>
      <c r="C218" s="17">
        <v>4787</v>
      </c>
      <c r="D218" s="16"/>
      <c r="E218" s="16" t="s">
        <v>1585</v>
      </c>
      <c r="F218" s="16"/>
      <c r="G218" s="16"/>
      <c r="H218" s="150">
        <v>45894.890277777777</v>
      </c>
      <c r="I218" s="150">
        <v>45894.916666666664</v>
      </c>
      <c r="J218" s="151">
        <f t="shared" ref="J218:J219" si="22">I218-H218</f>
        <v>2.6388888887595385E-2</v>
      </c>
      <c r="K218" s="16"/>
      <c r="L218" s="16"/>
      <c r="M218" s="16"/>
      <c r="N218" s="16"/>
    </row>
    <row r="219" spans="1:14" x14ac:dyDescent="0.25">
      <c r="A219" s="120">
        <v>45895</v>
      </c>
      <c r="B219" s="38" t="s">
        <v>30</v>
      </c>
      <c r="C219" s="17">
        <v>4811</v>
      </c>
      <c r="D219" s="16"/>
      <c r="E219" s="16" t="s">
        <v>1585</v>
      </c>
      <c r="F219" s="16"/>
      <c r="G219" s="16"/>
      <c r="H219" s="150">
        <v>45896.155555555553</v>
      </c>
      <c r="I219" s="150">
        <v>45896.179861111108</v>
      </c>
      <c r="J219" s="151">
        <f t="shared" si="22"/>
        <v>2.4305555554747116E-2</v>
      </c>
      <c r="K219" s="16"/>
      <c r="L219" s="16"/>
      <c r="M219" s="16"/>
      <c r="N219" s="16"/>
    </row>
    <row r="220" spans="1:14" x14ac:dyDescent="0.25">
      <c r="A220" s="120">
        <v>45896</v>
      </c>
      <c r="B220" s="38" t="s">
        <v>30</v>
      </c>
      <c r="C220" s="17">
        <v>4835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120">
        <v>45897</v>
      </c>
      <c r="B221" s="38" t="s">
        <v>30</v>
      </c>
      <c r="C221" s="17">
        <v>4859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120">
        <v>45898</v>
      </c>
      <c r="B222" s="38" t="s">
        <v>30</v>
      </c>
      <c r="C222" s="17">
        <v>4883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120">
        <v>45899</v>
      </c>
      <c r="B223" s="38" t="s">
        <v>30</v>
      </c>
      <c r="C223" s="17">
        <v>4907</v>
      </c>
      <c r="D223" s="16"/>
      <c r="E223" s="16" t="s">
        <v>1577</v>
      </c>
      <c r="F223" s="16"/>
      <c r="G223" s="16"/>
      <c r="H223" s="150">
        <v>45899.458333333336</v>
      </c>
      <c r="I223" s="150">
        <v>45899.479166666664</v>
      </c>
      <c r="J223" s="151">
        <f t="shared" ref="J223" si="23">I223-H223</f>
        <v>2.0833333328482695E-2</v>
      </c>
      <c r="K223" s="16"/>
      <c r="L223" s="16"/>
      <c r="M223" s="16"/>
      <c r="N223" s="16"/>
    </row>
    <row r="224" spans="1:14" x14ac:dyDescent="0.25">
      <c r="A224" s="120">
        <v>45900</v>
      </c>
      <c r="B224" s="38" t="s">
        <v>30</v>
      </c>
      <c r="C224" s="17">
        <v>4896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120">
        <v>45901</v>
      </c>
      <c r="B225" s="38" t="s">
        <v>30</v>
      </c>
      <c r="C225" s="17">
        <v>4920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120">
        <v>45902</v>
      </c>
      <c r="B226" s="38" t="s">
        <v>30</v>
      </c>
      <c r="C226" s="17">
        <v>4944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120">
        <v>45903</v>
      </c>
      <c r="B227" s="38" t="s">
        <v>30</v>
      </c>
      <c r="C227" s="17">
        <v>4963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120">
        <v>45904</v>
      </c>
      <c r="B228" s="38" t="s">
        <v>30</v>
      </c>
      <c r="C228" s="17">
        <v>4987</v>
      </c>
      <c r="D228" s="16"/>
      <c r="E228" s="16" t="s">
        <v>70</v>
      </c>
      <c r="F228" s="16"/>
      <c r="G228" s="16"/>
      <c r="H228" s="150">
        <v>45904.274305555555</v>
      </c>
      <c r="I228" s="150">
        <v>45904.871527777781</v>
      </c>
      <c r="J228" s="151">
        <f t="shared" ref="J228" si="24">I228-H228</f>
        <v>0.59722222222626442</v>
      </c>
      <c r="K228" s="16"/>
      <c r="L228" s="16"/>
      <c r="M228" s="16"/>
      <c r="N228" s="16"/>
    </row>
    <row r="229" spans="1:14" x14ac:dyDescent="0.25">
      <c r="A229" s="120">
        <v>45905</v>
      </c>
      <c r="B229" s="38" t="s">
        <v>30</v>
      </c>
      <c r="C229" s="17">
        <v>5011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120">
        <v>45906</v>
      </c>
      <c r="B230" s="38" t="s">
        <v>30</v>
      </c>
      <c r="C230" s="17">
        <v>5035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120">
        <v>45907</v>
      </c>
      <c r="B231" s="38" t="s">
        <v>30</v>
      </c>
      <c r="C231" s="17">
        <v>5043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120">
        <v>45908</v>
      </c>
      <c r="B232" s="38" t="s">
        <v>30</v>
      </c>
      <c r="C232" s="17">
        <v>5067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120">
        <v>45909</v>
      </c>
      <c r="B233" s="38" t="s">
        <v>30</v>
      </c>
      <c r="C233" s="17">
        <v>5091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120">
        <v>45910</v>
      </c>
      <c r="B234" s="38" t="s">
        <v>30</v>
      </c>
      <c r="C234" s="17">
        <v>5115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120">
        <v>45911</v>
      </c>
      <c r="B235" s="38" t="s">
        <v>30</v>
      </c>
      <c r="C235" s="17">
        <v>5139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120">
        <v>45912</v>
      </c>
      <c r="B236" s="38" t="s">
        <v>30</v>
      </c>
      <c r="C236" s="17">
        <v>5163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120">
        <v>45913</v>
      </c>
      <c r="B237" s="38" t="s">
        <v>30</v>
      </c>
      <c r="C237" s="17">
        <v>5187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120">
        <v>45914</v>
      </c>
      <c r="B238" s="38" t="s">
        <v>30</v>
      </c>
      <c r="C238" s="17">
        <v>5199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120">
        <v>45915</v>
      </c>
      <c r="B239" s="38" t="s">
        <v>30</v>
      </c>
      <c r="C239" s="17">
        <v>5223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120">
        <v>45916</v>
      </c>
      <c r="B240" s="38" t="s">
        <v>30</v>
      </c>
      <c r="C240" s="17">
        <f t="shared" ref="C240:C249" si="25">C239+24</f>
        <v>5247</v>
      </c>
      <c r="D240" s="16"/>
      <c r="E240" s="16" t="s">
        <v>48</v>
      </c>
      <c r="F240" s="16"/>
      <c r="G240" s="16"/>
      <c r="H240" s="150">
        <v>45916.368055555555</v>
      </c>
      <c r="I240" s="150">
        <v>45916.436111111114</v>
      </c>
      <c r="J240" s="151">
        <f t="shared" ref="J240" si="26">I240-H240</f>
        <v>6.805555555911269E-2</v>
      </c>
      <c r="K240" s="16"/>
      <c r="L240" s="16"/>
      <c r="M240" s="16"/>
      <c r="N240" s="16"/>
    </row>
    <row r="241" spans="1:14" x14ac:dyDescent="0.25">
      <c r="A241" s="120">
        <v>45917</v>
      </c>
      <c r="B241" s="38" t="s">
        <v>30</v>
      </c>
      <c r="C241" s="17">
        <f t="shared" si="25"/>
        <v>5271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120">
        <v>45918</v>
      </c>
      <c r="B242" s="38" t="s">
        <v>30</v>
      </c>
      <c r="C242" s="17">
        <f t="shared" si="25"/>
        <v>5295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120">
        <v>45919</v>
      </c>
      <c r="B243" s="38" t="s">
        <v>30</v>
      </c>
      <c r="C243" s="17">
        <f t="shared" si="25"/>
        <v>5319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120">
        <v>45920</v>
      </c>
      <c r="B244" s="38" t="s">
        <v>30</v>
      </c>
      <c r="C244" s="17">
        <f t="shared" si="25"/>
        <v>5343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120">
        <v>45921</v>
      </c>
      <c r="B245" s="38" t="s">
        <v>30</v>
      </c>
      <c r="C245" s="17">
        <f t="shared" si="25"/>
        <v>5367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120">
        <v>45922</v>
      </c>
      <c r="B246" s="38" t="s">
        <v>30</v>
      </c>
      <c r="C246" s="17">
        <f t="shared" si="25"/>
        <v>5391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120">
        <v>45923</v>
      </c>
      <c r="B247" s="38" t="s">
        <v>30</v>
      </c>
      <c r="C247" s="17">
        <f t="shared" si="25"/>
        <v>5415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120">
        <v>45924</v>
      </c>
      <c r="B248" s="38" t="s">
        <v>30</v>
      </c>
      <c r="C248" s="17">
        <f t="shared" si="25"/>
        <v>5439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120">
        <v>45925</v>
      </c>
      <c r="B249" s="38" t="s">
        <v>30</v>
      </c>
      <c r="C249" s="17">
        <f t="shared" si="25"/>
        <v>5463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120">
        <v>45926</v>
      </c>
      <c r="B250" s="38" t="s">
        <v>30</v>
      </c>
      <c r="C250" s="17">
        <v>5500</v>
      </c>
      <c r="D250" s="16"/>
      <c r="E250" s="16" t="s">
        <v>40</v>
      </c>
      <c r="F250" s="16"/>
      <c r="G250" s="16"/>
      <c r="H250" s="248">
        <v>45927.123611111114</v>
      </c>
      <c r="I250" s="248">
        <v>45927.256249999999</v>
      </c>
      <c r="J250" s="249">
        <v>0.132638888884685</v>
      </c>
      <c r="K250" s="16"/>
      <c r="L250" s="16"/>
      <c r="M250" s="16"/>
      <c r="N250" s="16"/>
    </row>
    <row r="251" spans="1:14" x14ac:dyDescent="0.25">
      <c r="A251" s="120">
        <v>45927</v>
      </c>
      <c r="B251" s="38" t="s">
        <v>30</v>
      </c>
      <c r="C251" s="17">
        <f t="shared" ref="C251:C260" si="27">C250+24</f>
        <v>5524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120">
        <v>45928</v>
      </c>
      <c r="B252" s="38" t="s">
        <v>30</v>
      </c>
      <c r="C252" s="17">
        <f t="shared" si="27"/>
        <v>5548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120">
        <v>45929</v>
      </c>
      <c r="B253" s="38" t="s">
        <v>30</v>
      </c>
      <c r="C253" s="17">
        <f t="shared" si="27"/>
        <v>5572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120">
        <v>45930</v>
      </c>
      <c r="B254" s="38" t="s">
        <v>30</v>
      </c>
      <c r="C254" s="17">
        <f t="shared" si="27"/>
        <v>5596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120">
        <v>45931</v>
      </c>
      <c r="B255" s="38" t="s">
        <v>30</v>
      </c>
      <c r="C255" s="17">
        <f t="shared" si="27"/>
        <v>5620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120">
        <v>45932</v>
      </c>
      <c r="B256" s="38" t="s">
        <v>30</v>
      </c>
      <c r="C256" s="17">
        <f t="shared" si="27"/>
        <v>5644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120">
        <v>45933</v>
      </c>
      <c r="B257" s="38" t="s">
        <v>30</v>
      </c>
      <c r="C257" s="17">
        <f t="shared" si="27"/>
        <v>5668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120">
        <v>45934</v>
      </c>
      <c r="B258" s="38" t="s">
        <v>30</v>
      </c>
      <c r="C258" s="17">
        <f t="shared" si="27"/>
        <v>5692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120">
        <v>45935</v>
      </c>
      <c r="B259" s="38" t="s">
        <v>30</v>
      </c>
      <c r="C259" s="17">
        <f t="shared" si="27"/>
        <v>5716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120">
        <v>45936</v>
      </c>
      <c r="B260" s="38" t="s">
        <v>30</v>
      </c>
      <c r="C260" s="17">
        <f t="shared" si="27"/>
        <v>5740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120">
        <v>45937</v>
      </c>
      <c r="B261" s="38" t="s">
        <v>30</v>
      </c>
      <c r="C261" s="17">
        <v>5752</v>
      </c>
      <c r="D261" s="16"/>
      <c r="E261" s="16" t="s">
        <v>48</v>
      </c>
      <c r="F261" s="16"/>
      <c r="G261" s="16"/>
      <c r="H261" s="310">
        <v>45937.769444444442</v>
      </c>
      <c r="I261" s="310">
        <v>45937.897222222222</v>
      </c>
      <c r="J261" s="313">
        <v>0.12777777777955635</v>
      </c>
      <c r="K261" s="16"/>
      <c r="L261" s="16"/>
      <c r="M261" s="16"/>
      <c r="N261" s="16"/>
    </row>
    <row r="262" spans="1:14" x14ac:dyDescent="0.25">
      <c r="A262" s="120">
        <v>45938</v>
      </c>
      <c r="B262" s="38" t="s">
        <v>30</v>
      </c>
      <c r="C262" s="17">
        <f>C261+24</f>
        <v>5776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120">
        <v>45939</v>
      </c>
      <c r="B263" s="38" t="s">
        <v>30</v>
      </c>
      <c r="C263" s="17">
        <f>C262+24</f>
        <v>5800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120">
        <v>45940</v>
      </c>
      <c r="B264" s="38" t="s">
        <v>30</v>
      </c>
      <c r="C264" s="17">
        <f>C263+24</f>
        <v>5824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120">
        <v>45941</v>
      </c>
      <c r="B265" s="38" t="s">
        <v>30</v>
      </c>
      <c r="C265" s="17">
        <f>C264+24</f>
        <v>5848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120">
        <v>45942</v>
      </c>
      <c r="B266" s="38" t="s">
        <v>30</v>
      </c>
      <c r="C266" s="17">
        <f>C265+24</f>
        <v>5872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120">
        <v>45943</v>
      </c>
      <c r="B267" s="38" t="s">
        <v>30</v>
      </c>
      <c r="C267" s="17">
        <v>5883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120">
        <v>45944</v>
      </c>
      <c r="B268" s="38" t="s">
        <v>30</v>
      </c>
      <c r="C268" s="17">
        <v>5907</v>
      </c>
      <c r="D268" s="16"/>
      <c r="E268" s="16" t="s">
        <v>1556</v>
      </c>
      <c r="F268" s="16"/>
      <c r="G268" s="16"/>
      <c r="H268" s="368">
        <v>45944.430555555555</v>
      </c>
      <c r="I268" s="368">
        <v>45944.442361111112</v>
      </c>
      <c r="J268" s="151">
        <f t="shared" ref="J268" si="28">I268-H268</f>
        <v>1.1805555557657499E-2</v>
      </c>
      <c r="K268" s="16"/>
      <c r="L268" s="16"/>
      <c r="M268" s="16"/>
      <c r="N268" s="16"/>
    </row>
    <row r="269" spans="1:14" x14ac:dyDescent="0.25">
      <c r="A269" s="120">
        <v>45945</v>
      </c>
      <c r="B269" s="38" t="s">
        <v>30</v>
      </c>
      <c r="C269" s="17">
        <v>5931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120">
        <v>45946</v>
      </c>
      <c r="B270" s="38" t="s">
        <v>30</v>
      </c>
      <c r="C270" s="17">
        <v>5955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120">
        <v>45947</v>
      </c>
      <c r="B271" s="38" t="s">
        <v>30</v>
      </c>
      <c r="C271" s="17">
        <v>5959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120">
        <v>45948</v>
      </c>
      <c r="B272" s="38" t="s">
        <v>30</v>
      </c>
      <c r="C272" s="17">
        <v>5983</v>
      </c>
      <c r="D272" s="16"/>
      <c r="E272" s="16" t="s">
        <v>63</v>
      </c>
      <c r="F272" s="16"/>
      <c r="G272" s="16"/>
      <c r="H272" s="371">
        <v>45949.098611111112</v>
      </c>
      <c r="I272" s="371">
        <v>45949.263888888891</v>
      </c>
      <c r="J272" s="372">
        <f>I272-H272</f>
        <v>0.16527777777810115</v>
      </c>
      <c r="K272" s="16"/>
      <c r="L272" s="16"/>
      <c r="M272" s="16"/>
      <c r="N272" s="16"/>
    </row>
    <row r="273" spans="1:14" x14ac:dyDescent="0.25">
      <c r="A273" s="120">
        <v>45949</v>
      </c>
      <c r="B273" s="38" t="s">
        <v>30</v>
      </c>
      <c r="C273" s="17">
        <v>6004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120">
        <v>45950</v>
      </c>
      <c r="B274" s="38" t="s">
        <v>30</v>
      </c>
      <c r="C274" s="17">
        <v>6028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120">
        <v>45951</v>
      </c>
      <c r="B275" s="38" t="s">
        <v>30</v>
      </c>
      <c r="C275" s="17">
        <v>6052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120">
        <v>45952</v>
      </c>
      <c r="B276" s="38" t="s">
        <v>30</v>
      </c>
      <c r="C276" s="17">
        <v>6099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120">
        <v>45953</v>
      </c>
      <c r="B277" s="38" t="s">
        <v>30</v>
      </c>
      <c r="C277" s="17">
        <v>6100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120">
        <v>45954</v>
      </c>
      <c r="B278" s="38" t="s">
        <v>30</v>
      </c>
      <c r="C278" s="17">
        <v>6124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120">
        <v>45955</v>
      </c>
      <c r="B279" s="38" t="s">
        <v>30</v>
      </c>
      <c r="C279" s="17">
        <v>6148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120">
        <v>45956</v>
      </c>
      <c r="B280" s="38" t="s">
        <v>30</v>
      </c>
      <c r="C280" s="17">
        <v>6172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120">
        <v>45957</v>
      </c>
      <c r="B281" s="38" t="s">
        <v>30</v>
      </c>
      <c r="C281" s="17">
        <v>6219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120">
        <v>45958</v>
      </c>
      <c r="B282" s="38" t="s">
        <v>30</v>
      </c>
      <c r="C282" s="17">
        <v>6220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120">
        <v>45959</v>
      </c>
      <c r="B283" s="38" t="s">
        <v>30</v>
      </c>
      <c r="C283" s="17">
        <v>6244</v>
      </c>
      <c r="D283" s="16"/>
      <c r="E283" s="16" t="s">
        <v>48</v>
      </c>
      <c r="F283" s="16"/>
      <c r="G283" s="16"/>
      <c r="H283" s="368">
        <v>45959.864583333336</v>
      </c>
      <c r="I283" s="368">
        <v>45960.001388888886</v>
      </c>
      <c r="J283" s="151">
        <f t="shared" ref="J283" si="29">I283-H283</f>
        <v>0.13680555555038154</v>
      </c>
      <c r="K283" s="16"/>
      <c r="L283" s="16"/>
      <c r="M283" s="16"/>
      <c r="N283" s="16"/>
    </row>
    <row r="284" spans="1:14" x14ac:dyDescent="0.25">
      <c r="A284" s="120">
        <v>45960</v>
      </c>
      <c r="B284" s="38" t="s">
        <v>30</v>
      </c>
      <c r="C284" s="17">
        <v>6268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120">
        <v>45961</v>
      </c>
      <c r="B285" s="38" t="s">
        <v>30</v>
      </c>
      <c r="C285" s="17">
        <v>6292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120">
        <v>45962</v>
      </c>
      <c r="B286" s="38" t="s">
        <v>30</v>
      </c>
      <c r="C286" s="17">
        <v>6316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120">
        <v>45963</v>
      </c>
      <c r="B287" s="38" t="s">
        <v>30</v>
      </c>
      <c r="C287" s="17">
        <v>6335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120">
        <v>45964</v>
      </c>
      <c r="B288" s="38" t="s">
        <v>30</v>
      </c>
      <c r="C288" s="17">
        <v>6359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120">
        <v>45965</v>
      </c>
      <c r="B289" s="38" t="s">
        <v>30</v>
      </c>
      <c r="C289" s="17">
        <v>6383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120">
        <v>45966</v>
      </c>
      <c r="B290" s="38" t="s">
        <v>30</v>
      </c>
      <c r="C290" s="17">
        <v>6407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120">
        <v>45967</v>
      </c>
      <c r="B291" s="38" t="s">
        <v>30</v>
      </c>
      <c r="C291" s="17">
        <v>6431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120">
        <v>45968</v>
      </c>
      <c r="B292" s="38" t="s">
        <v>30</v>
      </c>
      <c r="C292" s="17">
        <v>6455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120">
        <v>45969</v>
      </c>
      <c r="B293" s="38" t="s">
        <v>30</v>
      </c>
      <c r="C293" s="17">
        <v>6479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120">
        <v>45970</v>
      </c>
      <c r="B294" s="38" t="s">
        <v>30</v>
      </c>
      <c r="C294" s="17">
        <v>6503</v>
      </c>
      <c r="D294" s="16"/>
      <c r="E294" s="16" t="s">
        <v>40</v>
      </c>
      <c r="F294" s="16"/>
      <c r="G294" s="16"/>
      <c r="H294" s="368">
        <v>45970.934027777781</v>
      </c>
      <c r="I294" s="368">
        <v>45971.1</v>
      </c>
      <c r="J294" s="151">
        <f t="shared" ref="J294" si="30">I294-H294</f>
        <v>0.16597222221753327</v>
      </c>
      <c r="K294" s="16"/>
      <c r="L294" s="16"/>
      <c r="M294" s="16"/>
      <c r="N294" s="16"/>
    </row>
    <row r="295" spans="1:14" x14ac:dyDescent="0.25">
      <c r="A295" s="120">
        <v>45971</v>
      </c>
      <c r="B295" s="38" t="s">
        <v>30</v>
      </c>
      <c r="C295" s="17">
        <v>6527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120">
        <v>45972</v>
      </c>
      <c r="B296" s="38" t="s">
        <v>30</v>
      </c>
      <c r="C296" s="17">
        <v>6551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120">
        <v>45973</v>
      </c>
      <c r="B297" s="38" t="s">
        <v>30</v>
      </c>
      <c r="C297" s="17">
        <v>6575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120">
        <v>45974</v>
      </c>
      <c r="B298" s="38" t="s">
        <v>30</v>
      </c>
      <c r="C298" s="17">
        <v>6599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120">
        <v>45975</v>
      </c>
      <c r="B299" s="38" t="s">
        <v>30</v>
      </c>
      <c r="C299" s="17">
        <v>6623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120">
        <v>45976</v>
      </c>
      <c r="B300" s="38" t="s">
        <v>30</v>
      </c>
      <c r="C300" s="17">
        <v>6642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120">
        <v>45977</v>
      </c>
      <c r="B301" s="38" t="s">
        <v>30</v>
      </c>
      <c r="C301" s="17">
        <v>6666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120">
        <v>45978</v>
      </c>
      <c r="B302" s="38" t="s">
        <v>30</v>
      </c>
      <c r="C302" s="17">
        <v>6690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120">
        <v>45979</v>
      </c>
      <c r="B303" s="38" t="s">
        <v>30</v>
      </c>
      <c r="C303" s="17">
        <v>6714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120">
        <v>45980</v>
      </c>
      <c r="B304" s="38" t="s">
        <v>30</v>
      </c>
      <c r="C304" s="17">
        <v>6738</v>
      </c>
      <c r="D304" s="16"/>
      <c r="E304" s="16" t="s">
        <v>48</v>
      </c>
      <c r="F304" s="16"/>
      <c r="G304" s="16"/>
      <c r="H304" s="378">
        <v>45980.740277777775</v>
      </c>
      <c r="I304" s="378">
        <v>45980.806944444441</v>
      </c>
      <c r="J304" s="225">
        <v>6.6666666665696539E-2</v>
      </c>
      <c r="K304" s="16"/>
      <c r="L304" s="16"/>
      <c r="M304" s="16"/>
      <c r="N304" s="16"/>
    </row>
    <row r="305" spans="1:14" x14ac:dyDescent="0.25">
      <c r="A305" s="120">
        <v>45981</v>
      </c>
      <c r="B305" s="38" t="s">
        <v>30</v>
      </c>
      <c r="C305" s="17">
        <v>6762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120">
        <v>45982</v>
      </c>
      <c r="B306" s="38" t="s">
        <v>30</v>
      </c>
      <c r="C306" s="17">
        <v>6786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120">
        <v>45983</v>
      </c>
      <c r="B307" s="38" t="s">
        <v>30</v>
      </c>
      <c r="C307" s="17">
        <v>6808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120">
        <v>45984</v>
      </c>
      <c r="B308" s="38" t="s">
        <v>30</v>
      </c>
      <c r="C308" s="17">
        <v>6832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120">
        <v>45985</v>
      </c>
      <c r="B309" s="38" t="s">
        <v>30</v>
      </c>
      <c r="C309" s="17">
        <v>6856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120">
        <v>45986</v>
      </c>
      <c r="B310" s="38" t="s">
        <v>30</v>
      </c>
      <c r="C310" s="17">
        <v>6880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120">
        <v>45987</v>
      </c>
      <c r="B311" s="38" t="s">
        <v>30</v>
      </c>
      <c r="C311" s="17">
        <v>6904</v>
      </c>
      <c r="D311" s="16"/>
      <c r="E311" s="16" t="s">
        <v>539</v>
      </c>
      <c r="F311" s="16"/>
      <c r="G311" s="16"/>
      <c r="H311" s="378">
        <v>45987.765972222223</v>
      </c>
      <c r="I311" s="378">
        <v>45987.788888888892</v>
      </c>
      <c r="J311" s="225">
        <v>2.2916666668606922E-2</v>
      </c>
      <c r="K311" s="16"/>
      <c r="L311" s="16"/>
      <c r="M311" s="16"/>
      <c r="N311" s="16"/>
    </row>
    <row r="312" spans="1:14" x14ac:dyDescent="0.25">
      <c r="A312" s="120">
        <v>45988</v>
      </c>
      <c r="B312" s="38" t="s">
        <v>30</v>
      </c>
      <c r="C312" s="17">
        <v>6928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120">
        <v>45989</v>
      </c>
      <c r="B313" s="38" t="s">
        <v>30</v>
      </c>
      <c r="C313" s="17">
        <v>6952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120">
        <v>45990</v>
      </c>
      <c r="B314" s="38" t="s">
        <v>30</v>
      </c>
      <c r="C314" s="17">
        <v>6976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120">
        <v>45991</v>
      </c>
      <c r="B315" s="38" t="s">
        <v>30</v>
      </c>
      <c r="C315" s="17">
        <v>7000</v>
      </c>
      <c r="D315" s="16"/>
      <c r="E315" s="16" t="s">
        <v>65</v>
      </c>
      <c r="F315" s="16"/>
      <c r="G315" s="16"/>
      <c r="H315" s="378">
        <v>45991.537499999999</v>
      </c>
      <c r="I315" s="378">
        <v>45991.792361111111</v>
      </c>
      <c r="J315" s="225">
        <v>0.25486111111240461</v>
      </c>
      <c r="K315" s="16"/>
      <c r="L315" s="16"/>
      <c r="M315" s="16"/>
      <c r="N315" s="16"/>
    </row>
    <row r="316" spans="1:14" x14ac:dyDescent="0.25">
      <c r="A316" s="120">
        <v>45992</v>
      </c>
      <c r="B316" s="38" t="s">
        <v>30</v>
      </c>
      <c r="C316" s="17">
        <v>7024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120">
        <v>45993</v>
      </c>
      <c r="B317" s="38" t="s">
        <v>30</v>
      </c>
      <c r="C317" s="17">
        <v>7041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ht="30" x14ac:dyDescent="0.25">
      <c r="A318" s="120">
        <v>45994</v>
      </c>
      <c r="B318" s="38" t="s">
        <v>30</v>
      </c>
      <c r="C318" s="17">
        <v>7065</v>
      </c>
      <c r="D318" s="28" t="s">
        <v>1727</v>
      </c>
      <c r="E318" s="16" t="s">
        <v>1924</v>
      </c>
      <c r="F318" s="16"/>
      <c r="G318" s="16"/>
      <c r="H318" s="401">
        <v>45995.164583333331</v>
      </c>
      <c r="I318" s="401">
        <v>45995.196527777778</v>
      </c>
      <c r="J318" s="451">
        <v>3.1944444446708076E-2</v>
      </c>
      <c r="K318" s="16"/>
      <c r="L318" s="16"/>
      <c r="M318" s="16"/>
      <c r="N318" s="16"/>
    </row>
    <row r="319" spans="1:14" x14ac:dyDescent="0.25">
      <c r="A319" s="120">
        <v>45995</v>
      </c>
      <c r="B319" s="38" t="s">
        <v>30</v>
      </c>
      <c r="C319" s="17">
        <v>7089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20">
        <v>45996</v>
      </c>
      <c r="B320" s="38" t="s">
        <v>30</v>
      </c>
      <c r="C320" s="17">
        <v>7113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20">
        <v>45997</v>
      </c>
      <c r="B321" s="38" t="s">
        <v>30</v>
      </c>
      <c r="C321" s="17">
        <v>7136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20">
        <v>45998</v>
      </c>
      <c r="B322" s="38" t="s">
        <v>30</v>
      </c>
      <c r="C322" s="17">
        <v>7160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20">
        <v>45999</v>
      </c>
      <c r="B323" s="38" t="s">
        <v>30</v>
      </c>
      <c r="C323" s="17">
        <v>7184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20">
        <v>46000</v>
      </c>
      <c r="B324" s="38" t="s">
        <v>30</v>
      </c>
      <c r="C324" s="17">
        <v>7207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20">
        <v>46001</v>
      </c>
      <c r="B325" s="38" t="s">
        <v>30</v>
      </c>
      <c r="C325" s="17">
        <v>7231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20">
        <v>46002</v>
      </c>
      <c r="B326" s="38" t="s">
        <v>30</v>
      </c>
      <c r="C326" s="17">
        <v>7255</v>
      </c>
      <c r="D326" s="16"/>
      <c r="E326" s="16" t="s">
        <v>48</v>
      </c>
      <c r="F326" s="16"/>
      <c r="G326" s="16"/>
      <c r="H326" s="401">
        <v>46002.347222222219</v>
      </c>
      <c r="I326" s="401">
        <v>46002.444444444445</v>
      </c>
      <c r="J326" s="528">
        <v>9.7222222226264421E-2</v>
      </c>
      <c r="K326" s="16"/>
      <c r="L326" s="16"/>
      <c r="M326" s="16"/>
      <c r="N326" s="16"/>
    </row>
    <row r="327" spans="1:14" x14ac:dyDescent="0.25">
      <c r="A327" s="120">
        <v>46002</v>
      </c>
      <c r="B327" s="38" t="s">
        <v>30</v>
      </c>
      <c r="C327" s="17">
        <v>7255</v>
      </c>
      <c r="D327" s="16"/>
      <c r="E327" s="16" t="s">
        <v>1965</v>
      </c>
      <c r="F327" s="16"/>
      <c r="G327" s="16"/>
      <c r="H327" s="401">
        <v>46002.444444444445</v>
      </c>
      <c r="I327" s="401">
        <v>46003.375</v>
      </c>
      <c r="J327" s="528">
        <v>0.93055555555555547</v>
      </c>
      <c r="K327" s="16"/>
      <c r="L327" s="16"/>
      <c r="M327" s="16"/>
      <c r="N327" s="16"/>
    </row>
    <row r="328" spans="1:14" x14ac:dyDescent="0.25">
      <c r="A328" s="120">
        <v>46003</v>
      </c>
      <c r="B328" s="38" t="s">
        <v>30</v>
      </c>
      <c r="C328" s="17">
        <v>7279</v>
      </c>
      <c r="D328" s="16" t="s">
        <v>1974</v>
      </c>
      <c r="E328" s="16" t="s">
        <v>1975</v>
      </c>
      <c r="F328" s="16"/>
      <c r="G328" s="16"/>
      <c r="H328" s="401">
        <v>46003.920138888891</v>
      </c>
      <c r="I328" s="401">
        <v>46003.956944444442</v>
      </c>
      <c r="J328" s="552">
        <v>3.6805555551836733E-2</v>
      </c>
      <c r="K328" s="16"/>
      <c r="L328" s="16"/>
      <c r="M328" s="16"/>
      <c r="N328" s="16"/>
    </row>
    <row r="329" spans="1:14" x14ac:dyDescent="0.25">
      <c r="A329" s="120">
        <v>46004</v>
      </c>
      <c r="B329" s="38" t="s">
        <v>30</v>
      </c>
      <c r="C329" s="17">
        <v>7278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20">
        <v>46005</v>
      </c>
      <c r="B330" s="38" t="s">
        <v>30</v>
      </c>
      <c r="C330" s="17">
        <v>7302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20">
        <v>46006</v>
      </c>
      <c r="B331" s="38" t="s">
        <v>30</v>
      </c>
      <c r="C331" s="17">
        <v>7326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20">
        <v>46007</v>
      </c>
      <c r="B332" s="38" t="s">
        <v>30</v>
      </c>
      <c r="C332" s="17">
        <v>7350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20">
        <v>46008</v>
      </c>
      <c r="B333" s="38" t="s">
        <v>30</v>
      </c>
      <c r="C333" s="17">
        <v>7373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20">
        <v>46009</v>
      </c>
      <c r="B334" s="38" t="s">
        <v>30</v>
      </c>
      <c r="C334" s="17">
        <v>7397</v>
      </c>
      <c r="D334" s="16"/>
      <c r="E334" s="16" t="s">
        <v>1936</v>
      </c>
      <c r="F334" s="16"/>
      <c r="G334" s="16"/>
      <c r="H334" s="368">
        <v>46009.965277777781</v>
      </c>
      <c r="I334" s="368">
        <v>46009.96875</v>
      </c>
      <c r="J334" s="151">
        <f t="shared" ref="J334" si="31">I334-H334</f>
        <v>3.4722222189884633E-3</v>
      </c>
      <c r="K334" s="16"/>
      <c r="L334" s="16"/>
      <c r="M334" s="16"/>
      <c r="N334" s="16"/>
    </row>
    <row r="335" spans="1:14" x14ac:dyDescent="0.25">
      <c r="A335" s="120">
        <v>46010</v>
      </c>
      <c r="B335" s="38" t="s">
        <v>30</v>
      </c>
      <c r="C335" s="17">
        <v>7421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20">
        <v>46011</v>
      </c>
      <c r="B336" s="38" t="s">
        <v>30</v>
      </c>
      <c r="C336" s="17">
        <v>7445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20">
        <v>46012</v>
      </c>
      <c r="B337" s="38" t="s">
        <v>30</v>
      </c>
      <c r="C337" s="17">
        <v>7469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20">
        <v>46013</v>
      </c>
      <c r="B338" s="38" t="s">
        <v>30</v>
      </c>
      <c r="C338" s="17">
        <v>7493</v>
      </c>
      <c r="D338" s="16"/>
      <c r="E338" s="16" t="s">
        <v>163</v>
      </c>
      <c r="F338" s="16"/>
      <c r="G338" s="16"/>
      <c r="H338" s="368">
        <v>46013.409722222219</v>
      </c>
      <c r="I338" s="368">
        <v>46013.63958333333</v>
      </c>
      <c r="J338" s="151">
        <f t="shared" ref="J338:J339" si="32">I338-H338</f>
        <v>0.22986111111094942</v>
      </c>
      <c r="K338" s="16"/>
      <c r="L338" s="16"/>
      <c r="M338" s="16"/>
      <c r="N338" s="16"/>
    </row>
    <row r="339" spans="1:14" x14ac:dyDescent="0.25">
      <c r="A339" s="120">
        <v>46014</v>
      </c>
      <c r="B339" s="38" t="s">
        <v>30</v>
      </c>
      <c r="C339" s="17">
        <v>7517</v>
      </c>
      <c r="D339" s="16"/>
      <c r="E339" s="16" t="s">
        <v>2045</v>
      </c>
      <c r="F339" s="16"/>
      <c r="G339" s="16"/>
      <c r="H339" s="368">
        <v>46014.635416666664</v>
      </c>
      <c r="I339" s="368">
        <v>46014.642361111109</v>
      </c>
      <c r="J339" s="151">
        <f t="shared" si="32"/>
        <v>6.9444444452528842E-3</v>
      </c>
      <c r="K339" s="16"/>
      <c r="L339" s="16"/>
      <c r="M339" s="16"/>
      <c r="N339" s="16"/>
    </row>
    <row r="340" spans="1:14" x14ac:dyDescent="0.25">
      <c r="A340" s="120">
        <v>46015</v>
      </c>
      <c r="B340" s="38" t="s">
        <v>30</v>
      </c>
      <c r="C340" s="17">
        <v>7541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20">
        <v>46016</v>
      </c>
      <c r="B341" s="38" t="s">
        <v>30</v>
      </c>
      <c r="C341" s="17">
        <v>7565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20">
        <v>46017</v>
      </c>
      <c r="B342" s="38" t="s">
        <v>30</v>
      </c>
      <c r="C342" s="17">
        <v>7589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20">
        <v>46018</v>
      </c>
      <c r="B343" s="38" t="s">
        <v>30</v>
      </c>
      <c r="C343" s="17">
        <v>7613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20">
        <v>46019</v>
      </c>
      <c r="B344" s="38" t="s">
        <v>30</v>
      </c>
      <c r="C344" s="17">
        <v>7630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120">
        <v>46020</v>
      </c>
      <c r="B345" s="38" t="s">
        <v>30</v>
      </c>
      <c r="C345" s="17">
        <v>7654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120">
        <v>46021</v>
      </c>
      <c r="B346" s="38" t="s">
        <v>30</v>
      </c>
      <c r="C346" s="17">
        <v>7678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120">
        <v>46022</v>
      </c>
      <c r="B347" s="38" t="s">
        <v>30</v>
      </c>
      <c r="C347" s="17">
        <v>7702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120">
        <v>46023</v>
      </c>
      <c r="B348" s="38" t="s">
        <v>30</v>
      </c>
      <c r="C348" s="17">
        <v>7723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120">
        <v>46024</v>
      </c>
      <c r="B349" s="38" t="s">
        <v>30</v>
      </c>
      <c r="C349" s="17">
        <v>7747</v>
      </c>
      <c r="D349" s="16"/>
      <c r="E349" s="16" t="s">
        <v>48</v>
      </c>
      <c r="F349" s="16"/>
      <c r="G349" s="16"/>
      <c r="H349" s="368">
        <v>46024.59375</v>
      </c>
      <c r="I349" s="368">
        <v>46024.69027777778</v>
      </c>
      <c r="J349" s="151">
        <f t="shared" ref="J349" si="33">I349-H349</f>
        <v>9.6527777779556345E-2</v>
      </c>
      <c r="K349" s="16"/>
      <c r="L349" s="16"/>
      <c r="M349" s="16"/>
      <c r="N349" s="16"/>
    </row>
    <row r="350" spans="1:14" x14ac:dyDescent="0.25">
      <c r="A350" s="120">
        <v>46025</v>
      </c>
      <c r="B350" s="38" t="s">
        <v>30</v>
      </c>
      <c r="C350" s="17">
        <v>7769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120">
        <v>46026</v>
      </c>
      <c r="B351" s="38" t="s">
        <v>30</v>
      </c>
      <c r="C351" s="17">
        <v>7793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120">
        <v>46027</v>
      </c>
      <c r="B352" s="38" t="s">
        <v>30</v>
      </c>
      <c r="C352" s="17">
        <v>7817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120">
        <v>46028</v>
      </c>
      <c r="B353" s="38" t="s">
        <v>30</v>
      </c>
      <c r="C353" s="17">
        <v>7841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120">
        <v>46029</v>
      </c>
      <c r="B354" s="38" t="s">
        <v>30</v>
      </c>
      <c r="C354" s="17">
        <v>7865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120">
        <v>46030</v>
      </c>
      <c r="B355" s="38" t="s">
        <v>30</v>
      </c>
      <c r="C355" s="17">
        <v>7889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120">
        <v>46031</v>
      </c>
      <c r="B356" s="38" t="s">
        <v>30</v>
      </c>
      <c r="C356" s="17">
        <v>7913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120">
        <v>46032</v>
      </c>
      <c r="B357" s="38" t="s">
        <v>30</v>
      </c>
      <c r="C357" s="17">
        <v>7937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120">
        <v>46033</v>
      </c>
      <c r="B358" s="38" t="s">
        <v>30</v>
      </c>
      <c r="C358" s="17">
        <v>7959</v>
      </c>
      <c r="D358" s="16"/>
      <c r="E358" s="16" t="s">
        <v>2140</v>
      </c>
      <c r="F358" s="16"/>
      <c r="G358" s="16"/>
      <c r="H358" s="368">
        <v>46034.15347222222</v>
      </c>
      <c r="I358" s="368">
        <v>46034.15625</v>
      </c>
      <c r="J358" s="151">
        <f t="shared" ref="J358" si="34">I358-H358</f>
        <v>2.7777777795563452E-3</v>
      </c>
      <c r="K358" s="16"/>
      <c r="L358" s="16"/>
      <c r="M358" s="16"/>
      <c r="N358" s="16"/>
    </row>
    <row r="359" spans="1:14" x14ac:dyDescent="0.25">
      <c r="A359" s="120">
        <v>46034</v>
      </c>
      <c r="B359" s="38" t="s">
        <v>30</v>
      </c>
      <c r="C359" s="17">
        <v>7983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120">
        <v>46035</v>
      </c>
      <c r="B360" s="38" t="s">
        <v>30</v>
      </c>
      <c r="C360" s="17">
        <v>8007</v>
      </c>
      <c r="D360" s="16"/>
      <c r="E360" s="16" t="s">
        <v>163</v>
      </c>
      <c r="F360" s="16"/>
      <c r="G360" s="16"/>
      <c r="H360" s="368">
        <v>46035.352777777778</v>
      </c>
      <c r="I360" s="368">
        <v>46035.506944444445</v>
      </c>
      <c r="J360" s="151">
        <f t="shared" ref="J360" si="35">I360-H360</f>
        <v>0.15416666666715173</v>
      </c>
      <c r="K360" s="16"/>
      <c r="L360" s="16"/>
      <c r="M360" s="16"/>
      <c r="N360" s="16"/>
    </row>
    <row r="361" spans="1:14" x14ac:dyDescent="0.25">
      <c r="A361" s="120">
        <v>46036</v>
      </c>
      <c r="B361" s="38" t="s">
        <v>30</v>
      </c>
      <c r="C361" s="17">
        <v>8031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120">
        <v>46037</v>
      </c>
      <c r="B362" s="38" t="s">
        <v>30</v>
      </c>
      <c r="C362" s="17">
        <v>8055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120">
        <v>46038</v>
      </c>
      <c r="B363" s="38" t="s">
        <v>30</v>
      </c>
      <c r="C363" s="17">
        <v>8079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120">
        <v>46039</v>
      </c>
      <c r="B364" s="38" t="s">
        <v>30</v>
      </c>
      <c r="C364" s="17">
        <v>8100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120">
        <v>46040</v>
      </c>
      <c r="B365" s="38" t="s">
        <v>30</v>
      </c>
      <c r="C365" s="17">
        <v>8124</v>
      </c>
      <c r="D365" s="16"/>
      <c r="E365" s="16" t="s">
        <v>2156</v>
      </c>
      <c r="F365" s="16"/>
      <c r="G365" s="16"/>
      <c r="H365" s="366">
        <v>46040.413888888892</v>
      </c>
      <c r="I365" s="366">
        <v>46040.427777777775</v>
      </c>
      <c r="J365" s="620">
        <v>1.3888888883229811E-2</v>
      </c>
      <c r="K365" s="16"/>
      <c r="L365" s="16"/>
      <c r="M365" s="16"/>
      <c r="N365" s="16"/>
    </row>
    <row r="366" spans="1:14" x14ac:dyDescent="0.25">
      <c r="A366" s="120">
        <v>46041</v>
      </c>
      <c r="B366" s="38" t="s">
        <v>30</v>
      </c>
      <c r="C366" s="17">
        <v>8148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120">
        <v>46042</v>
      </c>
      <c r="B367" s="38" t="s">
        <v>30</v>
      </c>
      <c r="C367" s="17">
        <v>8171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120">
        <v>46043</v>
      </c>
      <c r="B368" s="38" t="s">
        <v>30</v>
      </c>
      <c r="C368" s="17">
        <v>8195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120">
        <v>46044</v>
      </c>
      <c r="B369" s="38" t="s">
        <v>30</v>
      </c>
      <c r="C369" s="17">
        <v>8219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120">
        <v>46045</v>
      </c>
      <c r="B370" s="38" t="s">
        <v>30</v>
      </c>
      <c r="C370" s="17">
        <v>8243</v>
      </c>
      <c r="D370" s="16"/>
      <c r="E370" s="16" t="s">
        <v>48</v>
      </c>
      <c r="F370" s="16"/>
      <c r="G370" s="16"/>
      <c r="H370" s="677">
        <v>46045.600694444445</v>
      </c>
      <c r="I370" s="677">
        <v>46045.752083333333</v>
      </c>
      <c r="J370" s="676">
        <v>0.15138888888759539</v>
      </c>
      <c r="K370" s="16"/>
      <c r="L370" s="16"/>
      <c r="M370" s="16"/>
      <c r="N370" s="16"/>
    </row>
    <row r="371" spans="1:14" x14ac:dyDescent="0.25">
      <c r="A371" s="120">
        <v>46046</v>
      </c>
      <c r="B371" s="38" t="s">
        <v>30</v>
      </c>
      <c r="C371" s="17">
        <v>8262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ht="66" customHeight="1" x14ac:dyDescent="0.25">
      <c r="A372" s="120">
        <v>46047</v>
      </c>
      <c r="B372" s="38" t="s">
        <v>30</v>
      </c>
      <c r="C372" s="17">
        <v>8286</v>
      </c>
      <c r="D372" s="16"/>
      <c r="E372" s="715" t="s">
        <v>2202</v>
      </c>
      <c r="F372" s="16"/>
      <c r="G372" s="16"/>
      <c r="H372" s="717">
        <v>46047.381944444445</v>
      </c>
      <c r="I372" s="717">
        <v>46047.726388888892</v>
      </c>
      <c r="J372" s="716">
        <v>0.34444444444670808</v>
      </c>
      <c r="K372" s="16"/>
      <c r="L372" s="16"/>
      <c r="M372" s="16"/>
      <c r="N372" s="16"/>
    </row>
    <row r="373" spans="1:14" x14ac:dyDescent="0.25">
      <c r="A373" s="120">
        <v>46048</v>
      </c>
      <c r="B373" s="38" t="s">
        <v>30</v>
      </c>
      <c r="C373" s="17">
        <v>8310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120">
        <v>46049</v>
      </c>
      <c r="B374" s="38" t="s">
        <v>30</v>
      </c>
      <c r="C374" s="17">
        <v>8326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120">
        <v>46050</v>
      </c>
      <c r="B375" s="38" t="s">
        <v>30</v>
      </c>
      <c r="C375" s="17">
        <v>8350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120">
        <v>46051</v>
      </c>
      <c r="B376" s="38" t="s">
        <v>30</v>
      </c>
      <c r="C376" s="17">
        <v>8374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120">
        <v>46052</v>
      </c>
      <c r="B377" s="38" t="s">
        <v>30</v>
      </c>
      <c r="C377" s="17">
        <v>8398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120">
        <v>46053</v>
      </c>
      <c r="B378" s="38" t="s">
        <v>30</v>
      </c>
      <c r="C378" s="17">
        <v>8422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120">
        <v>46054</v>
      </c>
      <c r="B379" s="38" t="s">
        <v>30</v>
      </c>
      <c r="C379" s="17">
        <v>8446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120">
        <v>46055</v>
      </c>
      <c r="B380" s="38" t="s">
        <v>30</v>
      </c>
      <c r="C380" s="17">
        <v>8470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120">
        <v>46056</v>
      </c>
      <c r="B381" s="38" t="s">
        <v>30</v>
      </c>
      <c r="C381" s="17">
        <v>8493</v>
      </c>
      <c r="D381" s="16"/>
      <c r="E381" s="16" t="s">
        <v>40</v>
      </c>
      <c r="F381" s="16"/>
      <c r="G381" s="16"/>
      <c r="H381" s="368">
        <v>46056.63958333333</v>
      </c>
      <c r="I381" s="368">
        <v>46056.76458333333</v>
      </c>
      <c r="J381" s="151">
        <f t="shared" ref="J381" si="36">I381-H381</f>
        <v>0.125</v>
      </c>
      <c r="K381" s="16"/>
      <c r="L381" s="16"/>
      <c r="M381" s="16"/>
      <c r="N381" s="16"/>
    </row>
    <row r="382" spans="1:14" x14ac:dyDescent="0.25">
      <c r="A382" s="120">
        <v>46057</v>
      </c>
      <c r="B382" s="38" t="s">
        <v>30</v>
      </c>
      <c r="C382" s="17">
        <v>8517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120">
        <v>46058</v>
      </c>
      <c r="B383" s="38" t="s">
        <v>30</v>
      </c>
      <c r="C383" s="17">
        <v>8541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120">
        <v>46059</v>
      </c>
      <c r="B384" s="38" t="s">
        <v>30</v>
      </c>
      <c r="C384" s="17">
        <v>8565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120">
        <v>46060</v>
      </c>
      <c r="B385" s="38" t="s">
        <v>30</v>
      </c>
      <c r="C385" s="17">
        <v>8586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120">
        <v>46061</v>
      </c>
      <c r="B386" s="38" t="s">
        <v>30</v>
      </c>
      <c r="C386" s="17">
        <v>8610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120">
        <v>46062</v>
      </c>
      <c r="B387" s="38" t="s">
        <v>30</v>
      </c>
      <c r="C387" s="17">
        <v>8634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120">
        <v>46063</v>
      </c>
      <c r="B388" s="38" t="s">
        <v>30</v>
      </c>
      <c r="C388" s="17">
        <v>8657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120">
        <v>46064</v>
      </c>
      <c r="B389" s="38" t="s">
        <v>30</v>
      </c>
      <c r="C389" s="17">
        <v>8681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120">
        <v>46065</v>
      </c>
      <c r="B390" s="38" t="s">
        <v>30</v>
      </c>
      <c r="C390" s="17">
        <v>8705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20">
        <v>46066</v>
      </c>
      <c r="B391" s="38" t="s">
        <v>30</v>
      </c>
      <c r="C391" s="17">
        <v>8729</v>
      </c>
      <c r="D391" s="16"/>
      <c r="E391" s="16" t="s">
        <v>48</v>
      </c>
      <c r="F391" s="16"/>
      <c r="G391" s="16"/>
      <c r="H391" s="720">
        <v>46067.173611111109</v>
      </c>
      <c r="I391" s="720">
        <v>46067.262499999997</v>
      </c>
      <c r="J391" s="868">
        <v>8.8888888887595385E-2</v>
      </c>
      <c r="K391" s="16"/>
      <c r="L391" s="16"/>
      <c r="M391" s="16"/>
      <c r="N391" s="16"/>
    </row>
    <row r="392" spans="1:14" x14ac:dyDescent="0.25">
      <c r="A392" s="120">
        <v>46067</v>
      </c>
      <c r="B392" s="38" t="s">
        <v>30</v>
      </c>
      <c r="C392" s="17">
        <v>8749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120">
        <v>46068</v>
      </c>
      <c r="B393" s="38" t="s">
        <v>30</v>
      </c>
      <c r="C393" s="17">
        <v>8773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120">
        <v>46069</v>
      </c>
      <c r="B394" s="38" t="s">
        <v>30</v>
      </c>
      <c r="C394" s="17">
        <v>8797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20">
        <v>46070</v>
      </c>
      <c r="B395" s="38" t="s">
        <v>30</v>
      </c>
      <c r="C395" s="17">
        <v>8821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20">
        <v>46071</v>
      </c>
      <c r="B396" s="38" t="s">
        <v>30</v>
      </c>
      <c r="C396" s="17">
        <v>8845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20">
        <v>46072</v>
      </c>
      <c r="B397" s="38" t="s">
        <v>30</v>
      </c>
      <c r="C397" s="17">
        <v>8869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20">
        <v>46073</v>
      </c>
      <c r="B398" s="38" t="s">
        <v>30</v>
      </c>
      <c r="C398" s="17">
        <v>8893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20">
        <v>46074</v>
      </c>
      <c r="B399" s="38" t="s">
        <v>30</v>
      </c>
      <c r="C399" s="17">
        <v>8917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20">
        <v>46075</v>
      </c>
      <c r="B400" s="38" t="s">
        <v>30</v>
      </c>
      <c r="C400" s="17">
        <v>8941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20">
        <v>46076</v>
      </c>
      <c r="B401" s="38" t="s">
        <v>30</v>
      </c>
      <c r="C401" s="17">
        <v>8955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20">
        <v>46077</v>
      </c>
      <c r="B402" s="38" t="s">
        <v>30</v>
      </c>
      <c r="C402" s="17">
        <v>8979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20">
        <v>46078</v>
      </c>
      <c r="B403" s="38" t="s">
        <v>30</v>
      </c>
      <c r="C403" s="17">
        <v>9004</v>
      </c>
      <c r="D403" s="16"/>
      <c r="E403" s="16" t="s">
        <v>65</v>
      </c>
      <c r="F403" s="16"/>
      <c r="G403" s="16"/>
      <c r="H403" s="368">
        <v>46078.401388888888</v>
      </c>
      <c r="I403" s="368">
        <v>46078.625</v>
      </c>
      <c r="J403" s="151">
        <f t="shared" ref="J403" si="37">I403-H403</f>
        <v>0.22361111111240461</v>
      </c>
      <c r="K403" s="16"/>
      <c r="L403" s="16"/>
      <c r="M403" s="16"/>
      <c r="N403" s="16"/>
    </row>
    <row r="404" spans="1:14" x14ac:dyDescent="0.25">
      <c r="A404" s="120">
        <v>46079</v>
      </c>
      <c r="B404" s="38" t="s">
        <v>30</v>
      </c>
      <c r="C404" s="17">
        <v>9027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20">
        <v>46080</v>
      </c>
      <c r="B405" s="38" t="s">
        <v>30</v>
      </c>
      <c r="C405" s="17">
        <v>9051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20">
        <v>46081</v>
      </c>
      <c r="B406" s="38" t="s">
        <v>30</v>
      </c>
      <c r="C406" s="17">
        <v>9075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</sheetData>
  <mergeCells count="1">
    <mergeCell ref="A2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D8D0-CDCE-4CB0-97B2-AD9ED17A9308}">
  <dimension ref="A2:N743"/>
  <sheetViews>
    <sheetView workbookViewId="0">
      <pane ySplit="4" topLeftCell="A412" activePane="bottomLeft" state="frozen"/>
      <selection pane="bottomLeft" activeCell="F418" sqref="F418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200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45677</v>
      </c>
      <c r="B5" s="23" t="s">
        <v>30</v>
      </c>
      <c r="C5" s="17">
        <v>9</v>
      </c>
      <c r="D5" s="17"/>
      <c r="E5" s="17"/>
      <c r="F5" s="17"/>
      <c r="G5" s="17"/>
      <c r="H5" s="17"/>
      <c r="I5" s="17"/>
      <c r="J5" s="17"/>
      <c r="K5" s="17"/>
      <c r="L5" s="16"/>
      <c r="M5" s="16"/>
      <c r="N5" s="16"/>
    </row>
    <row r="6" spans="1:14" ht="16.149999999999999" customHeight="1" x14ac:dyDescent="0.25">
      <c r="A6" s="22">
        <v>45678</v>
      </c>
      <c r="B6" s="23" t="s">
        <v>30</v>
      </c>
      <c r="C6" s="17">
        <v>29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6"/>
    </row>
    <row r="7" spans="1:14" ht="16.149999999999999" customHeight="1" x14ac:dyDescent="0.25">
      <c r="A7" s="22">
        <v>45679</v>
      </c>
      <c r="B7" s="23" t="s">
        <v>30</v>
      </c>
      <c r="C7" s="17">
        <v>53</v>
      </c>
      <c r="D7" s="17" t="s">
        <v>132</v>
      </c>
      <c r="E7" s="17"/>
      <c r="F7" s="17"/>
      <c r="G7" s="17"/>
      <c r="H7" s="17"/>
      <c r="I7" s="17"/>
      <c r="J7" s="17" t="s">
        <v>236</v>
      </c>
      <c r="K7" s="17"/>
      <c r="L7" s="16"/>
      <c r="M7" s="16"/>
      <c r="N7" s="16"/>
    </row>
    <row r="8" spans="1:14" ht="16.149999999999999" customHeight="1" x14ac:dyDescent="0.25">
      <c r="A8" s="22">
        <v>45680</v>
      </c>
      <c r="B8" s="23" t="s">
        <v>30</v>
      </c>
      <c r="C8" s="17">
        <v>74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6"/>
    </row>
    <row r="9" spans="1:14" ht="16.149999999999999" customHeight="1" x14ac:dyDescent="0.25">
      <c r="A9" s="22">
        <v>45681</v>
      </c>
      <c r="B9" s="23" t="s">
        <v>30</v>
      </c>
      <c r="C9" s="17">
        <v>98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6.149999999999999" customHeight="1" x14ac:dyDescent="0.25">
      <c r="A10" s="22">
        <v>45682</v>
      </c>
      <c r="B10" s="23" t="s">
        <v>30</v>
      </c>
      <c r="C10" s="17">
        <v>122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1:14" ht="16.149999999999999" customHeight="1" x14ac:dyDescent="0.25">
      <c r="A11" s="22">
        <v>45683</v>
      </c>
      <c r="B11" s="23" t="s">
        <v>30</v>
      </c>
      <c r="C11" s="17">
        <v>146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</row>
    <row r="12" spans="1:14" ht="16.149999999999999" customHeight="1" x14ac:dyDescent="0.25">
      <c r="A12" s="22">
        <v>45684</v>
      </c>
      <c r="B12" s="23" t="s">
        <v>30</v>
      </c>
      <c r="C12" s="17">
        <v>169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" ht="16.149999999999999" customHeight="1" x14ac:dyDescent="0.25">
      <c r="A13" s="22">
        <v>45685</v>
      </c>
      <c r="B13" s="23" t="s">
        <v>30</v>
      </c>
      <c r="C13" s="17">
        <v>193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1:14" ht="16.149999999999999" customHeight="1" x14ac:dyDescent="0.25">
      <c r="A14" s="22">
        <v>45686</v>
      </c>
      <c r="B14" s="23" t="s">
        <v>30</v>
      </c>
      <c r="C14" s="17">
        <v>217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6"/>
    </row>
    <row r="15" spans="1:14" ht="16.149999999999999" customHeight="1" x14ac:dyDescent="0.25">
      <c r="A15" s="22">
        <v>45687</v>
      </c>
      <c r="B15" s="23" t="s">
        <v>30</v>
      </c>
      <c r="C15" s="17">
        <v>241</v>
      </c>
      <c r="D15" s="17" t="s">
        <v>48</v>
      </c>
      <c r="E15" s="17"/>
      <c r="F15" s="17"/>
      <c r="G15" s="17"/>
      <c r="H15" s="17"/>
      <c r="I15" s="17"/>
      <c r="J15" s="17" t="s">
        <v>186</v>
      </c>
      <c r="K15" s="17"/>
      <c r="L15" s="17"/>
      <c r="M15" s="17"/>
      <c r="N15" s="16"/>
    </row>
    <row r="16" spans="1:14" ht="16.149999999999999" customHeight="1" x14ac:dyDescent="0.25">
      <c r="A16" s="22">
        <v>45688</v>
      </c>
      <c r="B16" s="23" t="s">
        <v>30</v>
      </c>
      <c r="C16" s="17">
        <v>265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</row>
    <row r="17" spans="1:14" ht="16.149999999999999" customHeight="1" x14ac:dyDescent="0.25">
      <c r="A17" s="22">
        <v>45689</v>
      </c>
      <c r="B17" s="23" t="s">
        <v>30</v>
      </c>
      <c r="C17" s="17">
        <v>289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</row>
    <row r="18" spans="1:14" ht="16.149999999999999" customHeight="1" x14ac:dyDescent="0.25">
      <c r="A18" s="22">
        <v>45690</v>
      </c>
      <c r="B18" s="23" t="s">
        <v>30</v>
      </c>
      <c r="C18" s="17">
        <v>313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 ht="16.149999999999999" customHeight="1" x14ac:dyDescent="0.25">
      <c r="A19" s="22">
        <v>45691</v>
      </c>
      <c r="B19" s="23" t="s">
        <v>30</v>
      </c>
      <c r="C19" s="17">
        <v>337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</row>
    <row r="20" spans="1:14" ht="16.149999999999999" customHeight="1" x14ac:dyDescent="0.25">
      <c r="A20" s="22">
        <v>45692</v>
      </c>
      <c r="B20" s="23" t="s">
        <v>30</v>
      </c>
      <c r="C20" s="17">
        <v>358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</row>
    <row r="21" spans="1:14" ht="16.149999999999999" customHeight="1" x14ac:dyDescent="0.25">
      <c r="A21" s="22">
        <v>45693</v>
      </c>
      <c r="B21" s="23" t="s">
        <v>30</v>
      </c>
      <c r="C21" s="17">
        <v>382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</row>
    <row r="22" spans="1:14" ht="16.149999999999999" customHeight="1" x14ac:dyDescent="0.25">
      <c r="A22" s="22">
        <v>45694</v>
      </c>
      <c r="B22" s="23" t="s">
        <v>30</v>
      </c>
      <c r="C22" s="17">
        <v>406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</row>
    <row r="23" spans="1:14" ht="16.149999999999999" customHeight="1" x14ac:dyDescent="0.25">
      <c r="A23" s="22">
        <v>45695</v>
      </c>
      <c r="B23" s="23" t="s">
        <v>30</v>
      </c>
      <c r="C23" s="17">
        <v>430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6"/>
    </row>
    <row r="24" spans="1:14" ht="16.149999999999999" customHeight="1" x14ac:dyDescent="0.25">
      <c r="A24" s="22">
        <v>45696</v>
      </c>
      <c r="B24" s="23" t="s">
        <v>30</v>
      </c>
      <c r="C24" s="17">
        <v>454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6"/>
    </row>
    <row r="25" spans="1:14" ht="16.149999999999999" customHeight="1" x14ac:dyDescent="0.25">
      <c r="A25" s="22">
        <v>45697</v>
      </c>
      <c r="B25" s="23" t="s">
        <v>30</v>
      </c>
      <c r="C25" s="17">
        <v>475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6"/>
    </row>
    <row r="26" spans="1:14" ht="16.149999999999999" customHeight="1" x14ac:dyDescent="0.25">
      <c r="A26" s="22">
        <v>45698</v>
      </c>
      <c r="B26" s="23" t="s">
        <v>30</v>
      </c>
      <c r="C26" s="17">
        <v>499</v>
      </c>
      <c r="D26" s="17" t="s">
        <v>40</v>
      </c>
      <c r="E26" s="17"/>
      <c r="F26" s="17"/>
      <c r="G26" s="17"/>
      <c r="H26" s="17"/>
      <c r="I26" s="17"/>
      <c r="J26" s="17" t="s">
        <v>201</v>
      </c>
      <c r="K26" s="17"/>
      <c r="L26" s="16"/>
      <c r="M26" s="16"/>
      <c r="N26" s="16"/>
    </row>
    <row r="27" spans="1:14" ht="16.149999999999999" customHeight="1" x14ac:dyDescent="0.25">
      <c r="A27" s="22">
        <v>45699</v>
      </c>
      <c r="B27" s="23" t="s">
        <v>30</v>
      </c>
      <c r="C27" s="17">
        <v>523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6"/>
    </row>
    <row r="28" spans="1:14" ht="16.149999999999999" customHeight="1" x14ac:dyDescent="0.25">
      <c r="A28" s="22">
        <v>45700</v>
      </c>
      <c r="B28" s="23" t="s">
        <v>30</v>
      </c>
      <c r="C28" s="17">
        <v>547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6"/>
    </row>
    <row r="29" spans="1:14" ht="16.149999999999999" customHeight="1" x14ac:dyDescent="0.25">
      <c r="A29" s="22">
        <v>45701</v>
      </c>
      <c r="B29" s="23" t="s">
        <v>30</v>
      </c>
      <c r="C29" s="17">
        <v>567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6"/>
    </row>
    <row r="30" spans="1:14" ht="16.149999999999999" customHeight="1" x14ac:dyDescent="0.25">
      <c r="A30" s="22">
        <v>45702</v>
      </c>
      <c r="B30" s="23" t="s">
        <v>30</v>
      </c>
      <c r="C30" s="17">
        <v>591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6"/>
    </row>
    <row r="31" spans="1:14" ht="16.149999999999999" customHeight="1" x14ac:dyDescent="0.25">
      <c r="A31" s="22">
        <v>45703</v>
      </c>
      <c r="B31" s="23" t="s">
        <v>30</v>
      </c>
      <c r="C31" s="17">
        <f t="shared" ref="C31:C36" si="0">C30+24</f>
        <v>615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6"/>
    </row>
    <row r="32" spans="1:14" ht="16.149999999999999" customHeight="1" x14ac:dyDescent="0.25">
      <c r="A32" s="22">
        <v>45704</v>
      </c>
      <c r="B32" s="23" t="s">
        <v>30</v>
      </c>
      <c r="C32" s="17">
        <f t="shared" si="0"/>
        <v>639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6"/>
    </row>
    <row r="33" spans="1:14" ht="16.149999999999999" customHeight="1" x14ac:dyDescent="0.25">
      <c r="A33" s="22">
        <v>45705</v>
      </c>
      <c r="B33" s="23" t="s">
        <v>30</v>
      </c>
      <c r="C33" s="17">
        <f t="shared" si="0"/>
        <v>663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6"/>
    </row>
    <row r="34" spans="1:14" ht="16.149999999999999" customHeight="1" x14ac:dyDescent="0.25">
      <c r="A34" s="22">
        <v>45706</v>
      </c>
      <c r="B34" s="23" t="s">
        <v>30</v>
      </c>
      <c r="C34" s="17">
        <f t="shared" si="0"/>
        <v>687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</row>
    <row r="35" spans="1:14" ht="16.149999999999999" customHeight="1" x14ac:dyDescent="0.25">
      <c r="A35" s="22">
        <v>45707</v>
      </c>
      <c r="B35" s="23" t="s">
        <v>30</v>
      </c>
      <c r="C35" s="17">
        <f t="shared" si="0"/>
        <v>711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6"/>
    </row>
    <row r="36" spans="1:14" ht="16.149999999999999" customHeight="1" x14ac:dyDescent="0.25">
      <c r="A36" s="22">
        <v>45708</v>
      </c>
      <c r="B36" s="23" t="s">
        <v>30</v>
      </c>
      <c r="C36" s="17">
        <f t="shared" si="0"/>
        <v>735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6"/>
    </row>
    <row r="37" spans="1:14" ht="16.149999999999999" customHeight="1" x14ac:dyDescent="0.25">
      <c r="A37" s="22">
        <v>45709</v>
      </c>
      <c r="B37" s="23" t="s">
        <v>30</v>
      </c>
      <c r="C37" s="17">
        <v>749</v>
      </c>
      <c r="D37" s="17" t="s">
        <v>48</v>
      </c>
      <c r="E37" s="17"/>
      <c r="F37" s="17"/>
      <c r="G37" s="17"/>
      <c r="H37" s="17"/>
      <c r="I37" s="17"/>
      <c r="J37" s="17" t="s">
        <v>347</v>
      </c>
      <c r="K37" s="17"/>
      <c r="L37" s="16"/>
      <c r="M37" s="16"/>
      <c r="N37" s="16"/>
    </row>
    <row r="38" spans="1:14" ht="16.149999999999999" customHeight="1" x14ac:dyDescent="0.25">
      <c r="A38" s="22">
        <v>45710</v>
      </c>
      <c r="B38" s="23" t="s">
        <v>30</v>
      </c>
      <c r="C38" s="17">
        <f t="shared" ref="C38:C47" si="1">C37+24</f>
        <v>773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6"/>
    </row>
    <row r="39" spans="1:14" ht="16.149999999999999" customHeight="1" x14ac:dyDescent="0.25">
      <c r="A39" s="22">
        <v>45711</v>
      </c>
      <c r="B39" s="23" t="s">
        <v>30</v>
      </c>
      <c r="C39" s="17">
        <f t="shared" si="1"/>
        <v>797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6"/>
    </row>
    <row r="40" spans="1:14" ht="12" customHeight="1" x14ac:dyDescent="0.25">
      <c r="A40" s="22">
        <v>45712</v>
      </c>
      <c r="B40" s="23" t="s">
        <v>30</v>
      </c>
      <c r="C40" s="17">
        <f t="shared" si="1"/>
        <v>821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6"/>
    </row>
    <row r="41" spans="1:14" ht="16.149999999999999" customHeight="1" x14ac:dyDescent="0.25">
      <c r="A41" s="22">
        <v>45713</v>
      </c>
      <c r="B41" s="23" t="s">
        <v>30</v>
      </c>
      <c r="C41" s="17">
        <f t="shared" si="1"/>
        <v>845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6"/>
    </row>
    <row r="42" spans="1:14" ht="13.5" customHeight="1" x14ac:dyDescent="0.25">
      <c r="A42" s="22">
        <v>45714</v>
      </c>
      <c r="B42" s="23" t="s">
        <v>30</v>
      </c>
      <c r="C42" s="17">
        <f t="shared" si="1"/>
        <v>869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3.9" customHeight="1" x14ac:dyDescent="0.25">
      <c r="A43" s="22">
        <v>45715</v>
      </c>
      <c r="B43" s="23" t="s">
        <v>30</v>
      </c>
      <c r="C43" s="17">
        <f t="shared" si="1"/>
        <v>893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45716</v>
      </c>
      <c r="B44" s="23" t="s">
        <v>30</v>
      </c>
      <c r="C44" s="17">
        <f t="shared" si="1"/>
        <v>917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45717</v>
      </c>
      <c r="B45" s="23" t="s">
        <v>30</v>
      </c>
      <c r="C45" s="17">
        <f t="shared" si="1"/>
        <v>941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45718</v>
      </c>
      <c r="B46" s="23" t="s">
        <v>30</v>
      </c>
      <c r="C46" s="17">
        <f t="shared" si="1"/>
        <v>965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45719</v>
      </c>
      <c r="B47" s="23" t="s">
        <v>30</v>
      </c>
      <c r="C47" s="17">
        <f t="shared" si="1"/>
        <v>989</v>
      </c>
      <c r="D47" s="17" t="s">
        <v>65</v>
      </c>
      <c r="E47" s="16"/>
      <c r="F47" s="16"/>
      <c r="G47" s="16"/>
      <c r="H47" s="16"/>
      <c r="I47" s="16"/>
      <c r="J47" s="17" t="s">
        <v>377</v>
      </c>
      <c r="K47" s="16"/>
      <c r="L47" s="16"/>
      <c r="M47" s="16"/>
      <c r="N47" s="16"/>
    </row>
    <row r="48" spans="1:14" ht="16.149999999999999" customHeight="1" x14ac:dyDescent="0.25">
      <c r="A48" s="22">
        <v>45720</v>
      </c>
      <c r="B48" s="23" t="s">
        <v>30</v>
      </c>
      <c r="C48" s="17">
        <f t="shared" ref="C48:C57" si="2">C47+24</f>
        <v>1013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45721</v>
      </c>
      <c r="B49" s="23" t="s">
        <v>30</v>
      </c>
      <c r="C49" s="17">
        <f t="shared" si="2"/>
        <v>1037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45722</v>
      </c>
      <c r="B50" s="23" t="s">
        <v>30</v>
      </c>
      <c r="C50" s="17">
        <f t="shared" si="2"/>
        <v>1061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45723</v>
      </c>
      <c r="B51" s="23" t="s">
        <v>30</v>
      </c>
      <c r="C51" s="17">
        <f t="shared" si="2"/>
        <v>1085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45724</v>
      </c>
      <c r="B52" s="23" t="s">
        <v>30</v>
      </c>
      <c r="C52" s="17">
        <f t="shared" si="2"/>
        <v>1109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45725</v>
      </c>
      <c r="B53" s="23" t="s">
        <v>30</v>
      </c>
      <c r="C53" s="17">
        <f t="shared" si="2"/>
        <v>1133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45726</v>
      </c>
      <c r="B54" s="23" t="s">
        <v>30</v>
      </c>
      <c r="C54" s="17">
        <f t="shared" si="2"/>
        <v>1157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45727</v>
      </c>
      <c r="B55" s="23" t="s">
        <v>30</v>
      </c>
      <c r="C55" s="17">
        <f t="shared" si="2"/>
        <v>1181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45728</v>
      </c>
      <c r="B56" s="23" t="s">
        <v>30</v>
      </c>
      <c r="C56" s="17">
        <f t="shared" si="2"/>
        <v>1205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45729</v>
      </c>
      <c r="B57" s="23" t="s">
        <v>30</v>
      </c>
      <c r="C57" s="17">
        <f t="shared" si="2"/>
        <v>1229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45730</v>
      </c>
      <c r="B58" s="23" t="s">
        <v>30</v>
      </c>
      <c r="C58" s="17">
        <v>1247</v>
      </c>
      <c r="D58" s="17" t="s">
        <v>48</v>
      </c>
      <c r="E58" s="16"/>
      <c r="F58" s="16"/>
      <c r="G58" s="16"/>
      <c r="H58" s="16"/>
      <c r="I58" s="16"/>
      <c r="J58" s="16" t="s">
        <v>416</v>
      </c>
      <c r="K58" s="16"/>
      <c r="L58" s="16"/>
      <c r="M58" s="16"/>
      <c r="N58" s="16"/>
    </row>
    <row r="59" spans="1:14" ht="16.149999999999999" customHeight="1" x14ac:dyDescent="0.25">
      <c r="A59" s="22">
        <v>45731</v>
      </c>
      <c r="B59" s="23" t="s">
        <v>30</v>
      </c>
      <c r="C59" s="17">
        <f>C58+24</f>
        <v>1271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25">
      <c r="A60" s="22">
        <v>45732</v>
      </c>
      <c r="B60" s="23" t="s">
        <v>30</v>
      </c>
      <c r="C60" s="17">
        <f>C59+24</f>
        <v>1295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45733</v>
      </c>
      <c r="B61" s="23" t="s">
        <v>30</v>
      </c>
      <c r="C61" s="17">
        <v>1309</v>
      </c>
      <c r="D61" s="16" t="s">
        <v>452</v>
      </c>
      <c r="E61" s="16"/>
      <c r="F61" s="16"/>
      <c r="G61" s="16"/>
      <c r="H61" s="16"/>
      <c r="I61" s="16"/>
      <c r="J61" s="16" t="s">
        <v>453</v>
      </c>
      <c r="K61" s="16"/>
      <c r="L61" s="16"/>
      <c r="M61" s="16"/>
      <c r="N61" s="16"/>
    </row>
    <row r="62" spans="1:14" ht="16.149999999999999" customHeight="1" x14ac:dyDescent="0.25">
      <c r="A62" s="22">
        <v>45734</v>
      </c>
      <c r="B62" s="23" t="s">
        <v>30</v>
      </c>
      <c r="C62" s="17">
        <f>C61+24</f>
        <v>1333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45735</v>
      </c>
      <c r="B63" s="23" t="s">
        <v>30</v>
      </c>
      <c r="C63" s="17">
        <f>C62+24</f>
        <v>1357</v>
      </c>
      <c r="D63" s="16" t="s">
        <v>468</v>
      </c>
      <c r="E63" s="16"/>
      <c r="F63" s="16"/>
      <c r="G63" s="16"/>
      <c r="H63" s="16"/>
      <c r="I63" s="16"/>
      <c r="J63" s="16" t="s">
        <v>467</v>
      </c>
      <c r="K63" s="16"/>
      <c r="L63" s="16"/>
      <c r="M63" s="16"/>
      <c r="N63" s="16"/>
    </row>
    <row r="64" spans="1:14" ht="19.5" customHeight="1" x14ac:dyDescent="0.25">
      <c r="A64" s="22">
        <v>45736</v>
      </c>
      <c r="B64" s="23" t="s">
        <v>30</v>
      </c>
      <c r="C64" s="17">
        <v>1367</v>
      </c>
      <c r="D64" s="16" t="s">
        <v>54</v>
      </c>
      <c r="E64" s="16"/>
      <c r="F64" s="16"/>
      <c r="G64" s="16"/>
      <c r="H64" s="16"/>
      <c r="I64" s="16"/>
      <c r="J64" s="16" t="s">
        <v>470</v>
      </c>
      <c r="K64" s="16"/>
      <c r="L64" s="16"/>
      <c r="M64" s="16"/>
      <c r="N64" s="16"/>
    </row>
    <row r="65" spans="1:14" ht="16.149999999999999" customHeight="1" x14ac:dyDescent="0.25">
      <c r="A65" s="22">
        <v>45737</v>
      </c>
      <c r="B65" s="23" t="s">
        <v>30</v>
      </c>
      <c r="C65" s="17">
        <f>C64+24</f>
        <v>1391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45738</v>
      </c>
      <c r="B66" s="23" t="s">
        <v>30</v>
      </c>
      <c r="C66" s="17">
        <f>C65+24</f>
        <v>1415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45739</v>
      </c>
      <c r="B67" s="23" t="s">
        <v>30</v>
      </c>
      <c r="C67" s="17">
        <f>C66+24</f>
        <v>1439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45740</v>
      </c>
      <c r="B68" s="23" t="s">
        <v>30</v>
      </c>
      <c r="C68" s="17">
        <f>C67+24</f>
        <v>1463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45741</v>
      </c>
      <c r="B69" s="23" t="s">
        <v>30</v>
      </c>
      <c r="C69" s="17">
        <v>1497</v>
      </c>
      <c r="D69" s="17" t="s">
        <v>40</v>
      </c>
      <c r="E69" s="16"/>
      <c r="F69" s="16"/>
      <c r="G69" s="16"/>
      <c r="H69" s="16"/>
      <c r="I69" s="16"/>
      <c r="J69" s="17" t="s">
        <v>536</v>
      </c>
      <c r="K69" s="16"/>
      <c r="L69" s="16"/>
      <c r="M69" s="16"/>
      <c r="N69" s="16"/>
    </row>
    <row r="70" spans="1:14" ht="16.149999999999999" customHeight="1" x14ac:dyDescent="0.25">
      <c r="A70" s="22">
        <v>45742</v>
      </c>
      <c r="B70" s="23" t="s">
        <v>30</v>
      </c>
      <c r="C70" s="17">
        <f>C69+24</f>
        <v>1521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45743</v>
      </c>
      <c r="B71" s="23" t="s">
        <v>30</v>
      </c>
      <c r="C71" s="17">
        <f>C70+24</f>
        <v>1545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45744</v>
      </c>
      <c r="B72" s="23" t="s">
        <v>30</v>
      </c>
      <c r="C72" s="17">
        <f>C71+24</f>
        <v>1569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45745</v>
      </c>
      <c r="B73" s="23" t="s">
        <v>30</v>
      </c>
      <c r="C73" s="17">
        <f>C72+24</f>
        <v>1593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45746</v>
      </c>
      <c r="B74" s="23" t="s">
        <v>30</v>
      </c>
      <c r="C74" s="17">
        <f>C73+24</f>
        <v>1617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45747</v>
      </c>
      <c r="B75" s="23" t="s">
        <v>30</v>
      </c>
      <c r="C75" s="17">
        <v>1626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45748</v>
      </c>
      <c r="B76" s="23" t="s">
        <v>30</v>
      </c>
      <c r="C76" s="17">
        <v>1650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45749</v>
      </c>
      <c r="B77" s="23" t="s">
        <v>30</v>
      </c>
      <c r="C77" s="17">
        <v>1674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45750</v>
      </c>
      <c r="B78" s="23" t="s">
        <v>30</v>
      </c>
      <c r="C78" s="17">
        <v>1695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45751</v>
      </c>
      <c r="B79" s="23" t="s">
        <v>30</v>
      </c>
      <c r="C79" s="17">
        <v>1717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45752</v>
      </c>
      <c r="B80" s="23" t="s">
        <v>30</v>
      </c>
      <c r="C80" s="17">
        <v>1741</v>
      </c>
      <c r="D80" s="16" t="s">
        <v>48</v>
      </c>
      <c r="E80" s="16"/>
      <c r="F80" s="16"/>
      <c r="G80" s="16"/>
      <c r="H80" s="16"/>
      <c r="I80" s="16"/>
      <c r="J80" s="16" t="s">
        <v>641</v>
      </c>
      <c r="K80" s="16"/>
      <c r="L80" s="17"/>
      <c r="M80" s="17"/>
      <c r="N80" s="16"/>
    </row>
    <row r="81" spans="1:14" ht="16.149999999999999" customHeight="1" x14ac:dyDescent="0.25">
      <c r="A81" s="22">
        <v>45753</v>
      </c>
      <c r="B81" s="23" t="s">
        <v>30</v>
      </c>
      <c r="C81" s="17">
        <v>1754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>
        <v>45754</v>
      </c>
      <c r="B82" s="23" t="s">
        <v>30</v>
      </c>
      <c r="C82" s="17">
        <v>1778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45755</v>
      </c>
      <c r="B83" s="23" t="s">
        <v>30</v>
      </c>
      <c r="C83" s="17">
        <v>1802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>
        <v>45756</v>
      </c>
      <c r="B84" s="23" t="s">
        <v>30</v>
      </c>
      <c r="C84" s="17">
        <v>1826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>
        <v>45757</v>
      </c>
      <c r="B85" s="23" t="s">
        <v>30</v>
      </c>
      <c r="C85" s="17">
        <v>1850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>
        <v>45758</v>
      </c>
      <c r="B86" s="23" t="s">
        <v>30</v>
      </c>
      <c r="C86" s="17">
        <v>1874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>
        <v>45759</v>
      </c>
      <c r="B87" s="23" t="s">
        <v>30</v>
      </c>
      <c r="C87" s="17">
        <v>1890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>
        <v>45760</v>
      </c>
      <c r="B88" s="23" t="s">
        <v>30</v>
      </c>
      <c r="C88" s="17">
        <v>1914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>
        <v>45761</v>
      </c>
      <c r="B89" s="23" t="s">
        <v>30</v>
      </c>
      <c r="C89" s="17">
        <v>1938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>
        <v>45762</v>
      </c>
      <c r="B90" s="23" t="s">
        <v>30</v>
      </c>
      <c r="C90" s="17">
        <v>1960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31.5" customHeight="1" x14ac:dyDescent="0.25">
      <c r="A91" s="22">
        <v>45763</v>
      </c>
      <c r="B91" s="23" t="s">
        <v>30</v>
      </c>
      <c r="C91" s="17">
        <v>1984</v>
      </c>
      <c r="D91" s="16"/>
      <c r="E91" s="28" t="s">
        <v>737</v>
      </c>
      <c r="F91" s="16"/>
      <c r="G91" s="16"/>
      <c r="H91" s="16"/>
      <c r="I91" s="16"/>
      <c r="J91" s="28" t="s">
        <v>738</v>
      </c>
      <c r="K91" s="16"/>
      <c r="L91" s="16"/>
      <c r="M91" s="16"/>
      <c r="N91" s="16"/>
    </row>
    <row r="92" spans="1:14" ht="16.149999999999999" customHeight="1" x14ac:dyDescent="0.25">
      <c r="A92" s="22">
        <v>45764</v>
      </c>
      <c r="B92" s="23" t="s">
        <v>30</v>
      </c>
      <c r="C92" s="17">
        <v>2008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>
        <v>45765</v>
      </c>
      <c r="B93" s="23" t="s">
        <v>30</v>
      </c>
      <c r="C93" s="17">
        <v>2032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>
        <v>45766</v>
      </c>
      <c r="B94" s="23" t="s">
        <v>30</v>
      </c>
      <c r="C94" s="17">
        <v>2056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>
        <v>45767</v>
      </c>
      <c r="B95" s="23" t="s">
        <v>30</v>
      </c>
      <c r="C95" s="17">
        <v>2080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>
        <v>45768</v>
      </c>
      <c r="B96" s="23" t="s">
        <v>30</v>
      </c>
      <c r="C96" s="17">
        <v>2104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>
        <v>45769</v>
      </c>
      <c r="B97" s="23" t="s">
        <v>30</v>
      </c>
      <c r="C97" s="17">
        <v>2118</v>
      </c>
      <c r="D97" s="16"/>
      <c r="E97" s="16" t="s">
        <v>792</v>
      </c>
      <c r="F97" s="16"/>
      <c r="G97" s="16"/>
      <c r="H97" s="16"/>
      <c r="I97" s="16"/>
      <c r="J97" s="16" t="s">
        <v>620</v>
      </c>
      <c r="K97" s="16"/>
      <c r="L97" s="16"/>
      <c r="M97" s="16"/>
      <c r="N97" s="16"/>
    </row>
    <row r="98" spans="1:14" ht="16.149999999999999" customHeight="1" x14ac:dyDescent="0.25">
      <c r="A98" s="22">
        <v>45770</v>
      </c>
      <c r="B98" s="23" t="s">
        <v>30</v>
      </c>
      <c r="C98" s="17">
        <v>2142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>
        <v>45771</v>
      </c>
      <c r="B99" s="23" t="s">
        <v>30</v>
      </c>
      <c r="C99" s="17">
        <v>2166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>
        <v>45772</v>
      </c>
      <c r="B100" s="23" t="s">
        <v>30</v>
      </c>
      <c r="C100" s="17">
        <v>2190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45773</v>
      </c>
      <c r="B101" s="23" t="s">
        <v>30</v>
      </c>
      <c r="C101" s="17">
        <v>2212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>
        <v>45774</v>
      </c>
      <c r="B102" s="23" t="s">
        <v>30</v>
      </c>
      <c r="C102" s="17">
        <v>2236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45775</v>
      </c>
      <c r="B103" s="23" t="s">
        <v>30</v>
      </c>
      <c r="C103" s="17">
        <v>2223</v>
      </c>
      <c r="D103" s="16" t="s">
        <v>830</v>
      </c>
      <c r="E103" s="16" t="s">
        <v>831</v>
      </c>
      <c r="F103" s="16"/>
      <c r="G103" s="16"/>
      <c r="H103" s="16"/>
      <c r="I103" s="16"/>
      <c r="J103" s="16" t="s">
        <v>609</v>
      </c>
      <c r="K103" s="16"/>
      <c r="L103" s="16"/>
      <c r="M103" s="16"/>
      <c r="N103" s="16"/>
    </row>
    <row r="104" spans="1:14" ht="16.149999999999999" customHeight="1" x14ac:dyDescent="0.25">
      <c r="A104" s="22">
        <v>45776</v>
      </c>
      <c r="B104" s="23" t="s">
        <v>30</v>
      </c>
      <c r="C104" s="17">
        <v>2247</v>
      </c>
      <c r="D104" s="16"/>
      <c r="E104" s="16" t="s">
        <v>48</v>
      </c>
      <c r="F104" s="16"/>
      <c r="G104" s="16"/>
      <c r="H104" s="16"/>
      <c r="I104" s="16"/>
      <c r="J104" s="16" t="s">
        <v>837</v>
      </c>
      <c r="K104" s="16"/>
      <c r="L104" s="16"/>
      <c r="M104" s="16"/>
      <c r="N104" s="16"/>
    </row>
    <row r="105" spans="1:14" ht="16.149999999999999" customHeight="1" x14ac:dyDescent="0.25">
      <c r="A105" s="22">
        <v>45777</v>
      </c>
      <c r="B105" s="23" t="s">
        <v>30</v>
      </c>
      <c r="C105" s="17">
        <v>2271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>
        <v>45778</v>
      </c>
      <c r="B106" s="23" t="s">
        <v>30</v>
      </c>
      <c r="C106" s="17">
        <v>2295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>
        <v>45779</v>
      </c>
      <c r="B107" s="23" t="s">
        <v>30</v>
      </c>
      <c r="C107" s="17">
        <v>2319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>
        <v>45780</v>
      </c>
      <c r="B108" s="23" t="s">
        <v>30</v>
      </c>
      <c r="C108" s="17">
        <v>2443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45781</v>
      </c>
      <c r="B109" s="23" t="s">
        <v>30</v>
      </c>
      <c r="C109" s="17">
        <v>2367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45782</v>
      </c>
      <c r="B110" s="23" t="s">
        <v>30</v>
      </c>
      <c r="C110" s="17">
        <v>2391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45783</v>
      </c>
      <c r="B111" s="23" t="s">
        <v>30</v>
      </c>
      <c r="C111" s="17">
        <v>2415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45784</v>
      </c>
      <c r="B112" s="23" t="s">
        <v>30</v>
      </c>
      <c r="C112" s="17">
        <v>2439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45785</v>
      </c>
      <c r="B113" s="23" t="s">
        <v>30</v>
      </c>
      <c r="C113" s="17">
        <v>2460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45786</v>
      </c>
      <c r="B114" s="23" t="s">
        <v>30</v>
      </c>
      <c r="C114" s="17">
        <v>2484</v>
      </c>
      <c r="D114" s="16"/>
      <c r="E114" s="16" t="s">
        <v>163</v>
      </c>
      <c r="F114" s="16"/>
      <c r="G114" s="16"/>
      <c r="H114" s="16"/>
      <c r="I114" s="16"/>
      <c r="J114" s="16" t="s">
        <v>297</v>
      </c>
      <c r="K114" s="16"/>
      <c r="L114" s="16"/>
      <c r="M114" s="16"/>
      <c r="N114" s="16"/>
    </row>
    <row r="115" spans="1:14" s="39" customFormat="1" ht="30" customHeight="1" x14ac:dyDescent="0.25">
      <c r="A115" s="37">
        <v>45787</v>
      </c>
      <c r="B115" s="38" t="s">
        <v>30</v>
      </c>
      <c r="C115" s="9">
        <v>2501</v>
      </c>
      <c r="D115" s="28" t="s">
        <v>899</v>
      </c>
      <c r="E115" s="28" t="s">
        <v>898</v>
      </c>
      <c r="F115" s="28"/>
      <c r="G115" s="28"/>
      <c r="H115" s="28"/>
      <c r="I115" s="28"/>
      <c r="J115" s="28" t="s">
        <v>873</v>
      </c>
      <c r="K115" s="28"/>
      <c r="L115" s="16"/>
      <c r="M115" s="16"/>
      <c r="N115" s="28"/>
    </row>
    <row r="116" spans="1:14" ht="32.25" customHeight="1" x14ac:dyDescent="0.25">
      <c r="A116" s="37">
        <v>45788</v>
      </c>
      <c r="B116" s="38" t="s">
        <v>30</v>
      </c>
      <c r="C116" s="17">
        <v>2525</v>
      </c>
      <c r="D116" s="28" t="s">
        <v>911</v>
      </c>
      <c r="E116" s="28" t="s">
        <v>644</v>
      </c>
      <c r="F116" s="16"/>
      <c r="G116" s="16"/>
      <c r="H116" s="16"/>
      <c r="I116" s="16"/>
      <c r="J116" s="16" t="s">
        <v>809</v>
      </c>
      <c r="K116" s="16"/>
      <c r="L116" s="16"/>
      <c r="M116" s="16"/>
      <c r="N116" s="16"/>
    </row>
    <row r="117" spans="1:14" ht="16.149999999999999" customHeight="1" x14ac:dyDescent="0.25">
      <c r="A117" s="37">
        <v>45789</v>
      </c>
      <c r="B117" s="38" t="s">
        <v>30</v>
      </c>
      <c r="C117" s="17">
        <v>2549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7">
        <v>45790</v>
      </c>
      <c r="B118" s="38" t="s">
        <v>30</v>
      </c>
      <c r="C118" s="17">
        <v>2573</v>
      </c>
      <c r="D118" s="16"/>
      <c r="E118" s="16"/>
      <c r="F118" s="16"/>
      <c r="G118" s="16"/>
      <c r="H118" s="43"/>
      <c r="I118" s="43"/>
      <c r="J118" s="46">
        <f>I118-H118</f>
        <v>0</v>
      </c>
      <c r="K118" s="16"/>
      <c r="L118" s="16"/>
      <c r="M118" s="16"/>
      <c r="N118" s="16"/>
    </row>
    <row r="119" spans="1:14" ht="16.149999999999999" customHeight="1" x14ac:dyDescent="0.25">
      <c r="A119" s="37">
        <v>45791</v>
      </c>
      <c r="B119" s="38" t="s">
        <v>30</v>
      </c>
      <c r="C119" s="17">
        <f>C118+24</f>
        <v>2597</v>
      </c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37">
        <v>45792</v>
      </c>
      <c r="B120" s="38" t="s">
        <v>30</v>
      </c>
      <c r="C120" s="17">
        <f>C119+24</f>
        <v>2621</v>
      </c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37">
        <v>45793</v>
      </c>
      <c r="B121" s="38" t="s">
        <v>30</v>
      </c>
      <c r="C121" s="17">
        <v>2642</v>
      </c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37">
        <v>45794</v>
      </c>
      <c r="B122" s="38" t="s">
        <v>30</v>
      </c>
      <c r="C122" s="17">
        <v>2666</v>
      </c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37">
        <v>45795</v>
      </c>
      <c r="B123" s="38" t="s">
        <v>30</v>
      </c>
      <c r="C123" s="17">
        <f>C122+24</f>
        <v>2690</v>
      </c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37">
        <v>45796</v>
      </c>
      <c r="B124" s="38" t="s">
        <v>30</v>
      </c>
      <c r="C124" s="17">
        <f>C123+24</f>
        <v>2714</v>
      </c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37">
        <v>45797</v>
      </c>
      <c r="B125" s="38" t="s">
        <v>30</v>
      </c>
      <c r="C125" s="17">
        <v>2749</v>
      </c>
      <c r="D125" s="16"/>
      <c r="E125" s="16" t="s">
        <v>48</v>
      </c>
      <c r="F125" s="16"/>
      <c r="G125" s="16"/>
      <c r="H125" s="58">
        <v>45797.865972222222</v>
      </c>
      <c r="I125" s="58">
        <v>45798.049305555556</v>
      </c>
      <c r="J125" s="46">
        <f>I125-H125</f>
        <v>0.18333333333430346</v>
      </c>
      <c r="K125" s="16"/>
      <c r="L125" s="16"/>
      <c r="M125" s="16"/>
      <c r="N125" s="16"/>
    </row>
    <row r="126" spans="1:14" ht="16.149999999999999" customHeight="1" x14ac:dyDescent="0.25">
      <c r="A126" s="37">
        <v>45798</v>
      </c>
      <c r="B126" s="38" t="s">
        <v>30</v>
      </c>
      <c r="C126" s="17">
        <f>C125+24</f>
        <v>2773</v>
      </c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ht="30" x14ac:dyDescent="0.25">
      <c r="A127" s="37">
        <v>45799</v>
      </c>
      <c r="B127" s="38" t="s">
        <v>30</v>
      </c>
      <c r="C127" s="17">
        <v>2793</v>
      </c>
      <c r="D127" s="16"/>
      <c r="E127" s="28" t="s">
        <v>989</v>
      </c>
      <c r="F127" s="16"/>
      <c r="G127" s="16"/>
      <c r="H127" s="60">
        <v>45799.451388888891</v>
      </c>
      <c r="I127" s="60">
        <v>45799.559027777781</v>
      </c>
      <c r="J127" s="46">
        <f>I127-H127</f>
        <v>0.10763888889050577</v>
      </c>
      <c r="K127" s="16"/>
      <c r="L127" s="16"/>
      <c r="M127" s="16"/>
      <c r="N127" s="16"/>
    </row>
    <row r="128" spans="1:14" ht="16.149999999999999" customHeight="1" x14ac:dyDescent="0.25">
      <c r="A128" s="37">
        <v>45799</v>
      </c>
      <c r="B128" s="38" t="s">
        <v>30</v>
      </c>
      <c r="C128" s="17">
        <v>2816</v>
      </c>
      <c r="D128" s="16"/>
      <c r="E128" s="16" t="s">
        <v>990</v>
      </c>
      <c r="F128" s="16"/>
      <c r="G128" s="16"/>
      <c r="H128" s="60">
        <v>45799.963888888888</v>
      </c>
      <c r="I128" s="60">
        <v>45800.006249999999</v>
      </c>
      <c r="J128" s="46">
        <f>I128-H128</f>
        <v>4.2361111110949423E-2</v>
      </c>
      <c r="K128" s="16"/>
      <c r="L128" s="16"/>
      <c r="M128" s="16"/>
      <c r="N128" s="16"/>
    </row>
    <row r="129" spans="1:14" ht="16.149999999999999" customHeight="1" x14ac:dyDescent="0.25">
      <c r="A129" s="37">
        <v>45800</v>
      </c>
      <c r="B129" s="38" t="s">
        <v>30</v>
      </c>
      <c r="C129" s="17">
        <f t="shared" ref="C129:C136" si="3">C128+24</f>
        <v>2840</v>
      </c>
      <c r="D129" s="16"/>
      <c r="E129" s="16" t="s">
        <v>995</v>
      </c>
      <c r="F129" s="16"/>
      <c r="G129" s="16"/>
      <c r="H129" s="43">
        <v>45800.979166666664</v>
      </c>
      <c r="I129" s="43">
        <v>45800.986111111109</v>
      </c>
      <c r="J129" s="46">
        <f>I129-H129</f>
        <v>6.9444444452528842E-3</v>
      </c>
      <c r="K129" s="16"/>
      <c r="L129" s="16"/>
      <c r="M129" s="16"/>
      <c r="N129" s="16"/>
    </row>
    <row r="130" spans="1:14" ht="16.149999999999999" customHeight="1" x14ac:dyDescent="0.25">
      <c r="A130" s="37">
        <v>45801</v>
      </c>
      <c r="B130" s="38" t="s">
        <v>30</v>
      </c>
      <c r="C130" s="17">
        <f t="shared" si="3"/>
        <v>2864</v>
      </c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37">
        <v>45802</v>
      </c>
      <c r="B131" s="38" t="s">
        <v>30</v>
      </c>
      <c r="C131" s="17">
        <f t="shared" si="3"/>
        <v>2888</v>
      </c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37">
        <v>45803</v>
      </c>
      <c r="B132" s="38" t="s">
        <v>30</v>
      </c>
      <c r="C132" s="17">
        <f t="shared" si="3"/>
        <v>2912</v>
      </c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37">
        <v>45804</v>
      </c>
      <c r="B133" s="38" t="s">
        <v>30</v>
      </c>
      <c r="C133" s="17">
        <f t="shared" si="3"/>
        <v>2936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37">
        <v>45805</v>
      </c>
      <c r="B134" s="38" t="s">
        <v>30</v>
      </c>
      <c r="C134" s="17">
        <f t="shared" si="3"/>
        <v>2960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37">
        <v>45806</v>
      </c>
      <c r="B135" s="38" t="s">
        <v>30</v>
      </c>
      <c r="C135" s="17">
        <f t="shared" si="3"/>
        <v>2984</v>
      </c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37">
        <v>45807</v>
      </c>
      <c r="B136" s="38" t="s">
        <v>30</v>
      </c>
      <c r="C136" s="17">
        <f t="shared" si="3"/>
        <v>3008</v>
      </c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ht="30" x14ac:dyDescent="0.25">
      <c r="A137" s="37">
        <v>45808</v>
      </c>
      <c r="B137" s="38" t="s">
        <v>30</v>
      </c>
      <c r="C137" s="17">
        <v>3014</v>
      </c>
      <c r="D137" s="16"/>
      <c r="E137" s="28" t="s">
        <v>1057</v>
      </c>
      <c r="F137" s="16"/>
      <c r="G137" s="16"/>
      <c r="H137" s="57">
        <v>45809.263888888891</v>
      </c>
      <c r="I137" s="57">
        <v>45809.695138888892</v>
      </c>
      <c r="J137" s="46">
        <f>I137-H137</f>
        <v>0.43125000000145519</v>
      </c>
      <c r="K137" s="16"/>
      <c r="L137" s="16"/>
      <c r="M137" s="16"/>
      <c r="N137" s="16"/>
    </row>
    <row r="138" spans="1:14" ht="16.149999999999999" customHeight="1" x14ac:dyDescent="0.25">
      <c r="A138" s="37">
        <v>45809</v>
      </c>
      <c r="B138" s="38" t="s">
        <v>30</v>
      </c>
      <c r="C138" s="17">
        <f>C137+24</f>
        <v>3038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45" x14ac:dyDescent="0.25">
      <c r="A139" s="37">
        <v>45810</v>
      </c>
      <c r="B139" s="38" t="s">
        <v>30</v>
      </c>
      <c r="C139" s="17">
        <v>3048</v>
      </c>
      <c r="D139" s="16"/>
      <c r="E139" s="28" t="s">
        <v>1073</v>
      </c>
      <c r="F139" s="16"/>
      <c r="G139" s="16"/>
      <c r="H139" s="62">
        <v>45811.118055555555</v>
      </c>
      <c r="I139" s="62">
        <v>45811.123611111114</v>
      </c>
      <c r="J139" s="46">
        <f>I139-H139</f>
        <v>5.5555555591126904E-3</v>
      </c>
      <c r="K139" s="16"/>
      <c r="L139" s="16"/>
      <c r="M139" s="16"/>
      <c r="N139" s="16"/>
    </row>
    <row r="140" spans="1:14" ht="16.149999999999999" customHeight="1" x14ac:dyDescent="0.25">
      <c r="A140" s="37">
        <v>45811</v>
      </c>
      <c r="B140" s="38" t="s">
        <v>30</v>
      </c>
      <c r="C140" s="17">
        <f t="shared" ref="C140:C147" si="4">C139+24</f>
        <v>3072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37">
        <v>45812</v>
      </c>
      <c r="B141" s="38" t="s">
        <v>30</v>
      </c>
      <c r="C141" s="17">
        <f t="shared" si="4"/>
        <v>3096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7">
        <v>45813</v>
      </c>
      <c r="B142" s="38" t="s">
        <v>30</v>
      </c>
      <c r="C142" s="17">
        <f t="shared" si="4"/>
        <v>3120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37">
        <v>45814</v>
      </c>
      <c r="B143" s="38" t="s">
        <v>30</v>
      </c>
      <c r="C143" s="17">
        <f t="shared" si="4"/>
        <v>3144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37">
        <v>45815</v>
      </c>
      <c r="B144" s="38" t="s">
        <v>30</v>
      </c>
      <c r="C144" s="17">
        <f t="shared" si="4"/>
        <v>3168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37">
        <v>45816</v>
      </c>
      <c r="B145" s="38" t="s">
        <v>30</v>
      </c>
      <c r="C145" s="17">
        <f t="shared" si="4"/>
        <v>3192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37">
        <v>45817</v>
      </c>
      <c r="B146" s="38" t="s">
        <v>30</v>
      </c>
      <c r="C146" s="17">
        <f t="shared" si="4"/>
        <v>3216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37">
        <v>45818</v>
      </c>
      <c r="B147" s="38" t="s">
        <v>30</v>
      </c>
      <c r="C147" s="17">
        <f t="shared" si="4"/>
        <v>3240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37">
        <v>45819</v>
      </c>
      <c r="B148" s="38" t="s">
        <v>30</v>
      </c>
      <c r="C148" s="17">
        <v>3251</v>
      </c>
      <c r="D148" s="16"/>
      <c r="E148" s="16" t="s">
        <v>48</v>
      </c>
      <c r="F148" s="16"/>
      <c r="G148" s="16"/>
      <c r="H148" s="78">
        <v>45819.600694444445</v>
      </c>
      <c r="I148" s="78">
        <v>45819.836805555555</v>
      </c>
      <c r="J148" s="46">
        <f>I148-H148</f>
        <v>0.23611111110949423</v>
      </c>
      <c r="K148" s="16"/>
      <c r="L148" s="16"/>
      <c r="M148" s="16"/>
      <c r="N148" s="16"/>
    </row>
    <row r="149" spans="1:14" ht="16.149999999999999" customHeight="1" x14ac:dyDescent="0.25">
      <c r="A149" s="37">
        <v>45820</v>
      </c>
      <c r="B149" s="38" t="s">
        <v>30</v>
      </c>
      <c r="C149" s="17">
        <f>C148+24</f>
        <v>3275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37">
        <v>45821</v>
      </c>
      <c r="B150" s="38" t="s">
        <v>30</v>
      </c>
      <c r="C150" s="17">
        <f>C149+24</f>
        <v>3299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37">
        <v>45822</v>
      </c>
      <c r="B151" s="38" t="s">
        <v>30</v>
      </c>
      <c r="C151" s="17">
        <f>C150+24</f>
        <v>3323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37">
        <v>45823</v>
      </c>
      <c r="B152" s="38" t="s">
        <v>30</v>
      </c>
      <c r="C152" s="17">
        <v>3340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37">
        <v>45824</v>
      </c>
      <c r="B153" s="38" t="s">
        <v>30</v>
      </c>
      <c r="C153" s="17">
        <v>3364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37">
        <v>45825</v>
      </c>
      <c r="B154" s="38" t="s">
        <v>30</v>
      </c>
      <c r="C154" s="17">
        <v>3388</v>
      </c>
      <c r="D154" s="16"/>
      <c r="E154" s="16" t="s">
        <v>1196</v>
      </c>
      <c r="F154" s="16"/>
      <c r="G154" s="16"/>
      <c r="H154" s="90">
        <v>45825.447916666664</v>
      </c>
      <c r="I154" s="90">
        <v>45825.527777777781</v>
      </c>
      <c r="J154" s="91">
        <f t="shared" ref="J154" si="5">I154-H154</f>
        <v>7.9861111116770189E-2</v>
      </c>
      <c r="K154" s="16"/>
      <c r="L154" s="16"/>
      <c r="M154" s="16"/>
      <c r="N154" s="16"/>
    </row>
    <row r="155" spans="1:14" ht="16.149999999999999" customHeight="1" x14ac:dyDescent="0.25">
      <c r="A155" s="37">
        <v>45826</v>
      </c>
      <c r="B155" s="38" t="s">
        <v>30</v>
      </c>
      <c r="C155" s="17">
        <v>3412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37">
        <v>45827</v>
      </c>
      <c r="B156" s="38" t="s">
        <v>30</v>
      </c>
      <c r="C156" s="17">
        <v>3436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37">
        <v>45828</v>
      </c>
      <c r="B157" s="38" t="s">
        <v>30</v>
      </c>
      <c r="C157" s="17">
        <v>3453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37">
        <v>45829</v>
      </c>
      <c r="B158" s="38" t="s">
        <v>30</v>
      </c>
      <c r="C158" s="17">
        <v>3477</v>
      </c>
      <c r="D158" s="16" t="s">
        <v>1223</v>
      </c>
      <c r="E158" s="16" t="s">
        <v>1222</v>
      </c>
      <c r="F158" s="16"/>
      <c r="G158" s="16"/>
      <c r="H158" s="98">
        <v>45829.642361111109</v>
      </c>
      <c r="I158" s="98">
        <v>45829.663194444445</v>
      </c>
      <c r="J158" s="99">
        <f t="shared" ref="J158:J160" si="6">I158-H158</f>
        <v>2.0833333335758653E-2</v>
      </c>
      <c r="K158" s="16"/>
      <c r="L158" s="16"/>
      <c r="M158" s="16"/>
      <c r="N158" s="16"/>
    </row>
    <row r="159" spans="1:14" ht="16.149999999999999" customHeight="1" x14ac:dyDescent="0.25">
      <c r="A159" s="37">
        <v>45830</v>
      </c>
      <c r="B159" s="38" t="s">
        <v>30</v>
      </c>
      <c r="C159" s="17">
        <v>3501</v>
      </c>
      <c r="D159" s="16"/>
      <c r="E159" s="16" t="s">
        <v>40</v>
      </c>
      <c r="F159" s="16"/>
      <c r="G159" s="16"/>
      <c r="H159" s="113">
        <v>45830.59375</v>
      </c>
      <c r="I159" s="113">
        <v>45830.690972222219</v>
      </c>
      <c r="J159" s="114">
        <f t="shared" si="6"/>
        <v>9.7222222218988463E-2</v>
      </c>
      <c r="K159" s="16"/>
      <c r="L159" s="16"/>
      <c r="M159" s="16"/>
      <c r="N159" s="16"/>
    </row>
    <row r="160" spans="1:14" ht="16.149999999999999" customHeight="1" x14ac:dyDescent="0.25">
      <c r="A160" s="37">
        <v>45830</v>
      </c>
      <c r="B160" s="38" t="s">
        <v>30</v>
      </c>
      <c r="C160" s="17">
        <v>2518</v>
      </c>
      <c r="D160" s="16"/>
      <c r="E160" s="17" t="s">
        <v>1238</v>
      </c>
      <c r="F160" s="17"/>
      <c r="G160" s="16"/>
      <c r="H160" s="113">
        <v>45831.1</v>
      </c>
      <c r="I160" s="113">
        <v>45831.166666666664</v>
      </c>
      <c r="J160" s="114">
        <f t="shared" si="6"/>
        <v>6.6666666665696539E-2</v>
      </c>
      <c r="K160" s="16"/>
      <c r="L160" s="16"/>
      <c r="M160" s="16"/>
      <c r="N160" s="16"/>
    </row>
    <row r="161" spans="1:14" x14ac:dyDescent="0.25">
      <c r="A161" s="37">
        <v>45831</v>
      </c>
      <c r="B161" s="38" t="s">
        <v>30</v>
      </c>
      <c r="C161" s="17">
        <v>3525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37">
        <v>45832</v>
      </c>
      <c r="B162" s="38" t="s">
        <v>30</v>
      </c>
      <c r="C162" s="17">
        <v>3549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37">
        <v>45833</v>
      </c>
      <c r="B163" s="38" t="s">
        <v>30</v>
      </c>
      <c r="C163" s="17">
        <v>3573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37">
        <v>45834</v>
      </c>
      <c r="B164" s="38" t="s">
        <v>30</v>
      </c>
      <c r="C164" s="17">
        <v>3597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37">
        <v>45835</v>
      </c>
      <c r="B165" s="38" t="s">
        <v>30</v>
      </c>
      <c r="C165" s="17">
        <v>3621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37">
        <v>45836</v>
      </c>
      <c r="B166" s="38" t="s">
        <v>30</v>
      </c>
      <c r="C166" s="17">
        <v>3637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37">
        <v>45837</v>
      </c>
      <c r="B167" s="38" t="s">
        <v>30</v>
      </c>
      <c r="C167" s="17">
        <v>3661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37">
        <v>45838</v>
      </c>
      <c r="B168" s="38" t="s">
        <v>30</v>
      </c>
      <c r="C168" s="17">
        <v>3685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37">
        <v>45839</v>
      </c>
      <c r="B169" s="38" t="s">
        <v>30</v>
      </c>
      <c r="C169" s="17">
        <v>3709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7">
        <v>45840</v>
      </c>
      <c r="B170" s="38" t="s">
        <v>30</v>
      </c>
      <c r="C170" s="17">
        <v>3730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7">
        <v>45841</v>
      </c>
      <c r="B171" s="38" t="s">
        <v>30</v>
      </c>
      <c r="C171" s="17">
        <v>3766</v>
      </c>
      <c r="D171" s="16"/>
      <c r="E171" s="16" t="s">
        <v>48</v>
      </c>
      <c r="F171" s="16"/>
      <c r="G171" s="16"/>
      <c r="H171" s="134">
        <v>45841.881944444445</v>
      </c>
      <c r="I171" s="134">
        <v>45841.979166666664</v>
      </c>
      <c r="J171" s="135">
        <f t="shared" ref="J171:J172" si="7">I171-H171</f>
        <v>9.7222222218988463E-2</v>
      </c>
      <c r="K171" s="16"/>
      <c r="L171" s="16"/>
      <c r="M171" s="16"/>
      <c r="N171" s="16"/>
    </row>
    <row r="172" spans="1:14" x14ac:dyDescent="0.25">
      <c r="A172" s="37">
        <v>45842</v>
      </c>
      <c r="B172" s="38" t="s">
        <v>30</v>
      </c>
      <c r="C172" s="17">
        <v>3781</v>
      </c>
      <c r="D172" s="16"/>
      <c r="E172" s="16" t="s">
        <v>1294</v>
      </c>
      <c r="F172" s="16"/>
      <c r="G172" s="16"/>
      <c r="H172" s="136">
        <v>45842.669444444444</v>
      </c>
      <c r="I172" s="136">
        <v>45842.720833333333</v>
      </c>
      <c r="J172" s="135">
        <f t="shared" si="7"/>
        <v>5.1388888889050577E-2</v>
      </c>
      <c r="K172" s="16"/>
      <c r="L172" s="16"/>
      <c r="M172" s="16"/>
      <c r="N172" s="16"/>
    </row>
    <row r="173" spans="1:14" x14ac:dyDescent="0.25">
      <c r="A173" s="37">
        <v>45843</v>
      </c>
      <c r="B173" s="38" t="s">
        <v>30</v>
      </c>
      <c r="C173" s="17">
        <f>C172+24</f>
        <v>3805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37">
        <v>45844</v>
      </c>
      <c r="B174" s="38" t="s">
        <v>30</v>
      </c>
      <c r="C174" s="17">
        <v>3826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7">
        <v>45845</v>
      </c>
      <c r="B175" s="38" t="s">
        <v>30</v>
      </c>
      <c r="C175" s="17">
        <v>3850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7">
        <v>45846</v>
      </c>
      <c r="B176" s="38" t="s">
        <v>30</v>
      </c>
      <c r="C176" s="17">
        <f>C175+24</f>
        <v>3874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37">
        <v>45847</v>
      </c>
      <c r="B177" s="38" t="s">
        <v>30</v>
      </c>
      <c r="C177" s="17">
        <f>C176+24</f>
        <v>3898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7">
        <v>45848</v>
      </c>
      <c r="B178" s="38" t="s">
        <v>30</v>
      </c>
      <c r="C178" s="17">
        <f>C177+24</f>
        <v>3922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37">
        <v>45849</v>
      </c>
      <c r="B179" s="38" t="s">
        <v>30</v>
      </c>
      <c r="C179" s="17">
        <f>C178+24</f>
        <v>3946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7">
        <v>45850</v>
      </c>
      <c r="B180" s="38" t="s">
        <v>30</v>
      </c>
      <c r="C180" s="17">
        <f>C179+24</f>
        <v>3970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37">
        <v>45851</v>
      </c>
      <c r="B181" s="38" t="s">
        <v>30</v>
      </c>
      <c r="C181" s="17">
        <v>3998</v>
      </c>
      <c r="D181" s="16"/>
      <c r="E181" s="16" t="s">
        <v>65</v>
      </c>
      <c r="F181" s="16"/>
      <c r="G181" s="16"/>
      <c r="H181" s="138">
        <v>45851.899305555555</v>
      </c>
      <c r="I181" s="138">
        <v>45852.059027777781</v>
      </c>
      <c r="J181" s="139">
        <f t="shared" ref="J181" si="8">I181-H181</f>
        <v>0.15972222222626442</v>
      </c>
      <c r="K181" s="16"/>
      <c r="L181" s="16"/>
      <c r="M181" s="16"/>
      <c r="N181" s="16"/>
    </row>
    <row r="182" spans="1:14" x14ac:dyDescent="0.25">
      <c r="A182" s="37">
        <v>45852</v>
      </c>
      <c r="B182" s="38" t="s">
        <v>30</v>
      </c>
      <c r="C182" s="17">
        <f>C181+24</f>
        <v>4022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37">
        <v>45853</v>
      </c>
      <c r="B183" s="38" t="s">
        <v>30</v>
      </c>
      <c r="C183" s="17">
        <v>4047</v>
      </c>
      <c r="D183" s="16"/>
      <c r="E183" s="16" t="s">
        <v>1348</v>
      </c>
      <c r="F183" s="16"/>
      <c r="G183" s="16"/>
      <c r="H183" s="138">
        <v>45854.125</v>
      </c>
      <c r="I183" s="138">
        <v>45854.136805555558</v>
      </c>
      <c r="J183" s="139">
        <f t="shared" ref="J183" si="9">I183-H183</f>
        <v>1.1805555557657499E-2</v>
      </c>
      <c r="K183" s="16"/>
      <c r="L183" s="16"/>
      <c r="M183" s="16"/>
      <c r="N183" s="16"/>
    </row>
    <row r="184" spans="1:14" x14ac:dyDescent="0.25">
      <c r="A184" s="37">
        <v>45854</v>
      </c>
      <c r="B184" s="38" t="s">
        <v>30</v>
      </c>
      <c r="C184" s="17">
        <f>C183+24</f>
        <v>4071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37">
        <v>45855</v>
      </c>
      <c r="B185" s="38" t="s">
        <v>30</v>
      </c>
      <c r="C185" s="17">
        <f>C184+24</f>
        <v>4095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ht="30" x14ac:dyDescent="0.25">
      <c r="A186" s="37">
        <v>45856</v>
      </c>
      <c r="B186" s="38" t="s">
        <v>30</v>
      </c>
      <c r="C186" s="17">
        <v>4108</v>
      </c>
      <c r="D186" s="16"/>
      <c r="E186" s="28" t="s">
        <v>1366</v>
      </c>
      <c r="F186" s="16"/>
      <c r="G186" s="16"/>
      <c r="H186" s="146">
        <v>45856.775000000001</v>
      </c>
      <c r="I186" s="146">
        <v>45856.786805555559</v>
      </c>
      <c r="J186" s="147">
        <f t="shared" ref="J186" si="10">I186-H186</f>
        <v>1.1805555557657499E-2</v>
      </c>
      <c r="K186" s="16"/>
      <c r="L186" s="16"/>
      <c r="M186" s="16"/>
      <c r="N186" s="16"/>
    </row>
    <row r="187" spans="1:14" x14ac:dyDescent="0.25">
      <c r="A187" s="37">
        <v>45857</v>
      </c>
      <c r="B187" s="38" t="s">
        <v>30</v>
      </c>
      <c r="C187" s="17">
        <f>C186+24</f>
        <v>4132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37">
        <v>45858</v>
      </c>
      <c r="B188" s="38" t="s">
        <v>30</v>
      </c>
      <c r="C188" s="17">
        <f t="shared" ref="C188:C191" si="11">C187+24</f>
        <v>4156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37">
        <v>45859</v>
      </c>
      <c r="B189" s="38" t="s">
        <v>30</v>
      </c>
      <c r="C189" s="17">
        <f t="shared" si="11"/>
        <v>4180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7">
        <v>45860</v>
      </c>
      <c r="B190" s="38" t="s">
        <v>30</v>
      </c>
      <c r="C190" s="17">
        <f t="shared" si="11"/>
        <v>4204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7">
        <v>45861</v>
      </c>
      <c r="B191" s="38" t="s">
        <v>30</v>
      </c>
      <c r="C191" s="17">
        <f t="shared" si="11"/>
        <v>4228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37">
        <v>45862</v>
      </c>
      <c r="B192" s="38" t="s">
        <v>30</v>
      </c>
      <c r="C192" s="17">
        <v>4236</v>
      </c>
      <c r="D192" s="16"/>
      <c r="E192" s="16" t="s">
        <v>1412</v>
      </c>
      <c r="F192" s="16"/>
      <c r="G192" s="16"/>
      <c r="H192" s="138">
        <v>45862.402777777781</v>
      </c>
      <c r="I192" s="138">
        <v>45862.407638888886</v>
      </c>
      <c r="J192" s="139">
        <f t="shared" ref="J192:J193" si="12">I192-H192</f>
        <v>4.8611111051286571E-3</v>
      </c>
      <c r="K192" s="16"/>
      <c r="L192" s="16"/>
      <c r="M192" s="16"/>
      <c r="N192" s="16"/>
    </row>
    <row r="193" spans="1:14" x14ac:dyDescent="0.25">
      <c r="A193" s="37">
        <v>45862</v>
      </c>
      <c r="B193" s="38" t="s">
        <v>30</v>
      </c>
      <c r="C193" s="17">
        <v>4247</v>
      </c>
      <c r="D193" s="16"/>
      <c r="E193" s="16" t="s">
        <v>48</v>
      </c>
      <c r="F193" s="16"/>
      <c r="G193" s="16"/>
      <c r="H193" s="138">
        <v>45862.851388888892</v>
      </c>
      <c r="I193" s="138">
        <v>45863.005555555559</v>
      </c>
      <c r="J193" s="139">
        <f t="shared" si="12"/>
        <v>0.15416666666715173</v>
      </c>
      <c r="K193" s="16"/>
      <c r="L193" s="16"/>
      <c r="M193" s="16"/>
      <c r="N193" s="16"/>
    </row>
    <row r="194" spans="1:14" x14ac:dyDescent="0.25">
      <c r="A194" s="37">
        <v>45863</v>
      </c>
      <c r="B194" s="38" t="s">
        <v>30</v>
      </c>
      <c r="C194" s="17">
        <f>C193+24</f>
        <v>4271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37">
        <v>45864</v>
      </c>
      <c r="B195" s="38" t="s">
        <v>30</v>
      </c>
      <c r="C195" s="17">
        <f>C194+24</f>
        <v>4295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7">
        <v>45865</v>
      </c>
      <c r="B196" s="38" t="s">
        <v>30</v>
      </c>
      <c r="C196" s="17">
        <f>C195+24</f>
        <v>4319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7">
        <v>45866</v>
      </c>
      <c r="B197" s="38" t="s">
        <v>30</v>
      </c>
      <c r="C197" s="17">
        <f>C196+24</f>
        <v>4343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7">
        <v>45867</v>
      </c>
      <c r="B198" s="38" t="s">
        <v>30</v>
      </c>
      <c r="C198" s="17">
        <f>C197+24</f>
        <v>4367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ht="60" x14ac:dyDescent="0.25">
      <c r="A199" s="37">
        <v>45868</v>
      </c>
      <c r="B199" s="38" t="s">
        <v>30</v>
      </c>
      <c r="C199" s="17">
        <v>4372</v>
      </c>
      <c r="D199" s="16"/>
      <c r="E199" s="28" t="s">
        <v>1444</v>
      </c>
      <c r="F199" s="16"/>
      <c r="G199" s="16"/>
      <c r="H199" s="150">
        <v>45868.435416666667</v>
      </c>
      <c r="I199" s="150">
        <v>45868.447916666664</v>
      </c>
      <c r="J199" s="151">
        <f t="shared" ref="J199" si="13">I199-H199</f>
        <v>1.2499999997089617E-2</v>
      </c>
      <c r="K199" s="16"/>
      <c r="L199" s="16"/>
      <c r="M199" s="16"/>
      <c r="N199" s="16"/>
    </row>
    <row r="200" spans="1:14" ht="45" x14ac:dyDescent="0.25">
      <c r="A200" s="37">
        <v>45869</v>
      </c>
      <c r="B200" s="38" t="s">
        <v>30</v>
      </c>
      <c r="C200" s="17">
        <v>4395</v>
      </c>
      <c r="D200" s="16"/>
      <c r="E200" s="28" t="s">
        <v>1457</v>
      </c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ht="30" x14ac:dyDescent="0.25">
      <c r="A201" s="37">
        <v>45870</v>
      </c>
      <c r="B201" s="38" t="s">
        <v>30</v>
      </c>
      <c r="C201" s="17">
        <v>4427</v>
      </c>
      <c r="D201" s="16"/>
      <c r="E201" s="28" t="s">
        <v>1462</v>
      </c>
      <c r="F201" s="16"/>
      <c r="G201" s="16"/>
      <c r="H201" s="150">
        <v>45870.896527777775</v>
      </c>
      <c r="I201" s="150">
        <v>45870.927083333336</v>
      </c>
      <c r="J201" s="151">
        <f t="shared" ref="J201:J202" si="14">I201-H201</f>
        <v>3.0555555560567882E-2</v>
      </c>
      <c r="K201" s="16"/>
      <c r="L201" s="16"/>
      <c r="M201" s="16"/>
      <c r="N201" s="16"/>
    </row>
    <row r="202" spans="1:14" ht="30" x14ac:dyDescent="0.25">
      <c r="A202" s="37">
        <v>45870</v>
      </c>
      <c r="B202" s="38" t="s">
        <v>30</v>
      </c>
      <c r="C202" s="17">
        <v>4433</v>
      </c>
      <c r="D202" s="16"/>
      <c r="E202" s="28" t="s">
        <v>1464</v>
      </c>
      <c r="F202" s="16"/>
      <c r="G202" s="16"/>
      <c r="H202" s="150">
        <v>45871.177777777775</v>
      </c>
      <c r="I202" s="150">
        <v>45871.208333333336</v>
      </c>
      <c r="J202" s="151">
        <f t="shared" si="14"/>
        <v>3.0555555560567882E-2</v>
      </c>
      <c r="K202" s="16"/>
      <c r="L202" s="16"/>
      <c r="M202" s="16"/>
      <c r="N202" s="16"/>
    </row>
    <row r="203" spans="1:14" x14ac:dyDescent="0.25">
      <c r="A203" s="37">
        <v>45871</v>
      </c>
      <c r="B203" s="38" t="s">
        <v>30</v>
      </c>
      <c r="C203" s="17">
        <f>C202+24</f>
        <v>4457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37">
        <v>45872</v>
      </c>
      <c r="B204" s="38" t="s">
        <v>30</v>
      </c>
      <c r="C204" s="17">
        <f>C203+24</f>
        <v>4481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7">
        <v>45873</v>
      </c>
      <c r="B205" s="38" t="s">
        <v>30</v>
      </c>
      <c r="C205" s="17">
        <v>4498</v>
      </c>
      <c r="D205" s="16"/>
      <c r="E205" s="17" t="s">
        <v>40</v>
      </c>
      <c r="F205" s="16"/>
      <c r="G205" s="16"/>
      <c r="H205" s="150">
        <v>45874.023611111108</v>
      </c>
      <c r="I205" s="150">
        <v>45874.107638888891</v>
      </c>
      <c r="J205" s="151">
        <f t="shared" ref="J205:J206" si="15">I205-H205</f>
        <v>8.4027777782466728E-2</v>
      </c>
      <c r="K205" s="16"/>
      <c r="L205" s="16"/>
      <c r="M205" s="16"/>
      <c r="N205" s="16"/>
    </row>
    <row r="206" spans="1:14" ht="30" x14ac:dyDescent="0.25">
      <c r="A206" s="37">
        <v>45873</v>
      </c>
      <c r="B206" s="38" t="s">
        <v>30</v>
      </c>
      <c r="C206" s="17">
        <v>4498</v>
      </c>
      <c r="D206" s="16"/>
      <c r="E206" s="28" t="s">
        <v>1492</v>
      </c>
      <c r="F206" s="16"/>
      <c r="G206" s="16"/>
      <c r="H206" s="150">
        <v>45874.041666666664</v>
      </c>
      <c r="I206" s="150">
        <v>45874.083333333336</v>
      </c>
      <c r="J206" s="151">
        <f t="shared" si="15"/>
        <v>4.1666666671517305E-2</v>
      </c>
      <c r="K206" s="16"/>
      <c r="L206" s="16"/>
      <c r="M206" s="16"/>
      <c r="N206" s="16"/>
    </row>
    <row r="207" spans="1:14" x14ac:dyDescent="0.25">
      <c r="A207" s="37">
        <v>45874</v>
      </c>
      <c r="B207" s="38" t="s">
        <v>30</v>
      </c>
      <c r="C207" s="17">
        <f>C206+24</f>
        <v>4522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37">
        <v>45875</v>
      </c>
      <c r="B208" s="38" t="s">
        <v>30</v>
      </c>
      <c r="C208" s="17">
        <f>C207+24</f>
        <v>4546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ht="30" x14ac:dyDescent="0.25">
      <c r="A209" s="37">
        <v>45876</v>
      </c>
      <c r="B209" s="38" t="s">
        <v>30</v>
      </c>
      <c r="C209" s="17">
        <v>4556</v>
      </c>
      <c r="D209" s="16"/>
      <c r="E209" s="28" t="s">
        <v>1504</v>
      </c>
      <c r="F209" s="16"/>
      <c r="G209" s="16"/>
      <c r="H209" s="150">
        <v>45876.589583333334</v>
      </c>
      <c r="I209" s="150">
        <v>45876.65</v>
      </c>
      <c r="J209" s="151">
        <f t="shared" ref="J209" si="16">I209-H209</f>
        <v>6.0416666667151731E-2</v>
      </c>
      <c r="K209" s="16"/>
      <c r="L209" s="16"/>
      <c r="M209" s="16"/>
      <c r="N209" s="16"/>
    </row>
    <row r="210" spans="1:14" x14ac:dyDescent="0.25">
      <c r="A210" s="37">
        <v>45877</v>
      </c>
      <c r="B210" s="38" t="s">
        <v>30</v>
      </c>
      <c r="C210" s="17">
        <f t="shared" ref="C210:C216" si="17">C209+24</f>
        <v>4580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37">
        <v>45878</v>
      </c>
      <c r="B211" s="38" t="s">
        <v>30</v>
      </c>
      <c r="C211" s="17">
        <f t="shared" si="17"/>
        <v>4604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37">
        <v>45879</v>
      </c>
      <c r="B212" s="38" t="s">
        <v>30</v>
      </c>
      <c r="C212" s="17">
        <f t="shared" si="17"/>
        <v>4628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7">
        <v>45880</v>
      </c>
      <c r="B213" s="38" t="s">
        <v>30</v>
      </c>
      <c r="C213" s="17">
        <f t="shared" si="17"/>
        <v>4652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7">
        <v>45881</v>
      </c>
      <c r="B214" s="38" t="s">
        <v>30</v>
      </c>
      <c r="C214" s="17">
        <f t="shared" si="17"/>
        <v>4676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37">
        <v>45882</v>
      </c>
      <c r="B215" s="38" t="s">
        <v>30</v>
      </c>
      <c r="C215" s="17">
        <f t="shared" si="17"/>
        <v>4700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37">
        <v>45883</v>
      </c>
      <c r="B216" s="38" t="s">
        <v>30</v>
      </c>
      <c r="C216" s="17">
        <f t="shared" si="17"/>
        <v>4724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7">
        <v>45884</v>
      </c>
      <c r="B217" s="38" t="s">
        <v>30</v>
      </c>
      <c r="C217" s="17">
        <v>4736</v>
      </c>
      <c r="D217" s="16"/>
      <c r="E217" s="16" t="s">
        <v>48</v>
      </c>
      <c r="F217" s="16"/>
      <c r="G217" s="16"/>
      <c r="H217" s="150">
        <v>45885.071527777778</v>
      </c>
      <c r="I217" s="150">
        <v>45885.15902777778</v>
      </c>
      <c r="J217" s="151">
        <f t="shared" ref="J217" si="18">I217-H217</f>
        <v>8.7500000001455192E-2</v>
      </c>
      <c r="K217" s="16"/>
      <c r="L217" s="16"/>
      <c r="M217" s="16"/>
      <c r="N217" s="16"/>
    </row>
    <row r="218" spans="1:14" x14ac:dyDescent="0.25">
      <c r="A218" s="37">
        <v>45885</v>
      </c>
      <c r="B218" s="38" t="s">
        <v>30</v>
      </c>
      <c r="C218" s="17">
        <v>4754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37">
        <v>45886</v>
      </c>
      <c r="B219" s="38" t="s">
        <v>30</v>
      </c>
      <c r="C219" s="17">
        <v>4778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37">
        <v>45887</v>
      </c>
      <c r="B220" s="38" t="s">
        <v>30</v>
      </c>
      <c r="C220" s="17">
        <v>4802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37">
        <v>45888</v>
      </c>
      <c r="B221" s="38" t="s">
        <v>30</v>
      </c>
      <c r="C221" s="17">
        <v>4826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37">
        <v>45889</v>
      </c>
      <c r="B222" s="38" t="s">
        <v>30</v>
      </c>
      <c r="C222" s="17">
        <v>4850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37">
        <v>45890</v>
      </c>
      <c r="B223" s="38" t="s">
        <v>30</v>
      </c>
      <c r="C223" s="17">
        <v>4874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7">
        <v>45891</v>
      </c>
      <c r="B224" s="38" t="s">
        <v>30</v>
      </c>
      <c r="C224" s="17">
        <v>4894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7">
        <v>45892</v>
      </c>
      <c r="B225" s="38" t="s">
        <v>30</v>
      </c>
      <c r="C225" s="17">
        <v>4918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37">
        <v>45893</v>
      </c>
      <c r="B226" s="38" t="s">
        <v>30</v>
      </c>
      <c r="C226" s="17">
        <v>4942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37">
        <v>45894</v>
      </c>
      <c r="B227" s="38" t="s">
        <v>30</v>
      </c>
      <c r="C227" s="17">
        <v>4965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7">
        <v>45895</v>
      </c>
      <c r="B228" s="38" t="s">
        <v>30</v>
      </c>
      <c r="C228" s="17">
        <v>4989</v>
      </c>
      <c r="D228" s="16"/>
      <c r="E228" s="16" t="s">
        <v>70</v>
      </c>
      <c r="F228" s="16"/>
      <c r="G228" s="16"/>
      <c r="H228" s="150">
        <v>45895.489583333336</v>
      </c>
      <c r="I228" s="150">
        <v>45895.894444444442</v>
      </c>
      <c r="J228" s="151">
        <f t="shared" ref="J228" si="19">I228-H228</f>
        <v>0.40486111110658385</v>
      </c>
      <c r="K228" s="16"/>
      <c r="L228" s="16"/>
      <c r="M228" s="16"/>
      <c r="N228" s="16"/>
    </row>
    <row r="229" spans="1:14" x14ac:dyDescent="0.25">
      <c r="A229" s="37">
        <v>45896</v>
      </c>
      <c r="B229" s="38" t="s">
        <v>30</v>
      </c>
      <c r="C229" s="17">
        <v>5013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37">
        <v>45897</v>
      </c>
      <c r="B230" s="38" t="s">
        <v>30</v>
      </c>
      <c r="C230" s="17">
        <v>5037</v>
      </c>
      <c r="D230" s="16"/>
      <c r="E230" s="49" t="s">
        <v>1596</v>
      </c>
      <c r="F230" s="16"/>
      <c r="G230" s="16"/>
      <c r="H230" s="150">
        <v>45898.229166666664</v>
      </c>
      <c r="I230" s="150">
        <v>45898.251388888886</v>
      </c>
      <c r="J230" s="151">
        <f t="shared" ref="J230" si="20">I230-H230</f>
        <v>2.2222222221898846E-2</v>
      </c>
      <c r="K230" s="16"/>
      <c r="L230" s="16"/>
      <c r="M230" s="16"/>
      <c r="N230" s="16"/>
    </row>
    <row r="231" spans="1:14" x14ac:dyDescent="0.25">
      <c r="A231" s="37">
        <v>45898</v>
      </c>
      <c r="B231" s="38" t="s">
        <v>30</v>
      </c>
      <c r="C231" s="17">
        <v>5061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37">
        <v>45899</v>
      </c>
      <c r="B232" s="38" t="s">
        <v>30</v>
      </c>
      <c r="C232" s="17">
        <v>5085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7">
        <v>45900</v>
      </c>
      <c r="B233" s="38" t="s">
        <v>30</v>
      </c>
      <c r="C233" s="17">
        <v>5096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7">
        <v>45901</v>
      </c>
      <c r="B234" s="38" t="s">
        <v>30</v>
      </c>
      <c r="C234" s="17">
        <v>5120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37">
        <v>45902</v>
      </c>
      <c r="B235" s="38" t="s">
        <v>30</v>
      </c>
      <c r="C235" s="17">
        <v>5144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7">
        <v>45903</v>
      </c>
      <c r="B236" s="38" t="s">
        <v>30</v>
      </c>
      <c r="C236" s="17">
        <v>5168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7">
        <v>45904</v>
      </c>
      <c r="B237" s="38" t="s">
        <v>30</v>
      </c>
      <c r="C237" s="17">
        <v>5192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7">
        <v>45905</v>
      </c>
      <c r="B238" s="38" t="s">
        <v>30</v>
      </c>
      <c r="C238" s="17">
        <v>5214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37">
        <v>45906</v>
      </c>
      <c r="B239" s="38" t="s">
        <v>30</v>
      </c>
      <c r="C239" s="17">
        <v>5238</v>
      </c>
      <c r="D239" s="16"/>
      <c r="E239" s="16" t="s">
        <v>48</v>
      </c>
      <c r="F239" s="16"/>
      <c r="G239" s="16"/>
      <c r="H239" s="150">
        <v>45906.857638888891</v>
      </c>
      <c r="I239" s="150">
        <v>45906.979166666664</v>
      </c>
      <c r="J239" s="151">
        <f t="shared" ref="J239" si="21">I239-H239</f>
        <v>0.12152777777373558</v>
      </c>
      <c r="K239" s="16"/>
      <c r="L239" s="16"/>
      <c r="M239" s="16"/>
      <c r="N239" s="16"/>
    </row>
    <row r="240" spans="1:14" x14ac:dyDescent="0.25">
      <c r="A240" s="37">
        <v>45907</v>
      </c>
      <c r="B240" s="38" t="s">
        <v>30</v>
      </c>
      <c r="C240" s="17">
        <v>5255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37">
        <v>45908</v>
      </c>
      <c r="B241" s="38" t="s">
        <v>30</v>
      </c>
      <c r="C241" s="17">
        <v>5279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7">
        <v>45909</v>
      </c>
      <c r="B242" s="38" t="s">
        <v>30</v>
      </c>
      <c r="C242" s="17">
        <v>5303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37">
        <v>45910</v>
      </c>
      <c r="B243" s="38" t="s">
        <v>30</v>
      </c>
      <c r="C243" s="17">
        <v>5327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7">
        <v>45911</v>
      </c>
      <c r="B244" s="38" t="s">
        <v>30</v>
      </c>
      <c r="C244" s="17">
        <v>5351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37">
        <v>45912</v>
      </c>
      <c r="B245" s="38" t="s">
        <v>30</v>
      </c>
      <c r="C245" s="17">
        <v>5375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ht="30" x14ac:dyDescent="0.25">
      <c r="A246" s="37">
        <v>45913</v>
      </c>
      <c r="B246" s="38" t="s">
        <v>30</v>
      </c>
      <c r="C246" s="17">
        <v>5399</v>
      </c>
      <c r="D246" s="16"/>
      <c r="E246" s="63" t="s">
        <v>1633</v>
      </c>
      <c r="F246" s="16"/>
      <c r="G246" s="16"/>
      <c r="H246" s="150">
        <v>45913.694444444445</v>
      </c>
      <c r="I246" s="150">
        <v>45913.708333333336</v>
      </c>
      <c r="J246" s="151">
        <f t="shared" ref="J246" si="22">I246-H246</f>
        <v>1.3888888890505768E-2</v>
      </c>
      <c r="K246" s="16"/>
      <c r="L246" s="16"/>
      <c r="M246" s="16"/>
      <c r="N246" s="16"/>
    </row>
    <row r="247" spans="1:14" x14ac:dyDescent="0.25">
      <c r="A247" s="37">
        <v>45914</v>
      </c>
      <c r="B247" s="38" t="s">
        <v>30</v>
      </c>
      <c r="C247" s="17">
        <v>5413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37">
        <v>45915</v>
      </c>
      <c r="B248" s="38" t="s">
        <v>30</v>
      </c>
      <c r="C248" s="17">
        <v>5437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7">
        <v>45916</v>
      </c>
      <c r="B249" s="38" t="s">
        <v>30</v>
      </c>
      <c r="C249" s="17">
        <f>C248+24</f>
        <v>5461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7">
        <v>45917</v>
      </c>
      <c r="B250" s="38" t="s">
        <v>30</v>
      </c>
      <c r="C250" s="17">
        <v>5497</v>
      </c>
      <c r="D250" s="16"/>
      <c r="E250" s="16" t="s">
        <v>40</v>
      </c>
      <c r="F250" s="16"/>
      <c r="G250" s="16"/>
      <c r="H250" s="150">
        <v>45917.852083333331</v>
      </c>
      <c r="I250" s="150">
        <v>45918.022222222222</v>
      </c>
      <c r="J250" s="151">
        <f t="shared" ref="J250" si="23">I250-H250</f>
        <v>0.17013888889050577</v>
      </c>
      <c r="K250" s="16"/>
      <c r="L250" s="16"/>
      <c r="M250" s="16"/>
      <c r="N250" s="16"/>
    </row>
    <row r="251" spans="1:14" x14ac:dyDescent="0.25">
      <c r="A251" s="37">
        <v>45918</v>
      </c>
      <c r="B251" s="38" t="s">
        <v>30</v>
      </c>
      <c r="C251" s="17">
        <f>C250+24</f>
        <v>5521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37">
        <v>45919</v>
      </c>
      <c r="B252" s="38" t="s">
        <v>30</v>
      </c>
      <c r="C252" s="17">
        <f>C251+24</f>
        <v>5545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7">
        <v>45920</v>
      </c>
      <c r="B253" s="38" t="s">
        <v>30</v>
      </c>
      <c r="C253" s="17">
        <f>C252+24</f>
        <v>5569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7">
        <v>45921</v>
      </c>
      <c r="B254" s="38" t="s">
        <v>30</v>
      </c>
      <c r="C254" s="17">
        <f>C253+24</f>
        <v>5593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7">
        <v>45922</v>
      </c>
      <c r="B255" s="38" t="s">
        <v>30</v>
      </c>
      <c r="C255" s="17">
        <v>5617</v>
      </c>
      <c r="D255" s="16"/>
      <c r="E255" s="16" t="s">
        <v>1658</v>
      </c>
      <c r="F255" s="16"/>
      <c r="G255" s="16"/>
      <c r="H255" s="150">
        <v>45923.076388888891</v>
      </c>
      <c r="I255" s="150">
        <v>45923.085416666669</v>
      </c>
      <c r="J255" s="151">
        <f t="shared" ref="J255" si="24">I255-H255</f>
        <v>9.0277777781011537E-3</v>
      </c>
      <c r="K255" s="16"/>
      <c r="L255" s="16"/>
      <c r="M255" s="16"/>
      <c r="N255" s="16"/>
    </row>
    <row r="256" spans="1:14" x14ac:dyDescent="0.25">
      <c r="A256" s="37">
        <v>45923</v>
      </c>
      <c r="B256" s="38" t="s">
        <v>30</v>
      </c>
      <c r="C256" s="17">
        <f>C255+24</f>
        <v>5641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37">
        <v>45924</v>
      </c>
      <c r="B257" s="38" t="s">
        <v>30</v>
      </c>
      <c r="C257" s="17">
        <f>C256+24</f>
        <v>5665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7">
        <v>45925</v>
      </c>
      <c r="B258" s="38" t="s">
        <v>30</v>
      </c>
      <c r="C258" s="17">
        <f>C257+24</f>
        <v>5689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7">
        <v>45926</v>
      </c>
      <c r="B259" s="38" t="s">
        <v>30</v>
      </c>
      <c r="C259" s="17">
        <f>C258+24</f>
        <v>5713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7">
        <v>45927</v>
      </c>
      <c r="B260" s="38" t="s">
        <v>30</v>
      </c>
      <c r="C260" s="17">
        <f>C259+24</f>
        <v>5737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7">
        <v>45928</v>
      </c>
      <c r="B261" s="38" t="s">
        <v>30</v>
      </c>
      <c r="C261" s="17">
        <v>5750</v>
      </c>
      <c r="D261" s="16"/>
      <c r="E261" s="16" t="s">
        <v>1679</v>
      </c>
      <c r="F261" s="16"/>
      <c r="G261" s="16"/>
      <c r="H261" s="150">
        <v>45928.69027777778</v>
      </c>
      <c r="I261" s="150">
        <v>45928.765277777777</v>
      </c>
      <c r="J261" s="151">
        <f t="shared" ref="J261" si="25">I261-H261</f>
        <v>7.4999999997089617E-2</v>
      </c>
      <c r="K261" s="16"/>
      <c r="L261" s="16"/>
      <c r="M261" s="16"/>
      <c r="N261" s="16"/>
    </row>
    <row r="262" spans="1:14" x14ac:dyDescent="0.25">
      <c r="A262" s="37">
        <v>45929</v>
      </c>
      <c r="B262" s="38" t="s">
        <v>30</v>
      </c>
      <c r="C262" s="17">
        <f t="shared" ref="C262:C271" si="26">C261+24</f>
        <v>5774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37">
        <v>45930</v>
      </c>
      <c r="B263" s="38" t="s">
        <v>30</v>
      </c>
      <c r="C263" s="17">
        <f t="shared" si="26"/>
        <v>5798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7">
        <v>45931</v>
      </c>
      <c r="B264" s="38" t="s">
        <v>30</v>
      </c>
      <c r="C264" s="17">
        <f t="shared" si="26"/>
        <v>5822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7">
        <v>45932</v>
      </c>
      <c r="B265" s="38" t="s">
        <v>30</v>
      </c>
      <c r="C265" s="17">
        <f t="shared" si="26"/>
        <v>5846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7">
        <v>45933</v>
      </c>
      <c r="B266" s="38" t="s">
        <v>30</v>
      </c>
      <c r="C266" s="17">
        <f t="shared" si="26"/>
        <v>5870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37">
        <v>45934</v>
      </c>
      <c r="B267" s="38" t="s">
        <v>30</v>
      </c>
      <c r="C267" s="17">
        <f t="shared" si="26"/>
        <v>5894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7">
        <v>45935</v>
      </c>
      <c r="B268" s="38" t="s">
        <v>30</v>
      </c>
      <c r="C268" s="17">
        <f t="shared" si="26"/>
        <v>5918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37">
        <v>45936</v>
      </c>
      <c r="B269" s="38" t="s">
        <v>30</v>
      </c>
      <c r="C269" s="17">
        <f t="shared" si="26"/>
        <v>5942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7">
        <v>45937</v>
      </c>
      <c r="B270" s="38" t="s">
        <v>30</v>
      </c>
      <c r="C270" s="17">
        <f t="shared" si="26"/>
        <v>5966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7">
        <v>45938</v>
      </c>
      <c r="B271" s="38" t="s">
        <v>30</v>
      </c>
      <c r="C271" s="17">
        <f t="shared" si="26"/>
        <v>5990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7">
        <v>45939</v>
      </c>
      <c r="B272" s="38" t="s">
        <v>30</v>
      </c>
      <c r="C272" s="17">
        <v>6005</v>
      </c>
      <c r="D272" s="16"/>
      <c r="E272" s="16" t="s">
        <v>63</v>
      </c>
      <c r="F272" s="16"/>
      <c r="G272" s="16"/>
      <c r="H272" s="330">
        <v>45939.431944444441</v>
      </c>
      <c r="I272" s="330">
        <v>45939.600694444445</v>
      </c>
      <c r="J272" s="329">
        <v>0.16875000000436557</v>
      </c>
      <c r="K272" s="16"/>
      <c r="L272" s="16"/>
      <c r="M272" s="16"/>
      <c r="N272" s="16"/>
    </row>
    <row r="273" spans="1:14" x14ac:dyDescent="0.25">
      <c r="A273" s="37">
        <v>45940</v>
      </c>
      <c r="B273" s="38" t="s">
        <v>30</v>
      </c>
      <c r="C273" s="17">
        <f>C272+24</f>
        <v>6029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37">
        <v>45941</v>
      </c>
      <c r="B274" s="38" t="s">
        <v>30</v>
      </c>
      <c r="C274" s="17">
        <f>C273+24</f>
        <v>6053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7">
        <v>45942</v>
      </c>
      <c r="B275" s="38" t="s">
        <v>30</v>
      </c>
      <c r="C275" s="17">
        <f>C274+24</f>
        <v>6077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ht="30" x14ac:dyDescent="0.25">
      <c r="A276" s="37">
        <v>45943</v>
      </c>
      <c r="B276" s="38" t="s">
        <v>30</v>
      </c>
      <c r="C276" s="17">
        <v>6092</v>
      </c>
      <c r="D276" s="16"/>
      <c r="E276" s="307" t="s">
        <v>1726</v>
      </c>
      <c r="F276" s="16"/>
      <c r="G276" s="16"/>
      <c r="H276" s="309">
        <v>45943.962500000001</v>
      </c>
      <c r="I276" s="309">
        <v>45943.993055555555</v>
      </c>
      <c r="J276" s="225">
        <v>3.0555555553291924E-2</v>
      </c>
      <c r="K276" s="16"/>
      <c r="L276" s="16"/>
      <c r="M276" s="16"/>
      <c r="N276" s="16"/>
    </row>
    <row r="277" spans="1:14" x14ac:dyDescent="0.25">
      <c r="A277" s="37">
        <v>45944</v>
      </c>
      <c r="B277" s="38" t="s">
        <v>30</v>
      </c>
      <c r="C277" s="17">
        <v>6116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37">
        <v>45945</v>
      </c>
      <c r="B278" s="38" t="s">
        <v>30</v>
      </c>
      <c r="C278" s="17">
        <v>6140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37">
        <v>45946</v>
      </c>
      <c r="B279" s="38" t="s">
        <v>30</v>
      </c>
      <c r="C279" s="17">
        <v>6164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7">
        <v>45947</v>
      </c>
      <c r="B280" s="38" t="s">
        <v>30</v>
      </c>
      <c r="C280" s="17">
        <v>6188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7">
        <v>45948</v>
      </c>
      <c r="B281" s="38" t="s">
        <v>30</v>
      </c>
      <c r="C281" s="17">
        <v>6211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7">
        <v>45949</v>
      </c>
      <c r="B282" s="38" t="s">
        <v>30</v>
      </c>
      <c r="C282" s="17">
        <v>6234</v>
      </c>
      <c r="D282" s="16"/>
      <c r="E282" s="16" t="s">
        <v>48</v>
      </c>
      <c r="F282" s="16"/>
      <c r="G282" s="16"/>
      <c r="H282" s="368">
        <v>45950.184027777781</v>
      </c>
      <c r="I282" s="368">
        <v>45950.277777777781</v>
      </c>
      <c r="J282" s="151">
        <f t="shared" ref="J282" si="27">I282-H282</f>
        <v>9.375E-2</v>
      </c>
      <c r="K282" s="16"/>
      <c r="L282" s="16"/>
      <c r="M282" s="16"/>
      <c r="N282" s="16"/>
    </row>
    <row r="283" spans="1:14" x14ac:dyDescent="0.25">
      <c r="A283" s="37">
        <v>45950</v>
      </c>
      <c r="B283" s="38" t="s">
        <v>30</v>
      </c>
      <c r="C283" s="17">
        <v>6258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37">
        <v>45951</v>
      </c>
      <c r="B284" s="38" t="s">
        <v>30</v>
      </c>
      <c r="C284" s="17">
        <v>6287</v>
      </c>
      <c r="D284" s="16"/>
      <c r="E284" s="16" t="s">
        <v>1748</v>
      </c>
      <c r="F284" s="16"/>
      <c r="G284" s="16"/>
      <c r="H284" s="309">
        <v>45951.669444444444</v>
      </c>
      <c r="I284" s="309">
        <v>45951.6875</v>
      </c>
      <c r="J284" s="225">
        <v>1.8055555556202307E-2</v>
      </c>
      <c r="K284" s="16"/>
      <c r="L284" s="16"/>
      <c r="M284" s="16"/>
      <c r="N284" s="16"/>
    </row>
    <row r="285" spans="1:14" x14ac:dyDescent="0.25">
      <c r="A285" s="37">
        <v>45952</v>
      </c>
      <c r="B285" s="38" t="s">
        <v>30</v>
      </c>
      <c r="C285" s="17">
        <v>6308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37">
        <v>45953</v>
      </c>
      <c r="B286" s="38" t="s">
        <v>30</v>
      </c>
      <c r="C286" s="17">
        <v>6330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7">
        <v>45954</v>
      </c>
      <c r="B287" s="38" t="s">
        <v>30</v>
      </c>
      <c r="C287" s="17">
        <v>6354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7">
        <v>45955</v>
      </c>
      <c r="B288" s="38" t="s">
        <v>30</v>
      </c>
      <c r="C288" s="17">
        <v>6378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37">
        <v>45956</v>
      </c>
      <c r="B289" s="38" t="s">
        <v>30</v>
      </c>
      <c r="C289" s="17">
        <v>6403</v>
      </c>
      <c r="D289" s="16"/>
      <c r="E289" s="16" t="s">
        <v>1767</v>
      </c>
      <c r="F289" s="16"/>
      <c r="G289" s="16"/>
      <c r="H289" s="370">
        <v>45956.697916666664</v>
      </c>
      <c r="I289" s="370">
        <v>45956.71875</v>
      </c>
      <c r="J289" s="103">
        <f t="shared" ref="J289" si="28">I289-H289</f>
        <v>2.0833333335758653E-2</v>
      </c>
      <c r="K289" s="16"/>
      <c r="L289" s="16"/>
      <c r="M289" s="16"/>
      <c r="N289" s="16"/>
    </row>
    <row r="290" spans="1:14" x14ac:dyDescent="0.25">
      <c r="A290" s="37">
        <v>45957</v>
      </c>
      <c r="B290" s="38" t="s">
        <v>30</v>
      </c>
      <c r="C290" s="17">
        <v>6428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37">
        <v>45958</v>
      </c>
      <c r="B291" s="38" t="s">
        <v>30</v>
      </c>
      <c r="C291" s="17">
        <v>6442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7">
        <v>45959</v>
      </c>
      <c r="B292" s="38" t="s">
        <v>30</v>
      </c>
      <c r="C292" s="17">
        <v>6466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7">
        <v>45960</v>
      </c>
      <c r="B293" s="38" t="s">
        <v>30</v>
      </c>
      <c r="C293" s="17">
        <v>6490</v>
      </c>
      <c r="D293" s="16"/>
      <c r="E293" s="16" t="s">
        <v>40</v>
      </c>
      <c r="F293" s="16"/>
      <c r="G293" s="16"/>
      <c r="H293" s="368">
        <v>45960.854166666664</v>
      </c>
      <c r="I293" s="368">
        <v>45961.027777777781</v>
      </c>
      <c r="J293" s="151">
        <f t="shared" ref="J293" si="29">I293-H293</f>
        <v>0.17361111111677019</v>
      </c>
      <c r="K293" s="16"/>
      <c r="L293" s="16"/>
      <c r="M293" s="16"/>
      <c r="N293" s="16"/>
    </row>
    <row r="294" spans="1:14" x14ac:dyDescent="0.25">
      <c r="A294" s="37">
        <v>45961</v>
      </c>
      <c r="B294" s="38" t="s">
        <v>30</v>
      </c>
      <c r="C294" s="17">
        <v>6514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37">
        <v>45962</v>
      </c>
      <c r="B295" s="38" t="s">
        <v>30</v>
      </c>
      <c r="C295" s="17">
        <v>6538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7">
        <v>45963</v>
      </c>
      <c r="B296" s="38" t="s">
        <v>30</v>
      </c>
      <c r="C296" s="17">
        <v>6558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37">
        <v>45964</v>
      </c>
      <c r="B297" s="38" t="s">
        <v>30</v>
      </c>
      <c r="C297" s="17">
        <v>6582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37">
        <v>45965</v>
      </c>
      <c r="B298" s="38" t="s">
        <v>30</v>
      </c>
      <c r="C298" s="17">
        <v>6606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7">
        <v>45966</v>
      </c>
      <c r="B299" s="38" t="s">
        <v>30</v>
      </c>
      <c r="C299" s="17">
        <v>6630</v>
      </c>
      <c r="D299" s="16"/>
      <c r="E299" s="49" t="s">
        <v>1808</v>
      </c>
      <c r="F299" s="49"/>
      <c r="G299" s="49"/>
      <c r="H299" s="368">
        <v>45967.181250000001</v>
      </c>
      <c r="I299" s="368">
        <v>45967.1875</v>
      </c>
      <c r="J299" s="151">
        <f t="shared" ref="J299" si="30">I299-H299</f>
        <v>6.2499999985448085E-3</v>
      </c>
      <c r="K299" s="16"/>
      <c r="L299" s="16"/>
      <c r="M299" s="16"/>
      <c r="N299" s="16"/>
    </row>
    <row r="300" spans="1:14" x14ac:dyDescent="0.25">
      <c r="A300" s="37">
        <v>45967</v>
      </c>
      <c r="B300" s="38" t="s">
        <v>30</v>
      </c>
      <c r="C300" s="17">
        <v>6654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37">
        <v>45968</v>
      </c>
      <c r="B301" s="38" t="s">
        <v>30</v>
      </c>
      <c r="C301" s="17">
        <v>6678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7">
        <v>45969</v>
      </c>
      <c r="B302" s="38" t="s">
        <v>30</v>
      </c>
      <c r="C302" s="17">
        <v>6702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7">
        <v>45970</v>
      </c>
      <c r="B303" s="38" t="s">
        <v>30</v>
      </c>
      <c r="C303" s="17">
        <v>6724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7">
        <v>45971</v>
      </c>
      <c r="B304" s="38" t="s">
        <v>30</v>
      </c>
      <c r="C304" s="17">
        <v>6748</v>
      </c>
      <c r="D304" s="16"/>
      <c r="E304" s="16" t="s">
        <v>48</v>
      </c>
      <c r="F304" s="16"/>
      <c r="G304" s="16"/>
      <c r="H304" s="368">
        <v>45971.563888888886</v>
      </c>
      <c r="I304" s="368">
        <v>45971.740277777775</v>
      </c>
      <c r="J304" s="151">
        <f t="shared" ref="J304:J305" si="31">I304-H304</f>
        <v>0.17638888888905058</v>
      </c>
      <c r="K304" s="16"/>
      <c r="L304" s="16"/>
      <c r="M304" s="16"/>
      <c r="N304" s="16"/>
    </row>
    <row r="305" spans="1:14" x14ac:dyDescent="0.25">
      <c r="A305" s="37">
        <v>45972</v>
      </c>
      <c r="B305" s="38" t="s">
        <v>30</v>
      </c>
      <c r="C305" s="17">
        <v>6772</v>
      </c>
      <c r="D305" s="16"/>
      <c r="E305" s="16" t="s">
        <v>642</v>
      </c>
      <c r="F305" s="16"/>
      <c r="G305" s="16"/>
      <c r="H305" s="368">
        <v>45973.208333333336</v>
      </c>
      <c r="I305" s="368">
        <v>45973.222222222219</v>
      </c>
      <c r="J305" s="151">
        <f t="shared" si="31"/>
        <v>1.3888888883229811E-2</v>
      </c>
      <c r="K305" s="16"/>
      <c r="L305" s="16"/>
      <c r="M305" s="16"/>
      <c r="N305" s="16"/>
    </row>
    <row r="306" spans="1:14" x14ac:dyDescent="0.25">
      <c r="A306" s="37">
        <v>45973</v>
      </c>
      <c r="B306" s="38" t="s">
        <v>30</v>
      </c>
      <c r="C306" s="17">
        <v>6796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37">
        <v>45974</v>
      </c>
      <c r="B307" s="38" t="s">
        <v>30</v>
      </c>
      <c r="C307" s="17">
        <v>6820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7">
        <v>45975</v>
      </c>
      <c r="B308" s="38" t="s">
        <v>30</v>
      </c>
      <c r="C308" s="17">
        <v>6844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7">
        <v>45976</v>
      </c>
      <c r="B309" s="38" t="s">
        <v>30</v>
      </c>
      <c r="C309" s="17">
        <v>6864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7">
        <v>45977</v>
      </c>
      <c r="B310" s="38" t="s">
        <v>30</v>
      </c>
      <c r="C310" s="17">
        <v>6888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37">
        <v>45978</v>
      </c>
      <c r="B311" s="38" t="s">
        <v>30</v>
      </c>
      <c r="C311" s="17">
        <v>6912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7">
        <v>45979</v>
      </c>
      <c r="B312" s="38" t="s">
        <v>30</v>
      </c>
      <c r="C312" s="17">
        <v>6936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7">
        <v>45980</v>
      </c>
      <c r="B313" s="38" t="s">
        <v>30</v>
      </c>
      <c r="C313" s="17">
        <v>6960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7">
        <v>45981</v>
      </c>
      <c r="B314" s="38" t="s">
        <v>30</v>
      </c>
      <c r="C314" s="17">
        <v>7001</v>
      </c>
      <c r="D314" s="16"/>
      <c r="E314" s="16" t="s">
        <v>65</v>
      </c>
      <c r="F314" s="16"/>
      <c r="G314" s="16"/>
      <c r="H314" s="378">
        <v>45982.142361111109</v>
      </c>
      <c r="I314" s="378">
        <v>45982.265277777777</v>
      </c>
      <c r="J314" s="225">
        <v>0.12291666666715173</v>
      </c>
      <c r="K314" s="16"/>
      <c r="L314" s="16"/>
      <c r="M314" s="16"/>
      <c r="N314" s="16"/>
    </row>
    <row r="315" spans="1:14" ht="60" x14ac:dyDescent="0.25">
      <c r="A315" s="37">
        <v>45982</v>
      </c>
      <c r="B315" s="38" t="s">
        <v>30</v>
      </c>
      <c r="C315" s="17">
        <v>7008</v>
      </c>
      <c r="D315" s="16"/>
      <c r="E315" s="307" t="s">
        <v>1862</v>
      </c>
      <c r="F315" s="16"/>
      <c r="G315" s="16"/>
      <c r="H315" s="378">
        <v>45983.136805555558</v>
      </c>
      <c r="I315" s="378">
        <v>45983.145833333336</v>
      </c>
      <c r="J315" s="225">
        <v>9.0277777781011537E-3</v>
      </c>
      <c r="K315" s="16"/>
      <c r="L315" s="16"/>
      <c r="M315" s="16"/>
      <c r="N315" s="16"/>
    </row>
    <row r="316" spans="1:14" x14ac:dyDescent="0.25">
      <c r="A316" s="37">
        <v>45983</v>
      </c>
      <c r="B316" s="38" t="s">
        <v>30</v>
      </c>
      <c r="C316" s="17">
        <v>7025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37">
        <v>45984</v>
      </c>
      <c r="B317" s="38" t="s">
        <v>30</v>
      </c>
      <c r="C317" s="17">
        <v>7049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7">
        <v>45985</v>
      </c>
      <c r="B318" s="38" t="s">
        <v>30</v>
      </c>
      <c r="C318" s="17">
        <v>7073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37">
        <v>45986</v>
      </c>
      <c r="B319" s="38" t="s">
        <v>30</v>
      </c>
      <c r="C319" s="17">
        <v>7097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37">
        <v>45987</v>
      </c>
      <c r="B320" s="38" t="s">
        <v>30</v>
      </c>
      <c r="C320" s="17">
        <v>7121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37">
        <v>45988</v>
      </c>
      <c r="B321" s="38" t="s">
        <v>30</v>
      </c>
      <c r="C321" s="17">
        <v>7145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37">
        <v>45989</v>
      </c>
      <c r="B322" s="38" t="s">
        <v>30</v>
      </c>
      <c r="C322" s="17">
        <v>7169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37">
        <v>45990</v>
      </c>
      <c r="B323" s="38" t="s">
        <v>30</v>
      </c>
      <c r="C323" s="17">
        <v>7192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ht="45" x14ac:dyDescent="0.25">
      <c r="A324" s="37">
        <v>45991</v>
      </c>
      <c r="B324" s="38" t="s">
        <v>30</v>
      </c>
      <c r="C324" s="17">
        <v>7216</v>
      </c>
      <c r="D324" s="16"/>
      <c r="E324" s="307" t="s">
        <v>1900</v>
      </c>
      <c r="F324" s="16"/>
      <c r="G324" s="16"/>
      <c r="H324" s="378">
        <v>45992.053472222222</v>
      </c>
      <c r="I324" s="378">
        <v>45992.147916666669</v>
      </c>
      <c r="J324" s="225">
        <v>9.4444444446708076E-2</v>
      </c>
      <c r="K324" s="16"/>
      <c r="L324" s="16"/>
      <c r="M324" s="16"/>
      <c r="N324" s="16"/>
    </row>
    <row r="325" spans="1:14" x14ac:dyDescent="0.25">
      <c r="A325" s="37">
        <v>45992</v>
      </c>
      <c r="B325" s="38" t="s">
        <v>30</v>
      </c>
      <c r="C325" s="17">
        <v>7240</v>
      </c>
      <c r="D325" s="16"/>
      <c r="E325" s="16" t="s">
        <v>1904</v>
      </c>
      <c r="F325" s="16"/>
      <c r="G325" s="16"/>
      <c r="H325" s="401">
        <v>45992.628472222219</v>
      </c>
      <c r="I325" s="401">
        <v>45992.638888888891</v>
      </c>
      <c r="J325" s="422">
        <v>1.0416666671517305E-2</v>
      </c>
      <c r="K325" s="16"/>
      <c r="L325" s="16"/>
      <c r="M325" s="16"/>
      <c r="N325" s="16"/>
    </row>
    <row r="326" spans="1:14" x14ac:dyDescent="0.25">
      <c r="A326" s="37">
        <v>45992</v>
      </c>
      <c r="B326" s="38" t="s">
        <v>30</v>
      </c>
      <c r="C326" s="17">
        <v>7249</v>
      </c>
      <c r="D326" s="16"/>
      <c r="E326" s="16" t="s">
        <v>48</v>
      </c>
      <c r="F326" s="16"/>
      <c r="G326" s="16"/>
      <c r="H326" s="401">
        <v>45992.995833333334</v>
      </c>
      <c r="I326" s="401">
        <v>45993.277777777781</v>
      </c>
      <c r="J326" s="427">
        <v>0.28194444444670808</v>
      </c>
      <c r="K326" s="16"/>
      <c r="L326" s="16"/>
      <c r="M326" s="16"/>
      <c r="N326" s="16"/>
    </row>
    <row r="327" spans="1:14" x14ac:dyDescent="0.25">
      <c r="A327" s="37">
        <v>45993</v>
      </c>
      <c r="B327" s="38" t="s">
        <v>30</v>
      </c>
      <c r="C327" s="17">
        <v>7252</v>
      </c>
      <c r="D327" s="16"/>
      <c r="E327" s="16"/>
      <c r="F327" s="16"/>
      <c r="G327" s="16"/>
      <c r="H327" s="401"/>
      <c r="I327" s="401"/>
      <c r="J327" s="450"/>
      <c r="K327" s="16"/>
      <c r="L327" s="16"/>
      <c r="M327" s="16"/>
      <c r="N327" s="16"/>
    </row>
    <row r="328" spans="1:14" x14ac:dyDescent="0.25">
      <c r="A328" s="37">
        <v>45994</v>
      </c>
      <c r="B328" s="38" t="s">
        <v>30</v>
      </c>
      <c r="C328" s="17">
        <v>7266</v>
      </c>
      <c r="D328" s="16"/>
      <c r="E328" s="16" t="s">
        <v>1923</v>
      </c>
      <c r="F328" s="16"/>
      <c r="G328" s="16"/>
      <c r="H328" s="401">
        <v>45995.089583333334</v>
      </c>
      <c r="I328" s="401">
        <v>45995.099305555559</v>
      </c>
      <c r="J328" s="450">
        <v>9.7222222248092294E-3</v>
      </c>
      <c r="K328" s="16"/>
      <c r="L328" s="16"/>
      <c r="M328" s="16"/>
      <c r="N328" s="16"/>
    </row>
    <row r="329" spans="1:14" x14ac:dyDescent="0.25">
      <c r="A329" s="37">
        <v>45995</v>
      </c>
      <c r="B329" s="38" t="s">
        <v>30</v>
      </c>
      <c r="C329" s="17">
        <v>7300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37">
        <v>45996</v>
      </c>
      <c r="B330" s="38" t="s">
        <v>30</v>
      </c>
      <c r="C330" s="17">
        <v>7324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37">
        <v>45997</v>
      </c>
      <c r="B331" s="38" t="s">
        <v>30</v>
      </c>
      <c r="C331" s="17">
        <v>7345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37">
        <v>45998</v>
      </c>
      <c r="B332" s="38" t="s">
        <v>30</v>
      </c>
      <c r="C332" s="17">
        <v>7369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37">
        <v>45999</v>
      </c>
      <c r="B333" s="38" t="s">
        <v>30</v>
      </c>
      <c r="C333" s="17">
        <v>7393</v>
      </c>
      <c r="D333" s="16" t="s">
        <v>1951</v>
      </c>
      <c r="E333" s="16" t="s">
        <v>1950</v>
      </c>
      <c r="F333" s="16"/>
      <c r="G333" s="16"/>
      <c r="H333" s="401">
        <v>45999.642361111109</v>
      </c>
      <c r="I333" s="401">
        <v>45999.665277777778</v>
      </c>
      <c r="J333" s="496">
        <v>2.2916666668606922E-2</v>
      </c>
      <c r="K333" s="16"/>
      <c r="L333" s="16"/>
      <c r="M333" s="16"/>
      <c r="N333" s="16"/>
    </row>
    <row r="334" spans="1:14" ht="30" x14ac:dyDescent="0.25">
      <c r="A334" s="37">
        <v>46000</v>
      </c>
      <c r="B334" s="38" t="s">
        <v>30</v>
      </c>
      <c r="C334" s="17">
        <v>7415</v>
      </c>
      <c r="D334" s="16"/>
      <c r="E334" s="28" t="s">
        <v>1956</v>
      </c>
      <c r="F334" s="16"/>
      <c r="G334" s="16"/>
      <c r="H334" s="401">
        <v>46000.897916666669</v>
      </c>
      <c r="I334" s="401">
        <v>46000.934027777781</v>
      </c>
      <c r="J334" s="510">
        <v>3.6111111112404615E-2</v>
      </c>
      <c r="K334" s="16"/>
      <c r="L334" s="16"/>
      <c r="M334" s="16"/>
      <c r="N334" s="16"/>
    </row>
    <row r="335" spans="1:14" x14ac:dyDescent="0.25">
      <c r="A335" s="37">
        <v>46001</v>
      </c>
      <c r="B335" s="38" t="s">
        <v>30</v>
      </c>
      <c r="C335" s="17">
        <v>7439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37">
        <v>46002</v>
      </c>
      <c r="B336" s="38" t="s">
        <v>30</v>
      </c>
      <c r="C336" s="17">
        <v>7460</v>
      </c>
      <c r="D336" s="16"/>
      <c r="E336" s="16" t="s">
        <v>1970</v>
      </c>
      <c r="F336" s="16"/>
      <c r="G336" s="16"/>
      <c r="H336" s="401">
        <v>46002.715277777781</v>
      </c>
      <c r="I336" s="401">
        <v>46002.746527777781</v>
      </c>
      <c r="J336" s="536">
        <v>3.125E-2</v>
      </c>
      <c r="K336" s="16"/>
      <c r="L336" s="16"/>
      <c r="M336" s="16"/>
      <c r="N336" s="16"/>
    </row>
    <row r="337" spans="1:14" x14ac:dyDescent="0.25">
      <c r="A337" s="37">
        <v>46003</v>
      </c>
      <c r="B337" s="38" t="s">
        <v>30</v>
      </c>
      <c r="C337" s="17">
        <v>7484</v>
      </c>
      <c r="D337" s="16"/>
      <c r="E337" s="16" t="s">
        <v>163</v>
      </c>
      <c r="F337" s="16"/>
      <c r="G337" s="16"/>
      <c r="H337" s="401">
        <v>46004.118055555555</v>
      </c>
      <c r="I337" s="401">
        <v>46004.265972222223</v>
      </c>
      <c r="J337" s="556">
        <v>0.14791666666860692</v>
      </c>
      <c r="K337" s="16"/>
      <c r="L337" s="16"/>
      <c r="M337" s="16"/>
      <c r="N337" s="16"/>
    </row>
    <row r="338" spans="1:14" x14ac:dyDescent="0.25">
      <c r="A338" s="37">
        <v>46004</v>
      </c>
      <c r="B338" s="38" t="s">
        <v>30</v>
      </c>
      <c r="C338" s="17">
        <v>7504</v>
      </c>
      <c r="D338" s="16"/>
      <c r="E338" s="16" t="s">
        <v>1985</v>
      </c>
      <c r="F338" s="16"/>
      <c r="G338" s="16"/>
      <c r="H338" s="401">
        <v>46004.863194444442</v>
      </c>
      <c r="I338" s="401">
        <v>46005.270138888889</v>
      </c>
      <c r="J338" s="563">
        <v>0.40694444444670808</v>
      </c>
      <c r="K338" s="16"/>
      <c r="L338" s="16"/>
      <c r="M338" s="16"/>
      <c r="N338" s="16"/>
    </row>
    <row r="339" spans="1:14" x14ac:dyDescent="0.25">
      <c r="A339" s="37">
        <v>46005</v>
      </c>
      <c r="B339" s="38" t="s">
        <v>30</v>
      </c>
      <c r="C339" s="17">
        <v>7528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37">
        <v>46006</v>
      </c>
      <c r="B340" s="38" t="s">
        <v>30</v>
      </c>
      <c r="C340" s="17">
        <v>7552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37">
        <v>46007</v>
      </c>
      <c r="B341" s="38" t="s">
        <v>30</v>
      </c>
      <c r="C341" s="17">
        <v>7576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37">
        <v>46008</v>
      </c>
      <c r="B342" s="38" t="s">
        <v>30</v>
      </c>
      <c r="C342" s="17">
        <v>7589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37">
        <v>46009</v>
      </c>
      <c r="B343" s="38" t="s">
        <v>30</v>
      </c>
      <c r="C343" s="17">
        <v>7613</v>
      </c>
      <c r="D343" s="16"/>
      <c r="E343" s="16" t="s">
        <v>2009</v>
      </c>
      <c r="F343" s="16"/>
      <c r="G343" s="16"/>
      <c r="H343" s="368">
        <v>46009.482638888891</v>
      </c>
      <c r="I343" s="368">
        <v>46009.506944444445</v>
      </c>
      <c r="J343" s="151">
        <f t="shared" ref="J343:J344" si="32">I343-H343</f>
        <v>2.4305555554747116E-2</v>
      </c>
      <c r="K343" s="16"/>
      <c r="L343" s="16"/>
      <c r="M343" s="16"/>
      <c r="N343" s="16"/>
    </row>
    <row r="344" spans="1:14" x14ac:dyDescent="0.25">
      <c r="A344" s="37">
        <v>46009</v>
      </c>
      <c r="B344" s="38" t="s">
        <v>30</v>
      </c>
      <c r="C344" s="17">
        <v>7620</v>
      </c>
      <c r="D344" s="16"/>
      <c r="E344" s="16" t="s">
        <v>2011</v>
      </c>
      <c r="F344" s="16"/>
      <c r="G344" s="16"/>
      <c r="H344" s="368">
        <v>46009.989583333336</v>
      </c>
      <c r="I344" s="368">
        <v>46009.993055555555</v>
      </c>
      <c r="J344" s="151">
        <f t="shared" si="32"/>
        <v>3.4722222189884633E-3</v>
      </c>
      <c r="K344" s="16"/>
      <c r="L344" s="16"/>
      <c r="M344" s="16"/>
      <c r="N344" s="16"/>
    </row>
    <row r="345" spans="1:14" x14ac:dyDescent="0.25">
      <c r="A345" s="37">
        <v>46010</v>
      </c>
      <c r="B345" s="38" t="s">
        <v>30</v>
      </c>
      <c r="C345" s="17">
        <v>7637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37">
        <v>46011</v>
      </c>
      <c r="B346" s="38" t="s">
        <v>30</v>
      </c>
      <c r="C346" s="17">
        <v>7661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37">
        <v>46012</v>
      </c>
      <c r="B347" s="38" t="s">
        <v>30</v>
      </c>
      <c r="C347" s="17">
        <v>7663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37">
        <v>46013</v>
      </c>
      <c r="B348" s="38" t="s">
        <v>30</v>
      </c>
      <c r="C348" s="17">
        <v>7683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37">
        <v>46014</v>
      </c>
      <c r="B349" s="38" t="s">
        <v>30</v>
      </c>
      <c r="C349" s="17">
        <v>7711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37">
        <v>46015</v>
      </c>
      <c r="B350" s="38" t="s">
        <v>30</v>
      </c>
      <c r="C350" s="17">
        <v>7735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37">
        <v>46016</v>
      </c>
      <c r="B351" s="38" t="s">
        <v>30</v>
      </c>
      <c r="C351" s="17">
        <v>7759</v>
      </c>
      <c r="D351" s="16"/>
      <c r="E351" s="16" t="s">
        <v>48</v>
      </c>
      <c r="F351" s="16"/>
      <c r="G351" s="16"/>
      <c r="H351" s="368">
        <v>46016.385416666664</v>
      </c>
      <c r="I351" s="368">
        <v>46016.451388888891</v>
      </c>
      <c r="J351" s="151">
        <f t="shared" ref="J351" si="33">I351-H351</f>
        <v>6.5972222226264421E-2</v>
      </c>
      <c r="K351" s="16"/>
      <c r="L351" s="16"/>
      <c r="M351" s="16"/>
      <c r="N351" s="16"/>
    </row>
    <row r="352" spans="1:14" x14ac:dyDescent="0.25">
      <c r="A352" s="37">
        <v>46017</v>
      </c>
      <c r="B352" s="38" t="s">
        <v>30</v>
      </c>
      <c r="C352" s="17">
        <v>7783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37">
        <v>46018</v>
      </c>
      <c r="B353" s="38" t="s">
        <v>30</v>
      </c>
      <c r="C353" s="17">
        <v>7807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37">
        <v>46019</v>
      </c>
      <c r="B354" s="38" t="s">
        <v>30</v>
      </c>
      <c r="C354" s="17">
        <v>7829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37">
        <v>46020</v>
      </c>
      <c r="B355" s="38" t="s">
        <v>30</v>
      </c>
      <c r="C355" s="17">
        <v>7853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37">
        <v>46021</v>
      </c>
      <c r="B356" s="38" t="s">
        <v>30</v>
      </c>
      <c r="C356" s="17">
        <v>7877</v>
      </c>
      <c r="D356" s="16"/>
      <c r="E356" s="16" t="s">
        <v>54</v>
      </c>
      <c r="F356" s="16"/>
      <c r="G356" s="16"/>
      <c r="H356" s="368">
        <v>46021.418055555558</v>
      </c>
      <c r="I356" s="368">
        <v>46021.426388888889</v>
      </c>
      <c r="J356" s="151">
        <f t="shared" ref="J356" si="34">I356-H356</f>
        <v>8.333333331393078E-3</v>
      </c>
      <c r="K356" s="16"/>
      <c r="L356" s="16"/>
      <c r="M356" s="16"/>
      <c r="N356" s="16"/>
    </row>
    <row r="357" spans="1:14" x14ac:dyDescent="0.25">
      <c r="A357" s="37">
        <v>46022</v>
      </c>
      <c r="B357" s="38" t="s">
        <v>30</v>
      </c>
      <c r="C357" s="17">
        <v>7901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37">
        <v>46023</v>
      </c>
      <c r="B358" s="38" t="s">
        <v>30</v>
      </c>
      <c r="C358" s="17">
        <v>7925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37">
        <v>46024</v>
      </c>
      <c r="B359" s="38" t="s">
        <v>30</v>
      </c>
      <c r="C359" s="17">
        <v>7949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37">
        <v>46025</v>
      </c>
      <c r="B360" s="38" t="s">
        <v>30</v>
      </c>
      <c r="C360" s="17">
        <v>7972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37">
        <v>46026</v>
      </c>
      <c r="B361" s="38" t="s">
        <v>30</v>
      </c>
      <c r="C361" s="17">
        <v>7996</v>
      </c>
      <c r="D361" s="16"/>
      <c r="E361" s="16" t="s">
        <v>163</v>
      </c>
      <c r="F361" s="16"/>
      <c r="G361" s="16"/>
      <c r="H361" s="368">
        <v>46026.875</v>
      </c>
      <c r="I361" s="368">
        <v>46027.083333333336</v>
      </c>
      <c r="J361" s="151">
        <f t="shared" ref="J361" si="35">I361-H361</f>
        <v>0.20833333333575865</v>
      </c>
      <c r="K361" s="16"/>
      <c r="L361" s="16"/>
      <c r="M361" s="16"/>
      <c r="N361" s="16"/>
    </row>
    <row r="362" spans="1:14" x14ac:dyDescent="0.25">
      <c r="A362" s="37">
        <v>46027</v>
      </c>
      <c r="B362" s="38" t="s">
        <v>30</v>
      </c>
      <c r="C362" s="17">
        <v>8020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37">
        <v>46028</v>
      </c>
      <c r="B363" s="38" t="s">
        <v>30</v>
      </c>
      <c r="C363" s="17">
        <v>8044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37">
        <v>46029</v>
      </c>
      <c r="B364" s="38" t="s">
        <v>30</v>
      </c>
      <c r="C364" s="17">
        <v>8068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37">
        <v>46030</v>
      </c>
      <c r="B365" s="38" t="s">
        <v>30</v>
      </c>
      <c r="C365" s="17">
        <v>8092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37">
        <v>46031</v>
      </c>
      <c r="B366" s="38" t="s">
        <v>30</v>
      </c>
      <c r="C366" s="17">
        <v>8116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37">
        <v>46032</v>
      </c>
      <c r="B367" s="38" t="s">
        <v>30</v>
      </c>
      <c r="C367" s="17">
        <v>8140</v>
      </c>
      <c r="D367" s="16"/>
      <c r="E367" s="16" t="s">
        <v>2131</v>
      </c>
      <c r="F367" s="16"/>
      <c r="G367" s="16"/>
      <c r="H367" s="368">
        <v>46032.381944444445</v>
      </c>
      <c r="I367" s="368">
        <v>46032.683333333334</v>
      </c>
      <c r="J367" s="151">
        <f t="shared" ref="J367" si="36">I367-H367</f>
        <v>0.30138888888905058</v>
      </c>
      <c r="K367" s="16"/>
      <c r="L367" s="16"/>
      <c r="M367" s="16"/>
      <c r="N367" s="16"/>
    </row>
    <row r="368" spans="1:14" x14ac:dyDescent="0.25">
      <c r="A368" s="37">
        <v>46033</v>
      </c>
      <c r="B368" s="38" t="s">
        <v>30</v>
      </c>
      <c r="C368" s="17">
        <v>8152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37">
        <v>46034</v>
      </c>
      <c r="B369" s="38" t="s">
        <v>30</v>
      </c>
      <c r="C369" s="17">
        <v>8176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37">
        <v>46035</v>
      </c>
      <c r="B370" s="38" t="s">
        <v>30</v>
      </c>
      <c r="C370" s="17">
        <v>8200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37">
        <v>46036</v>
      </c>
      <c r="B371" s="38" t="s">
        <v>30</v>
      </c>
      <c r="C371" s="17">
        <v>8224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37">
        <v>46037</v>
      </c>
      <c r="B372" s="38" t="s">
        <v>30</v>
      </c>
      <c r="C372" s="17">
        <v>8248</v>
      </c>
      <c r="D372" s="16"/>
      <c r="E372" s="16" t="s">
        <v>48</v>
      </c>
      <c r="F372" s="16"/>
      <c r="G372" s="16"/>
      <c r="H372" s="370">
        <v>46037.367361111108</v>
      </c>
      <c r="I372" s="370">
        <v>46037.625694444447</v>
      </c>
      <c r="J372" s="103">
        <f t="shared" ref="J372" si="37">I372-H372</f>
        <v>0.25833333333866904</v>
      </c>
      <c r="K372" s="16"/>
      <c r="L372" s="16"/>
      <c r="M372" s="16"/>
      <c r="N372" s="16"/>
    </row>
    <row r="373" spans="1:14" x14ac:dyDescent="0.25">
      <c r="A373" s="37">
        <v>46038</v>
      </c>
      <c r="B373" s="38" t="s">
        <v>30</v>
      </c>
      <c r="C373" s="17">
        <v>8272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37">
        <v>46039</v>
      </c>
      <c r="B374" s="38" t="s">
        <v>30</v>
      </c>
      <c r="C374" s="17">
        <v>8291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37">
        <v>46040</v>
      </c>
      <c r="B375" s="38" t="s">
        <v>30</v>
      </c>
      <c r="C375" s="17">
        <v>8315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37">
        <v>46041</v>
      </c>
      <c r="B376" s="38" t="s">
        <v>30</v>
      </c>
      <c r="C376" s="17">
        <v>8339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37">
        <v>46042</v>
      </c>
      <c r="B377" s="38" t="s">
        <v>30</v>
      </c>
      <c r="C377" s="17">
        <v>8363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37">
        <v>46043</v>
      </c>
      <c r="B378" s="38" t="s">
        <v>30</v>
      </c>
      <c r="C378" s="17">
        <v>8387</v>
      </c>
      <c r="D378" s="16"/>
      <c r="E378" s="49" t="s">
        <v>2181</v>
      </c>
      <c r="F378" s="16"/>
      <c r="G378" s="16"/>
      <c r="H378" s="368">
        <v>46043.65347222222</v>
      </c>
      <c r="I378" s="368">
        <v>46043.722916666666</v>
      </c>
      <c r="J378" s="151">
        <f t="shared" ref="J378" si="38">I378-H378</f>
        <v>6.9444444445252884E-2</v>
      </c>
      <c r="K378" s="16"/>
      <c r="L378" s="16"/>
      <c r="M378" s="16"/>
      <c r="N378" s="16"/>
    </row>
    <row r="379" spans="1:14" x14ac:dyDescent="0.25">
      <c r="A379" s="37">
        <v>46044</v>
      </c>
      <c r="B379" s="38" t="s">
        <v>30</v>
      </c>
      <c r="C379" s="17">
        <v>8411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ht="30" x14ac:dyDescent="0.25">
      <c r="A380" s="37">
        <v>46045</v>
      </c>
      <c r="B380" s="38" t="s">
        <v>30</v>
      </c>
      <c r="C380" s="17">
        <v>8435</v>
      </c>
      <c r="D380" s="16"/>
      <c r="E380" s="680" t="s">
        <v>2190</v>
      </c>
      <c r="F380" s="16"/>
      <c r="G380" s="16"/>
      <c r="H380" s="682">
        <v>46045.407638888886</v>
      </c>
      <c r="I380" s="682">
        <v>46045.418055555558</v>
      </c>
      <c r="J380" s="681">
        <v>1.0416666671517305E-2</v>
      </c>
      <c r="K380" s="16"/>
      <c r="L380" s="16"/>
      <c r="M380" s="16"/>
      <c r="N380" s="16"/>
    </row>
    <row r="381" spans="1:14" x14ac:dyDescent="0.25">
      <c r="A381" s="37">
        <v>46046</v>
      </c>
      <c r="B381" s="38" t="s">
        <v>30</v>
      </c>
      <c r="C381" s="17">
        <v>8458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37">
        <v>46047</v>
      </c>
      <c r="B382" s="38" t="s">
        <v>30</v>
      </c>
      <c r="C382" s="17">
        <v>8482</v>
      </c>
      <c r="D382" s="16"/>
      <c r="E382" s="16" t="s">
        <v>40</v>
      </c>
      <c r="F382" s="16"/>
      <c r="G382" s="16"/>
      <c r="H382" s="696">
        <v>46048.131944444445</v>
      </c>
      <c r="I382" s="696">
        <v>46048.250694444447</v>
      </c>
      <c r="J382" s="695">
        <v>0.11875000000145519</v>
      </c>
      <c r="K382" s="16"/>
      <c r="L382" s="16"/>
      <c r="M382" s="16"/>
      <c r="N382" s="16"/>
    </row>
    <row r="383" spans="1:14" x14ac:dyDescent="0.25">
      <c r="A383" s="37">
        <v>46048</v>
      </c>
      <c r="B383" s="38" t="s">
        <v>30</v>
      </c>
      <c r="C383" s="17">
        <v>8506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37">
        <v>46049</v>
      </c>
      <c r="B384" s="38" t="s">
        <v>30</v>
      </c>
      <c r="C384" s="17">
        <v>8527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37">
        <v>46050</v>
      </c>
      <c r="B385" s="38" t="s">
        <v>30</v>
      </c>
      <c r="C385" s="17">
        <v>8551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37">
        <v>46051</v>
      </c>
      <c r="B386" s="38" t="s">
        <v>30</v>
      </c>
      <c r="C386" s="17">
        <v>8575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37">
        <v>46052</v>
      </c>
      <c r="B387" s="38" t="s">
        <v>30</v>
      </c>
      <c r="C387" s="17">
        <v>8599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37">
        <v>46053</v>
      </c>
      <c r="B388" s="38" t="s">
        <v>30</v>
      </c>
      <c r="C388" s="17">
        <v>8622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37">
        <v>46054</v>
      </c>
      <c r="B389" s="38" t="s">
        <v>30</v>
      </c>
      <c r="C389" s="17">
        <v>8646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37">
        <v>46055</v>
      </c>
      <c r="B390" s="38" t="s">
        <v>30</v>
      </c>
      <c r="C390" s="17">
        <v>8670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37">
        <v>46056</v>
      </c>
      <c r="B391" s="38" t="s">
        <v>30</v>
      </c>
      <c r="C391" s="17">
        <v>8694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37">
        <v>46057</v>
      </c>
      <c r="B392" s="38" t="s">
        <v>30</v>
      </c>
      <c r="C392" s="17">
        <v>8718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ht="30.75" customHeight="1" x14ac:dyDescent="0.25">
      <c r="A393" s="37">
        <v>46058</v>
      </c>
      <c r="B393" s="38" t="s">
        <v>30</v>
      </c>
      <c r="C393" s="17">
        <v>8742</v>
      </c>
      <c r="D393" s="16"/>
      <c r="E393" s="28" t="s">
        <v>48</v>
      </c>
      <c r="F393" s="16"/>
      <c r="G393" s="16"/>
      <c r="H393" s="368">
        <v>46058.67291666667</v>
      </c>
      <c r="I393" s="368">
        <v>46058.770833333336</v>
      </c>
      <c r="J393" s="151">
        <f t="shared" ref="J393" si="39">I393-H393</f>
        <v>9.7916666665696539E-2</v>
      </c>
      <c r="K393" s="16"/>
      <c r="L393" s="16"/>
      <c r="M393" s="16"/>
      <c r="N393" s="16"/>
    </row>
    <row r="394" spans="1:14" x14ac:dyDescent="0.25">
      <c r="A394" s="37">
        <v>46059</v>
      </c>
      <c r="B394" s="38" t="s">
        <v>30</v>
      </c>
      <c r="C394" s="17">
        <v>8766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ht="30" x14ac:dyDescent="0.25">
      <c r="A395" s="37">
        <v>46060</v>
      </c>
      <c r="B395" s="38" t="s">
        <v>30</v>
      </c>
      <c r="C395" s="17">
        <v>8787</v>
      </c>
      <c r="D395" s="16"/>
      <c r="E395" s="28" t="s">
        <v>2256</v>
      </c>
      <c r="F395" s="16"/>
      <c r="G395" s="16"/>
      <c r="H395" s="368">
        <v>46060.965277777781</v>
      </c>
      <c r="I395" s="368">
        <v>46060.982638888891</v>
      </c>
      <c r="J395" s="151">
        <f t="shared" ref="J395" si="40">I395-H395</f>
        <v>1.7361111109494232E-2</v>
      </c>
      <c r="K395" s="16"/>
      <c r="L395" s="16"/>
      <c r="M395" s="16"/>
      <c r="N395" s="16"/>
    </row>
    <row r="396" spans="1:14" x14ac:dyDescent="0.25">
      <c r="A396" s="37">
        <v>46061</v>
      </c>
      <c r="B396" s="38" t="s">
        <v>30</v>
      </c>
      <c r="C396" s="17">
        <v>8811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37">
        <v>46062</v>
      </c>
      <c r="B397" s="38" t="s">
        <v>30</v>
      </c>
      <c r="C397" s="17">
        <v>8835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ht="75" x14ac:dyDescent="0.25">
      <c r="A398" s="37">
        <v>46063</v>
      </c>
      <c r="B398" s="38" t="s">
        <v>30</v>
      </c>
      <c r="C398" s="17">
        <v>8860</v>
      </c>
      <c r="D398" s="16"/>
      <c r="E398" s="833" t="s">
        <v>2272</v>
      </c>
      <c r="F398" s="16"/>
      <c r="G398" s="16"/>
      <c r="H398" s="720">
        <v>46064.128472222219</v>
      </c>
      <c r="I398" s="720">
        <v>46064.180555555555</v>
      </c>
      <c r="J398" s="834">
        <v>5.2083333335758653E-2</v>
      </c>
      <c r="K398" s="16"/>
      <c r="L398" s="16"/>
      <c r="M398" s="16"/>
      <c r="N398" s="16"/>
    </row>
    <row r="399" spans="1:14" x14ac:dyDescent="0.25">
      <c r="A399" s="37">
        <v>46064</v>
      </c>
      <c r="B399" s="38" t="s">
        <v>30</v>
      </c>
      <c r="C399" s="17">
        <v>8884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37">
        <v>46065</v>
      </c>
      <c r="B400" s="38" t="s">
        <v>30</v>
      </c>
      <c r="C400" s="17">
        <v>8908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37">
        <v>46066</v>
      </c>
      <c r="B401" s="38" t="s">
        <v>30</v>
      </c>
      <c r="C401" s="17">
        <v>8932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ht="45" x14ac:dyDescent="0.25">
      <c r="A402" s="37">
        <v>46067</v>
      </c>
      <c r="B402" s="38" t="s">
        <v>30</v>
      </c>
      <c r="C402" s="17">
        <v>8954</v>
      </c>
      <c r="D402" s="16"/>
      <c r="E402" s="28" t="s">
        <v>2285</v>
      </c>
      <c r="F402" s="16"/>
      <c r="G402" s="16"/>
      <c r="H402" s="368">
        <v>46067.629861111112</v>
      </c>
      <c r="I402" s="368">
        <v>46067.645833333336</v>
      </c>
      <c r="J402" s="151">
        <f t="shared" ref="J402:J405" si="41">I402-H402</f>
        <v>1.5972222223354038E-2</v>
      </c>
      <c r="K402" s="16"/>
      <c r="L402" s="16"/>
      <c r="M402" s="16"/>
      <c r="N402" s="16"/>
    </row>
    <row r="403" spans="1:14" x14ac:dyDescent="0.25">
      <c r="A403" s="37">
        <v>46068</v>
      </c>
      <c r="B403" s="38" t="s">
        <v>30</v>
      </c>
      <c r="C403" s="17">
        <v>8978</v>
      </c>
      <c r="D403" s="16"/>
      <c r="E403" s="16" t="s">
        <v>583</v>
      </c>
      <c r="F403" s="16"/>
      <c r="G403" s="16"/>
      <c r="H403" s="368">
        <v>46068.65625</v>
      </c>
      <c r="I403" s="368">
        <v>46068.73333333333</v>
      </c>
      <c r="J403" s="151">
        <f t="shared" si="41"/>
        <v>7.7083333329937886E-2</v>
      </c>
      <c r="K403" s="16"/>
      <c r="L403" s="16"/>
      <c r="M403" s="16"/>
      <c r="N403" s="16"/>
    </row>
    <row r="404" spans="1:14" x14ac:dyDescent="0.25">
      <c r="A404" s="37">
        <v>46069</v>
      </c>
      <c r="B404" s="38" t="s">
        <v>30</v>
      </c>
      <c r="C404" s="17">
        <v>9002</v>
      </c>
      <c r="D404" s="16"/>
      <c r="E404" s="16" t="s">
        <v>65</v>
      </c>
      <c r="F404" s="16"/>
      <c r="G404" s="16"/>
      <c r="H404" s="368">
        <v>46069.611111111109</v>
      </c>
      <c r="I404" s="368">
        <v>46069.749305555553</v>
      </c>
      <c r="J404" s="151">
        <f t="shared" si="41"/>
        <v>0.13819444444379769</v>
      </c>
      <c r="K404" s="16"/>
      <c r="L404" s="16"/>
      <c r="M404" s="16"/>
      <c r="N404" s="16"/>
    </row>
    <row r="405" spans="1:14" x14ac:dyDescent="0.25">
      <c r="A405" s="37">
        <v>46070</v>
      </c>
      <c r="B405" s="38" t="s">
        <v>30</v>
      </c>
      <c r="C405" s="17">
        <v>9026</v>
      </c>
      <c r="D405" s="16" t="s">
        <v>823</v>
      </c>
      <c r="E405" s="16" t="s">
        <v>881</v>
      </c>
      <c r="F405" s="16"/>
      <c r="G405" s="16"/>
      <c r="H405" s="368">
        <v>46070.670138888891</v>
      </c>
      <c r="I405" s="368">
        <v>46070.681944444441</v>
      </c>
      <c r="J405" s="151">
        <f t="shared" si="41"/>
        <v>1.1805555550381541E-2</v>
      </c>
      <c r="K405" s="16"/>
      <c r="L405" s="16"/>
      <c r="M405" s="16"/>
      <c r="N405" s="16"/>
    </row>
    <row r="406" spans="1:14" x14ac:dyDescent="0.25">
      <c r="A406" s="37">
        <v>46071</v>
      </c>
      <c r="B406" s="38" t="s">
        <v>30</v>
      </c>
      <c r="C406" s="17">
        <v>9050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37">
        <v>46072</v>
      </c>
      <c r="B407" s="38" t="s">
        <v>30</v>
      </c>
      <c r="C407" s="17">
        <v>9074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37">
        <v>46073</v>
      </c>
      <c r="B408" s="38" t="s">
        <v>30</v>
      </c>
      <c r="C408" s="17">
        <v>9098</v>
      </c>
      <c r="D408" s="16"/>
      <c r="E408" s="16" t="s">
        <v>2313</v>
      </c>
      <c r="F408" s="16"/>
      <c r="G408" s="16"/>
      <c r="H408" s="368">
        <v>46073.694444444445</v>
      </c>
      <c r="I408" s="368">
        <v>46073.791666666664</v>
      </c>
      <c r="J408" s="151">
        <f t="shared" ref="J408" si="42">I408-H408</f>
        <v>9.7222222218988463E-2</v>
      </c>
      <c r="K408" s="16"/>
      <c r="L408" s="16"/>
      <c r="M408" s="16"/>
      <c r="N408" s="16"/>
    </row>
    <row r="409" spans="1:14" x14ac:dyDescent="0.25">
      <c r="A409" s="37">
        <v>46074</v>
      </c>
      <c r="B409" s="38" t="s">
        <v>30</v>
      </c>
      <c r="C409" s="17">
        <v>9122</v>
      </c>
      <c r="D409" s="16"/>
      <c r="E409" s="16"/>
      <c r="F409" s="16"/>
      <c r="G409" s="16"/>
      <c r="H409" s="368"/>
      <c r="I409" s="368"/>
      <c r="J409" s="151"/>
      <c r="K409" s="16"/>
      <c r="L409" s="16"/>
      <c r="M409" s="16"/>
      <c r="N409" s="16"/>
    </row>
    <row r="410" spans="1:14" x14ac:dyDescent="0.25">
      <c r="A410" s="37">
        <v>46075</v>
      </c>
      <c r="B410" s="38" t="s">
        <v>30</v>
      </c>
      <c r="C410" s="17">
        <v>9146</v>
      </c>
      <c r="D410" s="16"/>
      <c r="E410" s="16" t="s">
        <v>2144</v>
      </c>
      <c r="F410" s="16"/>
      <c r="G410" s="16"/>
      <c r="H410" s="368">
        <v>46075.353472222225</v>
      </c>
      <c r="I410" s="368">
        <v>46075.448611111111</v>
      </c>
      <c r="J410" s="151">
        <f t="shared" ref="J410:J418" si="43">I410-H410</f>
        <v>9.5138888886140194E-2</v>
      </c>
      <c r="K410" s="16"/>
      <c r="L410" s="16"/>
      <c r="M410" s="16"/>
      <c r="N410" s="16"/>
    </row>
    <row r="411" spans="1:14" ht="30" x14ac:dyDescent="0.25">
      <c r="A411" s="37">
        <v>46075</v>
      </c>
      <c r="B411" s="38" t="s">
        <v>30</v>
      </c>
      <c r="C411" s="17">
        <v>9146</v>
      </c>
      <c r="D411" s="16"/>
      <c r="E411" s="28" t="s">
        <v>2325</v>
      </c>
      <c r="F411" s="16"/>
      <c r="G411" s="16"/>
      <c r="H411" s="368">
        <v>46075.718055555553</v>
      </c>
      <c r="I411" s="368">
        <v>46075.739583333336</v>
      </c>
      <c r="J411" s="151">
        <f t="shared" si="43"/>
        <v>2.1527777782466728E-2</v>
      </c>
      <c r="K411" s="16"/>
      <c r="L411" s="16"/>
      <c r="M411" s="16"/>
      <c r="N411" s="16"/>
    </row>
    <row r="412" spans="1:14" x14ac:dyDescent="0.25">
      <c r="A412" s="37">
        <v>46076</v>
      </c>
      <c r="B412" s="38" t="s">
        <v>30</v>
      </c>
      <c r="C412" s="17">
        <v>9170</v>
      </c>
      <c r="D412" s="16"/>
      <c r="E412" s="16" t="s">
        <v>2333</v>
      </c>
      <c r="F412" s="16"/>
      <c r="G412" s="16"/>
      <c r="H412" s="368">
        <v>46076.472916666666</v>
      </c>
      <c r="I412" s="368">
        <v>46076.482638888891</v>
      </c>
      <c r="J412" s="151">
        <f t="shared" si="43"/>
        <v>9.7222222248092294E-3</v>
      </c>
      <c r="K412" s="16"/>
      <c r="L412" s="16"/>
      <c r="M412" s="16"/>
      <c r="N412" s="16"/>
    </row>
    <row r="413" spans="1:14" x14ac:dyDescent="0.25">
      <c r="A413" s="37">
        <v>46077</v>
      </c>
      <c r="B413" s="38" t="s">
        <v>30</v>
      </c>
      <c r="C413" s="17">
        <v>9194</v>
      </c>
      <c r="D413" s="16"/>
      <c r="E413" s="16" t="s">
        <v>2348</v>
      </c>
      <c r="F413" s="16"/>
      <c r="G413" s="16"/>
      <c r="H413" s="368">
        <v>46077.402777777781</v>
      </c>
      <c r="I413" s="368">
        <v>46077.411805555559</v>
      </c>
      <c r="J413" s="151">
        <f t="shared" si="43"/>
        <v>9.0277777781011537E-3</v>
      </c>
      <c r="K413" s="16"/>
      <c r="L413" s="16"/>
      <c r="M413" s="16"/>
      <c r="N413" s="16"/>
    </row>
    <row r="414" spans="1:14" x14ac:dyDescent="0.25">
      <c r="A414" s="37">
        <v>46078</v>
      </c>
      <c r="B414" s="38" t="s">
        <v>30</v>
      </c>
      <c r="C414" s="17">
        <v>9225</v>
      </c>
      <c r="D414" s="16"/>
      <c r="E414" s="16" t="s">
        <v>442</v>
      </c>
      <c r="F414" s="16"/>
      <c r="G414" s="16"/>
      <c r="H414" s="368">
        <v>46079.149305555555</v>
      </c>
      <c r="I414" s="368">
        <v>46079.15625</v>
      </c>
      <c r="J414" s="151">
        <f t="shared" si="43"/>
        <v>6.9444444452528842E-3</v>
      </c>
      <c r="K414" s="16"/>
      <c r="L414" s="16"/>
      <c r="M414" s="16"/>
      <c r="N414" s="16"/>
    </row>
    <row r="415" spans="1:14" x14ac:dyDescent="0.25">
      <c r="A415" s="37">
        <v>46079</v>
      </c>
      <c r="B415" s="38" t="s">
        <v>30</v>
      </c>
      <c r="C415" s="17">
        <v>9245</v>
      </c>
      <c r="D415" s="16"/>
      <c r="E415" s="16" t="s">
        <v>48</v>
      </c>
      <c r="F415" s="16"/>
      <c r="G415" s="16"/>
      <c r="H415" s="368">
        <v>46079.96875</v>
      </c>
      <c r="I415" s="368">
        <v>46080.0625</v>
      </c>
      <c r="J415" s="151">
        <f t="shared" si="43"/>
        <v>9.375E-2</v>
      </c>
      <c r="K415" s="16"/>
      <c r="L415" s="16"/>
      <c r="M415" s="16"/>
      <c r="N415" s="16"/>
    </row>
    <row r="416" spans="1:14" x14ac:dyDescent="0.25">
      <c r="A416" s="37">
        <v>46080</v>
      </c>
      <c r="B416" s="38" t="s">
        <v>30</v>
      </c>
      <c r="C416" s="17">
        <v>9266</v>
      </c>
      <c r="D416" s="16"/>
      <c r="E416" s="16" t="s">
        <v>2361</v>
      </c>
      <c r="F416" s="16"/>
      <c r="G416" s="16"/>
      <c r="H416" s="368">
        <v>46080.472222222219</v>
      </c>
      <c r="I416" s="368">
        <v>46080.493055555555</v>
      </c>
      <c r="J416" s="151">
        <f t="shared" si="43"/>
        <v>2.0833333335758653E-2</v>
      </c>
      <c r="K416" s="16"/>
      <c r="L416" s="16"/>
      <c r="M416" s="16"/>
      <c r="N416" s="16"/>
    </row>
    <row r="417" spans="1:14" x14ac:dyDescent="0.25">
      <c r="A417" s="37">
        <v>46081</v>
      </c>
      <c r="B417" s="38" t="s">
        <v>30</v>
      </c>
      <c r="C417" s="17">
        <v>9277</v>
      </c>
      <c r="D417" s="16"/>
      <c r="E417" s="16" t="s">
        <v>2367</v>
      </c>
      <c r="F417" s="16"/>
      <c r="G417" s="16"/>
      <c r="H417" s="368">
        <v>46081.478472222225</v>
      </c>
      <c r="I417" s="368">
        <v>46081.482638888891</v>
      </c>
      <c r="J417" s="151">
        <f t="shared" si="43"/>
        <v>4.166666665696539E-3</v>
      </c>
      <c r="K417" s="16"/>
      <c r="L417" s="16"/>
      <c r="M417" s="16"/>
      <c r="N417" s="16"/>
    </row>
    <row r="418" spans="1:14" x14ac:dyDescent="0.25">
      <c r="A418" s="37">
        <v>46081</v>
      </c>
      <c r="B418" s="38" t="s">
        <v>30</v>
      </c>
      <c r="C418" s="17">
        <v>9280</v>
      </c>
      <c r="D418" s="16"/>
      <c r="E418" s="16" t="s">
        <v>2369</v>
      </c>
      <c r="F418" s="16"/>
      <c r="G418" s="16"/>
      <c r="H418" s="368">
        <v>46081.638888888891</v>
      </c>
      <c r="I418" s="368">
        <v>46081.6875</v>
      </c>
      <c r="J418" s="151">
        <f t="shared" si="43"/>
        <v>4.8611111109494232E-2</v>
      </c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CA4B-E5C5-40D0-B2F0-838605AE7999}">
  <dimension ref="A2:N557"/>
  <sheetViews>
    <sheetView workbookViewId="0">
      <pane ySplit="4" topLeftCell="A385" activePane="bottomLeft" state="frozen"/>
      <selection pane="bottomLeft" activeCell="C400" sqref="C400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274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45689</v>
      </c>
      <c r="B5" s="23" t="s">
        <v>30</v>
      </c>
      <c r="C5" s="17">
        <v>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45690</v>
      </c>
      <c r="B6" s="23" t="s">
        <v>30</v>
      </c>
      <c r="C6" s="17">
        <v>14</v>
      </c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45691</v>
      </c>
      <c r="B7" s="23" t="s">
        <v>30</v>
      </c>
      <c r="C7" s="17">
        <v>38</v>
      </c>
      <c r="D7" s="17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6.149999999999999" customHeight="1" x14ac:dyDescent="0.25">
      <c r="A8" s="22">
        <v>45692</v>
      </c>
      <c r="B8" s="23" t="s">
        <v>30</v>
      </c>
      <c r="C8" s="17">
        <v>61</v>
      </c>
      <c r="D8" s="17" t="s">
        <v>132</v>
      </c>
      <c r="E8" s="16"/>
      <c r="F8" s="16"/>
      <c r="G8" s="16"/>
      <c r="H8" s="16"/>
      <c r="I8" s="16"/>
      <c r="J8" s="16" t="s">
        <v>280</v>
      </c>
      <c r="K8" s="16"/>
      <c r="L8" s="17"/>
      <c r="M8" s="17"/>
      <c r="N8" s="16"/>
    </row>
    <row r="9" spans="1:14" ht="16.149999999999999" customHeight="1" x14ac:dyDescent="0.25">
      <c r="A9" s="22">
        <v>45693</v>
      </c>
      <c r="B9" s="23" t="s">
        <v>30</v>
      </c>
      <c r="C9" s="17">
        <v>85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45694</v>
      </c>
      <c r="B10" s="23" t="s">
        <v>30</v>
      </c>
      <c r="C10" s="17">
        <v>109</v>
      </c>
      <c r="D10" s="17"/>
      <c r="E10" s="9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45695</v>
      </c>
      <c r="B11" s="23" t="s">
        <v>30</v>
      </c>
      <c r="C11" s="17">
        <v>133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45696</v>
      </c>
      <c r="B12" s="23" t="s">
        <v>30</v>
      </c>
      <c r="C12" s="17">
        <v>154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45697</v>
      </c>
      <c r="B13" s="23" t="s">
        <v>30</v>
      </c>
      <c r="C13" s="17">
        <v>178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45698</v>
      </c>
      <c r="B14" s="23" t="s">
        <v>30</v>
      </c>
      <c r="C14" s="17">
        <v>202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45699</v>
      </c>
      <c r="B15" s="23" t="s">
        <v>30</v>
      </c>
      <c r="C15" s="17">
        <v>226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6.149999999999999" customHeight="1" x14ac:dyDescent="0.25">
      <c r="A16" s="22">
        <v>45700</v>
      </c>
      <c r="B16" s="23" t="s">
        <v>30</v>
      </c>
      <c r="C16" s="17">
        <v>250</v>
      </c>
      <c r="D16" s="17" t="s">
        <v>48</v>
      </c>
      <c r="E16" s="17"/>
      <c r="F16" s="17"/>
      <c r="G16" s="17"/>
      <c r="H16" s="17"/>
      <c r="I16" s="17"/>
      <c r="J16" s="17" t="s">
        <v>325</v>
      </c>
      <c r="K16" s="17"/>
      <c r="L16" s="17"/>
      <c r="M16" s="17"/>
      <c r="N16" s="17"/>
    </row>
    <row r="17" spans="1:14" ht="16.149999999999999" customHeight="1" x14ac:dyDescent="0.25">
      <c r="A17" s="22">
        <v>45701</v>
      </c>
      <c r="B17" s="23" t="s">
        <v>30</v>
      </c>
      <c r="C17" s="17">
        <v>272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45702</v>
      </c>
      <c r="B18" s="23" t="s">
        <v>30</v>
      </c>
      <c r="C18" s="17">
        <v>296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149999999999999" customHeight="1" x14ac:dyDescent="0.25">
      <c r="A19" s="22">
        <v>45703</v>
      </c>
      <c r="B19" s="23" t="s">
        <v>30</v>
      </c>
      <c r="C19" s="17">
        <f t="shared" ref="C19:C25" si="0">C18+24</f>
        <v>320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6.149999999999999" customHeight="1" x14ac:dyDescent="0.25">
      <c r="A20" s="22">
        <v>45704</v>
      </c>
      <c r="B20" s="23" t="s">
        <v>30</v>
      </c>
      <c r="C20" s="17">
        <f t="shared" si="0"/>
        <v>344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6.149999999999999" customHeight="1" x14ac:dyDescent="0.25">
      <c r="A21" s="22">
        <v>45705</v>
      </c>
      <c r="B21" s="23" t="s">
        <v>30</v>
      </c>
      <c r="C21" s="17">
        <f t="shared" si="0"/>
        <v>368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6.149999999999999" customHeight="1" x14ac:dyDescent="0.25">
      <c r="A22" s="22">
        <v>45706</v>
      </c>
      <c r="B22" s="23" t="s">
        <v>30</v>
      </c>
      <c r="C22" s="17">
        <f t="shared" si="0"/>
        <v>392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.149999999999999" customHeight="1" x14ac:dyDescent="0.25">
      <c r="A23" s="22">
        <v>45707</v>
      </c>
      <c r="B23" s="23" t="s">
        <v>30</v>
      </c>
      <c r="C23" s="17">
        <f t="shared" si="0"/>
        <v>416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7"/>
    </row>
    <row r="24" spans="1:14" ht="16.149999999999999" customHeight="1" x14ac:dyDescent="0.25">
      <c r="A24" s="22">
        <v>45708</v>
      </c>
      <c r="B24" s="23" t="s">
        <v>30</v>
      </c>
      <c r="C24" s="17">
        <f t="shared" si="0"/>
        <v>440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6.149999999999999" customHeight="1" x14ac:dyDescent="0.25">
      <c r="A25" s="22">
        <v>45709</v>
      </c>
      <c r="B25" s="23" t="s">
        <v>30</v>
      </c>
      <c r="C25" s="17">
        <f t="shared" si="0"/>
        <v>464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6.149999999999999" customHeight="1" x14ac:dyDescent="0.25">
      <c r="A26" s="22">
        <v>45710</v>
      </c>
      <c r="B26" s="23" t="s">
        <v>30</v>
      </c>
      <c r="C26" s="17">
        <v>500</v>
      </c>
      <c r="D26" s="17" t="s">
        <v>40</v>
      </c>
      <c r="E26" s="17"/>
      <c r="F26" s="17"/>
      <c r="G26" s="17"/>
      <c r="H26" s="17"/>
      <c r="I26" s="17"/>
      <c r="J26" s="17" t="s">
        <v>352</v>
      </c>
      <c r="K26" s="17"/>
      <c r="L26" s="16"/>
      <c r="M26" s="16"/>
      <c r="N26" s="17"/>
    </row>
    <row r="27" spans="1:14" ht="16.149999999999999" customHeight="1" x14ac:dyDescent="0.25">
      <c r="A27" s="22">
        <v>45711</v>
      </c>
      <c r="B27" s="23" t="s">
        <v>30</v>
      </c>
      <c r="C27" s="17">
        <f t="shared" ref="C27:C36" si="1">C26+24</f>
        <v>524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6.149999999999999" customHeight="1" x14ac:dyDescent="0.25">
      <c r="A28" s="22">
        <v>45712</v>
      </c>
      <c r="B28" s="23" t="s">
        <v>30</v>
      </c>
      <c r="C28" s="17">
        <f t="shared" si="1"/>
        <v>548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6.149999999999999" customHeight="1" x14ac:dyDescent="0.25">
      <c r="A29" s="22">
        <v>45713</v>
      </c>
      <c r="B29" s="23" t="s">
        <v>30</v>
      </c>
      <c r="C29" s="17">
        <f t="shared" si="1"/>
        <v>572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6.149999999999999" customHeight="1" x14ac:dyDescent="0.25">
      <c r="A30" s="22">
        <v>45714</v>
      </c>
      <c r="B30" s="23" t="s">
        <v>30</v>
      </c>
      <c r="C30" s="17">
        <f t="shared" si="1"/>
        <v>596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6.149999999999999" customHeight="1" x14ac:dyDescent="0.25">
      <c r="A31" s="22">
        <v>45715</v>
      </c>
      <c r="B31" s="23" t="s">
        <v>30</v>
      </c>
      <c r="C31" s="17">
        <f t="shared" si="1"/>
        <v>620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6.149999999999999" customHeight="1" x14ac:dyDescent="0.25">
      <c r="A32" s="22">
        <v>45716</v>
      </c>
      <c r="B32" s="23" t="s">
        <v>30</v>
      </c>
      <c r="C32" s="17">
        <f t="shared" si="1"/>
        <v>644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6.149999999999999" customHeight="1" x14ac:dyDescent="0.25">
      <c r="A33" s="22">
        <v>45717</v>
      </c>
      <c r="B33" s="23" t="s">
        <v>30</v>
      </c>
      <c r="C33" s="17">
        <f t="shared" si="1"/>
        <v>668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6.149999999999999" customHeight="1" x14ac:dyDescent="0.25">
      <c r="A34" s="22">
        <v>45718</v>
      </c>
      <c r="B34" s="23" t="s">
        <v>30</v>
      </c>
      <c r="C34" s="17">
        <f t="shared" si="1"/>
        <v>692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7"/>
    </row>
    <row r="35" spans="1:14" ht="16.149999999999999" customHeight="1" x14ac:dyDescent="0.25">
      <c r="A35" s="22">
        <v>45719</v>
      </c>
      <c r="B35" s="23" t="s">
        <v>30</v>
      </c>
      <c r="C35" s="17">
        <f t="shared" si="1"/>
        <v>716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7"/>
    </row>
    <row r="36" spans="1:14" ht="16.149999999999999" customHeight="1" x14ac:dyDescent="0.25">
      <c r="A36" s="22">
        <v>45720</v>
      </c>
      <c r="B36" s="23" t="s">
        <v>30</v>
      </c>
      <c r="C36" s="17">
        <f t="shared" si="1"/>
        <v>740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</row>
    <row r="37" spans="1:14" ht="16.149999999999999" customHeight="1" x14ac:dyDescent="0.25">
      <c r="A37" s="22">
        <v>45721</v>
      </c>
      <c r="B37" s="23" t="s">
        <v>30</v>
      </c>
      <c r="C37" s="17">
        <v>747</v>
      </c>
      <c r="D37" s="17" t="s">
        <v>48</v>
      </c>
      <c r="E37" s="17"/>
      <c r="F37" s="17"/>
      <c r="G37" s="17"/>
      <c r="H37" s="17"/>
      <c r="I37" s="17"/>
      <c r="J37" s="17" t="s">
        <v>382</v>
      </c>
      <c r="K37" s="17"/>
      <c r="L37" s="16"/>
      <c r="M37" s="16"/>
      <c r="N37" s="17"/>
    </row>
    <row r="38" spans="1:14" ht="16.149999999999999" customHeight="1" x14ac:dyDescent="0.25">
      <c r="A38" s="22">
        <v>45722</v>
      </c>
      <c r="B38" s="23" t="s">
        <v>30</v>
      </c>
      <c r="C38" s="17">
        <f t="shared" ref="C38:C47" si="2">C37+24</f>
        <v>771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7"/>
    </row>
    <row r="39" spans="1:14" ht="16.149999999999999" customHeight="1" x14ac:dyDescent="0.25">
      <c r="A39" s="22">
        <v>45723</v>
      </c>
      <c r="B39" s="23" t="s">
        <v>30</v>
      </c>
      <c r="C39" s="17">
        <f t="shared" si="2"/>
        <v>795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7"/>
    </row>
    <row r="40" spans="1:14" ht="16.5" customHeight="1" x14ac:dyDescent="0.25">
      <c r="A40" s="22">
        <v>45724</v>
      </c>
      <c r="B40" s="23" t="s">
        <v>30</v>
      </c>
      <c r="C40" s="17">
        <f t="shared" si="2"/>
        <v>819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</row>
    <row r="41" spans="1:14" ht="16.149999999999999" customHeight="1" x14ac:dyDescent="0.25">
      <c r="A41" s="22">
        <v>45725</v>
      </c>
      <c r="B41" s="23" t="s">
        <v>30</v>
      </c>
      <c r="C41" s="17">
        <f t="shared" si="2"/>
        <v>843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.75" customHeight="1" x14ac:dyDescent="0.25">
      <c r="A42" s="22">
        <v>45726</v>
      </c>
      <c r="B42" s="23" t="s">
        <v>30</v>
      </c>
      <c r="C42" s="17">
        <f t="shared" si="2"/>
        <v>867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3.9" customHeight="1" x14ac:dyDescent="0.25">
      <c r="A43" s="22">
        <v>45727</v>
      </c>
      <c r="B43" s="23" t="s">
        <v>30</v>
      </c>
      <c r="C43" s="17">
        <f t="shared" si="2"/>
        <v>891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45728</v>
      </c>
      <c r="B44" s="23" t="s">
        <v>30</v>
      </c>
      <c r="C44" s="17">
        <f t="shared" si="2"/>
        <v>915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45729</v>
      </c>
      <c r="B45" s="23" t="s">
        <v>30</v>
      </c>
      <c r="C45" s="17">
        <f t="shared" si="2"/>
        <v>939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45730</v>
      </c>
      <c r="B46" s="23" t="s">
        <v>30</v>
      </c>
      <c r="C46" s="17">
        <f t="shared" si="2"/>
        <v>963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45731</v>
      </c>
      <c r="B47" s="23" t="s">
        <v>30</v>
      </c>
      <c r="C47" s="17">
        <f t="shared" si="2"/>
        <v>987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6.149999999999999" customHeight="1" x14ac:dyDescent="0.25">
      <c r="A48" s="22">
        <v>45732</v>
      </c>
      <c r="B48" s="23" t="s">
        <v>30</v>
      </c>
      <c r="C48" s="17">
        <v>1005</v>
      </c>
      <c r="D48" s="17" t="s">
        <v>65</v>
      </c>
      <c r="E48" s="16"/>
      <c r="F48" s="16"/>
      <c r="G48" s="16"/>
      <c r="H48" s="16"/>
      <c r="I48" s="16"/>
      <c r="J48" s="16" t="s">
        <v>435</v>
      </c>
      <c r="K48" s="16"/>
      <c r="L48" s="16"/>
      <c r="M48" s="16"/>
      <c r="N48" s="16"/>
    </row>
    <row r="49" spans="1:14" ht="16.149999999999999" customHeight="1" x14ac:dyDescent="0.25">
      <c r="A49" s="22">
        <v>45733</v>
      </c>
      <c r="B49" s="23" t="s">
        <v>30</v>
      </c>
      <c r="C49" s="17">
        <f t="shared" ref="C49:C57" si="3">C48+24</f>
        <v>1029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45734</v>
      </c>
      <c r="B50" s="23" t="s">
        <v>30</v>
      </c>
      <c r="C50" s="17">
        <f t="shared" si="3"/>
        <v>1053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45735</v>
      </c>
      <c r="B51" s="23" t="s">
        <v>30</v>
      </c>
      <c r="C51" s="17">
        <f t="shared" si="3"/>
        <v>1077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45736</v>
      </c>
      <c r="B52" s="23" t="s">
        <v>30</v>
      </c>
      <c r="C52" s="17">
        <f t="shared" si="3"/>
        <v>1101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45737</v>
      </c>
      <c r="B53" s="23" t="s">
        <v>30</v>
      </c>
      <c r="C53" s="17">
        <f t="shared" si="3"/>
        <v>1125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45738</v>
      </c>
      <c r="B54" s="23" t="s">
        <v>30</v>
      </c>
      <c r="C54" s="17">
        <f t="shared" si="3"/>
        <v>1149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45739</v>
      </c>
      <c r="B55" s="23" t="s">
        <v>30</v>
      </c>
      <c r="C55" s="17">
        <f t="shared" si="3"/>
        <v>1173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45740</v>
      </c>
      <c r="B56" s="23" t="s">
        <v>30</v>
      </c>
      <c r="C56" s="17">
        <f t="shared" si="3"/>
        <v>1197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45741</v>
      </c>
      <c r="B57" s="23" t="s">
        <v>30</v>
      </c>
      <c r="C57" s="17">
        <f t="shared" si="3"/>
        <v>1221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45742</v>
      </c>
      <c r="B58" s="23" t="s">
        <v>30</v>
      </c>
      <c r="C58" s="17">
        <v>1229</v>
      </c>
      <c r="D58" s="17" t="s">
        <v>48</v>
      </c>
      <c r="E58" s="16"/>
      <c r="F58" s="16"/>
      <c r="G58" s="16"/>
      <c r="H58" s="16"/>
      <c r="I58" s="16"/>
      <c r="J58" s="16" t="s">
        <v>542</v>
      </c>
      <c r="K58" s="16"/>
      <c r="L58" s="16"/>
      <c r="M58" s="16"/>
      <c r="N58" s="16"/>
    </row>
    <row r="59" spans="1:14" ht="16.149999999999999" customHeight="1" x14ac:dyDescent="0.25">
      <c r="A59" s="22">
        <v>45743</v>
      </c>
      <c r="B59" s="23" t="s">
        <v>30</v>
      </c>
      <c r="C59" s="17">
        <f>C58+24</f>
        <v>1253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25">
      <c r="A60" s="22">
        <v>45744</v>
      </c>
      <c r="B60" s="23" t="s">
        <v>30</v>
      </c>
      <c r="C60" s="17">
        <f>C59+24</f>
        <v>1277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45745</v>
      </c>
      <c r="B61" s="23" t="s">
        <v>30</v>
      </c>
      <c r="C61" s="17">
        <f>C60+24</f>
        <v>1301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45746</v>
      </c>
      <c r="B62" s="23" t="s">
        <v>30</v>
      </c>
      <c r="C62" s="17">
        <f>C61+24</f>
        <v>1325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45747</v>
      </c>
      <c r="B63" s="23" t="s">
        <v>30</v>
      </c>
      <c r="C63" s="17">
        <v>1337</v>
      </c>
      <c r="D63" s="16"/>
      <c r="E63" s="16" t="s">
        <v>583</v>
      </c>
      <c r="F63" s="16"/>
      <c r="G63" s="16"/>
      <c r="H63" s="16"/>
      <c r="I63" s="16"/>
      <c r="J63" s="16" t="s">
        <v>584</v>
      </c>
      <c r="K63" s="16"/>
      <c r="L63" s="16"/>
      <c r="M63" s="16"/>
      <c r="N63" s="16"/>
    </row>
    <row r="64" spans="1:14" ht="19.5" customHeight="1" x14ac:dyDescent="0.25">
      <c r="A64" s="22">
        <v>45748</v>
      </c>
      <c r="B64" s="23" t="s">
        <v>30</v>
      </c>
      <c r="C64" s="17">
        <v>1361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45749</v>
      </c>
      <c r="B65" s="23" t="s">
        <v>30</v>
      </c>
      <c r="C65" s="17">
        <v>1385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45750</v>
      </c>
      <c r="B66" s="23" t="s">
        <v>30</v>
      </c>
      <c r="C66" s="17">
        <v>1408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45751</v>
      </c>
      <c r="B67" s="23" t="s">
        <v>30</v>
      </c>
      <c r="C67" s="17">
        <v>1432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45752</v>
      </c>
      <c r="B68" s="23" t="s">
        <v>30</v>
      </c>
      <c r="C68" s="17">
        <v>1456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45753</v>
      </c>
      <c r="B69" s="23" t="s">
        <v>30</v>
      </c>
      <c r="C69" s="17">
        <v>1480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45754</v>
      </c>
      <c r="B70" s="23" t="s">
        <v>30</v>
      </c>
      <c r="C70" s="17">
        <v>1504</v>
      </c>
      <c r="D70" s="16" t="s">
        <v>40</v>
      </c>
      <c r="E70" s="16"/>
      <c r="F70" s="16"/>
      <c r="G70" s="16"/>
      <c r="H70" s="16"/>
      <c r="I70" s="16"/>
      <c r="J70" s="16" t="s">
        <v>661</v>
      </c>
      <c r="K70" s="16"/>
      <c r="L70" s="16"/>
      <c r="M70" s="16"/>
      <c r="N70" s="16"/>
    </row>
    <row r="71" spans="1:14" ht="16.149999999999999" customHeight="1" x14ac:dyDescent="0.25">
      <c r="A71" s="22">
        <v>45755</v>
      </c>
      <c r="B71" s="23" t="s">
        <v>30</v>
      </c>
      <c r="C71" s="17">
        <v>1528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45756</v>
      </c>
      <c r="B72" s="23" t="s">
        <v>30</v>
      </c>
      <c r="C72" s="17">
        <v>1552</v>
      </c>
      <c r="D72" s="16"/>
      <c r="E72" s="16" t="s">
        <v>675</v>
      </c>
      <c r="F72" s="16"/>
      <c r="G72" s="16"/>
      <c r="H72" s="16"/>
      <c r="I72" s="16"/>
      <c r="J72" s="16" t="s">
        <v>683</v>
      </c>
      <c r="K72" s="16"/>
      <c r="L72" s="16"/>
      <c r="M72" s="16"/>
      <c r="N72" s="16"/>
    </row>
    <row r="73" spans="1:14" ht="16.149999999999999" customHeight="1" x14ac:dyDescent="0.25">
      <c r="A73" s="22">
        <v>45757</v>
      </c>
      <c r="B73" s="23" t="s">
        <v>30</v>
      </c>
      <c r="C73" s="17">
        <v>1576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45758</v>
      </c>
      <c r="B74" s="23" t="s">
        <v>30</v>
      </c>
      <c r="C74" s="17">
        <v>1600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45759</v>
      </c>
      <c r="B75" s="23" t="s">
        <v>30</v>
      </c>
      <c r="C75" s="17">
        <v>1619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45760</v>
      </c>
      <c r="B76" s="23" t="s">
        <v>30</v>
      </c>
      <c r="C76" s="17">
        <v>1643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45761</v>
      </c>
      <c r="B77" s="23" t="s">
        <v>30</v>
      </c>
      <c r="C77" s="17">
        <v>1667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45762</v>
      </c>
      <c r="B78" s="23" t="s">
        <v>30</v>
      </c>
      <c r="C78" s="17">
        <v>1691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45763</v>
      </c>
      <c r="B79" s="23" t="s">
        <v>30</v>
      </c>
      <c r="C79" s="17">
        <v>1715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45764</v>
      </c>
      <c r="B80" s="23" t="s">
        <v>30</v>
      </c>
      <c r="C80" s="17">
        <v>1739</v>
      </c>
      <c r="D80" s="16"/>
      <c r="E80" s="16" t="s">
        <v>48</v>
      </c>
      <c r="F80" s="16"/>
      <c r="G80" s="16"/>
      <c r="H80" s="16"/>
      <c r="I80" s="16"/>
      <c r="J80" s="16" t="s">
        <v>223</v>
      </c>
      <c r="K80" s="16"/>
      <c r="L80" s="17"/>
      <c r="M80" s="17"/>
      <c r="N80" s="16"/>
    </row>
    <row r="81" spans="1:14" ht="16.149999999999999" customHeight="1" x14ac:dyDescent="0.25">
      <c r="A81" s="22">
        <v>45765</v>
      </c>
      <c r="B81" s="23" t="s">
        <v>30</v>
      </c>
      <c r="C81" s="17">
        <v>1763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>
        <v>45766</v>
      </c>
      <c r="B82" s="23" t="s">
        <v>30</v>
      </c>
      <c r="C82" s="17">
        <v>1787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45767</v>
      </c>
      <c r="B83" s="23" t="s">
        <v>30</v>
      </c>
      <c r="C83" s="17">
        <v>1811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>
        <v>45768</v>
      </c>
      <c r="B84" s="23" t="s">
        <v>30</v>
      </c>
      <c r="C84" s="17">
        <v>1835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>
        <v>45769</v>
      </c>
      <c r="B85" s="23" t="s">
        <v>30</v>
      </c>
      <c r="C85" s="17">
        <v>1859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46.5" customHeight="1" x14ac:dyDescent="0.25">
      <c r="A86" s="22">
        <v>45770</v>
      </c>
      <c r="B86" s="23" t="s">
        <v>30</v>
      </c>
      <c r="C86" s="17">
        <v>1883</v>
      </c>
      <c r="D86" s="16"/>
      <c r="E86" s="28" t="s">
        <v>799</v>
      </c>
      <c r="F86" s="16"/>
      <c r="G86" s="16"/>
      <c r="H86" s="16"/>
      <c r="I86" s="16"/>
      <c r="J86" s="20" t="s">
        <v>800</v>
      </c>
      <c r="K86" s="16"/>
      <c r="L86" s="17"/>
      <c r="M86" s="17"/>
      <c r="N86" s="16"/>
    </row>
    <row r="87" spans="1:14" ht="16.149999999999999" customHeight="1" x14ac:dyDescent="0.25">
      <c r="A87" s="22">
        <v>45771</v>
      </c>
      <c r="B87" s="23" t="s">
        <v>30</v>
      </c>
      <c r="C87" s="17">
        <v>1907</v>
      </c>
      <c r="D87" s="16"/>
      <c r="E87" s="16" t="s">
        <v>806</v>
      </c>
      <c r="F87" s="16"/>
      <c r="G87" s="16"/>
      <c r="H87" s="16"/>
      <c r="I87" s="16"/>
      <c r="J87" s="16" t="s">
        <v>575</v>
      </c>
      <c r="K87" s="16"/>
      <c r="L87" s="17"/>
      <c r="M87" s="17"/>
      <c r="N87" s="16"/>
    </row>
    <row r="88" spans="1:14" ht="16.149999999999999" customHeight="1" x14ac:dyDescent="0.25">
      <c r="A88" s="22">
        <v>45772</v>
      </c>
      <c r="B88" s="23" t="s">
        <v>30</v>
      </c>
      <c r="C88" s="17">
        <v>1931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>
        <v>45773</v>
      </c>
      <c r="B89" s="23" t="s">
        <v>30</v>
      </c>
      <c r="C89" s="17">
        <v>1886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>
        <v>45774</v>
      </c>
      <c r="B90" s="23" t="s">
        <v>30</v>
      </c>
      <c r="C90" s="17">
        <v>1910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2">
        <v>45775</v>
      </c>
      <c r="B91" s="23" t="s">
        <v>30</v>
      </c>
      <c r="C91" s="17">
        <v>1934</v>
      </c>
      <c r="D91" s="16"/>
      <c r="E91" s="16" t="s">
        <v>832</v>
      </c>
      <c r="F91" s="16"/>
      <c r="G91" s="16"/>
      <c r="H91" s="16"/>
      <c r="I91" s="16"/>
      <c r="J91" s="16" t="s">
        <v>679</v>
      </c>
      <c r="K91" s="16"/>
      <c r="L91" s="16"/>
      <c r="M91" s="16"/>
      <c r="N91" s="16"/>
    </row>
    <row r="92" spans="1:14" ht="16.149999999999999" customHeight="1" x14ac:dyDescent="0.25">
      <c r="A92" s="22">
        <v>45776</v>
      </c>
      <c r="B92" s="23" t="s">
        <v>30</v>
      </c>
      <c r="C92" s="17">
        <v>1958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>
        <v>45777</v>
      </c>
      <c r="B93" s="23" t="s">
        <v>30</v>
      </c>
      <c r="C93" s="17">
        <v>1982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>
        <v>45778</v>
      </c>
      <c r="B94" s="23" t="s">
        <v>30</v>
      </c>
      <c r="C94" s="17">
        <v>2006</v>
      </c>
      <c r="D94" s="16"/>
      <c r="E94" s="16" t="s">
        <v>65</v>
      </c>
      <c r="F94" s="16"/>
      <c r="G94" s="16"/>
      <c r="H94" s="16"/>
      <c r="I94" s="16"/>
      <c r="J94" s="16" t="s">
        <v>318</v>
      </c>
      <c r="K94" s="16"/>
      <c r="L94" s="16"/>
      <c r="M94" s="16"/>
      <c r="N94" s="16"/>
    </row>
    <row r="95" spans="1:14" ht="16.149999999999999" customHeight="1" x14ac:dyDescent="0.25">
      <c r="A95" s="22">
        <v>45779</v>
      </c>
      <c r="B95" s="23" t="s">
        <v>30</v>
      </c>
      <c r="C95" s="17">
        <v>2030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>
        <v>45780</v>
      </c>
      <c r="B96" s="23" t="s">
        <v>30</v>
      </c>
      <c r="C96" s="17">
        <v>2048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>
        <v>45781</v>
      </c>
      <c r="B97" s="23" t="s">
        <v>30</v>
      </c>
      <c r="C97" s="17">
        <v>2072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>
        <v>45782</v>
      </c>
      <c r="B98" s="23" t="s">
        <v>30</v>
      </c>
      <c r="C98" s="17">
        <v>2096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>
        <v>45783</v>
      </c>
      <c r="B99" s="23" t="s">
        <v>30</v>
      </c>
      <c r="C99" s="17">
        <v>2120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>
        <v>45784</v>
      </c>
      <c r="B100" s="23" t="s">
        <v>30</v>
      </c>
      <c r="C100" s="17">
        <v>2144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45785</v>
      </c>
      <c r="B101" s="23" t="s">
        <v>30</v>
      </c>
      <c r="C101" s="17">
        <v>2168</v>
      </c>
      <c r="D101" s="16"/>
      <c r="E101" s="16" t="s">
        <v>696</v>
      </c>
      <c r="F101" s="16"/>
      <c r="G101" s="16"/>
      <c r="H101" s="16"/>
      <c r="I101" s="16"/>
      <c r="J101" s="16" t="s">
        <v>728</v>
      </c>
      <c r="K101" s="16"/>
      <c r="L101" s="16"/>
      <c r="M101" s="16"/>
      <c r="N101" s="16"/>
    </row>
    <row r="102" spans="1:14" ht="16.149999999999999" customHeight="1" x14ac:dyDescent="0.25">
      <c r="A102" s="22">
        <v>45786</v>
      </c>
      <c r="B102" s="23" t="s">
        <v>30</v>
      </c>
      <c r="C102" s="17">
        <v>2192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45787</v>
      </c>
      <c r="B103" s="23" t="s">
        <v>30</v>
      </c>
      <c r="C103" s="17">
        <v>2213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>
        <v>45788</v>
      </c>
      <c r="B104" s="23" t="s">
        <v>30</v>
      </c>
      <c r="C104" s="17">
        <v>2237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45789</v>
      </c>
      <c r="B105" s="23" t="s">
        <v>30</v>
      </c>
      <c r="C105" s="17">
        <v>2261</v>
      </c>
      <c r="D105" s="16"/>
      <c r="E105" s="16" t="s">
        <v>48</v>
      </c>
      <c r="F105" s="16"/>
      <c r="G105" s="16"/>
      <c r="H105" s="16"/>
      <c r="I105" s="16"/>
      <c r="J105" s="16" t="s">
        <v>912</v>
      </c>
      <c r="K105" s="16"/>
      <c r="L105" s="16"/>
      <c r="M105" s="16"/>
      <c r="N105" s="16"/>
    </row>
    <row r="106" spans="1:14" ht="16.149999999999999" customHeight="1" x14ac:dyDescent="0.25">
      <c r="A106" s="22">
        <v>45790</v>
      </c>
      <c r="B106" s="23" t="s">
        <v>30</v>
      </c>
      <c r="C106" s="17">
        <v>2285</v>
      </c>
      <c r="D106" s="16"/>
      <c r="E106" s="16"/>
      <c r="F106" s="16"/>
      <c r="G106" s="16"/>
      <c r="H106" s="43"/>
      <c r="I106" s="43"/>
      <c r="J106" s="46">
        <f>I106-H106</f>
        <v>0</v>
      </c>
      <c r="K106" s="16"/>
      <c r="L106" s="16"/>
      <c r="M106" s="16"/>
      <c r="N106" s="16"/>
    </row>
    <row r="107" spans="1:14" ht="16.149999999999999" customHeight="1" x14ac:dyDescent="0.25">
      <c r="A107" s="22">
        <v>45791</v>
      </c>
      <c r="B107" s="23" t="s">
        <v>30</v>
      </c>
      <c r="C107" s="17">
        <v>2290</v>
      </c>
      <c r="D107" s="16"/>
      <c r="E107" s="16" t="s">
        <v>927</v>
      </c>
      <c r="F107" s="16"/>
      <c r="G107" s="16"/>
      <c r="H107" s="43">
        <v>45791.879861111112</v>
      </c>
      <c r="I107" s="43">
        <v>45791.888888888891</v>
      </c>
      <c r="J107" s="46">
        <f>I107-H107</f>
        <v>9.0277777781011537E-3</v>
      </c>
      <c r="K107" s="16"/>
      <c r="L107" s="16"/>
      <c r="M107" s="16"/>
      <c r="N107" s="16"/>
    </row>
    <row r="108" spans="1:14" ht="16.149999999999999" customHeight="1" x14ac:dyDescent="0.25">
      <c r="A108" s="22">
        <v>45792</v>
      </c>
      <c r="B108" s="23" t="s">
        <v>30</v>
      </c>
      <c r="C108" s="17">
        <f>C107+24</f>
        <v>2314</v>
      </c>
      <c r="D108" s="16"/>
      <c r="E108" s="16"/>
      <c r="F108" s="16"/>
      <c r="G108" s="16"/>
      <c r="H108" s="43"/>
      <c r="I108" s="43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45793</v>
      </c>
      <c r="B109" s="23" t="s">
        <v>30</v>
      </c>
      <c r="C109" s="17">
        <v>2325</v>
      </c>
      <c r="D109" s="16"/>
      <c r="E109" s="16"/>
      <c r="F109" s="16"/>
      <c r="G109" s="16"/>
      <c r="H109" s="43"/>
      <c r="I109" s="43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45794</v>
      </c>
      <c r="B110" s="23" t="s">
        <v>30</v>
      </c>
      <c r="C110" s="17">
        <v>2349</v>
      </c>
      <c r="D110" s="16"/>
      <c r="E110" s="16"/>
      <c r="F110" s="16"/>
      <c r="G110" s="16"/>
      <c r="H110" s="43"/>
      <c r="I110" s="43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45795</v>
      </c>
      <c r="B111" s="23" t="s">
        <v>30</v>
      </c>
      <c r="C111" s="17">
        <f>C110+24</f>
        <v>2373</v>
      </c>
      <c r="D111" s="16"/>
      <c r="E111" s="16"/>
      <c r="F111" s="16"/>
      <c r="G111" s="16"/>
      <c r="H111" s="43"/>
      <c r="I111" s="43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45796</v>
      </c>
      <c r="B112" s="23" t="s">
        <v>30</v>
      </c>
      <c r="C112" s="17">
        <f>C111+24</f>
        <v>2397</v>
      </c>
      <c r="D112" s="16"/>
      <c r="E112" s="16"/>
      <c r="F112" s="16"/>
      <c r="G112" s="16"/>
      <c r="H112" s="43"/>
      <c r="I112" s="43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45797</v>
      </c>
      <c r="B113" s="23" t="s">
        <v>30</v>
      </c>
      <c r="C113" s="17">
        <f>C112+24</f>
        <v>2421</v>
      </c>
      <c r="D113" s="16"/>
      <c r="E113" s="16"/>
      <c r="F113" s="16"/>
      <c r="G113" s="16"/>
      <c r="H113" s="43"/>
      <c r="I113" s="43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45798</v>
      </c>
      <c r="B114" s="23" t="s">
        <v>30</v>
      </c>
      <c r="C114" s="17">
        <f>C113+24</f>
        <v>2445</v>
      </c>
      <c r="D114" s="16"/>
      <c r="E114" s="16"/>
      <c r="F114" s="16"/>
      <c r="G114" s="16"/>
      <c r="H114" s="43"/>
      <c r="I114" s="43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45799</v>
      </c>
      <c r="B115" s="23" t="s">
        <v>30</v>
      </c>
      <c r="C115" s="17">
        <f>C114+24</f>
        <v>2469</v>
      </c>
      <c r="D115" s="16"/>
      <c r="E115" s="16"/>
      <c r="F115" s="16"/>
      <c r="G115" s="16"/>
      <c r="H115" s="43"/>
      <c r="I115" s="43"/>
      <c r="J115" s="16"/>
      <c r="K115" s="16"/>
      <c r="L115" s="16"/>
      <c r="M115" s="16"/>
      <c r="N115" s="16"/>
    </row>
    <row r="116" spans="1:14" ht="45" x14ac:dyDescent="0.25">
      <c r="A116" s="22">
        <v>45800</v>
      </c>
      <c r="B116" s="23" t="s">
        <v>30</v>
      </c>
      <c r="C116" s="17">
        <v>2500</v>
      </c>
      <c r="D116" s="16"/>
      <c r="E116" s="28" t="s">
        <v>997</v>
      </c>
      <c r="F116" s="16"/>
      <c r="G116" s="16"/>
      <c r="H116" s="52">
        <v>45800.706944444442</v>
      </c>
      <c r="I116" s="52">
        <v>45800.899305555555</v>
      </c>
      <c r="J116" s="46">
        <f>I116-H116</f>
        <v>0.19236111111240461</v>
      </c>
      <c r="K116" s="16"/>
      <c r="L116" s="16"/>
      <c r="M116" s="16"/>
      <c r="N116" s="16"/>
    </row>
    <row r="117" spans="1:14" ht="16.149999999999999" customHeight="1" x14ac:dyDescent="0.25">
      <c r="A117" s="22">
        <v>45801</v>
      </c>
      <c r="B117" s="23" t="s">
        <v>30</v>
      </c>
      <c r="C117" s="17">
        <v>2514</v>
      </c>
      <c r="D117" s="16"/>
      <c r="E117" s="28" t="s">
        <v>998</v>
      </c>
      <c r="F117" s="16"/>
      <c r="G117" s="16"/>
      <c r="H117" s="61">
        <v>45801.477083333331</v>
      </c>
      <c r="I117" s="61">
        <v>45801.506944444445</v>
      </c>
      <c r="J117" s="46">
        <f>I117-H117</f>
        <v>2.9861111113859806E-2</v>
      </c>
      <c r="K117" s="16"/>
      <c r="L117" s="16"/>
      <c r="M117" s="16"/>
      <c r="N117" s="16"/>
    </row>
    <row r="118" spans="1:14" ht="16.149999999999999" customHeight="1" x14ac:dyDescent="0.25">
      <c r="A118" s="22">
        <v>45802</v>
      </c>
      <c r="B118" s="23" t="s">
        <v>30</v>
      </c>
      <c r="C118" s="17">
        <f t="shared" ref="C118:C126" si="4">C117+24</f>
        <v>2538</v>
      </c>
      <c r="D118" s="16"/>
      <c r="E118" s="16"/>
      <c r="F118" s="16"/>
      <c r="G118" s="16"/>
      <c r="H118" s="43"/>
      <c r="I118" s="43"/>
      <c r="J118" s="16"/>
      <c r="K118" s="16"/>
      <c r="L118" s="16"/>
      <c r="M118" s="16"/>
      <c r="N118" s="16"/>
    </row>
    <row r="119" spans="1:14" ht="16.149999999999999" customHeight="1" x14ac:dyDescent="0.25">
      <c r="A119" s="22">
        <v>45803</v>
      </c>
      <c r="B119" s="23" t="s">
        <v>30</v>
      </c>
      <c r="C119" s="17">
        <f t="shared" si="4"/>
        <v>2562</v>
      </c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45804</v>
      </c>
      <c r="B120" s="23" t="s">
        <v>30</v>
      </c>
      <c r="C120" s="17">
        <f t="shared" si="4"/>
        <v>2586</v>
      </c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45805</v>
      </c>
      <c r="B121" s="23" t="s">
        <v>30</v>
      </c>
      <c r="C121" s="17">
        <f t="shared" si="4"/>
        <v>2610</v>
      </c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45806</v>
      </c>
      <c r="B122" s="23" t="s">
        <v>30</v>
      </c>
      <c r="C122" s="17">
        <f t="shared" si="4"/>
        <v>2634</v>
      </c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22">
        <v>45807</v>
      </c>
      <c r="B123" s="23" t="s">
        <v>30</v>
      </c>
      <c r="C123" s="17">
        <f t="shared" si="4"/>
        <v>2658</v>
      </c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45808</v>
      </c>
      <c r="B124" s="23" t="s">
        <v>30</v>
      </c>
      <c r="C124" s="17">
        <f t="shared" si="4"/>
        <v>2682</v>
      </c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45809</v>
      </c>
      <c r="B125" s="23" t="s">
        <v>30</v>
      </c>
      <c r="C125" s="17">
        <f t="shared" si="4"/>
        <v>2706</v>
      </c>
      <c r="D125" s="16"/>
      <c r="E125" s="16"/>
      <c r="F125" s="16"/>
      <c r="G125" s="16"/>
      <c r="H125" s="43"/>
      <c r="I125" s="43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45810</v>
      </c>
      <c r="B126" s="23" t="s">
        <v>30</v>
      </c>
      <c r="C126" s="17">
        <f t="shared" si="4"/>
        <v>2730</v>
      </c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ht="30" x14ac:dyDescent="0.25">
      <c r="A127" s="22">
        <v>45811</v>
      </c>
      <c r="B127" s="23" t="s">
        <v>30</v>
      </c>
      <c r="C127" s="17">
        <v>2752</v>
      </c>
      <c r="D127" s="16"/>
      <c r="E127" s="28" t="s">
        <v>1081</v>
      </c>
      <c r="F127" s="16"/>
      <c r="G127" s="16"/>
      <c r="H127" s="60">
        <v>45811.85833333333</v>
      </c>
      <c r="I127" s="60">
        <v>45811.976388888892</v>
      </c>
      <c r="J127" s="46">
        <f>I127-H127</f>
        <v>0.11805555556202307</v>
      </c>
      <c r="K127" s="16"/>
      <c r="L127" s="16"/>
      <c r="M127" s="16"/>
      <c r="N127" s="16"/>
    </row>
    <row r="128" spans="1:14" ht="16.149999999999999" customHeight="1" x14ac:dyDescent="0.25">
      <c r="A128" s="22">
        <v>45812</v>
      </c>
      <c r="B128" s="23" t="s">
        <v>30</v>
      </c>
      <c r="C128" s="17">
        <f>C127+24</f>
        <v>2776</v>
      </c>
      <c r="D128" s="16"/>
      <c r="E128" s="16"/>
      <c r="F128" s="16"/>
      <c r="G128" s="16"/>
      <c r="H128" s="43"/>
      <c r="I128" s="43"/>
      <c r="J128" s="16"/>
      <c r="K128" s="16"/>
      <c r="L128" s="16"/>
      <c r="M128" s="16"/>
      <c r="N128" s="16"/>
    </row>
    <row r="129" spans="1:14" ht="16.149999999999999" customHeight="1" x14ac:dyDescent="0.25">
      <c r="A129" s="22">
        <v>45813</v>
      </c>
      <c r="B129" s="23" t="s">
        <v>30</v>
      </c>
      <c r="C129" s="17">
        <v>2792</v>
      </c>
      <c r="D129" s="16"/>
      <c r="E129" s="16" t="s">
        <v>1005</v>
      </c>
      <c r="F129" s="16"/>
      <c r="G129" s="16"/>
      <c r="H129" s="57">
        <v>45813.645833333336</v>
      </c>
      <c r="I129" s="57">
        <v>45813.658333333333</v>
      </c>
      <c r="J129" s="46">
        <f>I129-H129</f>
        <v>1.2499999997089617E-2</v>
      </c>
      <c r="K129" s="16"/>
      <c r="L129" s="16"/>
      <c r="M129" s="16"/>
      <c r="N129" s="16"/>
    </row>
    <row r="130" spans="1:14" ht="16.149999999999999" customHeight="1" x14ac:dyDescent="0.25">
      <c r="A130" s="22">
        <v>45814</v>
      </c>
      <c r="B130" s="23" t="s">
        <v>30</v>
      </c>
      <c r="C130" s="17">
        <f>C129+24</f>
        <v>2816</v>
      </c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30" x14ac:dyDescent="0.25">
      <c r="A131" s="22">
        <v>45815</v>
      </c>
      <c r="B131" s="23" t="s">
        <v>30</v>
      </c>
      <c r="C131" s="17">
        <v>2847</v>
      </c>
      <c r="D131" s="16"/>
      <c r="E131" s="28" t="s">
        <v>1126</v>
      </c>
      <c r="F131" s="16"/>
      <c r="G131" s="16"/>
      <c r="H131" s="52">
        <v>45816.010416666664</v>
      </c>
      <c r="I131" s="52">
        <v>45816.027777777781</v>
      </c>
      <c r="J131" s="46">
        <f>I131-H131</f>
        <v>1.7361111116770189E-2</v>
      </c>
      <c r="K131" s="16"/>
      <c r="L131" s="16"/>
      <c r="M131" s="16"/>
      <c r="N131" s="16"/>
    </row>
    <row r="132" spans="1:14" ht="16.149999999999999" customHeight="1" x14ac:dyDescent="0.25">
      <c r="A132" s="22">
        <v>45816</v>
      </c>
      <c r="B132" s="23" t="s">
        <v>30</v>
      </c>
      <c r="C132" s="17">
        <f>C131+24</f>
        <v>2871</v>
      </c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22">
        <v>45817</v>
      </c>
      <c r="B133" s="23" t="s">
        <v>30</v>
      </c>
      <c r="C133" s="17">
        <f>C132+24</f>
        <v>2895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22">
        <v>45818</v>
      </c>
      <c r="B134" s="23" t="s">
        <v>30</v>
      </c>
      <c r="C134" s="17">
        <v>2890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22">
        <v>45819</v>
      </c>
      <c r="B135" s="23" t="s">
        <v>30</v>
      </c>
      <c r="C135" s="17">
        <v>2910</v>
      </c>
      <c r="D135" s="16"/>
      <c r="E135" s="16" t="s">
        <v>1149</v>
      </c>
      <c r="F135" s="16"/>
      <c r="G135" s="16"/>
      <c r="H135" s="78">
        <v>45819.354166666664</v>
      </c>
      <c r="I135" s="78">
        <v>45819.378472222219</v>
      </c>
      <c r="J135" s="79">
        <f t="shared" ref="J135" si="5">I135-H135</f>
        <v>2.4305555554747116E-2</v>
      </c>
      <c r="K135" s="16"/>
      <c r="L135" s="16"/>
      <c r="M135" s="16"/>
      <c r="N135" s="16"/>
    </row>
    <row r="136" spans="1:14" ht="16.149999999999999" customHeight="1" x14ac:dyDescent="0.25">
      <c r="A136" s="22">
        <v>45820</v>
      </c>
      <c r="B136" s="23" t="s">
        <v>30</v>
      </c>
      <c r="C136" s="17">
        <f>C135+24</f>
        <v>2934</v>
      </c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ht="16.149999999999999" customHeight="1" x14ac:dyDescent="0.25">
      <c r="A137" s="22">
        <v>45821</v>
      </c>
      <c r="B137" s="23" t="s">
        <v>30</v>
      </c>
      <c r="C137" s="17">
        <f>C136+24</f>
        <v>2958</v>
      </c>
      <c r="D137" s="16"/>
      <c r="E137" s="16"/>
      <c r="F137" s="16"/>
      <c r="G137" s="16"/>
      <c r="H137" s="43"/>
      <c r="I137" s="43"/>
      <c r="J137" s="16"/>
      <c r="K137" s="16"/>
      <c r="L137" s="16"/>
      <c r="M137" s="16"/>
      <c r="N137" s="16"/>
    </row>
    <row r="138" spans="1:14" ht="45" x14ac:dyDescent="0.25">
      <c r="A138" s="22">
        <v>45822</v>
      </c>
      <c r="B138" s="23" t="s">
        <v>30</v>
      </c>
      <c r="C138" s="17">
        <v>2981</v>
      </c>
      <c r="D138" s="16"/>
      <c r="E138" s="28" t="s">
        <v>1172</v>
      </c>
      <c r="F138" s="16"/>
      <c r="G138" s="16"/>
      <c r="H138" s="43"/>
      <c r="I138" s="43"/>
      <c r="J138" s="16"/>
      <c r="K138" s="16"/>
      <c r="L138" s="83">
        <v>45822.354166666664</v>
      </c>
      <c r="M138" s="83">
        <v>45822.392361111109</v>
      </c>
      <c r="N138" s="79">
        <f t="shared" ref="N138" si="6">M138-L138</f>
        <v>3.8194444445252884E-2</v>
      </c>
    </row>
    <row r="139" spans="1:14" ht="16.149999999999999" customHeight="1" x14ac:dyDescent="0.25">
      <c r="A139" s="22">
        <v>45822</v>
      </c>
      <c r="B139" s="23" t="s">
        <v>30</v>
      </c>
      <c r="C139" s="17">
        <v>3000</v>
      </c>
      <c r="D139" s="16"/>
      <c r="E139" s="16" t="s">
        <v>63</v>
      </c>
      <c r="F139" s="16"/>
      <c r="G139" s="16"/>
      <c r="H139" s="83">
        <v>45823.120138888888</v>
      </c>
      <c r="I139" s="83">
        <v>45823.234027777777</v>
      </c>
      <c r="J139" s="79">
        <f t="shared" ref="J139:J140" si="7">I139-H139</f>
        <v>0.11388888888905058</v>
      </c>
      <c r="K139" s="16"/>
      <c r="L139" s="16"/>
      <c r="M139" s="16"/>
      <c r="N139" s="16"/>
    </row>
    <row r="140" spans="1:14" ht="47.25" customHeight="1" x14ac:dyDescent="0.25">
      <c r="A140" s="22">
        <v>45823</v>
      </c>
      <c r="B140" s="23" t="s">
        <v>30</v>
      </c>
      <c r="C140" s="17">
        <v>3005</v>
      </c>
      <c r="D140" s="16"/>
      <c r="E140" s="28" t="s">
        <v>1183</v>
      </c>
      <c r="F140" s="16"/>
      <c r="G140" s="16"/>
      <c r="H140" s="83">
        <v>45823.569444444445</v>
      </c>
      <c r="I140" s="83">
        <v>45823.638888888891</v>
      </c>
      <c r="J140" s="79">
        <f t="shared" si="7"/>
        <v>6.9444444445252884E-2</v>
      </c>
      <c r="K140" s="16"/>
      <c r="L140" s="16"/>
      <c r="M140" s="16"/>
      <c r="N140" s="16"/>
    </row>
    <row r="141" spans="1:14" ht="16.149999999999999" customHeight="1" x14ac:dyDescent="0.25">
      <c r="A141" s="22">
        <v>45824</v>
      </c>
      <c r="B141" s="23" t="s">
        <v>30</v>
      </c>
      <c r="C141" s="17">
        <v>3029</v>
      </c>
      <c r="D141" s="16"/>
      <c r="E141" s="16"/>
      <c r="F141" s="16"/>
      <c r="G141" s="16"/>
      <c r="H141" s="43"/>
      <c r="I141" s="43"/>
      <c r="J141" s="16"/>
      <c r="K141" s="16"/>
      <c r="L141" s="16"/>
      <c r="M141" s="16"/>
      <c r="N141" s="16"/>
    </row>
    <row r="142" spans="1:14" ht="16.149999999999999" customHeight="1" x14ac:dyDescent="0.25">
      <c r="A142" s="22">
        <v>45825</v>
      </c>
      <c r="B142" s="23" t="s">
        <v>30</v>
      </c>
      <c r="C142" s="17">
        <v>3053</v>
      </c>
      <c r="D142" s="16"/>
      <c r="E142" s="16"/>
      <c r="F142" s="16"/>
      <c r="G142" s="16"/>
      <c r="H142" s="43"/>
      <c r="I142" s="43"/>
      <c r="J142" s="16"/>
      <c r="K142" s="16"/>
      <c r="L142" s="16"/>
      <c r="M142" s="16"/>
      <c r="N142" s="16"/>
    </row>
    <row r="143" spans="1:14" ht="16.149999999999999" customHeight="1" x14ac:dyDescent="0.25">
      <c r="A143" s="22">
        <v>45826</v>
      </c>
      <c r="B143" s="23" t="s">
        <v>30</v>
      </c>
      <c r="C143" s="17">
        <v>3077</v>
      </c>
      <c r="D143" s="16"/>
      <c r="E143" s="16"/>
      <c r="F143" s="16"/>
      <c r="G143" s="16"/>
      <c r="H143" s="43"/>
      <c r="I143" s="43"/>
      <c r="J143" s="16"/>
      <c r="K143" s="16"/>
      <c r="L143" s="16"/>
      <c r="M143" s="16"/>
      <c r="N143" s="16"/>
    </row>
    <row r="144" spans="1:14" ht="16.149999999999999" customHeight="1" x14ac:dyDescent="0.25">
      <c r="A144" s="22">
        <v>45827</v>
      </c>
      <c r="B144" s="23" t="s">
        <v>30</v>
      </c>
      <c r="C144" s="17">
        <v>3101</v>
      </c>
      <c r="D144" s="16"/>
      <c r="E144" s="16"/>
      <c r="F144" s="16"/>
      <c r="G144" s="16"/>
      <c r="H144" s="43"/>
      <c r="I144" s="43"/>
      <c r="J144" s="16"/>
      <c r="K144" s="16"/>
      <c r="L144" s="16"/>
      <c r="M144" s="16"/>
      <c r="N144" s="16"/>
    </row>
    <row r="145" spans="1:14" ht="16.149999999999999" customHeight="1" x14ac:dyDescent="0.25">
      <c r="A145" s="22">
        <v>45828</v>
      </c>
      <c r="B145" s="23" t="s">
        <v>30</v>
      </c>
      <c r="C145" s="17">
        <v>3125</v>
      </c>
      <c r="D145" s="16"/>
      <c r="E145" s="16"/>
      <c r="F145" s="16"/>
      <c r="G145" s="16"/>
      <c r="H145" s="43"/>
      <c r="I145" s="43"/>
      <c r="J145" s="16"/>
      <c r="K145" s="16"/>
      <c r="L145" s="16"/>
      <c r="M145" s="16"/>
      <c r="N145" s="16"/>
    </row>
    <row r="146" spans="1:14" ht="16.149999999999999" customHeight="1" x14ac:dyDescent="0.25">
      <c r="A146" s="22">
        <v>45829</v>
      </c>
      <c r="B146" s="23" t="s">
        <v>30</v>
      </c>
      <c r="C146" s="17">
        <v>3149</v>
      </c>
      <c r="D146" s="16"/>
      <c r="E146" s="16"/>
      <c r="F146" s="16"/>
      <c r="G146" s="16"/>
      <c r="H146" s="43"/>
      <c r="I146" s="43"/>
      <c r="J146" s="16"/>
      <c r="K146" s="16"/>
      <c r="L146" s="16"/>
      <c r="M146" s="16"/>
      <c r="N146" s="16"/>
    </row>
    <row r="147" spans="1:14" ht="16.149999999999999" customHeight="1" x14ac:dyDescent="0.25">
      <c r="A147" s="22">
        <v>45830</v>
      </c>
      <c r="B147" s="23" t="s">
        <v>30</v>
      </c>
      <c r="C147" s="17">
        <v>3169</v>
      </c>
      <c r="D147" s="16"/>
      <c r="E147" s="16"/>
      <c r="F147" s="16"/>
      <c r="G147" s="16"/>
      <c r="H147" s="43"/>
      <c r="I147" s="43"/>
      <c r="J147" s="16"/>
      <c r="K147" s="16"/>
      <c r="L147" s="16"/>
      <c r="M147" s="16"/>
      <c r="N147" s="16"/>
    </row>
    <row r="148" spans="1:14" ht="16.149999999999999" customHeight="1" x14ac:dyDescent="0.25">
      <c r="A148" s="22">
        <v>45831</v>
      </c>
      <c r="B148" s="23" t="s">
        <v>30</v>
      </c>
      <c r="C148" s="17">
        <v>3193</v>
      </c>
      <c r="D148" s="16"/>
      <c r="E148" s="16"/>
      <c r="F148" s="16"/>
      <c r="G148" s="16"/>
      <c r="H148" s="43"/>
      <c r="I148" s="43"/>
      <c r="J148" s="16"/>
      <c r="K148" s="16"/>
      <c r="L148" s="16"/>
      <c r="M148" s="16"/>
      <c r="N148" s="16"/>
    </row>
    <row r="149" spans="1:14" ht="16.149999999999999" customHeight="1" x14ac:dyDescent="0.25">
      <c r="A149" s="22">
        <v>45832</v>
      </c>
      <c r="B149" s="23" t="s">
        <v>30</v>
      </c>
      <c r="C149" s="17">
        <v>3217</v>
      </c>
      <c r="D149" s="16"/>
      <c r="E149" s="16"/>
      <c r="F149" s="16"/>
      <c r="G149" s="16"/>
      <c r="H149" s="43"/>
      <c r="I149" s="43"/>
      <c r="J149" s="16"/>
      <c r="K149" s="16"/>
      <c r="L149" s="16"/>
      <c r="M149" s="16"/>
      <c r="N149" s="16"/>
    </row>
    <row r="150" spans="1:14" ht="16.149999999999999" customHeight="1" x14ac:dyDescent="0.25">
      <c r="A150" s="22">
        <v>45833</v>
      </c>
      <c r="B150" s="23" t="s">
        <v>30</v>
      </c>
      <c r="C150" s="17">
        <v>3241</v>
      </c>
      <c r="D150" s="16"/>
      <c r="E150" s="16" t="s">
        <v>48</v>
      </c>
      <c r="F150" s="16"/>
      <c r="G150" s="16"/>
      <c r="H150" s="121">
        <v>45833.880555555559</v>
      </c>
      <c r="I150" s="121">
        <v>45833.930555555555</v>
      </c>
      <c r="J150" s="122">
        <f t="shared" ref="J150" si="8">I150-H150</f>
        <v>4.9999999995634425E-2</v>
      </c>
      <c r="K150" s="16"/>
      <c r="L150" s="16"/>
      <c r="M150" s="16"/>
      <c r="N150" s="16"/>
    </row>
    <row r="151" spans="1:14" ht="16.149999999999999" customHeight="1" x14ac:dyDescent="0.25">
      <c r="A151" s="22">
        <v>45834</v>
      </c>
      <c r="B151" s="23" t="s">
        <v>30</v>
      </c>
      <c r="C151" s="17">
        <v>3265</v>
      </c>
      <c r="D151" s="16"/>
      <c r="E151" s="16"/>
      <c r="F151" s="16"/>
      <c r="G151" s="16"/>
      <c r="H151" s="43"/>
      <c r="I151" s="43"/>
      <c r="J151" s="16"/>
      <c r="K151" s="16"/>
      <c r="L151" s="16"/>
      <c r="M151" s="16"/>
      <c r="N151" s="16"/>
    </row>
    <row r="152" spans="1:14" ht="16.149999999999999" customHeight="1" x14ac:dyDescent="0.25">
      <c r="A152" s="22">
        <v>45835</v>
      </c>
      <c r="B152" s="23" t="s">
        <v>30</v>
      </c>
      <c r="C152" s="17">
        <v>3289</v>
      </c>
      <c r="D152" s="16"/>
      <c r="E152" s="16"/>
      <c r="F152" s="16"/>
      <c r="G152" s="16"/>
      <c r="H152" s="43"/>
      <c r="I152" s="43"/>
      <c r="J152" s="16"/>
      <c r="K152" s="16"/>
      <c r="L152" s="16"/>
      <c r="M152" s="16"/>
      <c r="N152" s="16"/>
    </row>
    <row r="153" spans="1:14" ht="16.149999999999999" customHeight="1" x14ac:dyDescent="0.25">
      <c r="A153" s="22">
        <v>45836</v>
      </c>
      <c r="B153" s="23" t="s">
        <v>30</v>
      </c>
      <c r="C153" s="17">
        <v>3311</v>
      </c>
      <c r="D153" s="16"/>
      <c r="E153" s="16"/>
      <c r="F153" s="16"/>
      <c r="G153" s="16"/>
      <c r="H153" s="43"/>
      <c r="I153" s="43"/>
      <c r="J153" s="16"/>
      <c r="K153" s="16"/>
      <c r="L153" s="16"/>
      <c r="M153" s="16"/>
      <c r="N153" s="16"/>
    </row>
    <row r="154" spans="1:14" ht="16.149999999999999" customHeight="1" x14ac:dyDescent="0.25">
      <c r="A154" s="22">
        <v>45837</v>
      </c>
      <c r="B154" s="23" t="s">
        <v>30</v>
      </c>
      <c r="C154" s="17">
        <v>3335</v>
      </c>
      <c r="D154" s="16"/>
      <c r="E154" s="16" t="s">
        <v>1271</v>
      </c>
      <c r="F154" s="16"/>
      <c r="G154" s="16"/>
      <c r="H154" s="123">
        <v>45837.670138888891</v>
      </c>
      <c r="I154" s="123">
        <v>45837.673611111109</v>
      </c>
      <c r="J154" s="124">
        <f t="shared" ref="J154" si="9">I154-H154</f>
        <v>3.4722222189884633E-3</v>
      </c>
      <c r="K154" s="16"/>
      <c r="L154" s="16"/>
      <c r="M154" s="16"/>
      <c r="N154" s="16"/>
    </row>
    <row r="155" spans="1:14" ht="16.149999999999999" customHeight="1" x14ac:dyDescent="0.25">
      <c r="A155" s="22">
        <v>45838</v>
      </c>
      <c r="B155" s="23" t="s">
        <v>30</v>
      </c>
      <c r="C155" s="17">
        <v>3359</v>
      </c>
      <c r="D155" s="16"/>
      <c r="E155" s="16"/>
      <c r="F155" s="16"/>
      <c r="G155" s="16"/>
      <c r="H155" s="43"/>
      <c r="I155" s="43"/>
      <c r="J155" s="16"/>
      <c r="K155" s="16"/>
      <c r="L155" s="16"/>
      <c r="M155" s="16"/>
      <c r="N155" s="16"/>
    </row>
    <row r="156" spans="1:14" ht="16.149999999999999" customHeight="1" x14ac:dyDescent="0.25">
      <c r="A156" s="22">
        <v>45839</v>
      </c>
      <c r="B156" s="23" t="s">
        <v>30</v>
      </c>
      <c r="C156" s="17">
        <v>3383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2">
        <v>45840</v>
      </c>
      <c r="B157" s="23" t="s">
        <v>30</v>
      </c>
      <c r="C157" s="17">
        <v>3407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2">
        <v>45841</v>
      </c>
      <c r="B158" s="23" t="s">
        <v>30</v>
      </c>
      <c r="C158" s="17">
        <f>C157+24</f>
        <v>3431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2">
        <v>45842</v>
      </c>
      <c r="B159" s="23" t="s">
        <v>30</v>
      </c>
      <c r="C159" s="17">
        <v>3471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6.149999999999999" customHeight="1" x14ac:dyDescent="0.25">
      <c r="A160" s="22">
        <v>45843</v>
      </c>
      <c r="B160" s="23" t="s">
        <v>30</v>
      </c>
      <c r="C160" s="17">
        <f>C159+24</f>
        <v>3495</v>
      </c>
      <c r="D160" s="16"/>
      <c r="E160" s="17"/>
      <c r="F160" s="17"/>
      <c r="G160" s="16"/>
      <c r="H160" s="16"/>
      <c r="I160" s="16"/>
      <c r="J160" s="16"/>
      <c r="K160" s="16"/>
      <c r="L160" s="16"/>
      <c r="M160" s="16"/>
      <c r="N160" s="16"/>
    </row>
    <row r="161" spans="1:13" x14ac:dyDescent="0.25">
      <c r="A161" s="22">
        <v>45844</v>
      </c>
      <c r="B161" s="23" t="s">
        <v>30</v>
      </c>
      <c r="C161" s="17">
        <v>3502</v>
      </c>
      <c r="D161" s="16"/>
      <c r="E161" s="16" t="s">
        <v>40</v>
      </c>
      <c r="F161" s="16"/>
      <c r="G161" s="16"/>
      <c r="H161" s="140">
        <v>45844.393750000003</v>
      </c>
      <c r="I161" s="140">
        <v>45844.467361111114</v>
      </c>
      <c r="J161" s="141">
        <f t="shared" ref="J161" si="10">I161-H161</f>
        <v>7.3611111110949423E-2</v>
      </c>
      <c r="K161" s="16"/>
      <c r="L161" s="16"/>
      <c r="M161" s="16"/>
    </row>
    <row r="162" spans="1:13" x14ac:dyDescent="0.25">
      <c r="A162" s="22">
        <v>45845</v>
      </c>
      <c r="B162" s="23" t="s">
        <v>30</v>
      </c>
      <c r="C162" s="17">
        <v>3526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 spans="1:13" x14ac:dyDescent="0.25">
      <c r="A163" s="22">
        <v>45846</v>
      </c>
      <c r="B163" s="23" t="s">
        <v>30</v>
      </c>
      <c r="C163" s="17">
        <f>C162+24</f>
        <v>3550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</row>
    <row r="164" spans="1:13" x14ac:dyDescent="0.25">
      <c r="A164" s="22">
        <v>45847</v>
      </c>
      <c r="B164" s="23" t="s">
        <v>30</v>
      </c>
      <c r="C164" s="17">
        <f>C163+24</f>
        <v>3574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1:13" x14ac:dyDescent="0.25">
      <c r="A165" s="22">
        <v>45848</v>
      </c>
      <c r="B165" s="23" t="s">
        <v>30</v>
      </c>
      <c r="C165" s="17">
        <f>C164+24</f>
        <v>3598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</row>
    <row r="166" spans="1:13" ht="30" x14ac:dyDescent="0.25">
      <c r="A166" s="22">
        <v>45849</v>
      </c>
      <c r="B166" s="23" t="s">
        <v>30</v>
      </c>
      <c r="C166" s="17">
        <v>3643</v>
      </c>
      <c r="D166" s="16"/>
      <c r="E166" s="28" t="s">
        <v>1328</v>
      </c>
      <c r="F166" s="16"/>
      <c r="G166" s="16"/>
      <c r="H166" s="146">
        <v>45850.246527777781</v>
      </c>
      <c r="I166" s="146">
        <v>45850.270833333336</v>
      </c>
      <c r="J166" s="147">
        <f t="shared" ref="J166" si="11">I166-H166</f>
        <v>2.4305555554747116E-2</v>
      </c>
      <c r="K166" s="16"/>
      <c r="L166" s="16"/>
      <c r="M166" s="16"/>
    </row>
    <row r="167" spans="1:13" x14ac:dyDescent="0.25">
      <c r="A167" s="22">
        <v>45850</v>
      </c>
      <c r="B167" s="23" t="s">
        <v>30</v>
      </c>
      <c r="C167" s="17">
        <f>C166+24</f>
        <v>3667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</row>
    <row r="168" spans="1:13" x14ac:dyDescent="0.25">
      <c r="A168" s="22">
        <v>45851</v>
      </c>
      <c r="B168" s="23" t="s">
        <v>30</v>
      </c>
      <c r="C168" s="17">
        <f>C167+24</f>
        <v>3691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</row>
    <row r="169" spans="1:13" x14ac:dyDescent="0.25">
      <c r="A169" s="22">
        <v>45852</v>
      </c>
      <c r="B169" s="23" t="s">
        <v>30</v>
      </c>
      <c r="C169" s="17">
        <f>C168+24</f>
        <v>3715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</row>
    <row r="170" spans="1:13" x14ac:dyDescent="0.25">
      <c r="A170" s="22">
        <v>45853</v>
      </c>
      <c r="B170" s="23" t="s">
        <v>30</v>
      </c>
      <c r="C170" s="17">
        <f>C169+24</f>
        <v>3739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 spans="1:13" ht="45" x14ac:dyDescent="0.25">
      <c r="A171" s="22">
        <v>45854</v>
      </c>
      <c r="B171" s="23" t="s">
        <v>30</v>
      </c>
      <c r="C171" s="17">
        <v>3752</v>
      </c>
      <c r="D171" s="16"/>
      <c r="E171" s="28" t="s">
        <v>1353</v>
      </c>
      <c r="F171" s="16"/>
      <c r="G171" s="16"/>
      <c r="H171" s="146">
        <v>45854.875</v>
      </c>
      <c r="I171" s="146">
        <v>45854.961805555555</v>
      </c>
      <c r="J171" s="147">
        <f t="shared" ref="J171" si="12">I171-H171</f>
        <v>8.6805555554747116E-2</v>
      </c>
      <c r="K171" s="16"/>
      <c r="L171" s="16"/>
      <c r="M171" s="16"/>
    </row>
    <row r="172" spans="1:13" x14ac:dyDescent="0.25">
      <c r="A172" s="22">
        <v>45855</v>
      </c>
      <c r="B172" s="23" t="s">
        <v>30</v>
      </c>
      <c r="C172" s="17">
        <f>C171+24</f>
        <v>3776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 spans="1:13" ht="45" x14ac:dyDescent="0.25">
      <c r="A173" s="25">
        <v>45856</v>
      </c>
      <c r="B173" s="23" t="s">
        <v>30</v>
      </c>
      <c r="C173" s="17">
        <v>3787</v>
      </c>
      <c r="D173" s="16"/>
      <c r="E173" s="28" t="s">
        <v>1364</v>
      </c>
      <c r="F173" s="16"/>
      <c r="G173" s="16"/>
      <c r="H173" s="146">
        <v>45856.40902777778</v>
      </c>
      <c r="I173" s="146">
        <v>45856.432638888888</v>
      </c>
      <c r="J173" s="147">
        <f t="shared" ref="J173" si="13">I173-H173</f>
        <v>2.361111110803904E-2</v>
      </c>
      <c r="K173" s="16"/>
      <c r="L173" s="16"/>
      <c r="M173" s="16"/>
    </row>
    <row r="174" spans="1:13" x14ac:dyDescent="0.25">
      <c r="A174" s="25">
        <v>45857</v>
      </c>
      <c r="B174" s="23" t="s">
        <v>30</v>
      </c>
      <c r="C174" s="17">
        <f>C173+24</f>
        <v>3811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 spans="1:13" x14ac:dyDescent="0.25">
      <c r="A175" s="25">
        <v>45858</v>
      </c>
      <c r="B175" s="23" t="s">
        <v>30</v>
      </c>
      <c r="C175" s="17">
        <f t="shared" ref="C175:C181" si="14">C174+24</f>
        <v>3835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</row>
    <row r="176" spans="1:13" x14ac:dyDescent="0.25">
      <c r="A176" s="25">
        <v>45859</v>
      </c>
      <c r="B176" s="23" t="s">
        <v>30</v>
      </c>
      <c r="C176" s="17">
        <f t="shared" si="14"/>
        <v>3859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 x14ac:dyDescent="0.25">
      <c r="A177" s="25">
        <v>45860</v>
      </c>
      <c r="B177" s="23" t="s">
        <v>30</v>
      </c>
      <c r="C177" s="17">
        <f t="shared" si="14"/>
        <v>3883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</row>
    <row r="178" spans="1:13" x14ac:dyDescent="0.25">
      <c r="A178" s="25">
        <v>45861</v>
      </c>
      <c r="B178" s="23" t="s">
        <v>30</v>
      </c>
      <c r="C178" s="17">
        <f t="shared" si="14"/>
        <v>3907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</row>
    <row r="179" spans="1:13" x14ac:dyDescent="0.25">
      <c r="A179" s="25">
        <v>45862</v>
      </c>
      <c r="B179" s="23" t="s">
        <v>30</v>
      </c>
      <c r="C179" s="17">
        <f t="shared" si="14"/>
        <v>3931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</row>
    <row r="180" spans="1:13" x14ac:dyDescent="0.25">
      <c r="A180" s="25">
        <v>45863</v>
      </c>
      <c r="B180" s="23" t="s">
        <v>30</v>
      </c>
      <c r="C180" s="17">
        <f t="shared" si="14"/>
        <v>3955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</row>
    <row r="181" spans="1:13" x14ac:dyDescent="0.25">
      <c r="A181" s="25">
        <v>45864</v>
      </c>
      <c r="B181" s="23" t="s">
        <v>30</v>
      </c>
      <c r="C181" s="17">
        <f t="shared" si="14"/>
        <v>3979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</row>
    <row r="182" spans="1:13" x14ac:dyDescent="0.25">
      <c r="A182" s="25">
        <v>45865</v>
      </c>
      <c r="B182" s="23" t="s">
        <v>30</v>
      </c>
      <c r="C182" s="17">
        <v>4001</v>
      </c>
      <c r="D182" s="16"/>
      <c r="E182" s="17" t="s">
        <v>65</v>
      </c>
      <c r="F182" s="16"/>
      <c r="G182" s="16"/>
      <c r="H182" s="138">
        <v>45865.377083333333</v>
      </c>
      <c r="I182" s="138">
        <v>45865.510416666664</v>
      </c>
      <c r="J182" s="139">
        <f t="shared" ref="J182" si="15">I182-H182</f>
        <v>0.13333333333139308</v>
      </c>
      <c r="K182" s="16"/>
      <c r="L182" s="16"/>
      <c r="M182" s="16"/>
    </row>
    <row r="183" spans="1:13" x14ac:dyDescent="0.25">
      <c r="A183" s="25">
        <v>45866</v>
      </c>
      <c r="B183" s="23" t="s">
        <v>30</v>
      </c>
      <c r="C183" s="17">
        <f>C182+24</f>
        <v>4025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</row>
    <row r="184" spans="1:13" x14ac:dyDescent="0.25">
      <c r="A184" s="25">
        <v>45867</v>
      </c>
      <c r="B184" s="23" t="s">
        <v>30</v>
      </c>
      <c r="C184" s="17">
        <f>C183+24</f>
        <v>4049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</row>
    <row r="185" spans="1:13" ht="45" x14ac:dyDescent="0.25">
      <c r="A185" s="25">
        <v>45868</v>
      </c>
      <c r="B185" s="23" t="s">
        <v>30</v>
      </c>
      <c r="C185" s="17">
        <v>4089</v>
      </c>
      <c r="D185" s="16"/>
      <c r="E185" s="28" t="s">
        <v>1453</v>
      </c>
      <c r="F185" s="16"/>
      <c r="G185" s="16"/>
      <c r="H185" s="150">
        <v>45869.180555555555</v>
      </c>
      <c r="I185" s="150">
        <v>45869.192361111112</v>
      </c>
      <c r="J185" s="151">
        <f t="shared" ref="J185:J186" si="16">I185-H185</f>
        <v>1.1805555557657499E-2</v>
      </c>
      <c r="K185" s="16"/>
      <c r="L185" s="16"/>
      <c r="M185" s="16"/>
    </row>
    <row r="186" spans="1:13" ht="30" x14ac:dyDescent="0.25">
      <c r="A186" s="25">
        <v>45868</v>
      </c>
      <c r="B186" s="23" t="s">
        <v>30</v>
      </c>
      <c r="C186" s="17">
        <v>4090</v>
      </c>
      <c r="D186" s="16"/>
      <c r="E186" s="9" t="s">
        <v>1454</v>
      </c>
      <c r="F186" s="16"/>
      <c r="G186" s="16"/>
      <c r="H186" s="150">
        <v>45869.252083333333</v>
      </c>
      <c r="I186" s="150">
        <v>45869.338888888888</v>
      </c>
      <c r="J186" s="151">
        <f t="shared" si="16"/>
        <v>8.6805555554747116E-2</v>
      </c>
      <c r="K186" s="16"/>
      <c r="L186" s="16"/>
      <c r="M186" s="16"/>
    </row>
    <row r="187" spans="1:13" x14ac:dyDescent="0.25">
      <c r="A187" s="25">
        <v>45869</v>
      </c>
      <c r="B187" s="23" t="s">
        <v>30</v>
      </c>
      <c r="C187" s="17">
        <f t="shared" ref="C187:C192" si="17">C186+24</f>
        <v>4114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</row>
    <row r="188" spans="1:13" x14ac:dyDescent="0.25">
      <c r="A188" s="25">
        <v>45870</v>
      </c>
      <c r="B188" s="23" t="s">
        <v>30</v>
      </c>
      <c r="C188" s="17">
        <f t="shared" si="17"/>
        <v>4138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</row>
    <row r="189" spans="1:13" x14ac:dyDescent="0.25">
      <c r="A189" s="25">
        <v>45871</v>
      </c>
      <c r="B189" s="23" t="s">
        <v>30</v>
      </c>
      <c r="C189" s="17">
        <f t="shared" si="17"/>
        <v>4162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</row>
    <row r="190" spans="1:13" x14ac:dyDescent="0.25">
      <c r="A190" s="25">
        <v>45872</v>
      </c>
      <c r="B190" s="23" t="s">
        <v>30</v>
      </c>
      <c r="C190" s="17">
        <f t="shared" si="17"/>
        <v>4186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</row>
    <row r="191" spans="1:13" x14ac:dyDescent="0.25">
      <c r="A191" s="25">
        <v>45873</v>
      </c>
      <c r="B191" s="23" t="s">
        <v>30</v>
      </c>
      <c r="C191" s="17">
        <f t="shared" si="17"/>
        <v>4210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 spans="1:13" x14ac:dyDescent="0.25">
      <c r="A192" s="25">
        <v>45874</v>
      </c>
      <c r="B192" s="23" t="s">
        <v>30</v>
      </c>
      <c r="C192" s="17">
        <f t="shared" si="17"/>
        <v>4234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 spans="1:13" x14ac:dyDescent="0.25">
      <c r="A193" s="25">
        <v>45875</v>
      </c>
      <c r="B193" s="23" t="s">
        <v>30</v>
      </c>
      <c r="C193" s="17">
        <v>4251</v>
      </c>
      <c r="D193" s="16"/>
      <c r="E193" s="17" t="s">
        <v>48</v>
      </c>
      <c r="F193" s="16"/>
      <c r="G193" s="16"/>
      <c r="H193" s="150">
        <v>45876.052083333336</v>
      </c>
      <c r="I193" s="150">
        <v>45876.14166666667</v>
      </c>
      <c r="J193" s="151">
        <f t="shared" ref="J193" si="18">I193-H193</f>
        <v>8.9583333334303461E-2</v>
      </c>
      <c r="K193" s="16"/>
      <c r="L193" s="16"/>
      <c r="M193" s="16"/>
    </row>
    <row r="194" spans="1:13" x14ac:dyDescent="0.25">
      <c r="A194" s="25">
        <v>45876</v>
      </c>
      <c r="B194" s="23" t="s">
        <v>30</v>
      </c>
      <c r="C194" s="17">
        <f t="shared" ref="C194:C200" si="19">C193+24</f>
        <v>4275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x14ac:dyDescent="0.25">
      <c r="A195" s="25">
        <v>45877</v>
      </c>
      <c r="B195" s="23" t="s">
        <v>30</v>
      </c>
      <c r="C195" s="17">
        <f t="shared" si="19"/>
        <v>4299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 spans="1:13" x14ac:dyDescent="0.25">
      <c r="A196" s="25">
        <v>45878</v>
      </c>
      <c r="B196" s="23" t="s">
        <v>30</v>
      </c>
      <c r="C196" s="17">
        <f t="shared" si="19"/>
        <v>4323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</row>
    <row r="197" spans="1:13" x14ac:dyDescent="0.25">
      <c r="A197" s="25">
        <v>45879</v>
      </c>
      <c r="B197" s="23" t="s">
        <v>30</v>
      </c>
      <c r="C197" s="17">
        <f t="shared" si="19"/>
        <v>4347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</row>
    <row r="198" spans="1:13" x14ac:dyDescent="0.25">
      <c r="A198" s="25">
        <v>45880</v>
      </c>
      <c r="B198" s="23" t="s">
        <v>30</v>
      </c>
      <c r="C198" s="17">
        <f t="shared" si="19"/>
        <v>4371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</row>
    <row r="199" spans="1:13" x14ac:dyDescent="0.25">
      <c r="A199" s="25">
        <v>45881</v>
      </c>
      <c r="B199" s="23" t="s">
        <v>30</v>
      </c>
      <c r="C199" s="17">
        <f t="shared" si="19"/>
        <v>4395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</row>
    <row r="200" spans="1:13" x14ac:dyDescent="0.25">
      <c r="A200" s="25">
        <v>45882</v>
      </c>
      <c r="B200" s="23" t="s">
        <v>30</v>
      </c>
      <c r="C200" s="17">
        <f t="shared" si="19"/>
        <v>4419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spans="1:13" ht="30" x14ac:dyDescent="0.25">
      <c r="A201" s="25">
        <v>45883</v>
      </c>
      <c r="B201" s="23" t="s">
        <v>30</v>
      </c>
      <c r="C201" s="17">
        <v>4437</v>
      </c>
      <c r="D201" s="16"/>
      <c r="E201" s="9" t="s">
        <v>1540</v>
      </c>
      <c r="F201" s="16"/>
      <c r="G201" s="16"/>
      <c r="H201" s="150">
        <v>45884.131944444445</v>
      </c>
      <c r="I201" s="150">
        <v>45884.195833333331</v>
      </c>
      <c r="J201" s="151">
        <f t="shared" ref="J201:J202" si="20">I201-H201</f>
        <v>6.3888888886140194E-2</v>
      </c>
      <c r="K201" s="16"/>
      <c r="L201" s="16"/>
      <c r="M201" s="16"/>
    </row>
    <row r="202" spans="1:13" x14ac:dyDescent="0.25">
      <c r="A202" s="25">
        <v>45884</v>
      </c>
      <c r="B202" s="23" t="s">
        <v>30</v>
      </c>
      <c r="C202" s="17">
        <v>4443</v>
      </c>
      <c r="D202" s="16"/>
      <c r="E202" s="16" t="s">
        <v>1545</v>
      </c>
      <c r="F202" s="16"/>
      <c r="G202" s="16"/>
      <c r="H202" s="150">
        <v>45884.441666666666</v>
      </c>
      <c r="I202" s="150">
        <v>45884.456250000003</v>
      </c>
      <c r="J202" s="151">
        <f t="shared" si="20"/>
        <v>1.4583333337213844E-2</v>
      </c>
      <c r="K202" s="16"/>
      <c r="L202" s="16"/>
      <c r="M202" s="16"/>
    </row>
    <row r="203" spans="1:13" x14ac:dyDescent="0.25">
      <c r="A203" s="25">
        <v>45885</v>
      </c>
      <c r="B203" s="23" t="s">
        <v>30</v>
      </c>
      <c r="C203" s="17">
        <v>4461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</row>
    <row r="204" spans="1:13" x14ac:dyDescent="0.25">
      <c r="A204" s="25">
        <v>45886</v>
      </c>
      <c r="B204" s="23" t="s">
        <v>30</v>
      </c>
      <c r="C204" s="17">
        <v>4484</v>
      </c>
      <c r="D204" s="16"/>
      <c r="E204" s="16" t="s">
        <v>1556</v>
      </c>
      <c r="F204" s="16"/>
      <c r="G204" s="16"/>
      <c r="H204" s="150">
        <v>45886.732638888891</v>
      </c>
      <c r="I204" s="150">
        <v>45886.743750000001</v>
      </c>
      <c r="J204" s="151">
        <f t="shared" ref="J204:J206" si="21">I204-H204</f>
        <v>1.1111111110949423E-2</v>
      </c>
      <c r="K204" s="16"/>
      <c r="L204" s="16"/>
      <c r="M204" s="16"/>
    </row>
    <row r="205" spans="1:13" x14ac:dyDescent="0.25">
      <c r="A205" s="25">
        <v>45886</v>
      </c>
      <c r="B205" s="23" t="s">
        <v>30</v>
      </c>
      <c r="C205" s="17">
        <v>4480</v>
      </c>
      <c r="D205" s="16"/>
      <c r="E205" s="16" t="s">
        <v>658</v>
      </c>
      <c r="F205" s="16"/>
      <c r="G205" s="16"/>
      <c r="H205" s="150">
        <v>45886.868055555555</v>
      </c>
      <c r="I205" s="150">
        <v>45886.87222222222</v>
      </c>
      <c r="J205" s="151">
        <f t="shared" si="21"/>
        <v>4.166666665696539E-3</v>
      </c>
      <c r="K205" s="16"/>
      <c r="L205" s="16"/>
      <c r="M205" s="16"/>
    </row>
    <row r="206" spans="1:13" x14ac:dyDescent="0.25">
      <c r="A206" s="25">
        <v>45887</v>
      </c>
      <c r="B206" s="23" t="s">
        <v>30</v>
      </c>
      <c r="C206" s="17">
        <v>4496</v>
      </c>
      <c r="D206" s="16"/>
      <c r="E206" s="16" t="s">
        <v>40</v>
      </c>
      <c r="F206" s="16"/>
      <c r="G206" s="16"/>
      <c r="H206" s="150">
        <v>45887.64166666667</v>
      </c>
      <c r="I206" s="150">
        <v>45887.847916666666</v>
      </c>
      <c r="J206" s="151">
        <f t="shared" si="21"/>
        <v>0.20624999999563443</v>
      </c>
      <c r="K206" s="16"/>
      <c r="L206" s="16"/>
      <c r="M206" s="16"/>
    </row>
    <row r="207" spans="1:13" x14ac:dyDescent="0.25">
      <c r="A207" s="25">
        <v>45888</v>
      </c>
      <c r="B207" s="23" t="s">
        <v>30</v>
      </c>
      <c r="C207" s="17">
        <v>4520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</row>
    <row r="208" spans="1:13" x14ac:dyDescent="0.25">
      <c r="A208" s="25">
        <v>45889</v>
      </c>
      <c r="B208" s="23" t="s">
        <v>30</v>
      </c>
      <c r="C208" s="17">
        <v>4544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 spans="1:14" x14ac:dyDescent="0.25">
      <c r="A209" s="25">
        <v>45890</v>
      </c>
      <c r="B209" s="23" t="s">
        <v>30</v>
      </c>
      <c r="C209" s="17">
        <v>4568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</row>
    <row r="210" spans="1:14" x14ac:dyDescent="0.25">
      <c r="A210" s="25">
        <v>45891</v>
      </c>
      <c r="B210" s="23" t="s">
        <v>30</v>
      </c>
      <c r="C210" s="17">
        <v>4588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 spans="1:14" x14ac:dyDescent="0.25">
      <c r="A211" s="25">
        <v>45892</v>
      </c>
      <c r="B211" s="23" t="s">
        <v>30</v>
      </c>
      <c r="C211" s="17">
        <v>4612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</row>
    <row r="212" spans="1:14" x14ac:dyDescent="0.25">
      <c r="A212" s="25">
        <v>45893</v>
      </c>
      <c r="B212" s="23" t="s">
        <v>30</v>
      </c>
      <c r="C212" s="177">
        <v>4636</v>
      </c>
      <c r="D212" s="70"/>
      <c r="E212" s="70"/>
      <c r="F212" s="70"/>
      <c r="G212" s="70"/>
      <c r="H212" s="70"/>
      <c r="I212" s="70"/>
      <c r="J212" s="70"/>
      <c r="K212" s="70"/>
      <c r="L212" s="70"/>
      <c r="M212" s="70"/>
    </row>
    <row r="213" spans="1:14" x14ac:dyDescent="0.25">
      <c r="A213" s="25">
        <v>45894</v>
      </c>
      <c r="B213" s="23" t="s">
        <v>30</v>
      </c>
      <c r="C213" s="17">
        <v>4660</v>
      </c>
      <c r="D213" s="16"/>
      <c r="E213" s="49" t="s">
        <v>1586</v>
      </c>
      <c r="F213" s="16"/>
      <c r="G213" s="16"/>
      <c r="H213" s="150">
        <v>45895.20208333333</v>
      </c>
      <c r="I213" s="150">
        <v>45895.236111111109</v>
      </c>
      <c r="J213" s="151">
        <f t="shared" ref="J213" si="22">I213-H213</f>
        <v>3.4027777779556345E-2</v>
      </c>
      <c r="K213" s="16"/>
      <c r="L213" s="16"/>
      <c r="M213" s="16"/>
      <c r="N213" s="16"/>
    </row>
    <row r="214" spans="1:14" x14ac:dyDescent="0.25">
      <c r="A214" s="25">
        <v>45895</v>
      </c>
      <c r="B214" s="23" t="s">
        <v>30</v>
      </c>
      <c r="C214" s="17">
        <v>4684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45896</v>
      </c>
      <c r="B215" s="23" t="s">
        <v>30</v>
      </c>
      <c r="C215" s="17">
        <v>4708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ht="30" x14ac:dyDescent="0.25">
      <c r="A216" s="25">
        <v>45897</v>
      </c>
      <c r="B216" s="23" t="s">
        <v>30</v>
      </c>
      <c r="C216" s="17">
        <v>4714</v>
      </c>
      <c r="D216" s="16"/>
      <c r="E216" s="63" t="s">
        <v>1590</v>
      </c>
      <c r="F216" s="16"/>
      <c r="G216" s="16"/>
      <c r="H216" s="150">
        <v>45897.461805555555</v>
      </c>
      <c r="I216" s="150">
        <v>45897.524305555555</v>
      </c>
      <c r="J216" s="151">
        <f t="shared" ref="J216:J217" si="23">I216-H216</f>
        <v>6.25E-2</v>
      </c>
      <c r="K216" s="16"/>
      <c r="L216" s="16"/>
      <c r="M216" s="16"/>
      <c r="N216" s="16"/>
    </row>
    <row r="217" spans="1:14" x14ac:dyDescent="0.25">
      <c r="A217" s="25">
        <v>45898</v>
      </c>
      <c r="B217" s="23" t="s">
        <v>30</v>
      </c>
      <c r="C217" s="17">
        <v>4738</v>
      </c>
      <c r="D217" s="16"/>
      <c r="E217" s="16" t="s">
        <v>48</v>
      </c>
      <c r="F217" s="16"/>
      <c r="G217" s="16"/>
      <c r="H217" s="150">
        <v>45898.982638888891</v>
      </c>
      <c r="I217" s="150">
        <v>45899.104166666664</v>
      </c>
      <c r="J217" s="151">
        <f t="shared" si="23"/>
        <v>0.12152777777373558</v>
      </c>
      <c r="K217" s="16"/>
      <c r="L217" s="16"/>
      <c r="M217" s="16"/>
      <c r="N217" s="16"/>
    </row>
    <row r="218" spans="1:14" x14ac:dyDescent="0.25">
      <c r="A218" s="25">
        <v>45899</v>
      </c>
      <c r="B218" s="23" t="s">
        <v>30</v>
      </c>
      <c r="C218" s="17">
        <v>4762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45900</v>
      </c>
      <c r="B219" s="23" t="s">
        <v>30</v>
      </c>
      <c r="C219" s="17">
        <v>4779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45901</v>
      </c>
      <c r="B220" s="23" t="s">
        <v>30</v>
      </c>
      <c r="C220" s="17">
        <v>4803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45902</v>
      </c>
      <c r="B221" s="23" t="s">
        <v>30</v>
      </c>
      <c r="C221" s="17">
        <v>4827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45903</v>
      </c>
      <c r="B222" s="23" t="s">
        <v>30</v>
      </c>
      <c r="C222" s="17">
        <v>4851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45904</v>
      </c>
      <c r="B223" s="23" t="s">
        <v>30</v>
      </c>
      <c r="C223" s="17">
        <v>4875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45905</v>
      </c>
      <c r="B224" s="23" t="s">
        <v>30</v>
      </c>
      <c r="C224" s="17">
        <v>4899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45906</v>
      </c>
      <c r="B225" s="23" t="s">
        <v>30</v>
      </c>
      <c r="C225" s="17">
        <v>4923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45907</v>
      </c>
      <c r="B226" s="23" t="s">
        <v>30</v>
      </c>
      <c r="C226" s="17">
        <v>4946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45908</v>
      </c>
      <c r="B227" s="23" t="s">
        <v>30</v>
      </c>
      <c r="C227" s="17">
        <v>4970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45909</v>
      </c>
      <c r="B228" s="23" t="s">
        <v>30</v>
      </c>
      <c r="C228" s="17">
        <v>4994</v>
      </c>
      <c r="D228" s="16"/>
      <c r="E228" s="16" t="s">
        <v>70</v>
      </c>
      <c r="F228" s="16"/>
      <c r="G228" s="16"/>
      <c r="H228" s="150">
        <v>45909.442361111112</v>
      </c>
      <c r="I228" s="150">
        <v>45909.875</v>
      </c>
      <c r="J228" s="151">
        <f t="shared" ref="J228" si="24">I228-H228</f>
        <v>0.43263888888759539</v>
      </c>
      <c r="K228" s="16"/>
      <c r="L228" s="16"/>
      <c r="M228" s="16"/>
      <c r="N228" s="16"/>
    </row>
    <row r="229" spans="1:14" x14ac:dyDescent="0.25">
      <c r="A229" s="25">
        <v>45910</v>
      </c>
      <c r="B229" s="23" t="s">
        <v>30</v>
      </c>
      <c r="C229" s="17">
        <v>5018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45911</v>
      </c>
      <c r="B230" s="23" t="s">
        <v>30</v>
      </c>
      <c r="C230" s="17">
        <v>5042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45912</v>
      </c>
      <c r="B231" s="23" t="s">
        <v>30</v>
      </c>
      <c r="C231" s="17">
        <v>5066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45913</v>
      </c>
      <c r="B232" s="23" t="s">
        <v>30</v>
      </c>
      <c r="C232" s="17">
        <v>5090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45914</v>
      </c>
      <c r="B233" s="23" t="s">
        <v>30</v>
      </c>
      <c r="C233" s="17">
        <v>5093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45915</v>
      </c>
      <c r="B234" s="23" t="s">
        <v>30</v>
      </c>
      <c r="C234" s="17">
        <v>5117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45916</v>
      </c>
      <c r="B235" s="23" t="s">
        <v>30</v>
      </c>
      <c r="C235" s="17">
        <f>C234+24</f>
        <v>5141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45917</v>
      </c>
      <c r="B236" s="23" t="s">
        <v>30</v>
      </c>
      <c r="C236" s="17">
        <f>C235+24</f>
        <v>5165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45918</v>
      </c>
      <c r="B237" s="23" t="s">
        <v>30</v>
      </c>
      <c r="C237" s="17">
        <f>C236+24</f>
        <v>5189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45919</v>
      </c>
      <c r="B238" s="23" t="s">
        <v>30</v>
      </c>
      <c r="C238" s="17">
        <f>C237+24</f>
        <v>5213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45920</v>
      </c>
      <c r="B239" s="23" t="s">
        <v>30</v>
      </c>
      <c r="C239" s="17">
        <v>5252</v>
      </c>
      <c r="D239" s="16"/>
      <c r="E239" s="16" t="s">
        <v>48</v>
      </c>
      <c r="F239" s="16"/>
      <c r="G239" s="16"/>
      <c r="H239" s="210">
        <v>45921.006249999999</v>
      </c>
      <c r="I239" s="210">
        <v>45921.163888888892</v>
      </c>
      <c r="J239" s="211">
        <v>0.15763888889341615</v>
      </c>
      <c r="K239" s="16"/>
      <c r="L239" s="16"/>
      <c r="M239" s="16"/>
      <c r="N239" s="16"/>
    </row>
    <row r="240" spans="1:14" x14ac:dyDescent="0.25">
      <c r="A240" s="25">
        <v>45921</v>
      </c>
      <c r="B240" s="23" t="s">
        <v>30</v>
      </c>
      <c r="C240" s="17">
        <f t="shared" ref="C240:C249" si="25">C239+24</f>
        <v>5276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45922</v>
      </c>
      <c r="B241" s="23" t="s">
        <v>30</v>
      </c>
      <c r="C241" s="17">
        <f t="shared" si="25"/>
        <v>5300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5">
        <v>45923</v>
      </c>
      <c r="B242" s="23" t="s">
        <v>30</v>
      </c>
      <c r="C242" s="17">
        <f t="shared" si="25"/>
        <v>5324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45924</v>
      </c>
      <c r="B243" s="23" t="s">
        <v>30</v>
      </c>
      <c r="C243" s="17">
        <f t="shared" si="25"/>
        <v>5348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45925</v>
      </c>
      <c r="B244" s="23" t="s">
        <v>30</v>
      </c>
      <c r="C244" s="17">
        <f t="shared" si="25"/>
        <v>5372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45926</v>
      </c>
      <c r="B245" s="23" t="s">
        <v>30</v>
      </c>
      <c r="C245" s="17">
        <f t="shared" si="25"/>
        <v>5396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45927</v>
      </c>
      <c r="B246" s="23" t="s">
        <v>30</v>
      </c>
      <c r="C246" s="17">
        <f t="shared" si="25"/>
        <v>5420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45928</v>
      </c>
      <c r="B247" s="23" t="s">
        <v>30</v>
      </c>
      <c r="C247" s="17">
        <f t="shared" si="25"/>
        <v>5444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45929</v>
      </c>
      <c r="B248" s="23" t="s">
        <v>30</v>
      </c>
      <c r="C248" s="17">
        <f t="shared" si="25"/>
        <v>5468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45930</v>
      </c>
      <c r="B249" s="23" t="s">
        <v>30</v>
      </c>
      <c r="C249" s="17">
        <f t="shared" si="25"/>
        <v>5492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45931</v>
      </c>
      <c r="B250" s="23" t="s">
        <v>30</v>
      </c>
      <c r="C250" s="17">
        <v>5499</v>
      </c>
      <c r="D250" s="16"/>
      <c r="E250" s="16" t="s">
        <v>40</v>
      </c>
      <c r="F250" s="16"/>
      <c r="G250" s="16"/>
      <c r="H250" s="273">
        <v>45931.463194444441</v>
      </c>
      <c r="I250" s="273">
        <v>45931.640277777777</v>
      </c>
      <c r="J250" s="274">
        <v>0.17708333333575865</v>
      </c>
      <c r="K250" s="16"/>
      <c r="L250" s="16"/>
      <c r="M250" s="16"/>
      <c r="N250" s="16"/>
    </row>
    <row r="251" spans="1:14" x14ac:dyDescent="0.25">
      <c r="A251" s="25">
        <v>45932</v>
      </c>
      <c r="B251" s="23" t="s">
        <v>30</v>
      </c>
      <c r="C251" s="17">
        <f t="shared" ref="C251:C259" si="26">C250+24</f>
        <v>5523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5">
        <v>45933</v>
      </c>
      <c r="B252" s="23" t="s">
        <v>30</v>
      </c>
      <c r="C252" s="17">
        <f t="shared" si="26"/>
        <v>5547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45934</v>
      </c>
      <c r="B253" s="23" t="s">
        <v>30</v>
      </c>
      <c r="C253" s="17">
        <f t="shared" si="26"/>
        <v>5571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45935</v>
      </c>
      <c r="B254" s="23" t="s">
        <v>30</v>
      </c>
      <c r="C254" s="17">
        <f t="shared" si="26"/>
        <v>5595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45936</v>
      </c>
      <c r="B255" s="23" t="s">
        <v>30</v>
      </c>
      <c r="C255" s="17">
        <f t="shared" si="26"/>
        <v>5619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45937</v>
      </c>
      <c r="B256" s="23" t="s">
        <v>30</v>
      </c>
      <c r="C256" s="17">
        <f t="shared" si="26"/>
        <v>5643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45938</v>
      </c>
      <c r="B257" s="23" t="s">
        <v>30</v>
      </c>
      <c r="C257" s="17">
        <f t="shared" si="26"/>
        <v>5667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45939</v>
      </c>
      <c r="B258" s="23" t="s">
        <v>30</v>
      </c>
      <c r="C258" s="17">
        <f t="shared" si="26"/>
        <v>5691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45940</v>
      </c>
      <c r="B259" s="23" t="s">
        <v>30</v>
      </c>
      <c r="C259" s="17">
        <f t="shared" si="26"/>
        <v>5715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5">
        <v>45941</v>
      </c>
      <c r="B260" s="23" t="s">
        <v>30</v>
      </c>
      <c r="C260" s="17">
        <v>5752</v>
      </c>
      <c r="D260" s="16"/>
      <c r="E260" s="16" t="s">
        <v>48</v>
      </c>
      <c r="F260" s="16"/>
      <c r="G260" s="16"/>
      <c r="H260" s="309">
        <v>45942.163194444445</v>
      </c>
      <c r="I260" s="309">
        <v>45942.163194444445</v>
      </c>
      <c r="J260" s="225">
        <v>0</v>
      </c>
      <c r="K260" s="16"/>
      <c r="L260" s="16"/>
      <c r="M260" s="16"/>
      <c r="N260" s="16"/>
    </row>
    <row r="261" spans="1:14" ht="30" x14ac:dyDescent="0.25">
      <c r="A261" s="25">
        <v>45942</v>
      </c>
      <c r="B261" s="23" t="s">
        <v>30</v>
      </c>
      <c r="C261" s="17">
        <v>5752</v>
      </c>
      <c r="D261" s="16"/>
      <c r="E261" s="340" t="s">
        <v>1719</v>
      </c>
      <c r="F261" s="16"/>
      <c r="G261" s="16"/>
      <c r="H261" s="342">
        <v>45942.333333333336</v>
      </c>
      <c r="I261" s="342">
        <v>45942.741666666669</v>
      </c>
      <c r="J261" s="341">
        <v>0.40833333333284827</v>
      </c>
      <c r="K261" s="16"/>
      <c r="L261" s="16"/>
      <c r="M261" s="16"/>
      <c r="N261" s="16"/>
    </row>
    <row r="262" spans="1:14" x14ac:dyDescent="0.25">
      <c r="A262" s="25">
        <v>45943</v>
      </c>
      <c r="B262" s="23" t="s">
        <v>30</v>
      </c>
      <c r="C262" s="17">
        <v>5780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45944</v>
      </c>
      <c r="B263" s="23" t="s">
        <v>30</v>
      </c>
      <c r="C263" s="17">
        <v>57921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45945</v>
      </c>
      <c r="B264" s="23" t="s">
        <v>30</v>
      </c>
      <c r="C264" s="17">
        <v>5815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45946</v>
      </c>
      <c r="B265" s="23" t="s">
        <v>30</v>
      </c>
      <c r="C265" s="17">
        <v>5839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45947</v>
      </c>
      <c r="B266" s="23" t="s">
        <v>30</v>
      </c>
      <c r="C266" s="17">
        <v>5863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45948</v>
      </c>
      <c r="B267" s="23" t="s">
        <v>30</v>
      </c>
      <c r="C267" s="17">
        <v>5887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45949</v>
      </c>
      <c r="B268" s="23" t="s">
        <v>30</v>
      </c>
      <c r="C268" s="17">
        <v>5910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45950</v>
      </c>
      <c r="B269" s="23" t="s">
        <v>30</v>
      </c>
      <c r="C269" s="17">
        <v>5934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45951</v>
      </c>
      <c r="B270" s="23" t="s">
        <v>30</v>
      </c>
      <c r="C270" s="17">
        <v>5958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45952</v>
      </c>
      <c r="B271" s="23" t="s">
        <v>30</v>
      </c>
      <c r="C271" s="17">
        <v>5996</v>
      </c>
      <c r="D271" s="16"/>
      <c r="E271" s="16" t="s">
        <v>449</v>
      </c>
      <c r="F271" s="16"/>
      <c r="G271" s="16"/>
      <c r="H271" s="309">
        <v>45952.945138888892</v>
      </c>
      <c r="I271" s="309">
        <v>45952.949305555558</v>
      </c>
      <c r="J271" s="225">
        <v>4.166666665696539E-3</v>
      </c>
      <c r="K271" s="16"/>
      <c r="L271" s="16"/>
      <c r="M271" s="16"/>
      <c r="N271" s="16"/>
    </row>
    <row r="272" spans="1:14" x14ac:dyDescent="0.25">
      <c r="A272" s="25">
        <v>45953</v>
      </c>
      <c r="B272" s="23" t="s">
        <v>30</v>
      </c>
      <c r="C272" s="17">
        <v>60006</v>
      </c>
      <c r="D272" s="16"/>
      <c r="E272" s="49" t="s">
        <v>63</v>
      </c>
      <c r="F272" s="49"/>
      <c r="G272" s="49"/>
      <c r="H272" s="368">
        <v>45953.370138888888</v>
      </c>
      <c r="I272" s="368">
        <v>45953.501388888886</v>
      </c>
      <c r="J272" s="151">
        <f t="shared" ref="J272:J274" si="27">I272-H272</f>
        <v>0.13124999999854481</v>
      </c>
      <c r="K272" s="16"/>
      <c r="L272" s="16"/>
      <c r="M272" s="16"/>
      <c r="N272" s="16"/>
    </row>
    <row r="273" spans="1:14" ht="45" x14ac:dyDescent="0.25">
      <c r="A273" s="25">
        <v>45954</v>
      </c>
      <c r="B273" s="23" t="s">
        <v>30</v>
      </c>
      <c r="C273" s="17">
        <v>6030</v>
      </c>
      <c r="D273" s="16"/>
      <c r="E273" s="63" t="s">
        <v>1758</v>
      </c>
      <c r="F273" s="49"/>
      <c r="G273" s="49"/>
      <c r="H273" s="368">
        <v>45954.574999999997</v>
      </c>
      <c r="I273" s="368">
        <v>45954.662499999999</v>
      </c>
      <c r="J273" s="151">
        <f t="shared" si="27"/>
        <v>8.7500000001455192E-2</v>
      </c>
      <c r="K273" s="16"/>
      <c r="L273" s="16"/>
      <c r="M273" s="16"/>
      <c r="N273" s="16"/>
    </row>
    <row r="274" spans="1:14" ht="60" x14ac:dyDescent="0.25">
      <c r="A274" s="25">
        <v>45955</v>
      </c>
      <c r="B274" s="23" t="s">
        <v>30</v>
      </c>
      <c r="C274" s="17">
        <v>6054</v>
      </c>
      <c r="D274" s="16"/>
      <c r="E274" s="63" t="s">
        <v>1764</v>
      </c>
      <c r="F274" s="49"/>
      <c r="G274" s="49"/>
      <c r="H274" s="368">
        <v>45955.677083333336</v>
      </c>
      <c r="I274" s="368">
        <v>45955.736111111109</v>
      </c>
      <c r="J274" s="151">
        <f t="shared" si="27"/>
        <v>5.9027777773735579E-2</v>
      </c>
      <c r="K274" s="16"/>
      <c r="L274" s="16"/>
      <c r="M274" s="16"/>
      <c r="N274" s="16"/>
    </row>
    <row r="275" spans="1:14" x14ac:dyDescent="0.25">
      <c r="A275" s="25">
        <v>45956</v>
      </c>
      <c r="B275" s="23" t="s">
        <v>30</v>
      </c>
      <c r="C275" s="17">
        <v>6071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45957</v>
      </c>
      <c r="B276" s="23" t="s">
        <v>30</v>
      </c>
      <c r="C276" s="17">
        <v>6103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45958</v>
      </c>
      <c r="B277" s="23" t="s">
        <v>30</v>
      </c>
      <c r="C277" s="17">
        <v>6119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45959</v>
      </c>
      <c r="B278" s="23" t="s">
        <v>30</v>
      </c>
      <c r="C278" s="17">
        <v>6143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45960</v>
      </c>
      <c r="B279" s="23" t="s">
        <v>30</v>
      </c>
      <c r="C279" s="17">
        <v>6167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45961</v>
      </c>
      <c r="B280" s="23" t="s">
        <v>30</v>
      </c>
      <c r="C280" s="17">
        <v>6191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45962</v>
      </c>
      <c r="B281" s="23" t="s">
        <v>30</v>
      </c>
      <c r="C281" s="17">
        <v>6215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45963</v>
      </c>
      <c r="B282" s="23" t="s">
        <v>30</v>
      </c>
      <c r="C282" s="17">
        <v>6239</v>
      </c>
      <c r="D282" s="16"/>
      <c r="E282" s="16" t="s">
        <v>48</v>
      </c>
      <c r="F282" s="16"/>
      <c r="G282" s="16"/>
      <c r="H282" s="368">
        <v>45963.92083333333</v>
      </c>
      <c r="I282" s="368">
        <v>45964.005555555559</v>
      </c>
      <c r="J282" s="151">
        <f t="shared" ref="J282" si="28">I282-H282</f>
        <v>8.4722222229174804E-2</v>
      </c>
      <c r="K282" s="16"/>
      <c r="L282" s="16"/>
      <c r="M282" s="16"/>
      <c r="N282" s="16"/>
    </row>
    <row r="283" spans="1:14" x14ac:dyDescent="0.25">
      <c r="A283" s="25">
        <v>45964</v>
      </c>
      <c r="B283" s="23" t="s">
        <v>30</v>
      </c>
      <c r="C283" s="17">
        <v>6223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45965</v>
      </c>
      <c r="B284" s="23" t="s">
        <v>30</v>
      </c>
      <c r="C284" s="17">
        <v>6287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5">
        <v>45966</v>
      </c>
      <c r="B285" s="23" t="s">
        <v>30</v>
      </c>
      <c r="C285" s="17">
        <v>6311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45967</v>
      </c>
      <c r="B286" s="23" t="s">
        <v>30</v>
      </c>
      <c r="C286" s="17">
        <v>6335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45968</v>
      </c>
      <c r="B287" s="23" t="s">
        <v>30</v>
      </c>
      <c r="C287" s="17">
        <v>6359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45969</v>
      </c>
      <c r="B288" s="23" t="s">
        <v>30</v>
      </c>
      <c r="C288" s="17">
        <v>6383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45970</v>
      </c>
      <c r="B289" s="23" t="s">
        <v>30</v>
      </c>
      <c r="C289" s="17">
        <v>6404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45971</v>
      </c>
      <c r="B290" s="23" t="s">
        <v>30</v>
      </c>
      <c r="C290" s="17">
        <v>6428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45972</v>
      </c>
      <c r="B291" s="23" t="s">
        <v>30</v>
      </c>
      <c r="C291" s="17">
        <v>6452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45973</v>
      </c>
      <c r="B292" s="23" t="s">
        <v>30</v>
      </c>
      <c r="C292" s="17">
        <v>6476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45974</v>
      </c>
      <c r="B293" s="23" t="s">
        <v>30</v>
      </c>
      <c r="C293" s="17">
        <v>6500</v>
      </c>
      <c r="D293" s="16"/>
      <c r="E293" s="16" t="s">
        <v>40</v>
      </c>
      <c r="F293" s="16"/>
      <c r="G293" s="16"/>
      <c r="H293" s="368">
        <v>45974.963888888888</v>
      </c>
      <c r="I293" s="368">
        <v>45975.118055555555</v>
      </c>
      <c r="J293" s="151">
        <f t="shared" ref="J293" si="29">I293-H293</f>
        <v>0.15416666666715173</v>
      </c>
      <c r="K293" s="16"/>
      <c r="L293" s="16"/>
      <c r="M293" s="16"/>
      <c r="N293" s="16"/>
    </row>
    <row r="294" spans="1:14" x14ac:dyDescent="0.25">
      <c r="A294" s="25">
        <v>45975</v>
      </c>
      <c r="B294" s="23" t="s">
        <v>30</v>
      </c>
      <c r="C294" s="17">
        <v>6524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45976</v>
      </c>
      <c r="B295" s="23" t="s">
        <v>30</v>
      </c>
      <c r="C295" s="17">
        <v>6544</v>
      </c>
      <c r="D295" s="16"/>
      <c r="E295" s="305" t="s">
        <v>563</v>
      </c>
      <c r="F295" s="16"/>
      <c r="G295" s="16"/>
      <c r="H295" s="309">
        <v>45976.631944444445</v>
      </c>
      <c r="I295" s="309">
        <v>45976.663194444445</v>
      </c>
      <c r="J295" s="225">
        <v>3.125E-2</v>
      </c>
      <c r="K295" s="16"/>
      <c r="L295" s="16"/>
      <c r="M295" s="16"/>
      <c r="N295" s="16"/>
    </row>
    <row r="296" spans="1:14" x14ac:dyDescent="0.25">
      <c r="A296" s="25">
        <v>45977</v>
      </c>
      <c r="B296" s="23" t="s">
        <v>30</v>
      </c>
      <c r="C296" s="17">
        <v>6568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45978</v>
      </c>
      <c r="B297" s="23" t="s">
        <v>30</v>
      </c>
      <c r="C297" s="17">
        <v>6592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45979</v>
      </c>
      <c r="B298" s="23" t="s">
        <v>30</v>
      </c>
      <c r="C298" s="17">
        <v>6616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45980</v>
      </c>
      <c r="B299" s="23" t="s">
        <v>30</v>
      </c>
      <c r="C299" s="17">
        <v>6640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45981</v>
      </c>
      <c r="B300" s="23" t="s">
        <v>30</v>
      </c>
      <c r="C300" s="17">
        <v>6664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45982</v>
      </c>
      <c r="B301" s="23" t="s">
        <v>30</v>
      </c>
      <c r="C301" s="17">
        <v>6688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45983</v>
      </c>
      <c r="B302" s="23" t="s">
        <v>30</v>
      </c>
      <c r="C302" s="17">
        <v>6712</v>
      </c>
      <c r="D302" s="16"/>
      <c r="E302" s="16" t="s">
        <v>1865</v>
      </c>
      <c r="F302" s="16"/>
      <c r="G302" s="16"/>
      <c r="H302" s="378">
        <v>45983.666666666664</v>
      </c>
      <c r="I302" s="378">
        <v>45983.677083333336</v>
      </c>
      <c r="J302" s="225">
        <v>1.0416666671517305E-2</v>
      </c>
      <c r="K302" s="16"/>
      <c r="L302" s="16"/>
      <c r="M302" s="16"/>
      <c r="N302" s="16"/>
    </row>
    <row r="303" spans="1:14" x14ac:dyDescent="0.25">
      <c r="A303" s="25">
        <v>45984</v>
      </c>
      <c r="B303" s="23" t="s">
        <v>30</v>
      </c>
      <c r="C303" s="17">
        <v>6736</v>
      </c>
      <c r="D303" s="16"/>
      <c r="E303" s="16" t="s">
        <v>48</v>
      </c>
      <c r="F303" s="16"/>
      <c r="G303" s="16"/>
      <c r="H303" s="378">
        <v>45984.979166666664</v>
      </c>
      <c r="I303" s="378">
        <v>45985.109722222223</v>
      </c>
      <c r="J303" s="225">
        <v>0.13055555555911269</v>
      </c>
      <c r="K303" s="16"/>
      <c r="L303" s="16"/>
      <c r="M303" s="16"/>
      <c r="N303" s="16"/>
    </row>
    <row r="304" spans="1:14" x14ac:dyDescent="0.25">
      <c r="A304" s="25">
        <v>45985</v>
      </c>
      <c r="B304" s="23" t="s">
        <v>30</v>
      </c>
      <c r="C304" s="17">
        <v>6760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45986</v>
      </c>
      <c r="B305" s="23" t="s">
        <v>30</v>
      </c>
      <c r="C305" s="17">
        <v>6780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ht="30" x14ac:dyDescent="0.25">
      <c r="A306" s="25">
        <v>45987</v>
      </c>
      <c r="B306" s="23" t="s">
        <v>30</v>
      </c>
      <c r="C306" s="17">
        <v>6804</v>
      </c>
      <c r="D306" s="16"/>
      <c r="E306" s="398" t="s">
        <v>1882</v>
      </c>
      <c r="F306" s="16"/>
      <c r="G306" s="16"/>
      <c r="H306" s="378">
        <v>45987.654166666667</v>
      </c>
      <c r="I306" s="378">
        <v>45987.710416666669</v>
      </c>
      <c r="J306" s="225">
        <v>5.6250000001455192E-2</v>
      </c>
      <c r="K306" s="16"/>
      <c r="L306" s="16"/>
      <c r="M306" s="16"/>
      <c r="N306" s="16"/>
    </row>
    <row r="307" spans="1:14" x14ac:dyDescent="0.25">
      <c r="A307" s="25">
        <v>45988</v>
      </c>
      <c r="B307" s="23" t="s">
        <v>30</v>
      </c>
      <c r="C307" s="17">
        <v>6828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45989</v>
      </c>
      <c r="B308" s="23" t="s">
        <v>30</v>
      </c>
      <c r="C308" s="17">
        <v>6852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45990</v>
      </c>
      <c r="B309" s="23" t="s">
        <v>30</v>
      </c>
      <c r="C309" s="17">
        <v>6875</v>
      </c>
      <c r="D309" s="16"/>
      <c r="E309" s="16" t="s">
        <v>1886</v>
      </c>
      <c r="F309" s="16"/>
      <c r="G309" s="16"/>
      <c r="H309" s="401">
        <v>45990.632638888892</v>
      </c>
      <c r="I309" s="401">
        <v>45990.640972222223</v>
      </c>
      <c r="J309" s="403">
        <v>8.333333331393078E-3</v>
      </c>
      <c r="K309" s="16"/>
      <c r="L309" s="16"/>
      <c r="M309" s="16"/>
      <c r="N309" s="16"/>
    </row>
    <row r="310" spans="1:14" x14ac:dyDescent="0.25">
      <c r="A310" s="25">
        <v>45991</v>
      </c>
      <c r="B310" s="23" t="s">
        <v>30</v>
      </c>
      <c r="C310" s="17">
        <v>6899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45992</v>
      </c>
      <c r="B311" s="23" t="s">
        <v>30</v>
      </c>
      <c r="C311" s="17">
        <v>6923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5">
        <v>45993</v>
      </c>
      <c r="B312" s="23" t="s">
        <v>30</v>
      </c>
      <c r="C312" s="17">
        <v>6947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45994</v>
      </c>
      <c r="B313" s="23" t="s">
        <v>30</v>
      </c>
      <c r="C313" s="17">
        <v>6971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45995</v>
      </c>
      <c r="B314" s="23" t="s">
        <v>30</v>
      </c>
      <c r="C314" s="17">
        <v>6995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45996</v>
      </c>
      <c r="B315" s="23" t="s">
        <v>30</v>
      </c>
      <c r="C315" s="17">
        <v>7019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45997</v>
      </c>
      <c r="B316" s="23" t="s">
        <v>30</v>
      </c>
      <c r="C316" s="17">
        <v>7039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5">
        <v>45998</v>
      </c>
      <c r="B317" s="23" t="s">
        <v>30</v>
      </c>
      <c r="C317" s="17">
        <v>7063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45999</v>
      </c>
      <c r="B318" s="23" t="s">
        <v>30</v>
      </c>
      <c r="C318" s="17">
        <v>7087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46000</v>
      </c>
      <c r="B319" s="23" t="s">
        <v>30</v>
      </c>
      <c r="C319" s="17">
        <v>7111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46001</v>
      </c>
      <c r="B320" s="23" t="s">
        <v>30</v>
      </c>
      <c r="C320" s="17">
        <v>7135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46002</v>
      </c>
      <c r="B321" s="23" t="s">
        <v>30</v>
      </c>
      <c r="C321" s="17">
        <v>7159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46003</v>
      </c>
      <c r="B322" s="23" t="s">
        <v>30</v>
      </c>
      <c r="C322" s="17">
        <v>7183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46004</v>
      </c>
      <c r="B323" s="23" t="s">
        <v>30</v>
      </c>
      <c r="C323" s="17">
        <v>7206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46005</v>
      </c>
      <c r="B324" s="23" t="s">
        <v>30</v>
      </c>
      <c r="C324" s="17">
        <v>7230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46006</v>
      </c>
      <c r="B325" s="23" t="s">
        <v>30</v>
      </c>
      <c r="C325" s="17">
        <v>7254</v>
      </c>
      <c r="D325" s="16"/>
      <c r="E325" s="16" t="s">
        <v>48</v>
      </c>
      <c r="F325" s="16"/>
      <c r="G325" s="16"/>
      <c r="H325" s="401">
        <v>46006.364583333336</v>
      </c>
      <c r="I325" s="401">
        <v>46006.45</v>
      </c>
      <c r="J325" s="574">
        <v>8.5416666661330964E-2</v>
      </c>
      <c r="K325" s="16"/>
      <c r="L325" s="16"/>
      <c r="M325" s="16"/>
      <c r="N325" s="16"/>
    </row>
    <row r="326" spans="1:14" x14ac:dyDescent="0.25">
      <c r="A326" s="25">
        <v>46007</v>
      </c>
      <c r="B326" s="23" t="s">
        <v>30</v>
      </c>
      <c r="C326" s="17">
        <v>7278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46008</v>
      </c>
      <c r="B327" s="23" t="s">
        <v>30</v>
      </c>
      <c r="C327" s="17">
        <v>7300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5">
        <v>46009</v>
      </c>
      <c r="B328" s="23" t="s">
        <v>30</v>
      </c>
      <c r="C328" s="17">
        <v>7324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46010</v>
      </c>
      <c r="B329" s="23" t="s">
        <v>30</v>
      </c>
      <c r="C329" s="17">
        <v>7348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46011</v>
      </c>
      <c r="B330" s="23" t="s">
        <v>30</v>
      </c>
      <c r="C330" s="17">
        <v>7372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46012</v>
      </c>
      <c r="B331" s="23" t="s">
        <v>30</v>
      </c>
      <c r="C331" s="17">
        <v>7396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46013</v>
      </c>
      <c r="B332" s="23" t="s">
        <v>30</v>
      </c>
      <c r="C332" s="17">
        <v>7420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46014</v>
      </c>
      <c r="B333" s="23" t="s">
        <v>30</v>
      </c>
      <c r="C333" s="17">
        <v>7444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46015</v>
      </c>
      <c r="B334" s="23" t="s">
        <v>30</v>
      </c>
      <c r="C334" s="17">
        <v>7468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46016</v>
      </c>
      <c r="B335" s="23" t="s">
        <v>30</v>
      </c>
      <c r="C335" s="17">
        <v>7492</v>
      </c>
      <c r="D335" s="16"/>
      <c r="E335" s="16" t="s">
        <v>163</v>
      </c>
      <c r="F335" s="16"/>
      <c r="G335" s="16"/>
      <c r="H335" s="368">
        <v>46016.908333333333</v>
      </c>
      <c r="I335" s="368">
        <v>46017.01666666667</v>
      </c>
      <c r="J335" s="151">
        <f t="shared" ref="J335" si="30">I335-H335</f>
        <v>0.10833333333721384</v>
      </c>
      <c r="K335" s="16"/>
      <c r="L335" s="16"/>
      <c r="M335" s="16"/>
      <c r="N335" s="16"/>
    </row>
    <row r="336" spans="1:14" x14ac:dyDescent="0.25">
      <c r="A336" s="25">
        <v>46017</v>
      </c>
      <c r="B336" s="23" t="s">
        <v>30</v>
      </c>
      <c r="C336" s="17">
        <v>7516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5">
        <v>46018</v>
      </c>
      <c r="B337" s="23" t="s">
        <v>30</v>
      </c>
      <c r="C337" s="17">
        <v>7540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46019</v>
      </c>
      <c r="B338" s="23" t="s">
        <v>30</v>
      </c>
      <c r="C338" s="17">
        <v>7558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5">
        <v>46020</v>
      </c>
      <c r="B339" s="23" t="s">
        <v>30</v>
      </c>
      <c r="C339" s="17">
        <v>7582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46021</v>
      </c>
      <c r="B340" s="23" t="s">
        <v>30</v>
      </c>
      <c r="C340" s="17">
        <v>7606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46022</v>
      </c>
      <c r="B341" s="23" t="s">
        <v>30</v>
      </c>
      <c r="C341" s="17">
        <v>7630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46023</v>
      </c>
      <c r="B342" s="23" t="s">
        <v>30</v>
      </c>
      <c r="C342" s="17">
        <v>7654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46024</v>
      </c>
      <c r="B343" s="23" t="s">
        <v>30</v>
      </c>
      <c r="C343" s="17">
        <v>7678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46025</v>
      </c>
      <c r="B344" s="23" t="s">
        <v>30</v>
      </c>
      <c r="C344" s="17">
        <v>7702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46026</v>
      </c>
      <c r="B345" s="23" t="s">
        <v>30</v>
      </c>
      <c r="C345" s="17">
        <v>7726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46027</v>
      </c>
      <c r="B346" s="23" t="s">
        <v>30</v>
      </c>
      <c r="C346" s="17">
        <v>7750</v>
      </c>
      <c r="D346" s="16"/>
      <c r="E346" s="16" t="s">
        <v>48</v>
      </c>
      <c r="F346" s="16"/>
      <c r="G346" s="16"/>
      <c r="H346" s="368">
        <v>46027.380555555559</v>
      </c>
      <c r="I346" s="368">
        <v>46027.47152777778</v>
      </c>
      <c r="J346" s="151">
        <f t="shared" ref="J346" si="31">I346-H346</f>
        <v>9.0972222220443655E-2</v>
      </c>
      <c r="K346" s="16"/>
      <c r="L346" s="16"/>
      <c r="M346" s="16"/>
      <c r="N346" s="16"/>
    </row>
    <row r="347" spans="1:14" x14ac:dyDescent="0.25">
      <c r="A347" s="25">
        <v>46028</v>
      </c>
      <c r="B347" s="23" t="s">
        <v>30</v>
      </c>
      <c r="C347" s="17">
        <v>7774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46029</v>
      </c>
      <c r="B348" s="23" t="s">
        <v>30</v>
      </c>
      <c r="C348" s="17">
        <v>7798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46030</v>
      </c>
      <c r="B349" s="23" t="s">
        <v>30</v>
      </c>
      <c r="C349" s="17">
        <v>7822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46031</v>
      </c>
      <c r="B350" s="23" t="s">
        <v>30</v>
      </c>
      <c r="C350" s="17">
        <v>7846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46032</v>
      </c>
      <c r="B351" s="23" t="s">
        <v>30</v>
      </c>
      <c r="C351" s="17">
        <v>7870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46033</v>
      </c>
      <c r="B352" s="23" t="s">
        <v>30</v>
      </c>
      <c r="C352" s="17">
        <v>7890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46034</v>
      </c>
      <c r="B353" s="23" t="s">
        <v>30</v>
      </c>
      <c r="C353" s="17">
        <v>7914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46035</v>
      </c>
      <c r="B354" s="23" t="s">
        <v>30</v>
      </c>
      <c r="C354" s="17">
        <v>7938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46036</v>
      </c>
      <c r="B355" s="23" t="s">
        <v>30</v>
      </c>
      <c r="C355" s="17">
        <v>7962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46037</v>
      </c>
      <c r="B356" s="23" t="s">
        <v>30</v>
      </c>
      <c r="C356" s="17">
        <v>7986</v>
      </c>
      <c r="D356" s="16"/>
      <c r="E356" s="16" t="s">
        <v>163</v>
      </c>
      <c r="F356" s="16"/>
      <c r="G356" s="16"/>
      <c r="H356" s="370">
        <v>46037.861111111109</v>
      </c>
      <c r="I356" s="370">
        <v>46038.104166666664</v>
      </c>
      <c r="J356" s="103">
        <f t="shared" ref="J356" si="32">I356-H356</f>
        <v>0.24305555555474712</v>
      </c>
      <c r="K356" s="16"/>
      <c r="L356" s="16"/>
      <c r="M356" s="16"/>
      <c r="N356" s="16"/>
    </row>
    <row r="357" spans="1:14" x14ac:dyDescent="0.25">
      <c r="A357" s="25">
        <v>46038</v>
      </c>
      <c r="B357" s="23" t="s">
        <v>30</v>
      </c>
      <c r="C357" s="17">
        <v>8010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46039</v>
      </c>
      <c r="B358" s="23" t="s">
        <v>30</v>
      </c>
      <c r="C358" s="17">
        <v>8028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46040</v>
      </c>
      <c r="B359" s="23" t="s">
        <v>30</v>
      </c>
      <c r="C359" s="17">
        <v>8052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46041</v>
      </c>
      <c r="B360" s="23" t="s">
        <v>30</v>
      </c>
      <c r="C360" s="17">
        <v>8076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46042</v>
      </c>
      <c r="B361" s="23" t="s">
        <v>30</v>
      </c>
      <c r="C361" s="17">
        <v>8099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46043</v>
      </c>
      <c r="B362" s="23" t="s">
        <v>30</v>
      </c>
      <c r="C362" s="17">
        <v>8123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46044</v>
      </c>
      <c r="B363" s="23" t="s">
        <v>30</v>
      </c>
      <c r="C363" s="17">
        <v>8147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46045</v>
      </c>
      <c r="B364" s="23" t="s">
        <v>30</v>
      </c>
      <c r="C364" s="17">
        <v>8171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46046</v>
      </c>
      <c r="B365" s="23" t="s">
        <v>30</v>
      </c>
      <c r="C365" s="17">
        <v>8194</v>
      </c>
      <c r="D365" s="16"/>
      <c r="E365" s="101" t="s">
        <v>2167</v>
      </c>
      <c r="F365" s="16"/>
      <c r="G365" s="16"/>
      <c r="H365" s="370">
        <v>46046.720833333333</v>
      </c>
      <c r="I365" s="370">
        <v>46046.732638888891</v>
      </c>
      <c r="J365" s="103">
        <f t="shared" ref="J365" si="33">I365-H365</f>
        <v>1.1805555557657499E-2</v>
      </c>
      <c r="K365" s="16"/>
      <c r="L365" s="16"/>
      <c r="M365" s="16"/>
      <c r="N365" s="16"/>
    </row>
    <row r="366" spans="1:14" x14ac:dyDescent="0.25">
      <c r="A366" s="25">
        <v>46047</v>
      </c>
      <c r="B366" s="23" t="s">
        <v>30</v>
      </c>
      <c r="C366" s="17">
        <v>8218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5">
        <v>46048</v>
      </c>
      <c r="B367" s="23" t="s">
        <v>30</v>
      </c>
      <c r="C367" s="17">
        <v>8242</v>
      </c>
      <c r="D367" s="16"/>
      <c r="E367" s="16" t="s">
        <v>48</v>
      </c>
      <c r="F367" s="16"/>
      <c r="G367" s="16"/>
      <c r="H367" s="368">
        <v>46048.598611111112</v>
      </c>
      <c r="I367" s="368">
        <v>46048.669444444444</v>
      </c>
      <c r="J367" s="151">
        <f t="shared" ref="J367" si="34">I367-H367</f>
        <v>7.0833333331393078E-2</v>
      </c>
      <c r="K367" s="16"/>
      <c r="L367" s="16"/>
      <c r="M367" s="16"/>
      <c r="N367" s="16"/>
    </row>
    <row r="368" spans="1:14" x14ac:dyDescent="0.25">
      <c r="A368" s="25">
        <v>46049</v>
      </c>
      <c r="B368" s="23" t="s">
        <v>30</v>
      </c>
      <c r="C368" s="17">
        <v>8265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46050</v>
      </c>
      <c r="B369" s="23" t="s">
        <v>30</v>
      </c>
      <c r="C369" s="17">
        <v>8289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46051</v>
      </c>
      <c r="B370" s="23" t="s">
        <v>30</v>
      </c>
      <c r="C370" s="17">
        <v>8313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46052</v>
      </c>
      <c r="B371" s="23" t="s">
        <v>30</v>
      </c>
      <c r="C371" s="17">
        <v>8337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46053</v>
      </c>
      <c r="B372" s="23" t="s">
        <v>30</v>
      </c>
      <c r="C372" s="17">
        <v>8360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46054</v>
      </c>
      <c r="B373" s="23" t="s">
        <v>30</v>
      </c>
      <c r="C373" s="17">
        <v>8384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46055</v>
      </c>
      <c r="B374" s="23" t="s">
        <v>30</v>
      </c>
      <c r="C374" s="17">
        <v>8408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46056</v>
      </c>
      <c r="B375" s="23" t="s">
        <v>30</v>
      </c>
      <c r="C375" s="17">
        <v>8432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46057</v>
      </c>
      <c r="B376" s="23" t="s">
        <v>30</v>
      </c>
      <c r="C376" s="17">
        <v>8456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46058</v>
      </c>
      <c r="B377" s="23" t="s">
        <v>30</v>
      </c>
      <c r="C377" s="17">
        <v>8480</v>
      </c>
      <c r="D377" s="16"/>
      <c r="E377" s="16" t="s">
        <v>40</v>
      </c>
      <c r="F377" s="16"/>
      <c r="G377" s="16"/>
      <c r="H377" s="368">
        <v>46059.138194444444</v>
      </c>
      <c r="I377" s="368">
        <v>46059.224999999999</v>
      </c>
      <c r="J377" s="151">
        <f t="shared" ref="J377" si="35">I377-H377</f>
        <v>8.6805555554747116E-2</v>
      </c>
      <c r="K377" s="16"/>
      <c r="L377" s="16"/>
      <c r="M377" s="16"/>
      <c r="N377" s="16"/>
    </row>
    <row r="378" spans="1:14" x14ac:dyDescent="0.25">
      <c r="A378" s="25">
        <v>46059</v>
      </c>
      <c r="B378" s="23" t="s">
        <v>30</v>
      </c>
      <c r="C378" s="17">
        <v>8504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46060</v>
      </c>
      <c r="B379" s="23" t="s">
        <v>30</v>
      </c>
      <c r="C379" s="17">
        <v>8526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46061</v>
      </c>
      <c r="B380" s="23" t="s">
        <v>30</v>
      </c>
      <c r="C380" s="17">
        <v>8550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46062</v>
      </c>
      <c r="B381" s="23" t="s">
        <v>30</v>
      </c>
      <c r="C381" s="17">
        <v>8574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46063</v>
      </c>
      <c r="B382" s="23" t="s">
        <v>30</v>
      </c>
      <c r="C382" s="17">
        <v>8597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46064</v>
      </c>
      <c r="B383" s="23" t="s">
        <v>30</v>
      </c>
      <c r="C383" s="17">
        <v>8621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46065</v>
      </c>
      <c r="B384" s="23" t="s">
        <v>30</v>
      </c>
      <c r="C384" s="17">
        <v>8645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46066</v>
      </c>
      <c r="B385" s="23" t="s">
        <v>30</v>
      </c>
      <c r="C385" s="17">
        <v>8669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ht="30" x14ac:dyDescent="0.25">
      <c r="A386" s="25">
        <v>46067</v>
      </c>
      <c r="B386" s="23" t="s">
        <v>30</v>
      </c>
      <c r="C386" s="17">
        <v>8693</v>
      </c>
      <c r="D386" s="16"/>
      <c r="E386" s="28" t="s">
        <v>2284</v>
      </c>
      <c r="F386" s="16"/>
      <c r="G386" s="16"/>
      <c r="H386" s="368">
        <v>46067.888888888891</v>
      </c>
      <c r="I386" s="368">
        <v>46067.947916666664</v>
      </c>
      <c r="J386" s="151">
        <f t="shared" ref="J386" si="36">I386-H386</f>
        <v>5.9027777773735579E-2</v>
      </c>
      <c r="K386" s="16"/>
      <c r="L386" s="16"/>
      <c r="M386" s="16"/>
      <c r="N386" s="16"/>
    </row>
    <row r="387" spans="1:14" x14ac:dyDescent="0.25">
      <c r="A387" s="25">
        <v>46068</v>
      </c>
      <c r="B387" s="23" t="s">
        <v>30</v>
      </c>
      <c r="C387" s="17">
        <v>8717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5">
        <v>46069</v>
      </c>
      <c r="B388" s="23" t="s">
        <v>30</v>
      </c>
      <c r="C388" s="17">
        <v>8741</v>
      </c>
      <c r="D388" s="16"/>
      <c r="E388" s="16" t="s">
        <v>48</v>
      </c>
      <c r="F388" s="16"/>
      <c r="G388" s="16"/>
      <c r="H388" s="368">
        <v>46070.004861111112</v>
      </c>
      <c r="I388" s="368">
        <v>46070.115972222222</v>
      </c>
      <c r="J388" s="151">
        <f t="shared" ref="J388" si="37">I388-H388</f>
        <v>0.11111111110949423</v>
      </c>
      <c r="K388" s="16"/>
      <c r="L388" s="16"/>
      <c r="M388" s="16"/>
      <c r="N388" s="16"/>
    </row>
    <row r="389" spans="1:14" x14ac:dyDescent="0.25">
      <c r="A389" s="25">
        <v>46070</v>
      </c>
      <c r="B389" s="23" t="s">
        <v>30</v>
      </c>
      <c r="C389" s="17">
        <v>8765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25">
        <v>46071</v>
      </c>
      <c r="B390" s="23" t="s">
        <v>30</v>
      </c>
      <c r="C390" s="17">
        <v>8789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46072</v>
      </c>
      <c r="B391" s="23" t="s">
        <v>30</v>
      </c>
      <c r="C391" s="17">
        <v>8813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5">
        <v>46073</v>
      </c>
      <c r="B392" s="23" t="s">
        <v>30</v>
      </c>
      <c r="C392" s="17">
        <v>8837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46074</v>
      </c>
      <c r="B393" s="23" t="s">
        <v>30</v>
      </c>
      <c r="C393" s="17">
        <v>8861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5">
        <v>46075</v>
      </c>
      <c r="B394" s="23" t="s">
        <v>30</v>
      </c>
      <c r="C394" s="17">
        <v>8879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46076</v>
      </c>
      <c r="B395" s="23" t="s">
        <v>30</v>
      </c>
      <c r="C395" s="17">
        <v>8903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25">
        <v>46077</v>
      </c>
      <c r="B396" s="23" t="s">
        <v>30</v>
      </c>
      <c r="C396" s="17">
        <v>8927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25">
        <v>46078</v>
      </c>
      <c r="B397" s="23" t="s">
        <v>30</v>
      </c>
      <c r="C397" s="17">
        <v>8951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25">
        <v>46079</v>
      </c>
      <c r="B398" s="23" t="s">
        <v>30</v>
      </c>
      <c r="C398" s="17">
        <v>8976</v>
      </c>
      <c r="D398" s="16"/>
      <c r="E398" s="16" t="s">
        <v>1919</v>
      </c>
      <c r="F398" s="16"/>
      <c r="G398" s="16"/>
      <c r="H398" s="368">
        <v>46079.451388888891</v>
      </c>
      <c r="I398" s="368">
        <v>46079.458333333336</v>
      </c>
      <c r="J398" s="151">
        <f t="shared" ref="J398:J399" si="38">I398-H398</f>
        <v>6.9444444452528842E-3</v>
      </c>
      <c r="K398" s="16"/>
      <c r="L398" s="16"/>
      <c r="M398" s="16"/>
      <c r="N398" s="16"/>
    </row>
    <row r="399" spans="1:14" x14ac:dyDescent="0.25">
      <c r="A399" s="25">
        <v>46080</v>
      </c>
      <c r="B399" s="23" t="s">
        <v>30</v>
      </c>
      <c r="C399" s="17">
        <v>8999</v>
      </c>
      <c r="D399" s="16"/>
      <c r="E399" s="16" t="s">
        <v>65</v>
      </c>
      <c r="F399" s="16"/>
      <c r="G399" s="16"/>
      <c r="H399" s="368">
        <v>46080.46875</v>
      </c>
      <c r="I399" s="368">
        <v>46080.642361111109</v>
      </c>
      <c r="J399" s="151">
        <f t="shared" si="38"/>
        <v>0.17361111110949423</v>
      </c>
      <c r="K399" s="16"/>
      <c r="L399" s="16"/>
      <c r="M399" s="16"/>
      <c r="N399" s="16"/>
    </row>
    <row r="400" spans="1:14" x14ac:dyDescent="0.25">
      <c r="A400" s="25">
        <v>46081</v>
      </c>
      <c r="B400" s="23" t="s">
        <v>30</v>
      </c>
      <c r="C400" s="17">
        <v>9023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DBD6-A844-4052-9420-090F696577AE}">
  <dimension ref="A2:N475"/>
  <sheetViews>
    <sheetView workbookViewId="0">
      <pane ySplit="4" topLeftCell="A372" activePane="bottomLeft" state="frozen"/>
      <selection pane="bottomLeft" activeCell="C394" sqref="C394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288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45693</v>
      </c>
      <c r="B5" s="23" t="s">
        <v>30</v>
      </c>
      <c r="C5" s="17">
        <v>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45694</v>
      </c>
      <c r="B6" s="23" t="s">
        <v>30</v>
      </c>
      <c r="C6" s="17">
        <v>28</v>
      </c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45695</v>
      </c>
      <c r="B7" s="23" t="s">
        <v>30</v>
      </c>
      <c r="C7" s="17">
        <v>52</v>
      </c>
      <c r="D7" s="17" t="s">
        <v>132</v>
      </c>
      <c r="E7" s="16"/>
      <c r="F7" s="16"/>
      <c r="G7" s="16"/>
      <c r="H7" s="16"/>
      <c r="I7" s="16"/>
      <c r="J7" s="16" t="s">
        <v>306</v>
      </c>
      <c r="K7" s="16"/>
      <c r="L7" s="16"/>
      <c r="M7" s="16"/>
      <c r="N7" s="16"/>
    </row>
    <row r="8" spans="1:14" ht="16.149999999999999" customHeight="1" x14ac:dyDescent="0.25">
      <c r="A8" s="22">
        <v>45696</v>
      </c>
      <c r="B8" s="23" t="s">
        <v>30</v>
      </c>
      <c r="C8" s="17">
        <v>63</v>
      </c>
      <c r="D8" s="17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ht="16.149999999999999" customHeight="1" x14ac:dyDescent="0.25">
      <c r="A9" s="22">
        <v>45697</v>
      </c>
      <c r="B9" s="23" t="s">
        <v>30</v>
      </c>
      <c r="C9" s="17">
        <v>87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45698</v>
      </c>
      <c r="B10" s="23" t="s">
        <v>30</v>
      </c>
      <c r="C10" s="17">
        <v>111</v>
      </c>
      <c r="D10" s="17"/>
      <c r="E10" s="9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45699</v>
      </c>
      <c r="B11" s="23" t="s">
        <v>30</v>
      </c>
      <c r="C11" s="17">
        <v>135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45700</v>
      </c>
      <c r="B12" s="23" t="s">
        <v>30</v>
      </c>
      <c r="C12" s="17">
        <v>159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45701</v>
      </c>
      <c r="B13" s="23" t="s">
        <v>30</v>
      </c>
      <c r="C13" s="17">
        <v>177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45702</v>
      </c>
      <c r="B14" s="23" t="s">
        <v>30</v>
      </c>
      <c r="C14" s="17">
        <v>201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45703</v>
      </c>
      <c r="B15" s="23" t="s">
        <v>30</v>
      </c>
      <c r="C15" s="17">
        <f>C14+24</f>
        <v>225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6.149999999999999" customHeight="1" x14ac:dyDescent="0.25">
      <c r="A16" s="22">
        <v>45704</v>
      </c>
      <c r="B16" s="23" t="s">
        <v>30</v>
      </c>
      <c r="C16" s="17">
        <v>248</v>
      </c>
      <c r="D16" s="17" t="s">
        <v>48</v>
      </c>
      <c r="E16" s="17"/>
      <c r="F16" s="17"/>
      <c r="G16" s="17"/>
      <c r="H16" s="17"/>
      <c r="I16" s="17"/>
      <c r="J16" s="17" t="s">
        <v>336</v>
      </c>
      <c r="K16" s="17"/>
      <c r="L16" s="17"/>
      <c r="M16" s="17"/>
      <c r="N16" s="17"/>
    </row>
    <row r="17" spans="1:14" ht="16.149999999999999" customHeight="1" x14ac:dyDescent="0.25">
      <c r="A17" s="22">
        <v>45705</v>
      </c>
      <c r="B17" s="23" t="s">
        <v>30</v>
      </c>
      <c r="C17" s="17">
        <f t="shared" ref="C17:C25" si="0">C16+24</f>
        <v>272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45706</v>
      </c>
      <c r="B18" s="23" t="s">
        <v>30</v>
      </c>
      <c r="C18" s="17">
        <f t="shared" si="0"/>
        <v>296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149999999999999" customHeight="1" x14ac:dyDescent="0.25">
      <c r="A19" s="22">
        <v>45707</v>
      </c>
      <c r="B19" s="23" t="s">
        <v>30</v>
      </c>
      <c r="C19" s="17">
        <f t="shared" si="0"/>
        <v>320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6.149999999999999" customHeight="1" x14ac:dyDescent="0.25">
      <c r="A20" s="22">
        <v>45708</v>
      </c>
      <c r="B20" s="23" t="s">
        <v>30</v>
      </c>
      <c r="C20" s="17">
        <f t="shared" si="0"/>
        <v>344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6.149999999999999" customHeight="1" x14ac:dyDescent="0.25">
      <c r="A21" s="22">
        <v>45709</v>
      </c>
      <c r="B21" s="23" t="s">
        <v>30</v>
      </c>
      <c r="C21" s="17">
        <f t="shared" si="0"/>
        <v>368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6.149999999999999" customHeight="1" x14ac:dyDescent="0.25">
      <c r="A22" s="22">
        <v>45710</v>
      </c>
      <c r="B22" s="23" t="s">
        <v>30</v>
      </c>
      <c r="C22" s="17">
        <f t="shared" si="0"/>
        <v>392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.149999999999999" customHeight="1" x14ac:dyDescent="0.25">
      <c r="A23" s="22">
        <v>45711</v>
      </c>
      <c r="B23" s="23" t="s">
        <v>30</v>
      </c>
      <c r="C23" s="17">
        <f t="shared" si="0"/>
        <v>416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7"/>
    </row>
    <row r="24" spans="1:14" ht="16.149999999999999" customHeight="1" x14ac:dyDescent="0.25">
      <c r="A24" s="22">
        <v>45712</v>
      </c>
      <c r="B24" s="23" t="s">
        <v>30</v>
      </c>
      <c r="C24" s="17">
        <f t="shared" si="0"/>
        <v>440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6.149999999999999" customHeight="1" x14ac:dyDescent="0.25">
      <c r="A25" s="22">
        <v>45713</v>
      </c>
      <c r="B25" s="23" t="s">
        <v>30</v>
      </c>
      <c r="C25" s="17">
        <f t="shared" si="0"/>
        <v>464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6.149999999999999" customHeight="1" x14ac:dyDescent="0.25">
      <c r="A26" s="22">
        <v>45714</v>
      </c>
      <c r="B26" s="23" t="s">
        <v>30</v>
      </c>
      <c r="C26" s="17">
        <v>495</v>
      </c>
      <c r="D26" s="17" t="s">
        <v>40</v>
      </c>
      <c r="E26" s="17"/>
      <c r="F26" s="17"/>
      <c r="G26" s="17"/>
      <c r="H26" s="17"/>
      <c r="I26" s="17"/>
      <c r="J26" s="17" t="s">
        <v>364</v>
      </c>
      <c r="K26" s="17"/>
      <c r="L26" s="16"/>
      <c r="M26" s="16"/>
      <c r="N26" s="17"/>
    </row>
    <row r="27" spans="1:14" ht="16.149999999999999" customHeight="1" x14ac:dyDescent="0.25">
      <c r="A27" s="22">
        <v>45715</v>
      </c>
      <c r="B27" s="23" t="s">
        <v>30</v>
      </c>
      <c r="C27" s="17">
        <f t="shared" ref="C27:C36" si="1">C26+24</f>
        <v>519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6.149999999999999" customHeight="1" x14ac:dyDescent="0.25">
      <c r="A28" s="22">
        <v>45716</v>
      </c>
      <c r="B28" s="23" t="s">
        <v>30</v>
      </c>
      <c r="C28" s="17">
        <f t="shared" si="1"/>
        <v>543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6.149999999999999" customHeight="1" x14ac:dyDescent="0.25">
      <c r="A29" s="22">
        <v>45717</v>
      </c>
      <c r="B29" s="23" t="s">
        <v>30</v>
      </c>
      <c r="C29" s="17">
        <f t="shared" si="1"/>
        <v>567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6.149999999999999" customHeight="1" x14ac:dyDescent="0.25">
      <c r="A30" s="22">
        <v>45718</v>
      </c>
      <c r="B30" s="23" t="s">
        <v>30</v>
      </c>
      <c r="C30" s="17">
        <f t="shared" si="1"/>
        <v>591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6.149999999999999" customHeight="1" x14ac:dyDescent="0.25">
      <c r="A31" s="22">
        <v>45719</v>
      </c>
      <c r="B31" s="23" t="s">
        <v>30</v>
      </c>
      <c r="C31" s="17">
        <f t="shared" si="1"/>
        <v>615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6.149999999999999" customHeight="1" x14ac:dyDescent="0.25">
      <c r="A32" s="22">
        <v>45720</v>
      </c>
      <c r="B32" s="23" t="s">
        <v>30</v>
      </c>
      <c r="C32" s="17">
        <f t="shared" si="1"/>
        <v>639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6.149999999999999" customHeight="1" x14ac:dyDescent="0.25">
      <c r="A33" s="22">
        <v>45721</v>
      </c>
      <c r="B33" s="23" t="s">
        <v>30</v>
      </c>
      <c r="C33" s="17">
        <f t="shared" si="1"/>
        <v>663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6.149999999999999" customHeight="1" x14ac:dyDescent="0.25">
      <c r="A34" s="22">
        <v>45722</v>
      </c>
      <c r="B34" s="23" t="s">
        <v>30</v>
      </c>
      <c r="C34" s="17">
        <f t="shared" si="1"/>
        <v>687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7"/>
    </row>
    <row r="35" spans="1:14" ht="16.149999999999999" customHeight="1" x14ac:dyDescent="0.25">
      <c r="A35" s="22">
        <v>45723</v>
      </c>
      <c r="B35" s="23" t="s">
        <v>30</v>
      </c>
      <c r="C35" s="17">
        <f t="shared" si="1"/>
        <v>711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7"/>
    </row>
    <row r="36" spans="1:14" ht="16.149999999999999" customHeight="1" x14ac:dyDescent="0.25">
      <c r="A36" s="22">
        <v>45724</v>
      </c>
      <c r="B36" s="23" t="s">
        <v>30</v>
      </c>
      <c r="C36" s="17">
        <f t="shared" si="1"/>
        <v>735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</row>
    <row r="37" spans="1:14" ht="16.149999999999999" customHeight="1" x14ac:dyDescent="0.25">
      <c r="A37" s="22">
        <v>45725</v>
      </c>
      <c r="B37" s="23" t="s">
        <v>30</v>
      </c>
      <c r="C37" s="17">
        <v>751</v>
      </c>
      <c r="D37" s="17" t="s">
        <v>48</v>
      </c>
      <c r="E37" s="17"/>
      <c r="F37" s="17"/>
      <c r="G37" s="17"/>
      <c r="H37" s="17"/>
      <c r="I37" s="17"/>
      <c r="J37" s="17" t="s">
        <v>402</v>
      </c>
      <c r="K37" s="17"/>
      <c r="L37" s="16"/>
      <c r="M37" s="16"/>
      <c r="N37" s="17"/>
    </row>
    <row r="38" spans="1:14" ht="16.149999999999999" customHeight="1" x14ac:dyDescent="0.25">
      <c r="A38" s="22">
        <v>45726</v>
      </c>
      <c r="B38" s="23" t="s">
        <v>30</v>
      </c>
      <c r="C38" s="17">
        <f t="shared" ref="C38:C47" si="2">C37+24</f>
        <v>775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7"/>
    </row>
    <row r="39" spans="1:14" ht="16.149999999999999" customHeight="1" x14ac:dyDescent="0.25">
      <c r="A39" s="22">
        <v>45727</v>
      </c>
      <c r="B39" s="23" t="s">
        <v>30</v>
      </c>
      <c r="C39" s="17">
        <f t="shared" si="2"/>
        <v>799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7"/>
    </row>
    <row r="40" spans="1:14" x14ac:dyDescent="0.25">
      <c r="A40" s="22">
        <v>45728</v>
      </c>
      <c r="B40" s="23" t="s">
        <v>30</v>
      </c>
      <c r="C40" s="17">
        <f t="shared" si="2"/>
        <v>823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</row>
    <row r="41" spans="1:14" ht="16.149999999999999" customHeight="1" x14ac:dyDescent="0.25">
      <c r="A41" s="22">
        <v>45729</v>
      </c>
      <c r="B41" s="23" t="s">
        <v>30</v>
      </c>
      <c r="C41" s="17">
        <f t="shared" si="2"/>
        <v>847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x14ac:dyDescent="0.25">
      <c r="A42" s="22">
        <v>45730</v>
      </c>
      <c r="B42" s="23" t="s">
        <v>30</v>
      </c>
      <c r="C42" s="17">
        <f t="shared" si="2"/>
        <v>871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x14ac:dyDescent="0.25">
      <c r="A43" s="22">
        <v>45731</v>
      </c>
      <c r="B43" s="23" t="s">
        <v>30</v>
      </c>
      <c r="C43" s="17">
        <f t="shared" si="2"/>
        <v>895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45732</v>
      </c>
      <c r="B44" s="23" t="s">
        <v>30</v>
      </c>
      <c r="C44" s="17">
        <f t="shared" si="2"/>
        <v>919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45733</v>
      </c>
      <c r="B45" s="23" t="s">
        <v>30</v>
      </c>
      <c r="C45" s="17">
        <f t="shared" si="2"/>
        <v>943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45734</v>
      </c>
      <c r="B46" s="23" t="s">
        <v>30</v>
      </c>
      <c r="C46" s="17">
        <f t="shared" si="2"/>
        <v>967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45735</v>
      </c>
      <c r="B47" s="23" t="s">
        <v>30</v>
      </c>
      <c r="C47" s="17">
        <f t="shared" si="2"/>
        <v>991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6.149999999999999" customHeight="1" x14ac:dyDescent="0.25">
      <c r="A48" s="22">
        <v>45736</v>
      </c>
      <c r="B48" s="23" t="s">
        <v>30</v>
      </c>
      <c r="C48" s="17">
        <v>1004</v>
      </c>
      <c r="D48" s="17" t="s">
        <v>65</v>
      </c>
      <c r="E48" s="16"/>
      <c r="F48" s="16"/>
      <c r="G48" s="16"/>
      <c r="H48" s="16"/>
      <c r="I48" s="16"/>
      <c r="J48" s="16" t="s">
        <v>473</v>
      </c>
      <c r="K48" s="16"/>
      <c r="L48" s="16"/>
      <c r="M48" s="16"/>
      <c r="N48" s="16"/>
    </row>
    <row r="49" spans="1:14" ht="16.149999999999999" customHeight="1" x14ac:dyDescent="0.25">
      <c r="A49" s="22">
        <v>45737</v>
      </c>
      <c r="B49" s="23" t="s">
        <v>30</v>
      </c>
      <c r="C49" s="17">
        <v>1011</v>
      </c>
      <c r="D49" s="16" t="s">
        <v>479</v>
      </c>
      <c r="E49" s="16"/>
      <c r="F49" s="16"/>
      <c r="G49" s="16"/>
      <c r="H49" s="16"/>
      <c r="I49" s="16"/>
      <c r="J49" s="16" t="s">
        <v>480</v>
      </c>
      <c r="K49" s="16"/>
      <c r="L49" s="16"/>
      <c r="M49" s="16"/>
      <c r="N49" s="16"/>
    </row>
    <row r="50" spans="1:14" ht="16.149999999999999" customHeight="1" x14ac:dyDescent="0.25">
      <c r="A50" s="22">
        <v>45738</v>
      </c>
      <c r="B50" s="23" t="s">
        <v>30</v>
      </c>
      <c r="C50" s="17">
        <f t="shared" ref="C50:C58" si="3">C49+24</f>
        <v>1035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45739</v>
      </c>
      <c r="B51" s="23" t="s">
        <v>30</v>
      </c>
      <c r="C51" s="17">
        <f t="shared" si="3"/>
        <v>1059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45740</v>
      </c>
      <c r="B52" s="23" t="s">
        <v>30</v>
      </c>
      <c r="C52" s="17">
        <f t="shared" si="3"/>
        <v>1083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45741</v>
      </c>
      <c r="B53" s="23" t="s">
        <v>30</v>
      </c>
      <c r="C53" s="17">
        <f t="shared" si="3"/>
        <v>1107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45742</v>
      </c>
      <c r="B54" s="23" t="s">
        <v>30</v>
      </c>
      <c r="C54" s="17">
        <f t="shared" si="3"/>
        <v>1131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45743</v>
      </c>
      <c r="B55" s="23" t="s">
        <v>30</v>
      </c>
      <c r="C55" s="17">
        <f t="shared" si="3"/>
        <v>1155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45744</v>
      </c>
      <c r="B56" s="23" t="s">
        <v>30</v>
      </c>
      <c r="C56" s="17">
        <f t="shared" si="3"/>
        <v>1179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45745</v>
      </c>
      <c r="B57" s="23" t="s">
        <v>30</v>
      </c>
      <c r="C57" s="17">
        <f t="shared" si="3"/>
        <v>1203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45746</v>
      </c>
      <c r="B58" s="23" t="s">
        <v>30</v>
      </c>
      <c r="C58" s="17">
        <f t="shared" si="3"/>
        <v>1227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52.5" customHeight="1" x14ac:dyDescent="0.25">
      <c r="A59" s="25">
        <v>45747</v>
      </c>
      <c r="B59" s="24" t="s">
        <v>589</v>
      </c>
      <c r="C59" s="17">
        <v>1244</v>
      </c>
      <c r="D59" s="9" t="s">
        <v>588</v>
      </c>
      <c r="E59" s="17"/>
      <c r="F59" s="17"/>
      <c r="G59" s="17" t="s">
        <v>597</v>
      </c>
      <c r="H59" s="17"/>
      <c r="I59" s="17"/>
      <c r="J59" s="17"/>
      <c r="K59" s="17"/>
      <c r="L59" s="16"/>
      <c r="M59" s="16"/>
      <c r="N59" s="17"/>
    </row>
    <row r="60" spans="1:14" ht="30" x14ac:dyDescent="0.25">
      <c r="A60" s="25">
        <v>45748</v>
      </c>
      <c r="B60" s="24" t="s">
        <v>589</v>
      </c>
      <c r="C60" s="17">
        <v>1268</v>
      </c>
      <c r="D60" s="28"/>
      <c r="E60" s="28" t="s">
        <v>610</v>
      </c>
      <c r="F60" s="16"/>
      <c r="G60" s="22">
        <v>45749</v>
      </c>
      <c r="H60" s="22"/>
      <c r="I60" s="22"/>
      <c r="J60" s="16"/>
      <c r="K60" s="16"/>
      <c r="L60" s="16"/>
      <c r="M60" s="16"/>
      <c r="N60" s="16"/>
    </row>
    <row r="61" spans="1:14" ht="16.149999999999999" customHeight="1" x14ac:dyDescent="0.25">
      <c r="A61" s="25">
        <v>45749</v>
      </c>
      <c r="B61" s="23" t="s">
        <v>30</v>
      </c>
      <c r="C61" s="17">
        <v>1292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5">
        <v>45750</v>
      </c>
      <c r="B62" s="23" t="s">
        <v>30</v>
      </c>
      <c r="C62" s="17">
        <v>1262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5">
        <v>45751</v>
      </c>
      <c r="B63" s="23" t="s">
        <v>30</v>
      </c>
      <c r="C63" s="17">
        <v>1286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9.5" customHeight="1" x14ac:dyDescent="0.25">
      <c r="A64" s="25">
        <v>45752</v>
      </c>
      <c r="B64" s="23" t="s">
        <v>30</v>
      </c>
      <c r="C64" s="17">
        <v>1310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5">
        <v>45753</v>
      </c>
      <c r="B65" s="23" t="s">
        <v>30</v>
      </c>
      <c r="C65" s="17">
        <v>1331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5">
        <v>45754</v>
      </c>
      <c r="B66" s="23" t="s">
        <v>30</v>
      </c>
      <c r="C66" s="17">
        <v>1355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5">
        <v>45755</v>
      </c>
      <c r="B67" s="23" t="s">
        <v>30</v>
      </c>
      <c r="C67" s="17">
        <v>1379</v>
      </c>
      <c r="D67" s="16"/>
      <c r="E67" s="16" t="s">
        <v>675</v>
      </c>
      <c r="F67" s="16"/>
      <c r="G67" s="16"/>
      <c r="H67" s="16"/>
      <c r="I67" s="16"/>
      <c r="J67" s="16" t="s">
        <v>676</v>
      </c>
      <c r="K67" s="16"/>
      <c r="L67" s="16"/>
      <c r="M67" s="16"/>
      <c r="N67" s="16"/>
    </row>
    <row r="68" spans="1:14" ht="16.149999999999999" customHeight="1" x14ac:dyDescent="0.25">
      <c r="A68" s="25">
        <v>45756</v>
      </c>
      <c r="B68" s="23" t="s">
        <v>30</v>
      </c>
      <c r="C68" s="17">
        <v>1403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5">
        <v>45757</v>
      </c>
      <c r="B69" s="23" t="s">
        <v>30</v>
      </c>
      <c r="C69" s="17">
        <v>1427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5">
        <v>45758</v>
      </c>
      <c r="B70" s="23" t="s">
        <v>30</v>
      </c>
      <c r="C70" s="17">
        <v>1451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5">
        <v>45759</v>
      </c>
      <c r="B71" s="23" t="s">
        <v>30</v>
      </c>
      <c r="C71" s="17">
        <v>1475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5">
        <v>45760</v>
      </c>
      <c r="B72" s="23" t="s">
        <v>30</v>
      </c>
      <c r="C72" s="17">
        <v>1499</v>
      </c>
      <c r="D72" s="16"/>
      <c r="E72" s="16" t="s">
        <v>40</v>
      </c>
      <c r="F72" s="16"/>
      <c r="G72" s="16"/>
      <c r="H72" s="16"/>
      <c r="I72" s="16"/>
      <c r="J72" s="16" t="s">
        <v>685</v>
      </c>
      <c r="K72" s="16"/>
      <c r="L72" s="16"/>
      <c r="M72" s="16"/>
      <c r="N72" s="16"/>
    </row>
    <row r="73" spans="1:14" ht="16.149999999999999" customHeight="1" x14ac:dyDescent="0.25">
      <c r="A73" s="25">
        <v>45761</v>
      </c>
      <c r="B73" s="23" t="s">
        <v>30</v>
      </c>
      <c r="C73" s="17">
        <v>1523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5">
        <v>45762</v>
      </c>
      <c r="B74" s="23" t="s">
        <v>30</v>
      </c>
      <c r="C74" s="17">
        <v>1547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5">
        <v>45763</v>
      </c>
      <c r="B75" s="23" t="s">
        <v>30</v>
      </c>
      <c r="C75" s="17">
        <v>1561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5">
        <v>45764</v>
      </c>
      <c r="B76" s="23" t="s">
        <v>30</v>
      </c>
      <c r="C76" s="17">
        <v>1585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5">
        <v>45765</v>
      </c>
      <c r="B77" s="23" t="s">
        <v>30</v>
      </c>
      <c r="C77" s="17">
        <v>1609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5">
        <v>45766</v>
      </c>
      <c r="B78" s="23" t="s">
        <v>30</v>
      </c>
      <c r="C78" s="17">
        <v>1633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45767</v>
      </c>
      <c r="B79" s="23" t="s">
        <v>30</v>
      </c>
      <c r="C79" s="17">
        <v>1657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5">
        <v>45768</v>
      </c>
      <c r="B80" s="23" t="s">
        <v>30</v>
      </c>
      <c r="C80" s="17">
        <v>1657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5">
        <v>45769</v>
      </c>
      <c r="B81" s="23" t="s">
        <v>30</v>
      </c>
      <c r="C81" s="17">
        <v>1657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5">
        <v>45770</v>
      </c>
      <c r="B82" s="23" t="s">
        <v>30</v>
      </c>
      <c r="C82" s="17">
        <v>1669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5">
        <v>45771</v>
      </c>
      <c r="B83" s="23" t="s">
        <v>30</v>
      </c>
      <c r="C83" s="17">
        <v>1693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5">
        <v>45772</v>
      </c>
      <c r="B84" s="23" t="s">
        <v>30</v>
      </c>
      <c r="C84" s="17">
        <v>1717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32.25" customHeight="1" x14ac:dyDescent="0.25">
      <c r="A85" s="25">
        <v>45773</v>
      </c>
      <c r="B85" s="23" t="s">
        <v>30</v>
      </c>
      <c r="C85" s="17">
        <v>1741</v>
      </c>
      <c r="D85" s="16"/>
      <c r="E85" s="28" t="s">
        <v>819</v>
      </c>
      <c r="F85" s="16"/>
      <c r="G85" s="16"/>
      <c r="H85" s="16"/>
      <c r="I85" s="16"/>
      <c r="J85" s="28" t="s">
        <v>820</v>
      </c>
      <c r="K85" s="16"/>
      <c r="L85" s="17"/>
      <c r="M85" s="17"/>
      <c r="N85" s="16"/>
    </row>
    <row r="86" spans="1:14" ht="16.149999999999999" customHeight="1" x14ac:dyDescent="0.25">
      <c r="A86" s="25">
        <v>45774</v>
      </c>
      <c r="B86" s="23" t="s">
        <v>30</v>
      </c>
      <c r="C86" s="17">
        <v>1765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5">
        <v>45775</v>
      </c>
      <c r="B87" s="23" t="s">
        <v>30</v>
      </c>
      <c r="C87" s="17">
        <v>1789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5">
        <v>45776</v>
      </c>
      <c r="B88" s="23" t="s">
        <v>30</v>
      </c>
      <c r="C88" s="17">
        <v>1813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5">
        <v>45777</v>
      </c>
      <c r="B89" s="23" t="s">
        <v>30</v>
      </c>
      <c r="C89" s="17">
        <v>1837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5">
        <v>45778</v>
      </c>
      <c r="B90" s="23" t="s">
        <v>30</v>
      </c>
      <c r="C90" s="17">
        <v>1861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5">
        <v>45779</v>
      </c>
      <c r="B91" s="23" t="s">
        <v>30</v>
      </c>
      <c r="C91" s="17">
        <v>1885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5">
        <v>45780</v>
      </c>
      <c r="B92" s="23" t="s">
        <v>30</v>
      </c>
      <c r="C92" s="17">
        <v>1897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5">
        <v>45781</v>
      </c>
      <c r="B93" s="23" t="s">
        <v>30</v>
      </c>
      <c r="C93" s="17">
        <v>1921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5">
        <v>45782</v>
      </c>
      <c r="B94" s="23" t="s">
        <v>30</v>
      </c>
      <c r="C94" s="17">
        <v>1945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5">
        <v>45783</v>
      </c>
      <c r="B95" s="23" t="s">
        <v>30</v>
      </c>
      <c r="C95" s="17">
        <v>1966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5">
        <v>45784</v>
      </c>
      <c r="B96" s="23" t="s">
        <v>30</v>
      </c>
      <c r="C96" s="17">
        <v>1990</v>
      </c>
      <c r="D96" s="16"/>
      <c r="E96" s="16" t="s">
        <v>65</v>
      </c>
      <c r="F96" s="16"/>
      <c r="G96" s="16"/>
      <c r="H96" s="16"/>
      <c r="I96" s="16"/>
      <c r="J96" s="16" t="s">
        <v>567</v>
      </c>
      <c r="K96" s="16"/>
      <c r="L96" s="16"/>
      <c r="M96" s="16"/>
      <c r="N96" s="16"/>
    </row>
    <row r="97" spans="1:14" ht="16.149999999999999" customHeight="1" x14ac:dyDescent="0.25">
      <c r="A97" s="25">
        <v>45785</v>
      </c>
      <c r="B97" s="23" t="s">
        <v>30</v>
      </c>
      <c r="C97" s="17">
        <v>2014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5">
        <v>45786</v>
      </c>
      <c r="B98" s="23" t="s">
        <v>30</v>
      </c>
      <c r="C98" s="17">
        <v>2038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5">
        <v>45787</v>
      </c>
      <c r="B99" s="23" t="s">
        <v>30</v>
      </c>
      <c r="C99" s="17">
        <v>2056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5">
        <v>45788</v>
      </c>
      <c r="B100" s="23" t="s">
        <v>30</v>
      </c>
      <c r="C100" s="17">
        <v>2080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5">
        <v>45789</v>
      </c>
      <c r="B101" s="23" t="s">
        <v>30</v>
      </c>
      <c r="C101" s="17">
        <v>2104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45790</v>
      </c>
      <c r="B102" s="23" t="s">
        <v>30</v>
      </c>
      <c r="C102" s="17">
        <v>2128</v>
      </c>
      <c r="D102" s="16"/>
      <c r="E102" s="16"/>
      <c r="F102" s="16"/>
      <c r="G102" s="16"/>
      <c r="H102" s="43"/>
      <c r="I102" s="43"/>
      <c r="J102" s="46">
        <f>I102-H102</f>
        <v>0</v>
      </c>
      <c r="K102" s="16"/>
      <c r="L102" s="16"/>
      <c r="M102" s="16"/>
      <c r="N102" s="16"/>
    </row>
    <row r="103" spans="1:14" ht="16.149999999999999" customHeight="1" x14ac:dyDescent="0.25">
      <c r="A103" s="25">
        <v>45791</v>
      </c>
      <c r="B103" s="23" t="s">
        <v>30</v>
      </c>
      <c r="C103" s="17">
        <f>C102+24</f>
        <v>2152</v>
      </c>
      <c r="D103" s="16"/>
      <c r="E103" s="16"/>
      <c r="F103" s="16"/>
      <c r="G103" s="16"/>
      <c r="H103" s="43"/>
      <c r="I103" s="43"/>
      <c r="J103" s="16"/>
      <c r="K103" s="16"/>
      <c r="L103" s="16"/>
      <c r="M103" s="16"/>
      <c r="N103" s="16"/>
    </row>
    <row r="104" spans="1:14" ht="16.149999999999999" customHeight="1" x14ac:dyDescent="0.25">
      <c r="A104" s="25">
        <v>45792</v>
      </c>
      <c r="B104" s="23" t="s">
        <v>30</v>
      </c>
      <c r="C104" s="17">
        <f>C103+24</f>
        <v>2176</v>
      </c>
      <c r="D104" s="16"/>
      <c r="E104" s="16"/>
      <c r="F104" s="16"/>
      <c r="G104" s="16"/>
      <c r="H104" s="43"/>
      <c r="I104" s="43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45793</v>
      </c>
      <c r="B105" s="23" t="s">
        <v>30</v>
      </c>
      <c r="C105" s="17">
        <v>2179</v>
      </c>
      <c r="D105" s="16"/>
      <c r="E105" s="16"/>
      <c r="F105" s="16"/>
      <c r="G105" s="16"/>
      <c r="H105" s="43"/>
      <c r="I105" s="43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45794</v>
      </c>
      <c r="B106" s="23" t="s">
        <v>30</v>
      </c>
      <c r="C106" s="17">
        <v>2203</v>
      </c>
      <c r="D106" s="16"/>
      <c r="E106" s="16"/>
      <c r="F106" s="16"/>
      <c r="G106" s="16"/>
      <c r="H106" s="43"/>
      <c r="I106" s="43"/>
      <c r="J106" s="16"/>
      <c r="K106" s="16"/>
      <c r="L106" s="16"/>
      <c r="M106" s="16"/>
      <c r="N106" s="16"/>
    </row>
    <row r="107" spans="1:14" ht="16.149999999999999" customHeight="1" x14ac:dyDescent="0.25">
      <c r="A107" s="25">
        <v>45795</v>
      </c>
      <c r="B107" s="23" t="s">
        <v>30</v>
      </c>
      <c r="C107" s="17">
        <v>2246</v>
      </c>
      <c r="D107" s="16"/>
      <c r="E107" s="16" t="s">
        <v>955</v>
      </c>
      <c r="F107" s="16"/>
      <c r="G107" s="16"/>
      <c r="H107" s="57">
        <v>45796.15625</v>
      </c>
      <c r="I107" s="57">
        <v>45796.24722222222</v>
      </c>
      <c r="J107" s="46">
        <f>I107-H107</f>
        <v>9.0972222220443655E-2</v>
      </c>
      <c r="K107" s="16"/>
      <c r="L107" s="16"/>
      <c r="M107" s="16"/>
      <c r="N107" s="16"/>
    </row>
    <row r="108" spans="1:14" ht="16.149999999999999" customHeight="1" x14ac:dyDescent="0.25">
      <c r="A108" s="25">
        <v>45796</v>
      </c>
      <c r="B108" s="23" t="s">
        <v>30</v>
      </c>
      <c r="C108" s="17">
        <f>C107+24</f>
        <v>2270</v>
      </c>
      <c r="D108" s="16"/>
      <c r="E108" s="16"/>
      <c r="F108" s="16"/>
      <c r="G108" s="16"/>
      <c r="H108" s="43"/>
      <c r="I108" s="43"/>
      <c r="J108" s="16"/>
      <c r="K108" s="16"/>
      <c r="L108" s="16"/>
      <c r="M108" s="16"/>
      <c r="N108" s="16"/>
    </row>
    <row r="109" spans="1:14" ht="60" x14ac:dyDescent="0.25">
      <c r="A109" s="25">
        <v>45797</v>
      </c>
      <c r="B109" s="23" t="s">
        <v>30</v>
      </c>
      <c r="C109" s="17">
        <v>2275</v>
      </c>
      <c r="D109" s="16"/>
      <c r="E109" s="28" t="s">
        <v>965</v>
      </c>
      <c r="F109" s="16"/>
      <c r="G109" s="16"/>
      <c r="H109" s="58">
        <v>45797.409722222219</v>
      </c>
      <c r="I109" s="58">
        <v>45797.432638888888</v>
      </c>
      <c r="J109" s="46">
        <f>I109-H109</f>
        <v>2.2916666668606922E-2</v>
      </c>
      <c r="K109" s="16"/>
      <c r="L109" s="16"/>
      <c r="M109" s="16"/>
      <c r="N109" s="16"/>
    </row>
    <row r="110" spans="1:14" ht="16.149999999999999" customHeight="1" x14ac:dyDescent="0.25">
      <c r="A110" s="25">
        <v>45798</v>
      </c>
      <c r="B110" s="23" t="s">
        <v>30</v>
      </c>
      <c r="C110" s="17">
        <f t="shared" ref="C110:C117" si="4">C109+24</f>
        <v>2299</v>
      </c>
      <c r="D110" s="16"/>
      <c r="E110" s="16"/>
      <c r="F110" s="16"/>
      <c r="G110" s="16"/>
      <c r="H110" s="43"/>
      <c r="I110" s="43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45799</v>
      </c>
      <c r="B111" s="23" t="s">
        <v>30</v>
      </c>
      <c r="C111" s="17">
        <f t="shared" si="4"/>
        <v>2323</v>
      </c>
      <c r="D111" s="16"/>
      <c r="E111" s="16"/>
      <c r="F111" s="16"/>
      <c r="G111" s="16"/>
      <c r="H111" s="43"/>
      <c r="I111" s="43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45800</v>
      </c>
      <c r="B112" s="23" t="s">
        <v>30</v>
      </c>
      <c r="C112" s="17">
        <f t="shared" si="4"/>
        <v>2347</v>
      </c>
      <c r="D112" s="16"/>
      <c r="E112" s="16"/>
      <c r="F112" s="16"/>
      <c r="G112" s="16"/>
      <c r="H112" s="43"/>
      <c r="I112" s="43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45801</v>
      </c>
      <c r="B113" s="23" t="s">
        <v>30</v>
      </c>
      <c r="C113" s="17">
        <f t="shared" si="4"/>
        <v>2371</v>
      </c>
      <c r="D113" s="16"/>
      <c r="E113" s="16"/>
      <c r="F113" s="16"/>
      <c r="G113" s="16"/>
      <c r="H113" s="43"/>
      <c r="I113" s="43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45802</v>
      </c>
      <c r="B114" s="23" t="s">
        <v>30</v>
      </c>
      <c r="C114" s="17">
        <f t="shared" si="4"/>
        <v>2395</v>
      </c>
      <c r="D114" s="16"/>
      <c r="E114" s="16"/>
      <c r="F114" s="16"/>
      <c r="G114" s="16"/>
      <c r="H114" s="43"/>
      <c r="I114" s="43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45803</v>
      </c>
      <c r="B115" s="23" t="s">
        <v>30</v>
      </c>
      <c r="C115" s="17">
        <f t="shared" si="4"/>
        <v>2419</v>
      </c>
      <c r="D115" s="16"/>
      <c r="E115" s="16"/>
      <c r="F115" s="16"/>
      <c r="G115" s="16"/>
      <c r="H115" s="43"/>
      <c r="I115" s="43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45804</v>
      </c>
      <c r="B116" s="23" t="s">
        <v>30</v>
      </c>
      <c r="C116" s="17">
        <f t="shared" si="4"/>
        <v>2443</v>
      </c>
      <c r="D116" s="16"/>
      <c r="E116" s="16"/>
      <c r="F116" s="16"/>
      <c r="G116" s="16"/>
      <c r="H116" s="43"/>
      <c r="I116" s="43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45805</v>
      </c>
      <c r="B117" s="23" t="s">
        <v>30</v>
      </c>
      <c r="C117" s="17">
        <f t="shared" si="4"/>
        <v>2467</v>
      </c>
      <c r="D117" s="16"/>
      <c r="E117" s="16"/>
      <c r="F117" s="16"/>
      <c r="G117" s="16"/>
      <c r="H117" s="43"/>
      <c r="I117" s="43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45806</v>
      </c>
      <c r="B118" s="23" t="s">
        <v>30</v>
      </c>
      <c r="C118" s="17">
        <v>2497</v>
      </c>
      <c r="D118" s="16"/>
      <c r="E118" s="16" t="s">
        <v>163</v>
      </c>
      <c r="F118" s="16"/>
      <c r="G118" s="16"/>
      <c r="H118" s="58">
        <v>45806.791666666664</v>
      </c>
      <c r="I118" s="58">
        <v>45806.979861111111</v>
      </c>
      <c r="J118" s="46">
        <f>I118-H118</f>
        <v>0.18819444444670808</v>
      </c>
      <c r="K118" s="16"/>
      <c r="L118" s="16"/>
      <c r="M118" s="16"/>
      <c r="N118" s="16"/>
    </row>
    <row r="119" spans="1:14" ht="16.149999999999999" customHeight="1" x14ac:dyDescent="0.25">
      <c r="A119" s="25">
        <v>45807</v>
      </c>
      <c r="B119" s="23" t="s">
        <v>30</v>
      </c>
      <c r="C119" s="17">
        <f>C118+18</f>
        <v>2515</v>
      </c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45808</v>
      </c>
      <c r="B120" s="23" t="s">
        <v>30</v>
      </c>
      <c r="C120" s="17">
        <f t="shared" ref="C120:C122" si="5">C119+18</f>
        <v>2533</v>
      </c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25">
        <v>45809</v>
      </c>
      <c r="B121" s="23" t="s">
        <v>30</v>
      </c>
      <c r="C121" s="17">
        <f t="shared" si="5"/>
        <v>2551</v>
      </c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45810</v>
      </c>
      <c r="B122" s="23" t="s">
        <v>30</v>
      </c>
      <c r="C122" s="17">
        <f t="shared" si="5"/>
        <v>2569</v>
      </c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45811</v>
      </c>
      <c r="B123" s="23" t="s">
        <v>30</v>
      </c>
      <c r="C123" s="17">
        <v>2583</v>
      </c>
      <c r="D123" s="16"/>
      <c r="E123" s="16" t="s">
        <v>1075</v>
      </c>
      <c r="F123" s="16"/>
      <c r="G123" s="16"/>
      <c r="H123" s="60">
        <v>45811.335416666669</v>
      </c>
      <c r="I123" s="60">
        <v>45811.352083333331</v>
      </c>
      <c r="J123" s="46">
        <f>I123-H123</f>
        <v>1.6666666662786156E-2</v>
      </c>
      <c r="K123" s="16"/>
      <c r="L123" s="16"/>
      <c r="M123" s="16"/>
      <c r="N123" s="16"/>
    </row>
    <row r="124" spans="1:14" ht="16.149999999999999" customHeight="1" x14ac:dyDescent="0.25">
      <c r="A124" s="25">
        <v>45812</v>
      </c>
      <c r="B124" s="23" t="s">
        <v>30</v>
      </c>
      <c r="C124" s="17">
        <f t="shared" ref="C124:C129" si="6">C123+24</f>
        <v>2607</v>
      </c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45813</v>
      </c>
      <c r="B125" s="23" t="s">
        <v>30</v>
      </c>
      <c r="C125" s="17">
        <f t="shared" si="6"/>
        <v>2631</v>
      </c>
      <c r="D125" s="16"/>
      <c r="E125" s="16"/>
      <c r="F125" s="16"/>
      <c r="G125" s="16"/>
      <c r="H125" s="43"/>
      <c r="I125" s="43"/>
      <c r="J125" s="16"/>
      <c r="K125" s="16"/>
      <c r="L125" s="16"/>
      <c r="M125" s="16"/>
      <c r="N125" s="16"/>
    </row>
    <row r="126" spans="1:14" ht="16.149999999999999" customHeight="1" x14ac:dyDescent="0.25">
      <c r="A126" s="25">
        <v>45814</v>
      </c>
      <c r="B126" s="23" t="s">
        <v>30</v>
      </c>
      <c r="C126" s="17">
        <f t="shared" si="6"/>
        <v>2655</v>
      </c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45815</v>
      </c>
      <c r="B127" s="23" t="s">
        <v>30</v>
      </c>
      <c r="C127" s="17">
        <f t="shared" si="6"/>
        <v>2679</v>
      </c>
      <c r="D127" s="16"/>
      <c r="E127" s="16"/>
      <c r="F127" s="16"/>
      <c r="G127" s="16"/>
      <c r="H127" s="43"/>
      <c r="I127" s="43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45816</v>
      </c>
      <c r="B128" s="23" t="s">
        <v>30</v>
      </c>
      <c r="C128" s="17">
        <f t="shared" si="6"/>
        <v>2703</v>
      </c>
      <c r="D128" s="16"/>
      <c r="E128" s="16"/>
      <c r="F128" s="16"/>
      <c r="G128" s="16"/>
      <c r="H128" s="43"/>
      <c r="I128" s="43"/>
      <c r="J128" s="16"/>
      <c r="K128" s="16"/>
      <c r="L128" s="16"/>
      <c r="M128" s="16"/>
      <c r="N128" s="16"/>
    </row>
    <row r="129" spans="1:14" ht="16.149999999999999" customHeight="1" x14ac:dyDescent="0.25">
      <c r="A129" s="25">
        <v>45817</v>
      </c>
      <c r="B129" s="23" t="s">
        <v>30</v>
      </c>
      <c r="C129" s="17">
        <f t="shared" si="6"/>
        <v>2727</v>
      </c>
      <c r="D129" s="16"/>
      <c r="E129" s="16"/>
      <c r="F129" s="16"/>
      <c r="G129" s="16"/>
      <c r="H129" s="43"/>
      <c r="I129" s="43"/>
      <c r="J129" s="16"/>
      <c r="K129" s="16"/>
      <c r="L129" s="16"/>
      <c r="M129" s="16"/>
      <c r="N129" s="16"/>
    </row>
    <row r="130" spans="1:14" ht="16.149999999999999" customHeight="1" x14ac:dyDescent="0.25">
      <c r="A130" s="25">
        <v>45818</v>
      </c>
      <c r="B130" s="23" t="s">
        <v>30</v>
      </c>
      <c r="C130" s="17">
        <v>2750</v>
      </c>
      <c r="D130" s="16" t="s">
        <v>48</v>
      </c>
      <c r="E130" s="16" t="s">
        <v>1140</v>
      </c>
      <c r="F130" s="16"/>
      <c r="G130" s="16"/>
      <c r="H130" s="62">
        <v>45818.364583333336</v>
      </c>
      <c r="I130" s="62">
        <v>45818.456944444442</v>
      </c>
      <c r="J130" s="46">
        <f>I130-H130</f>
        <v>9.2361111106583849E-2</v>
      </c>
      <c r="K130" s="16"/>
      <c r="L130" s="16"/>
      <c r="M130" s="16"/>
      <c r="N130" s="16"/>
    </row>
    <row r="131" spans="1:14" ht="60" x14ac:dyDescent="0.25">
      <c r="A131" s="25">
        <v>45818</v>
      </c>
      <c r="B131" s="23" t="s">
        <v>30</v>
      </c>
      <c r="C131" s="17">
        <v>2766</v>
      </c>
      <c r="D131" s="16"/>
      <c r="E131" s="28" t="s">
        <v>1146</v>
      </c>
      <c r="F131" s="16"/>
      <c r="G131" s="16"/>
      <c r="H131" s="62">
        <v>45819.089583333334</v>
      </c>
      <c r="I131" s="62">
        <v>45819.128472222219</v>
      </c>
      <c r="J131" s="46">
        <f>I131-H131</f>
        <v>3.8888888884685002E-2</v>
      </c>
      <c r="K131" s="16"/>
      <c r="L131" s="16"/>
      <c r="M131" s="16"/>
      <c r="N131" s="16"/>
    </row>
    <row r="132" spans="1:14" ht="16.149999999999999" customHeight="1" x14ac:dyDescent="0.25">
      <c r="A132" s="25">
        <v>45819</v>
      </c>
      <c r="B132" s="23" t="s">
        <v>30</v>
      </c>
      <c r="C132" s="17">
        <f>C131+24</f>
        <v>2790</v>
      </c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45820</v>
      </c>
      <c r="B133" s="23" t="s">
        <v>30</v>
      </c>
      <c r="C133" s="17">
        <f>C132+24</f>
        <v>2814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45821</v>
      </c>
      <c r="B134" s="23" t="s">
        <v>30</v>
      </c>
      <c r="C134" s="17">
        <f>C133+24</f>
        <v>2838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45822</v>
      </c>
      <c r="B135" s="23" t="s">
        <v>30</v>
      </c>
      <c r="C135" s="17">
        <f>C134+24</f>
        <v>2862</v>
      </c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45823</v>
      </c>
      <c r="B136" s="23" t="s">
        <v>30</v>
      </c>
      <c r="C136" s="17">
        <v>2870</v>
      </c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45824</v>
      </c>
      <c r="B137" s="23" t="s">
        <v>30</v>
      </c>
      <c r="C137" s="17">
        <v>2894</v>
      </c>
      <c r="D137" s="16"/>
      <c r="E137" s="16"/>
      <c r="F137" s="16"/>
      <c r="G137" s="16"/>
      <c r="H137" s="43"/>
      <c r="I137" s="43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45825</v>
      </c>
      <c r="B138" s="23" t="s">
        <v>30</v>
      </c>
      <c r="C138" s="17">
        <v>2918</v>
      </c>
      <c r="D138" s="16"/>
      <c r="E138" s="16"/>
      <c r="F138" s="16"/>
      <c r="G138" s="16"/>
      <c r="H138" s="43"/>
      <c r="I138" s="43"/>
      <c r="J138" s="16"/>
      <c r="K138" s="16"/>
      <c r="L138" s="16"/>
      <c r="M138" s="16"/>
      <c r="N138" s="16"/>
    </row>
    <row r="139" spans="1:14" ht="16.149999999999999" customHeight="1" x14ac:dyDescent="0.25">
      <c r="A139" s="25">
        <v>45826</v>
      </c>
      <c r="B139" s="23" t="s">
        <v>30</v>
      </c>
      <c r="C139" s="17">
        <v>2942</v>
      </c>
      <c r="D139" s="16"/>
      <c r="E139" s="16"/>
      <c r="F139" s="16"/>
      <c r="G139" s="16"/>
      <c r="H139" s="43"/>
      <c r="I139" s="43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45827</v>
      </c>
      <c r="B140" s="23" t="s">
        <v>30</v>
      </c>
      <c r="C140" s="17">
        <v>2952</v>
      </c>
      <c r="D140" s="16"/>
      <c r="E140" s="16"/>
      <c r="F140" s="16"/>
      <c r="G140" s="16"/>
      <c r="H140" s="43"/>
      <c r="I140" s="43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45828</v>
      </c>
      <c r="B141" s="23" t="s">
        <v>30</v>
      </c>
      <c r="C141" s="17">
        <v>2976</v>
      </c>
      <c r="D141" s="16"/>
      <c r="E141" s="16"/>
      <c r="F141" s="16"/>
      <c r="G141" s="16"/>
      <c r="H141" s="43"/>
      <c r="I141" s="43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45829</v>
      </c>
      <c r="B142" s="23" t="s">
        <v>30</v>
      </c>
      <c r="C142" s="17">
        <v>3000</v>
      </c>
      <c r="D142" s="16"/>
      <c r="E142" s="16" t="s">
        <v>63</v>
      </c>
      <c r="F142" s="16"/>
      <c r="G142" s="16"/>
      <c r="H142" s="98">
        <v>45829.574999999997</v>
      </c>
      <c r="I142" s="98">
        <v>45829.673611111109</v>
      </c>
      <c r="J142" s="99">
        <f t="shared" ref="J142" si="7">I142-H142</f>
        <v>9.8611111112404615E-2</v>
      </c>
      <c r="K142" s="16"/>
      <c r="L142" s="16"/>
      <c r="M142" s="16"/>
      <c r="N142" s="16"/>
    </row>
    <row r="143" spans="1:14" ht="16.149999999999999" customHeight="1" x14ac:dyDescent="0.25">
      <c r="A143" s="25">
        <v>45830</v>
      </c>
      <c r="B143" s="23" t="s">
        <v>30</v>
      </c>
      <c r="C143" s="17">
        <v>3024</v>
      </c>
      <c r="D143" s="16"/>
      <c r="E143" s="16"/>
      <c r="F143" s="16"/>
      <c r="G143" s="16"/>
      <c r="H143" s="43"/>
      <c r="I143" s="43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45831</v>
      </c>
      <c r="B144" s="23" t="s">
        <v>30</v>
      </c>
      <c r="C144" s="17">
        <v>3048</v>
      </c>
      <c r="D144" s="16"/>
      <c r="E144" s="16"/>
      <c r="F144" s="16"/>
      <c r="G144" s="16"/>
      <c r="H144" s="43"/>
      <c r="I144" s="43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45832</v>
      </c>
      <c r="B145" s="23" t="s">
        <v>30</v>
      </c>
      <c r="C145" s="17">
        <v>3072</v>
      </c>
      <c r="D145" s="16"/>
      <c r="E145" s="16"/>
      <c r="F145" s="16"/>
      <c r="G145" s="16"/>
      <c r="H145" s="43"/>
      <c r="I145" s="43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45833</v>
      </c>
      <c r="B146" s="23" t="s">
        <v>30</v>
      </c>
      <c r="C146" s="17">
        <v>3096</v>
      </c>
      <c r="D146" s="16"/>
      <c r="E146" s="16"/>
      <c r="F146" s="16"/>
      <c r="G146" s="16"/>
      <c r="H146" s="43"/>
      <c r="I146" s="43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45834</v>
      </c>
      <c r="B147" s="23" t="s">
        <v>30</v>
      </c>
      <c r="C147" s="17">
        <v>3120</v>
      </c>
      <c r="D147" s="16"/>
      <c r="E147" s="16"/>
      <c r="F147" s="16"/>
      <c r="G147" s="16"/>
      <c r="H147" s="43"/>
      <c r="I147" s="43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45835</v>
      </c>
      <c r="B148" s="23" t="s">
        <v>30</v>
      </c>
      <c r="C148" s="17">
        <v>3144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45836</v>
      </c>
      <c r="B149" s="23" t="s">
        <v>30</v>
      </c>
      <c r="C149" s="17">
        <v>3165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45837</v>
      </c>
      <c r="B150" s="23" t="s">
        <v>30</v>
      </c>
      <c r="C150" s="17">
        <v>3189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45838</v>
      </c>
      <c r="B151" s="23" t="s">
        <v>30</v>
      </c>
      <c r="C151" s="17">
        <v>3213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45839</v>
      </c>
      <c r="B152" s="23" t="s">
        <v>30</v>
      </c>
      <c r="C152" s="17">
        <v>3237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45840</v>
      </c>
      <c r="B153" s="23" t="s">
        <v>30</v>
      </c>
      <c r="C153" s="17">
        <v>3261</v>
      </c>
      <c r="D153" s="16"/>
      <c r="E153" s="16" t="s">
        <v>48</v>
      </c>
      <c r="F153" s="16"/>
      <c r="G153" s="16"/>
      <c r="H153" s="123">
        <v>45840.625694444447</v>
      </c>
      <c r="I153" s="123">
        <v>45840.707638888889</v>
      </c>
      <c r="J153" s="124">
        <f t="shared" ref="J153" si="8">I153-H153</f>
        <v>8.1944444442342501E-2</v>
      </c>
      <c r="K153" s="16"/>
      <c r="L153" s="16"/>
      <c r="M153" s="16"/>
      <c r="N153" s="16"/>
    </row>
    <row r="154" spans="1:14" ht="16.149999999999999" customHeight="1" x14ac:dyDescent="0.25">
      <c r="A154" s="25">
        <v>45841</v>
      </c>
      <c r="B154" s="23" t="s">
        <v>30</v>
      </c>
      <c r="C154" s="17">
        <f>C153+24</f>
        <v>3285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5">
        <v>45842</v>
      </c>
      <c r="B155" s="23" t="s">
        <v>30</v>
      </c>
      <c r="C155" s="17">
        <f>C154+24</f>
        <v>3309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5">
        <v>45843</v>
      </c>
      <c r="B156" s="23" t="s">
        <v>30</v>
      </c>
      <c r="C156" s="17">
        <f>C155+24</f>
        <v>3333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45844</v>
      </c>
      <c r="B157" s="23" t="s">
        <v>30</v>
      </c>
      <c r="C157" s="17">
        <v>3357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45845</v>
      </c>
      <c r="B158" s="23" t="s">
        <v>30</v>
      </c>
      <c r="C158" s="17">
        <v>3381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30" x14ac:dyDescent="0.25">
      <c r="A159" s="25">
        <v>45846</v>
      </c>
      <c r="B159" s="23" t="s">
        <v>30</v>
      </c>
      <c r="C159" s="17">
        <v>3415</v>
      </c>
      <c r="D159" s="16"/>
      <c r="E159" s="28" t="s">
        <v>1311</v>
      </c>
      <c r="F159" s="16"/>
      <c r="G159" s="16"/>
      <c r="H159" s="136">
        <v>45846.864583333336</v>
      </c>
      <c r="I159" s="136">
        <v>45846.923611111109</v>
      </c>
      <c r="J159" s="124">
        <f t="shared" ref="J159" si="9">I159-H159</f>
        <v>5.9027777773735579E-2</v>
      </c>
      <c r="K159" s="16"/>
      <c r="L159" s="16"/>
      <c r="M159" s="16"/>
      <c r="N159" s="16"/>
    </row>
    <row r="160" spans="1:14" ht="16.149999999999999" customHeight="1" x14ac:dyDescent="0.25">
      <c r="A160" s="25">
        <v>45847</v>
      </c>
      <c r="B160" s="23" t="s">
        <v>30</v>
      </c>
      <c r="C160" s="17">
        <f>C159+24</f>
        <v>3439</v>
      </c>
      <c r="D160" s="16"/>
      <c r="E160" s="17"/>
      <c r="F160" s="17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5">
        <v>45848</v>
      </c>
      <c r="B161" s="23" t="s">
        <v>30</v>
      </c>
      <c r="C161" s="17">
        <f>C160+24</f>
        <v>3463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25">
        <v>45849</v>
      </c>
      <c r="B162" s="23" t="s">
        <v>30</v>
      </c>
      <c r="C162" s="17">
        <f>C161+24</f>
        <v>3487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5">
        <v>45850</v>
      </c>
      <c r="B163" s="23" t="s">
        <v>30</v>
      </c>
      <c r="C163" s="17">
        <v>3514</v>
      </c>
      <c r="D163" s="16"/>
      <c r="E163" s="16" t="s">
        <v>1331</v>
      </c>
      <c r="F163" s="16"/>
      <c r="G163" s="16"/>
      <c r="H163" s="148">
        <v>45851.112500000003</v>
      </c>
      <c r="I163" s="148">
        <v>45851.236111111109</v>
      </c>
      <c r="J163" s="149">
        <f t="shared" ref="J163" si="10">I163-H163</f>
        <v>0.12361111110658385</v>
      </c>
      <c r="K163" s="16"/>
      <c r="L163" s="16"/>
      <c r="M163" s="16"/>
      <c r="N163" s="16"/>
    </row>
    <row r="164" spans="1:14" x14ac:dyDescent="0.25">
      <c r="A164" s="25">
        <v>45851</v>
      </c>
      <c r="B164" s="23" t="s">
        <v>30</v>
      </c>
      <c r="C164" s="17">
        <f t="shared" ref="C164:C173" si="11">C163+24</f>
        <v>3538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5">
        <v>45852</v>
      </c>
      <c r="B165" s="23" t="s">
        <v>30</v>
      </c>
      <c r="C165" s="17">
        <f t="shared" si="11"/>
        <v>3562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5">
        <v>45853</v>
      </c>
      <c r="B166" s="23" t="s">
        <v>30</v>
      </c>
      <c r="C166" s="17">
        <f t="shared" si="11"/>
        <v>3586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5">
        <v>45854</v>
      </c>
      <c r="B167" s="23" t="s">
        <v>30</v>
      </c>
      <c r="C167" s="17">
        <f t="shared" si="11"/>
        <v>3610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5">
        <v>45855</v>
      </c>
      <c r="B168" s="23" t="s">
        <v>30</v>
      </c>
      <c r="C168" s="17">
        <f t="shared" si="11"/>
        <v>3634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5">
        <v>45856</v>
      </c>
      <c r="B169" s="23" t="s">
        <v>30</v>
      </c>
      <c r="C169" s="17">
        <f t="shared" si="11"/>
        <v>3658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5">
        <v>45857</v>
      </c>
      <c r="B170" s="23" t="s">
        <v>30</v>
      </c>
      <c r="C170" s="17">
        <f t="shared" si="11"/>
        <v>3682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45" x14ac:dyDescent="0.25">
      <c r="A171" s="25">
        <v>45858</v>
      </c>
      <c r="B171" s="23" t="s">
        <v>30</v>
      </c>
      <c r="C171" s="17">
        <v>3698</v>
      </c>
      <c r="D171" s="16"/>
      <c r="E171" s="28" t="s">
        <v>1385</v>
      </c>
      <c r="F171" s="16"/>
      <c r="G171" s="16"/>
      <c r="H171" s="146">
        <v>45858.923611111109</v>
      </c>
      <c r="I171" s="146">
        <v>45859.685416666667</v>
      </c>
      <c r="J171" s="147">
        <f t="shared" ref="J171" si="12">I171-H171</f>
        <v>0.7618055555576575</v>
      </c>
      <c r="K171" s="16"/>
      <c r="L171" s="16"/>
      <c r="M171" s="16"/>
      <c r="N171" s="16"/>
    </row>
    <row r="172" spans="1:14" x14ac:dyDescent="0.25">
      <c r="A172" s="25">
        <v>45859</v>
      </c>
      <c r="B172" s="23" t="s">
        <v>30</v>
      </c>
      <c r="C172" s="17">
        <f t="shared" si="11"/>
        <v>3722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5">
        <v>45860</v>
      </c>
      <c r="B173" s="23" t="s">
        <v>30</v>
      </c>
      <c r="C173" s="17">
        <f t="shared" si="11"/>
        <v>3746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5">
        <v>45861</v>
      </c>
      <c r="B174" s="23" t="s">
        <v>30</v>
      </c>
      <c r="C174" s="17">
        <v>3750</v>
      </c>
      <c r="D174" s="16"/>
      <c r="E174" s="16" t="s">
        <v>1403</v>
      </c>
      <c r="F174" s="16"/>
      <c r="G174" s="16"/>
      <c r="H174" s="160">
        <v>45861.76666666667</v>
      </c>
      <c r="I174" s="160">
        <v>45861.847916666666</v>
      </c>
      <c r="J174" s="161">
        <f t="shared" ref="J174" si="13">I174-H174</f>
        <v>8.1249999995634425E-2</v>
      </c>
      <c r="K174" s="16"/>
      <c r="L174" s="16"/>
      <c r="M174" s="16"/>
      <c r="N174" s="16"/>
    </row>
    <row r="175" spans="1:14" x14ac:dyDescent="0.25">
      <c r="A175" s="25">
        <v>45862</v>
      </c>
      <c r="B175" s="23" t="s">
        <v>30</v>
      </c>
      <c r="C175" s="17">
        <f t="shared" ref="C175:C184" si="14">C174+24</f>
        <v>3774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5">
        <v>45863</v>
      </c>
      <c r="B176" s="23" t="s">
        <v>30</v>
      </c>
      <c r="C176" s="17">
        <f t="shared" si="14"/>
        <v>3798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5">
        <v>45864</v>
      </c>
      <c r="B177" s="23" t="s">
        <v>30</v>
      </c>
      <c r="C177" s="17">
        <f t="shared" si="14"/>
        <v>3822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5">
        <v>45865</v>
      </c>
      <c r="B178" s="23" t="s">
        <v>30</v>
      </c>
      <c r="C178" s="17">
        <f t="shared" si="14"/>
        <v>3846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5">
        <v>45866</v>
      </c>
      <c r="B179" s="23" t="s">
        <v>30</v>
      </c>
      <c r="C179" s="17">
        <f t="shared" si="14"/>
        <v>3870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5">
        <v>45867</v>
      </c>
      <c r="B180" s="23" t="s">
        <v>30</v>
      </c>
      <c r="C180" s="17">
        <f t="shared" si="14"/>
        <v>3894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5">
        <v>45868</v>
      </c>
      <c r="B181" s="23" t="s">
        <v>30</v>
      </c>
      <c r="C181" s="17">
        <f t="shared" si="14"/>
        <v>3918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5">
        <v>45869</v>
      </c>
      <c r="B182" s="23" t="s">
        <v>30</v>
      </c>
      <c r="C182" s="17">
        <f t="shared" si="14"/>
        <v>3942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5">
        <v>45870</v>
      </c>
      <c r="B183" s="23" t="s">
        <v>30</v>
      </c>
      <c r="C183" s="17">
        <f t="shared" si="14"/>
        <v>3966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5">
        <v>45871</v>
      </c>
      <c r="B184" s="23" t="s">
        <v>30</v>
      </c>
      <c r="C184" s="17">
        <f t="shared" si="14"/>
        <v>3990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ht="30" x14ac:dyDescent="0.25">
      <c r="A185" s="25">
        <v>45872</v>
      </c>
      <c r="B185" s="23" t="s">
        <v>30</v>
      </c>
      <c r="C185" s="17">
        <v>3998</v>
      </c>
      <c r="D185" s="16"/>
      <c r="E185" s="28" t="s">
        <v>1473</v>
      </c>
      <c r="F185" s="16"/>
      <c r="G185" s="16"/>
      <c r="H185" s="150">
        <v>45872.652777777781</v>
      </c>
      <c r="I185" s="150">
        <v>45872.769444444442</v>
      </c>
      <c r="J185" s="151">
        <f t="shared" ref="J185" si="15">I185-H185</f>
        <v>0.11666666666133096</v>
      </c>
      <c r="K185" s="16"/>
      <c r="L185" s="16"/>
      <c r="M185" s="16"/>
      <c r="N185" s="16"/>
    </row>
    <row r="186" spans="1:14" x14ac:dyDescent="0.25">
      <c r="A186" s="25">
        <v>45873</v>
      </c>
      <c r="B186" s="23" t="s">
        <v>30</v>
      </c>
      <c r="C186" s="17">
        <f>C185+24</f>
        <v>4022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5">
        <v>45874</v>
      </c>
      <c r="B187" s="23" t="s">
        <v>30</v>
      </c>
      <c r="C187" s="17">
        <f>C186+24</f>
        <v>4046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5">
        <v>45875</v>
      </c>
      <c r="B188" s="23" t="s">
        <v>30</v>
      </c>
      <c r="C188" s="17">
        <f>C187+24</f>
        <v>4070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5">
        <v>45876</v>
      </c>
      <c r="B189" s="23" t="s">
        <v>30</v>
      </c>
      <c r="C189" s="17">
        <f>C188+24</f>
        <v>4094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5">
        <v>45877</v>
      </c>
      <c r="B190" s="23" t="s">
        <v>30</v>
      </c>
      <c r="C190" s="17">
        <f>C189+24</f>
        <v>4118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5">
        <v>45878</v>
      </c>
      <c r="B191" s="23" t="s">
        <v>30</v>
      </c>
      <c r="C191" s="17">
        <v>4149</v>
      </c>
      <c r="D191" s="16"/>
      <c r="E191" s="16" t="s">
        <v>1521</v>
      </c>
      <c r="F191" s="16"/>
      <c r="G191" s="16"/>
      <c r="H191" s="150">
        <v>45879.095833333333</v>
      </c>
      <c r="I191" s="150">
        <v>45879.163888888892</v>
      </c>
      <c r="J191" s="151">
        <f t="shared" ref="J191" si="16">I191-H191</f>
        <v>6.805555555911269E-2</v>
      </c>
      <c r="K191" s="16"/>
      <c r="L191" s="16"/>
      <c r="M191" s="16"/>
      <c r="N191" s="16"/>
    </row>
    <row r="192" spans="1:14" x14ac:dyDescent="0.25">
      <c r="A192" s="25">
        <v>45879</v>
      </c>
      <c r="B192" s="23" t="s">
        <v>30</v>
      </c>
      <c r="C192" s="17">
        <f>C191+24</f>
        <v>4173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5">
        <v>45880</v>
      </c>
      <c r="B193" s="23" t="s">
        <v>30</v>
      </c>
      <c r="C193" s="17">
        <f>C192+24</f>
        <v>4197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5">
        <v>45881</v>
      </c>
      <c r="B194" s="23" t="s">
        <v>30</v>
      </c>
      <c r="C194" s="17">
        <f>C193+24</f>
        <v>4221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5">
        <v>45882</v>
      </c>
      <c r="B195" s="23" t="s">
        <v>30</v>
      </c>
      <c r="C195" s="17">
        <f>C194+24</f>
        <v>4245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5">
        <v>45883</v>
      </c>
      <c r="B196" s="23" t="s">
        <v>30</v>
      </c>
      <c r="C196" s="17">
        <v>4251</v>
      </c>
      <c r="D196" s="16"/>
      <c r="E196" s="17" t="s">
        <v>48</v>
      </c>
      <c r="F196" s="16"/>
      <c r="G196" s="16"/>
      <c r="H196" s="150">
        <v>45883.397222222222</v>
      </c>
      <c r="I196" s="150">
        <v>45883.490972222222</v>
      </c>
      <c r="J196" s="151">
        <f t="shared" ref="J196" si="17">I196-H196</f>
        <v>9.375E-2</v>
      </c>
      <c r="K196" s="16"/>
      <c r="L196" s="16"/>
      <c r="M196" s="16"/>
      <c r="N196" s="16"/>
    </row>
    <row r="197" spans="1:14" x14ac:dyDescent="0.25">
      <c r="A197" s="25">
        <v>45884</v>
      </c>
      <c r="B197" s="23" t="s">
        <v>30</v>
      </c>
      <c r="C197" s="17">
        <v>4273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5">
        <v>45885</v>
      </c>
      <c r="B198" s="23" t="s">
        <v>30</v>
      </c>
      <c r="C198" s="17">
        <v>4297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5">
        <v>45886</v>
      </c>
      <c r="B199" s="23" t="s">
        <v>30</v>
      </c>
      <c r="C199" s="17">
        <v>4321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5">
        <v>45887</v>
      </c>
      <c r="B200" s="23" t="s">
        <v>30</v>
      </c>
      <c r="C200" s="17">
        <v>4345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5">
        <v>45888</v>
      </c>
      <c r="B201" s="23" t="s">
        <v>30</v>
      </c>
      <c r="C201" s="17">
        <v>4369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5">
        <v>45889</v>
      </c>
      <c r="B202" s="23" t="s">
        <v>30</v>
      </c>
      <c r="C202" s="17">
        <v>4393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5">
        <v>45890</v>
      </c>
      <c r="B203" s="23" t="s">
        <v>30</v>
      </c>
      <c r="C203" s="17">
        <v>4417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5">
        <v>45891</v>
      </c>
      <c r="B204" s="23" t="s">
        <v>30</v>
      </c>
      <c r="C204" s="17">
        <v>4431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5">
        <v>45892</v>
      </c>
      <c r="B205" s="23" t="s">
        <v>30</v>
      </c>
      <c r="C205" s="17">
        <v>4455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45893</v>
      </c>
      <c r="B206" s="23" t="s">
        <v>30</v>
      </c>
      <c r="C206" s="17">
        <v>4479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5">
        <v>45894</v>
      </c>
      <c r="B207" s="23" t="s">
        <v>30</v>
      </c>
      <c r="C207" s="17">
        <v>4503</v>
      </c>
      <c r="D207" s="16"/>
      <c r="E207" s="16" t="s">
        <v>40</v>
      </c>
      <c r="F207" s="16"/>
      <c r="G207" s="16"/>
      <c r="H207" s="150">
        <v>45894.375694444447</v>
      </c>
      <c r="I207" s="150">
        <v>45894.493750000001</v>
      </c>
      <c r="J207" s="151">
        <f t="shared" ref="J207" si="18">I207-H207</f>
        <v>0.11805555555474712</v>
      </c>
      <c r="K207" s="16"/>
      <c r="L207" s="16"/>
      <c r="M207" s="16"/>
      <c r="N207" s="16"/>
    </row>
    <row r="208" spans="1:14" x14ac:dyDescent="0.25">
      <c r="A208" s="25">
        <v>45895</v>
      </c>
      <c r="B208" s="23" t="s">
        <v>30</v>
      </c>
      <c r="C208" s="17">
        <v>4527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5">
        <v>45896</v>
      </c>
      <c r="B209" s="23" t="s">
        <v>30</v>
      </c>
      <c r="C209" s="17">
        <v>4551</v>
      </c>
      <c r="D209" s="16"/>
      <c r="E209" s="16" t="s">
        <v>1587</v>
      </c>
      <c r="F209" s="16"/>
      <c r="G209" s="16"/>
      <c r="H209" s="150">
        <v>45896.802083333336</v>
      </c>
      <c r="I209" s="150">
        <v>45896.897222222222</v>
      </c>
      <c r="J209" s="151">
        <f t="shared" ref="J209" si="19">I209-H209</f>
        <v>9.5138888886140194E-2</v>
      </c>
      <c r="K209" s="16"/>
      <c r="L209" s="16"/>
      <c r="M209" s="16"/>
      <c r="N209" s="16"/>
    </row>
    <row r="210" spans="1:14" x14ac:dyDescent="0.25">
      <c r="A210" s="25">
        <v>45897</v>
      </c>
      <c r="B210" s="23" t="s">
        <v>30</v>
      </c>
      <c r="C210" s="17">
        <v>4575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45898</v>
      </c>
      <c r="B211" s="23" t="s">
        <v>30</v>
      </c>
      <c r="C211" s="17">
        <v>4599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45899</v>
      </c>
      <c r="B212" s="23" t="s">
        <v>30</v>
      </c>
      <c r="C212" s="17">
        <v>4623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45900</v>
      </c>
      <c r="B213" s="23" t="s">
        <v>30</v>
      </c>
      <c r="C213" s="17">
        <v>4638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45901</v>
      </c>
      <c r="B214" s="23" t="s">
        <v>30</v>
      </c>
      <c r="C214" s="17">
        <v>4662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45902</v>
      </c>
      <c r="B215" s="23" t="s">
        <v>30</v>
      </c>
      <c r="C215" s="17">
        <v>4686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45903</v>
      </c>
      <c r="B216" s="23" t="s">
        <v>30</v>
      </c>
      <c r="C216" s="17">
        <v>4710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45904</v>
      </c>
      <c r="B217" s="23" t="s">
        <v>30</v>
      </c>
      <c r="C217" s="17">
        <v>4732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5">
        <v>45905</v>
      </c>
      <c r="B218" s="23" t="s">
        <v>30</v>
      </c>
      <c r="C218" s="17">
        <v>4756</v>
      </c>
      <c r="D218" s="16"/>
      <c r="E218" s="16" t="s">
        <v>48</v>
      </c>
      <c r="F218" s="16"/>
      <c r="G218" s="16"/>
      <c r="H218" s="150">
        <v>45905.443055555559</v>
      </c>
      <c r="I218" s="150">
        <v>45905.599999999999</v>
      </c>
      <c r="J218" s="151">
        <f t="shared" ref="J218" si="20">I218-H218</f>
        <v>0.15694444443943212</v>
      </c>
      <c r="K218" s="16"/>
      <c r="L218" s="16"/>
      <c r="M218" s="16"/>
      <c r="N218" s="16"/>
    </row>
    <row r="219" spans="1:14" x14ac:dyDescent="0.25">
      <c r="A219" s="25">
        <v>45906</v>
      </c>
      <c r="B219" s="23" t="s">
        <v>30</v>
      </c>
      <c r="C219" s="17">
        <v>4780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45907</v>
      </c>
      <c r="B220" s="23" t="s">
        <v>30</v>
      </c>
      <c r="C220" s="17">
        <v>4800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45908</v>
      </c>
      <c r="B221" s="23" t="s">
        <v>30</v>
      </c>
      <c r="C221" s="17">
        <v>4824</v>
      </c>
      <c r="D221" s="16"/>
      <c r="E221" s="16" t="s">
        <v>1279</v>
      </c>
      <c r="F221" s="16"/>
      <c r="G221" s="16"/>
      <c r="H221" s="150">
        <v>45908.60833333333</v>
      </c>
      <c r="I221" s="150">
        <v>45908.637499999997</v>
      </c>
      <c r="J221" s="151">
        <f t="shared" ref="J221" si="21">I221-H221</f>
        <v>2.9166666667151731E-2</v>
      </c>
      <c r="K221" s="16"/>
      <c r="L221" s="16"/>
      <c r="M221" s="16"/>
      <c r="N221" s="16"/>
    </row>
    <row r="222" spans="1:14" x14ac:dyDescent="0.25">
      <c r="A222" s="25">
        <v>45909</v>
      </c>
      <c r="B222" s="23" t="s">
        <v>30</v>
      </c>
      <c r="C222" s="17">
        <v>4848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45910</v>
      </c>
      <c r="B223" s="23" t="s">
        <v>30</v>
      </c>
      <c r="C223" s="17">
        <v>4872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45911</v>
      </c>
      <c r="B224" s="23" t="s">
        <v>30</v>
      </c>
      <c r="C224" s="17">
        <v>4096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45912</v>
      </c>
      <c r="B225" s="23" t="s">
        <v>30</v>
      </c>
      <c r="C225" s="17">
        <v>4920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45913</v>
      </c>
      <c r="B226" s="23" t="s">
        <v>30</v>
      </c>
      <c r="C226" s="17">
        <v>4944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45914</v>
      </c>
      <c r="B227" s="23" t="s">
        <v>30</v>
      </c>
      <c r="C227" s="17">
        <v>4968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45915</v>
      </c>
      <c r="B228" s="23" t="s">
        <v>30</v>
      </c>
      <c r="C228" s="17">
        <v>4989</v>
      </c>
      <c r="D228" s="16"/>
      <c r="E228" s="16" t="s">
        <v>70</v>
      </c>
      <c r="F228" s="16"/>
      <c r="G228" s="16"/>
      <c r="H228" s="178">
        <v>45915.231249999997</v>
      </c>
      <c r="I228" s="178">
        <v>45915.651388888888</v>
      </c>
      <c r="J228" s="179">
        <v>0.42013888889050577</v>
      </c>
      <c r="K228" s="16"/>
      <c r="L228" s="16"/>
      <c r="M228" s="16"/>
      <c r="N228" s="16"/>
    </row>
    <row r="229" spans="1:14" x14ac:dyDescent="0.25">
      <c r="A229" s="25">
        <v>45916</v>
      </c>
      <c r="B229" s="23" t="s">
        <v>30</v>
      </c>
      <c r="C229" s="17">
        <f t="shared" ref="C229:C238" si="22">C228+24</f>
        <v>5013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45917</v>
      </c>
      <c r="B230" s="23" t="s">
        <v>30</v>
      </c>
      <c r="C230" s="17">
        <f t="shared" si="22"/>
        <v>5037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45918</v>
      </c>
      <c r="B231" s="23" t="s">
        <v>30</v>
      </c>
      <c r="C231" s="17">
        <f t="shared" si="22"/>
        <v>5061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45919</v>
      </c>
      <c r="B232" s="23" t="s">
        <v>30</v>
      </c>
      <c r="C232" s="17">
        <f t="shared" si="22"/>
        <v>5085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45920</v>
      </c>
      <c r="B233" s="23" t="s">
        <v>30</v>
      </c>
      <c r="C233" s="17">
        <f t="shared" si="22"/>
        <v>5109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45921</v>
      </c>
      <c r="B234" s="23" t="s">
        <v>30</v>
      </c>
      <c r="C234" s="17">
        <f t="shared" si="22"/>
        <v>5133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45922</v>
      </c>
      <c r="B235" s="23" t="s">
        <v>30</v>
      </c>
      <c r="C235" s="17">
        <f t="shared" si="22"/>
        <v>5157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45923</v>
      </c>
      <c r="B236" s="23" t="s">
        <v>30</v>
      </c>
      <c r="C236" s="17">
        <f t="shared" si="22"/>
        <v>5181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45924</v>
      </c>
      <c r="B237" s="23" t="s">
        <v>30</v>
      </c>
      <c r="C237" s="17">
        <f t="shared" si="22"/>
        <v>5205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45925</v>
      </c>
      <c r="B238" s="23" t="s">
        <v>30</v>
      </c>
      <c r="C238" s="17">
        <f t="shared" si="22"/>
        <v>5229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45926</v>
      </c>
      <c r="B239" s="23" t="s">
        <v>30</v>
      </c>
      <c r="C239" s="17">
        <v>5248</v>
      </c>
      <c r="D239" s="16"/>
      <c r="E239" s="16" t="s">
        <v>48</v>
      </c>
      <c r="F239" s="16"/>
      <c r="G239" s="16"/>
      <c r="H239" s="234">
        <v>45926.636805555558</v>
      </c>
      <c r="I239" s="234">
        <v>45926.720833333333</v>
      </c>
      <c r="J239" s="235">
        <v>8.4027777775190771E-2</v>
      </c>
      <c r="K239" s="16"/>
      <c r="L239" s="16"/>
      <c r="M239" s="16"/>
      <c r="N239" s="16"/>
    </row>
    <row r="240" spans="1:14" x14ac:dyDescent="0.25">
      <c r="A240" s="25">
        <v>45927</v>
      </c>
      <c r="B240" s="23" t="s">
        <v>30</v>
      </c>
      <c r="C240" s="17">
        <f t="shared" ref="C240:C249" si="23">C239+24</f>
        <v>5272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45928</v>
      </c>
      <c r="B241" s="23" t="s">
        <v>30</v>
      </c>
      <c r="C241" s="17">
        <f t="shared" si="23"/>
        <v>5296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5">
        <v>45929</v>
      </c>
      <c r="B242" s="23" t="s">
        <v>30</v>
      </c>
      <c r="C242" s="17">
        <f t="shared" si="23"/>
        <v>5320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45930</v>
      </c>
      <c r="B243" s="23" t="s">
        <v>30</v>
      </c>
      <c r="C243" s="17">
        <f t="shared" si="23"/>
        <v>5344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45931</v>
      </c>
      <c r="B244" s="23" t="s">
        <v>30</v>
      </c>
      <c r="C244" s="17">
        <f t="shared" si="23"/>
        <v>5368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45932</v>
      </c>
      <c r="B245" s="23" t="s">
        <v>30</v>
      </c>
      <c r="C245" s="17">
        <f t="shared" si="23"/>
        <v>5392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45933</v>
      </c>
      <c r="B246" s="23" t="s">
        <v>30</v>
      </c>
      <c r="C246" s="17">
        <f t="shared" si="23"/>
        <v>5416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45934</v>
      </c>
      <c r="B247" s="23" t="s">
        <v>30</v>
      </c>
      <c r="C247" s="17">
        <f t="shared" si="23"/>
        <v>5440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45935</v>
      </c>
      <c r="B248" s="23" t="s">
        <v>30</v>
      </c>
      <c r="C248" s="17">
        <f t="shared" si="23"/>
        <v>5464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45936</v>
      </c>
      <c r="B249" s="23" t="s">
        <v>30</v>
      </c>
      <c r="C249" s="17">
        <f t="shared" si="23"/>
        <v>5488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45937</v>
      </c>
      <c r="B250" s="23" t="s">
        <v>30</v>
      </c>
      <c r="C250" s="17">
        <v>5504</v>
      </c>
      <c r="D250" s="16"/>
      <c r="E250" s="17" t="s">
        <v>40</v>
      </c>
      <c r="F250" s="16"/>
      <c r="G250" s="16"/>
      <c r="H250" s="310">
        <v>45937.634027777778</v>
      </c>
      <c r="I250" s="310">
        <v>45937.761805555558</v>
      </c>
      <c r="J250" s="312">
        <v>0.12777777777955635</v>
      </c>
      <c r="K250" s="16"/>
      <c r="L250" s="16"/>
      <c r="M250" s="16"/>
      <c r="N250" s="16"/>
    </row>
    <row r="251" spans="1:14" x14ac:dyDescent="0.25">
      <c r="A251" s="25">
        <v>45938</v>
      </c>
      <c r="B251" s="23" t="s">
        <v>30</v>
      </c>
      <c r="C251" s="17">
        <f>C250+24</f>
        <v>5528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5">
        <v>45939</v>
      </c>
      <c r="B252" s="23" t="s">
        <v>30</v>
      </c>
      <c r="C252" s="17">
        <f>C251+24</f>
        <v>5552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45940</v>
      </c>
      <c r="B253" s="23" t="s">
        <v>30</v>
      </c>
      <c r="C253" s="17">
        <v>5570</v>
      </c>
      <c r="D253" s="16"/>
      <c r="E253" s="305" t="s">
        <v>1717</v>
      </c>
      <c r="F253" s="16"/>
      <c r="G253" s="16"/>
      <c r="H253" s="309">
        <v>45940.884722222225</v>
      </c>
      <c r="I253" s="309">
        <v>45940.900694444441</v>
      </c>
      <c r="J253" s="225">
        <v>1.597222221607808E-2</v>
      </c>
      <c r="K253" s="16"/>
      <c r="L253" s="16"/>
      <c r="M253" s="16"/>
      <c r="N253" s="16"/>
    </row>
    <row r="254" spans="1:14" x14ac:dyDescent="0.25">
      <c r="A254" s="25">
        <v>45941</v>
      </c>
      <c r="B254" s="23" t="s">
        <v>30</v>
      </c>
      <c r="C254" s="17">
        <f>C253+24</f>
        <v>5594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ht="30" x14ac:dyDescent="0.25">
      <c r="A255" s="25">
        <v>45942</v>
      </c>
      <c r="B255" s="23" t="s">
        <v>30</v>
      </c>
      <c r="C255" s="17">
        <v>5611</v>
      </c>
      <c r="D255" s="16"/>
      <c r="E255" s="348" t="s">
        <v>1721</v>
      </c>
      <c r="F255" s="16"/>
      <c r="G255" s="16"/>
      <c r="H255" s="350">
        <v>45942.614583333336</v>
      </c>
      <c r="I255" s="350">
        <v>45942.631944444445</v>
      </c>
      <c r="J255" s="349">
        <v>1.7361111109494232E-2</v>
      </c>
      <c r="K255" s="16"/>
      <c r="L255" s="16"/>
      <c r="M255" s="16"/>
      <c r="N255" s="16"/>
    </row>
    <row r="256" spans="1:14" x14ac:dyDescent="0.25">
      <c r="A256" s="25">
        <v>45943</v>
      </c>
      <c r="B256" s="23" t="s">
        <v>30</v>
      </c>
      <c r="C256" s="17">
        <v>5630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45944</v>
      </c>
      <c r="B257" s="23" t="s">
        <v>30</v>
      </c>
      <c r="C257" s="17">
        <v>5653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45945</v>
      </c>
      <c r="B258" s="23" t="s">
        <v>30</v>
      </c>
      <c r="C258" s="17">
        <v>5677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45946</v>
      </c>
      <c r="B259" s="23" t="s">
        <v>30</v>
      </c>
      <c r="C259" s="17">
        <v>5701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5">
        <v>45947</v>
      </c>
      <c r="B260" s="23" t="s">
        <v>30</v>
      </c>
      <c r="C260" s="17">
        <v>5723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5">
        <v>45948</v>
      </c>
      <c r="B261" s="23" t="s">
        <v>30</v>
      </c>
      <c r="C261" s="17">
        <v>5747</v>
      </c>
      <c r="D261" s="16"/>
      <c r="E261" s="16" t="s">
        <v>48</v>
      </c>
      <c r="F261" s="16"/>
      <c r="G261" s="16"/>
      <c r="H261" s="368">
        <v>45948.875</v>
      </c>
      <c r="I261" s="368">
        <v>45948.981249999997</v>
      </c>
      <c r="J261" s="151">
        <f>I261-H261</f>
        <v>0.10624999999708962</v>
      </c>
      <c r="K261" s="16"/>
      <c r="L261" s="16"/>
      <c r="M261" s="16"/>
      <c r="N261" s="16"/>
    </row>
    <row r="262" spans="1:14" x14ac:dyDescent="0.25">
      <c r="A262" s="25">
        <v>45949</v>
      </c>
      <c r="B262" s="23" t="s">
        <v>30</v>
      </c>
      <c r="C262" s="17">
        <v>5768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45950</v>
      </c>
      <c r="B263" s="23" t="s">
        <v>30</v>
      </c>
      <c r="C263" s="17">
        <v>5792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45951</v>
      </c>
      <c r="B264" s="23" t="s">
        <v>30</v>
      </c>
      <c r="C264" s="17">
        <v>5816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45952</v>
      </c>
      <c r="B265" s="23" t="s">
        <v>30</v>
      </c>
      <c r="C265" s="17">
        <v>5845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45953</v>
      </c>
      <c r="B266" s="23" t="s">
        <v>30</v>
      </c>
      <c r="C266" s="17">
        <v>5864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45954</v>
      </c>
      <c r="B267" s="23" t="s">
        <v>30</v>
      </c>
      <c r="C267" s="17">
        <v>6888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45955</v>
      </c>
      <c r="B268" s="23" t="s">
        <v>30</v>
      </c>
      <c r="C268" s="17">
        <v>5912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45956</v>
      </c>
      <c r="B269" s="23" t="s">
        <v>30</v>
      </c>
      <c r="C269" s="17">
        <v>5935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45957</v>
      </c>
      <c r="B270" s="23" t="s">
        <v>30</v>
      </c>
      <c r="C270" s="17">
        <v>5965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45958</v>
      </c>
      <c r="B271" s="23" t="s">
        <v>30</v>
      </c>
      <c r="C271" s="17">
        <v>5993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5">
        <v>45959</v>
      </c>
      <c r="B272" s="23" t="s">
        <v>30</v>
      </c>
      <c r="C272" s="17">
        <v>6007</v>
      </c>
      <c r="D272" s="16"/>
      <c r="E272" s="16" t="s">
        <v>63</v>
      </c>
      <c r="F272" s="16"/>
      <c r="G272" s="16"/>
      <c r="H272" s="368">
        <v>45959.34375</v>
      </c>
      <c r="I272" s="368">
        <v>45959.508333333331</v>
      </c>
      <c r="J272" s="151">
        <f t="shared" ref="J272" si="24">I272-H272</f>
        <v>0.16458333333139308</v>
      </c>
      <c r="K272" s="16"/>
      <c r="L272" s="16"/>
      <c r="M272" s="16"/>
      <c r="N272" s="16"/>
    </row>
    <row r="273" spans="1:14" x14ac:dyDescent="0.25">
      <c r="A273" s="25">
        <v>45960</v>
      </c>
      <c r="B273" s="23" t="s">
        <v>30</v>
      </c>
      <c r="C273" s="17">
        <v>6031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5">
        <v>45961</v>
      </c>
      <c r="B274" s="23" t="s">
        <v>30</v>
      </c>
      <c r="C274" s="17">
        <v>6055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5">
        <v>45962</v>
      </c>
      <c r="B275" s="23" t="s">
        <v>30</v>
      </c>
      <c r="C275" s="17">
        <v>6079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45963</v>
      </c>
      <c r="B276" s="23" t="s">
        <v>30</v>
      </c>
      <c r="C276" s="17">
        <v>6099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45964</v>
      </c>
      <c r="B277" s="23" t="s">
        <v>30</v>
      </c>
      <c r="C277" s="17">
        <v>6123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45965</v>
      </c>
      <c r="B278" s="23" t="s">
        <v>30</v>
      </c>
      <c r="C278" s="17">
        <v>6147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45966</v>
      </c>
      <c r="B279" s="23" t="s">
        <v>30</v>
      </c>
      <c r="C279" s="17">
        <v>6171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45967</v>
      </c>
      <c r="B280" s="23" t="s">
        <v>30</v>
      </c>
      <c r="C280" s="17">
        <v>6195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45968</v>
      </c>
      <c r="B281" s="23" t="s">
        <v>30</v>
      </c>
      <c r="C281" s="17">
        <v>6219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5">
        <v>45969</v>
      </c>
      <c r="B282" s="23" t="s">
        <v>30</v>
      </c>
      <c r="C282" s="17">
        <v>6243</v>
      </c>
      <c r="D282" s="16"/>
      <c r="E282" s="16" t="s">
        <v>48</v>
      </c>
      <c r="F282" s="16"/>
      <c r="G282" s="16"/>
      <c r="H282" s="368">
        <v>45970.074305555558</v>
      </c>
      <c r="I282" s="368">
        <v>45970.170138888891</v>
      </c>
      <c r="J282" s="151">
        <f t="shared" ref="J282" si="25">I282-H282</f>
        <v>9.5833333332848269E-2</v>
      </c>
      <c r="K282" s="16"/>
      <c r="L282" s="16"/>
      <c r="M282" s="16"/>
      <c r="N282" s="16"/>
    </row>
    <row r="283" spans="1:14" x14ac:dyDescent="0.25">
      <c r="A283" s="25">
        <v>45970</v>
      </c>
      <c r="B283" s="23" t="s">
        <v>30</v>
      </c>
      <c r="C283" s="17">
        <v>6264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45971</v>
      </c>
      <c r="B284" s="23" t="s">
        <v>30</v>
      </c>
      <c r="C284" s="17">
        <v>6288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5">
        <v>45972</v>
      </c>
      <c r="B285" s="23" t="s">
        <v>30</v>
      </c>
      <c r="C285" s="17">
        <v>6312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45973</v>
      </c>
      <c r="B286" s="23" t="s">
        <v>30</v>
      </c>
      <c r="C286" s="17">
        <v>6336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45974</v>
      </c>
      <c r="B287" s="23" t="s">
        <v>30</v>
      </c>
      <c r="C287" s="17">
        <v>6360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45975</v>
      </c>
      <c r="B288" s="23" t="s">
        <v>30</v>
      </c>
      <c r="C288" s="17">
        <v>6384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45976</v>
      </c>
      <c r="B289" s="23" t="s">
        <v>30</v>
      </c>
      <c r="C289" s="17">
        <v>6407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45977</v>
      </c>
      <c r="B290" s="23" t="s">
        <v>30</v>
      </c>
      <c r="C290" s="17">
        <v>6431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45978</v>
      </c>
      <c r="B291" s="23" t="s">
        <v>30</v>
      </c>
      <c r="C291" s="17">
        <v>6455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45979</v>
      </c>
      <c r="B292" s="23" t="s">
        <v>30</v>
      </c>
      <c r="C292" s="17">
        <v>6480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45980</v>
      </c>
      <c r="B293" s="23" t="s">
        <v>30</v>
      </c>
      <c r="C293" s="17">
        <v>6504</v>
      </c>
      <c r="D293" s="16"/>
      <c r="E293" s="16" t="s">
        <v>40</v>
      </c>
      <c r="F293" s="16"/>
      <c r="G293" s="16"/>
      <c r="H293" s="378">
        <v>45980.590277777781</v>
      </c>
      <c r="I293" s="378">
        <v>45980.727777777778</v>
      </c>
      <c r="J293" s="225">
        <v>0.13749999999708962</v>
      </c>
      <c r="K293" s="16"/>
      <c r="L293" s="16"/>
      <c r="M293" s="16"/>
      <c r="N293" s="16"/>
    </row>
    <row r="294" spans="1:14" x14ac:dyDescent="0.25">
      <c r="A294" s="25">
        <v>45981</v>
      </c>
      <c r="B294" s="23" t="s">
        <v>30</v>
      </c>
      <c r="C294" s="17">
        <v>6528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5">
        <v>45982</v>
      </c>
      <c r="B295" s="23" t="s">
        <v>30</v>
      </c>
      <c r="C295" s="17">
        <v>6552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5">
        <v>45983</v>
      </c>
      <c r="B296" s="23" t="s">
        <v>30</v>
      </c>
      <c r="C296" s="17">
        <v>6572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45984</v>
      </c>
      <c r="B297" s="23" t="s">
        <v>30</v>
      </c>
      <c r="C297" s="17">
        <v>6596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45985</v>
      </c>
      <c r="B298" s="23" t="s">
        <v>30</v>
      </c>
      <c r="C298" s="17">
        <v>6620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5">
        <v>45986</v>
      </c>
      <c r="B299" s="23" t="s">
        <v>30</v>
      </c>
      <c r="C299" s="17">
        <v>6644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45987</v>
      </c>
      <c r="B300" s="23" t="s">
        <v>30</v>
      </c>
      <c r="C300" s="17">
        <v>6668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45988</v>
      </c>
      <c r="B301" s="23" t="s">
        <v>30</v>
      </c>
      <c r="C301" s="17">
        <v>6692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45989</v>
      </c>
      <c r="B302" s="23" t="s">
        <v>30</v>
      </c>
      <c r="C302" s="17">
        <v>6716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45990</v>
      </c>
      <c r="B303" s="23" t="s">
        <v>30</v>
      </c>
      <c r="C303" s="17">
        <v>6735</v>
      </c>
      <c r="D303" s="16"/>
      <c r="E303" s="16" t="s">
        <v>48</v>
      </c>
      <c r="F303" s="16"/>
      <c r="G303" s="16"/>
      <c r="H303" s="401">
        <v>45991.142361111109</v>
      </c>
      <c r="I303" s="401">
        <v>45991.226388888892</v>
      </c>
      <c r="J303" s="414">
        <v>8.4027777782466728E-2</v>
      </c>
      <c r="K303" s="16"/>
      <c r="L303" s="16"/>
      <c r="M303" s="16"/>
      <c r="N303" s="16"/>
    </row>
    <row r="304" spans="1:14" x14ac:dyDescent="0.25">
      <c r="A304" s="25">
        <v>45991</v>
      </c>
      <c r="B304" s="23" t="s">
        <v>30</v>
      </c>
      <c r="C304" s="17">
        <v>6759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45992</v>
      </c>
      <c r="B305" s="23" t="s">
        <v>30</v>
      </c>
      <c r="C305" s="17">
        <v>6783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45993</v>
      </c>
      <c r="B306" s="23" t="s">
        <v>30</v>
      </c>
      <c r="C306" s="17">
        <v>6807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5">
        <v>45994</v>
      </c>
      <c r="B307" s="23" t="s">
        <v>30</v>
      </c>
      <c r="C307" s="17">
        <v>6831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45995</v>
      </c>
      <c r="B308" s="23" t="s">
        <v>30</v>
      </c>
      <c r="C308" s="17">
        <v>6855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45996</v>
      </c>
      <c r="B309" s="23" t="s">
        <v>30</v>
      </c>
      <c r="C309" s="17">
        <v>6879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5">
        <v>45997</v>
      </c>
      <c r="B310" s="23" t="s">
        <v>30</v>
      </c>
      <c r="C310" s="17">
        <v>6902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45998</v>
      </c>
      <c r="B311" s="23" t="s">
        <v>30</v>
      </c>
      <c r="C311" s="17">
        <v>6926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5">
        <v>45999</v>
      </c>
      <c r="B312" s="23" t="s">
        <v>30</v>
      </c>
      <c r="C312" s="17">
        <v>6950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46000</v>
      </c>
      <c r="B313" s="23" t="s">
        <v>30</v>
      </c>
      <c r="C313" s="17">
        <v>6973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46001</v>
      </c>
      <c r="B314" s="23" t="s">
        <v>30</v>
      </c>
      <c r="C314" s="17">
        <v>6997</v>
      </c>
      <c r="D314" s="16"/>
      <c r="E314" s="16" t="s">
        <v>65</v>
      </c>
      <c r="F314" s="16"/>
      <c r="G314" s="16"/>
      <c r="H314" s="401">
        <v>46001.644444444442</v>
      </c>
      <c r="I314" s="401">
        <v>46002.01666666667</v>
      </c>
      <c r="J314" s="524">
        <v>0.37222222222771961</v>
      </c>
      <c r="K314" s="16"/>
      <c r="L314" s="16"/>
      <c r="M314" s="16"/>
      <c r="N314" s="16"/>
    </row>
    <row r="315" spans="1:14" x14ac:dyDescent="0.25">
      <c r="A315" s="25">
        <v>46002</v>
      </c>
      <c r="B315" s="23" t="s">
        <v>30</v>
      </c>
      <c r="C315" s="17">
        <v>7021</v>
      </c>
      <c r="D315" s="16"/>
      <c r="E315" s="16" t="s">
        <v>1966</v>
      </c>
      <c r="F315" s="16"/>
      <c r="G315" s="16"/>
      <c r="H315" s="401">
        <v>46002.356944444444</v>
      </c>
      <c r="I315" s="401">
        <v>46002.465277777781</v>
      </c>
      <c r="J315" s="529">
        <v>0.10833333333721384</v>
      </c>
      <c r="K315" s="16"/>
      <c r="L315" s="16"/>
      <c r="M315" s="16"/>
      <c r="N315" s="16"/>
    </row>
    <row r="316" spans="1:14" x14ac:dyDescent="0.25">
      <c r="A316" s="25">
        <v>46003</v>
      </c>
      <c r="B316" s="23" t="s">
        <v>30</v>
      </c>
      <c r="C316" s="17">
        <v>7045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5">
        <v>46004</v>
      </c>
      <c r="B317" s="23" t="s">
        <v>30</v>
      </c>
      <c r="C317" s="17">
        <v>7058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46005</v>
      </c>
      <c r="B318" s="23" t="s">
        <v>30</v>
      </c>
      <c r="C318" s="17">
        <v>7082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46006</v>
      </c>
      <c r="B319" s="23" t="s">
        <v>30</v>
      </c>
      <c r="C319" s="17">
        <v>7106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46007</v>
      </c>
      <c r="B320" s="23" t="s">
        <v>30</v>
      </c>
      <c r="C320" s="17">
        <v>7130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46008</v>
      </c>
      <c r="B321" s="23" t="s">
        <v>30</v>
      </c>
      <c r="C321" s="17">
        <v>7154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46009</v>
      </c>
      <c r="B322" s="23" t="s">
        <v>30</v>
      </c>
      <c r="C322" s="17">
        <v>7178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5">
        <v>46010</v>
      </c>
      <c r="B323" s="23" t="s">
        <v>30</v>
      </c>
      <c r="C323" s="17">
        <v>7202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46011</v>
      </c>
      <c r="B324" s="23" t="s">
        <v>30</v>
      </c>
      <c r="C324" s="17">
        <v>7226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46012</v>
      </c>
      <c r="B325" s="23" t="s">
        <v>30</v>
      </c>
      <c r="C325" s="17">
        <v>7249</v>
      </c>
      <c r="D325" s="16"/>
      <c r="E325" s="16" t="s">
        <v>48</v>
      </c>
      <c r="F325" s="16"/>
      <c r="G325" s="16"/>
      <c r="H325" s="368">
        <v>46012.602777777778</v>
      </c>
      <c r="I325" s="368">
        <v>46012.745833333334</v>
      </c>
      <c r="J325" s="151">
        <f t="shared" ref="J325" si="26">I325-H325</f>
        <v>0.14305555555620231</v>
      </c>
      <c r="K325" s="16"/>
      <c r="L325" s="16"/>
      <c r="M325" s="16"/>
      <c r="N325" s="16"/>
    </row>
    <row r="326" spans="1:14" x14ac:dyDescent="0.25">
      <c r="A326" s="25">
        <v>46013</v>
      </c>
      <c r="B326" s="23" t="s">
        <v>30</v>
      </c>
      <c r="C326" s="17">
        <v>7273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46014</v>
      </c>
      <c r="B327" s="23" t="s">
        <v>30</v>
      </c>
      <c r="C327" s="17">
        <v>7297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5">
        <v>46015</v>
      </c>
      <c r="B328" s="23" t="s">
        <v>30</v>
      </c>
      <c r="C328" s="17">
        <v>7321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46016</v>
      </c>
      <c r="B329" s="23" t="s">
        <v>30</v>
      </c>
      <c r="C329" s="17">
        <v>7345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46017</v>
      </c>
      <c r="B330" s="23" t="s">
        <v>30</v>
      </c>
      <c r="C330" s="17">
        <v>7369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46018</v>
      </c>
      <c r="B331" s="23" t="s">
        <v>30</v>
      </c>
      <c r="C331" s="17">
        <v>7393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46019</v>
      </c>
      <c r="B332" s="23" t="s">
        <v>30</v>
      </c>
      <c r="C332" s="17">
        <v>7413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46020</v>
      </c>
      <c r="B333" s="23" t="s">
        <v>30</v>
      </c>
      <c r="C333" s="17">
        <v>7437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46021</v>
      </c>
      <c r="B334" s="23" t="s">
        <v>30</v>
      </c>
      <c r="C334" s="17">
        <v>7461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46022</v>
      </c>
      <c r="B335" s="23" t="s">
        <v>30</v>
      </c>
      <c r="C335" s="17">
        <v>7485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5">
        <v>46023</v>
      </c>
      <c r="B336" s="23" t="s">
        <v>30</v>
      </c>
      <c r="C336" s="17">
        <v>7509</v>
      </c>
      <c r="D336" s="16"/>
      <c r="E336" s="16" t="s">
        <v>40</v>
      </c>
      <c r="F336" s="16"/>
      <c r="G336" s="16"/>
      <c r="H336" s="368">
        <v>46023.336805555555</v>
      </c>
      <c r="I336" s="368">
        <v>46023.440972222219</v>
      </c>
      <c r="J336" s="151">
        <f t="shared" ref="J336" si="27">I336-H336</f>
        <v>0.10416666666424135</v>
      </c>
      <c r="K336" s="16"/>
      <c r="L336" s="16"/>
      <c r="M336" s="16"/>
      <c r="N336" s="16"/>
    </row>
    <row r="337" spans="1:14" x14ac:dyDescent="0.25">
      <c r="A337" s="25">
        <v>46024</v>
      </c>
      <c r="B337" s="23" t="s">
        <v>30</v>
      </c>
      <c r="C337" s="17">
        <v>7533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46025</v>
      </c>
      <c r="B338" s="23" t="s">
        <v>30</v>
      </c>
      <c r="C338" s="17">
        <v>7554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5">
        <v>46026</v>
      </c>
      <c r="B339" s="23" t="s">
        <v>30</v>
      </c>
      <c r="C339" s="17">
        <v>7578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46027</v>
      </c>
      <c r="B340" s="23" t="s">
        <v>30</v>
      </c>
      <c r="C340" s="17">
        <v>7602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46028</v>
      </c>
      <c r="B341" s="23" t="s">
        <v>30</v>
      </c>
      <c r="C341" s="17">
        <v>7626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46029</v>
      </c>
      <c r="B342" s="23" t="s">
        <v>30</v>
      </c>
      <c r="C342" s="17">
        <v>7650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46030</v>
      </c>
      <c r="B343" s="23" t="s">
        <v>30</v>
      </c>
      <c r="C343" s="17">
        <v>7674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46031</v>
      </c>
      <c r="B344" s="23" t="s">
        <v>30</v>
      </c>
      <c r="C344" s="17">
        <v>7698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46032</v>
      </c>
      <c r="B345" s="23" t="s">
        <v>30</v>
      </c>
      <c r="C345" s="17">
        <v>7722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46033</v>
      </c>
      <c r="B346" s="23" t="s">
        <v>30</v>
      </c>
      <c r="C346" s="17">
        <v>7744</v>
      </c>
      <c r="D346" s="16"/>
      <c r="E346" s="16" t="s">
        <v>48</v>
      </c>
      <c r="F346" s="16"/>
      <c r="G346" s="16"/>
      <c r="H346" s="368">
        <v>46033.589583333334</v>
      </c>
      <c r="I346" s="368">
        <v>46033.666666666664</v>
      </c>
      <c r="J346" s="151">
        <f t="shared" ref="J346" si="28">I346-H346</f>
        <v>7.7083333329937886E-2</v>
      </c>
      <c r="K346" s="16"/>
      <c r="L346" s="16"/>
      <c r="M346" s="16"/>
      <c r="N346" s="16"/>
    </row>
    <row r="347" spans="1:14" x14ac:dyDescent="0.25">
      <c r="A347" s="25">
        <v>46034</v>
      </c>
      <c r="B347" s="23" t="s">
        <v>30</v>
      </c>
      <c r="C347" s="17">
        <v>7768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46035</v>
      </c>
      <c r="B348" s="23" t="s">
        <v>30</v>
      </c>
      <c r="C348" s="17">
        <v>7792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46036</v>
      </c>
      <c r="B349" s="23" t="s">
        <v>30</v>
      </c>
      <c r="C349" s="17">
        <v>7816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46037</v>
      </c>
      <c r="B350" s="23" t="s">
        <v>30</v>
      </c>
      <c r="C350" s="17">
        <v>7840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46038</v>
      </c>
      <c r="B351" s="23" t="s">
        <v>30</v>
      </c>
      <c r="C351" s="17">
        <v>7864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46039</v>
      </c>
      <c r="B352" s="23" t="s">
        <v>30</v>
      </c>
      <c r="C352" s="17">
        <v>7887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46040</v>
      </c>
      <c r="B353" s="23" t="s">
        <v>30</v>
      </c>
      <c r="C353" s="17">
        <v>7911</v>
      </c>
      <c r="D353" s="16"/>
      <c r="E353" s="16" t="s">
        <v>2163</v>
      </c>
      <c r="F353" s="16"/>
      <c r="G353" s="16"/>
      <c r="H353" s="366">
        <v>46041.003472222219</v>
      </c>
      <c r="I353" s="366">
        <v>46041.024305555555</v>
      </c>
      <c r="J353" s="627">
        <v>2.0833333335758653E-2</v>
      </c>
      <c r="K353" s="16"/>
      <c r="L353" s="16"/>
      <c r="M353" s="16"/>
      <c r="N353" s="16"/>
    </row>
    <row r="354" spans="1:14" x14ac:dyDescent="0.25">
      <c r="A354" s="25">
        <v>46041</v>
      </c>
      <c r="B354" s="23" t="s">
        <v>30</v>
      </c>
      <c r="C354" s="17">
        <v>7935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46042</v>
      </c>
      <c r="B355" s="23" t="s">
        <v>30</v>
      </c>
      <c r="C355" s="17">
        <v>7951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46043</v>
      </c>
      <c r="B356" s="23" t="s">
        <v>30</v>
      </c>
      <c r="C356" s="17">
        <v>7975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46044</v>
      </c>
      <c r="B357" s="23" t="s">
        <v>30</v>
      </c>
      <c r="C357" s="17">
        <v>7999</v>
      </c>
      <c r="D357" s="16"/>
      <c r="E357" s="16" t="s">
        <v>65</v>
      </c>
      <c r="F357" s="16"/>
      <c r="G357" s="16"/>
      <c r="H357" s="368">
        <v>46044.370833333334</v>
      </c>
      <c r="I357" s="368">
        <v>46044.479166666664</v>
      </c>
      <c r="J357" s="151">
        <f t="shared" ref="J357" si="29">I357-H357</f>
        <v>0.10833333332993789</v>
      </c>
      <c r="K357" s="16"/>
      <c r="L357" s="16"/>
      <c r="M357" s="16"/>
      <c r="N357" s="16"/>
    </row>
    <row r="358" spans="1:14" x14ac:dyDescent="0.25">
      <c r="A358" s="25">
        <v>46045</v>
      </c>
      <c r="B358" s="23" t="s">
        <v>30</v>
      </c>
      <c r="C358" s="17">
        <v>8023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46046</v>
      </c>
      <c r="B359" s="23" t="s">
        <v>30</v>
      </c>
      <c r="C359" s="17">
        <v>8044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46047</v>
      </c>
      <c r="B360" s="23" t="s">
        <v>30</v>
      </c>
      <c r="C360" s="17">
        <v>8068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ht="30" x14ac:dyDescent="0.25">
      <c r="A361" s="25">
        <v>46048</v>
      </c>
      <c r="B361" s="23" t="s">
        <v>30</v>
      </c>
      <c r="C361" s="17">
        <v>8092</v>
      </c>
      <c r="D361" s="16"/>
      <c r="E361" s="28" t="s">
        <v>2206</v>
      </c>
      <c r="F361" s="16"/>
      <c r="G361" s="16"/>
      <c r="H361" s="368">
        <v>46048.394444444442</v>
      </c>
      <c r="I361" s="368">
        <v>46048.443055555559</v>
      </c>
      <c r="J361" s="151">
        <f t="shared" ref="J361" si="30">I361-H361</f>
        <v>4.8611111116770189E-2</v>
      </c>
      <c r="K361" s="16"/>
      <c r="L361" s="16"/>
      <c r="M361" s="16"/>
      <c r="N361" s="16"/>
    </row>
    <row r="362" spans="1:14" x14ac:dyDescent="0.25">
      <c r="A362" s="25">
        <v>46049</v>
      </c>
      <c r="B362" s="23" t="s">
        <v>30</v>
      </c>
      <c r="C362" s="17">
        <v>8116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46050</v>
      </c>
      <c r="B363" s="23" t="s">
        <v>30</v>
      </c>
      <c r="C363" s="17">
        <v>8140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46051</v>
      </c>
      <c r="B364" s="23" t="s">
        <v>30</v>
      </c>
      <c r="C364" s="17">
        <v>8164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46052</v>
      </c>
      <c r="B365" s="23" t="s">
        <v>30</v>
      </c>
      <c r="C365" s="17">
        <v>8188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5">
        <v>46053</v>
      </c>
      <c r="B366" s="23" t="s">
        <v>30</v>
      </c>
      <c r="C366" s="17">
        <v>8211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5">
        <v>46054</v>
      </c>
      <c r="B367" s="23" t="s">
        <v>30</v>
      </c>
      <c r="C367" s="17">
        <v>8235</v>
      </c>
      <c r="D367" s="16"/>
      <c r="E367" s="16" t="s">
        <v>48</v>
      </c>
      <c r="F367" s="16"/>
      <c r="G367" s="16"/>
      <c r="H367" s="368">
        <v>46054.896527777775</v>
      </c>
      <c r="I367" s="368">
        <v>46054.991666666669</v>
      </c>
      <c r="J367" s="151">
        <f t="shared" ref="J367" si="31">I367-H367</f>
        <v>9.5138888893416151E-2</v>
      </c>
      <c r="K367" s="16"/>
      <c r="L367" s="16"/>
      <c r="M367" s="16"/>
      <c r="N367" s="16"/>
    </row>
    <row r="368" spans="1:14" x14ac:dyDescent="0.25">
      <c r="A368" s="25">
        <v>46055</v>
      </c>
      <c r="B368" s="23" t="s">
        <v>30</v>
      </c>
      <c r="C368" s="17">
        <v>8259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46056</v>
      </c>
      <c r="B369" s="23" t="s">
        <v>30</v>
      </c>
      <c r="C369" s="17">
        <v>8281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46057</v>
      </c>
      <c r="B370" s="23" t="s">
        <v>30</v>
      </c>
      <c r="C370" s="17">
        <v>8305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46058</v>
      </c>
      <c r="B371" s="23" t="s">
        <v>30</v>
      </c>
      <c r="C371" s="17">
        <v>8329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46059</v>
      </c>
      <c r="B372" s="23" t="s">
        <v>30</v>
      </c>
      <c r="C372" s="17">
        <v>8353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46060</v>
      </c>
      <c r="B373" s="23" t="s">
        <v>30</v>
      </c>
      <c r="C373" s="17">
        <v>8377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46061</v>
      </c>
      <c r="B374" s="23" t="s">
        <v>30</v>
      </c>
      <c r="C374" s="17">
        <v>8401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46062</v>
      </c>
      <c r="B375" s="23" t="s">
        <v>30</v>
      </c>
      <c r="C375" s="17">
        <v>8425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46063</v>
      </c>
      <c r="B376" s="23" t="s">
        <v>30</v>
      </c>
      <c r="C376" s="17">
        <v>8449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46064</v>
      </c>
      <c r="B377" s="23" t="s">
        <v>30</v>
      </c>
      <c r="C377" s="17">
        <v>8473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25">
        <v>46065</v>
      </c>
      <c r="B378" s="23" t="s">
        <v>30</v>
      </c>
      <c r="C378" s="17">
        <v>8497</v>
      </c>
      <c r="D378" s="16"/>
      <c r="E378" s="16" t="s">
        <v>40</v>
      </c>
      <c r="F378" s="16"/>
      <c r="G378" s="16"/>
      <c r="H378" s="309">
        <v>46065.444444444445</v>
      </c>
      <c r="I378" s="309">
        <v>46065.640277777777</v>
      </c>
      <c r="J378" s="225">
        <v>0.19583333333139308</v>
      </c>
      <c r="K378" s="16"/>
      <c r="L378" s="16"/>
      <c r="M378" s="16"/>
      <c r="N378" s="16"/>
    </row>
    <row r="379" spans="1:14" x14ac:dyDescent="0.25">
      <c r="A379" s="25">
        <v>46066</v>
      </c>
      <c r="B379" s="23" t="s">
        <v>30</v>
      </c>
      <c r="C379" s="17">
        <v>8521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46067</v>
      </c>
      <c r="B380" s="23" t="s">
        <v>30</v>
      </c>
      <c r="C380" s="17">
        <v>8540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46068</v>
      </c>
      <c r="B381" s="23" t="s">
        <v>30</v>
      </c>
      <c r="C381" s="17">
        <v>8564</v>
      </c>
      <c r="D381" s="16"/>
      <c r="E381" s="16" t="s">
        <v>1866</v>
      </c>
      <c r="F381" s="16"/>
      <c r="G381" s="16"/>
      <c r="H381" s="368">
        <v>46068.701388888891</v>
      </c>
      <c r="I381" s="368">
        <v>46068.743055555555</v>
      </c>
      <c r="J381" s="151">
        <f t="shared" ref="J381" si="32">I381-H381</f>
        <v>4.1666666664241347E-2</v>
      </c>
      <c r="K381" s="16"/>
      <c r="L381" s="16"/>
      <c r="M381" s="16"/>
      <c r="N381" s="16"/>
    </row>
    <row r="382" spans="1:14" x14ac:dyDescent="0.25">
      <c r="A382" s="25">
        <v>46069</v>
      </c>
      <c r="B382" s="23" t="s">
        <v>30</v>
      </c>
      <c r="C382" s="17">
        <v>8588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46070</v>
      </c>
      <c r="B383" s="23" t="s">
        <v>30</v>
      </c>
      <c r="C383" s="17">
        <v>8612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46071</v>
      </c>
      <c r="B384" s="23" t="s">
        <v>30</v>
      </c>
      <c r="C384" s="17">
        <v>8636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46072</v>
      </c>
      <c r="B385" s="23" t="s">
        <v>30</v>
      </c>
      <c r="C385" s="17">
        <v>8660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46073</v>
      </c>
      <c r="B386" s="23" t="s">
        <v>30</v>
      </c>
      <c r="C386" s="17">
        <v>8684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46074</v>
      </c>
      <c r="B387" s="23" t="s">
        <v>30</v>
      </c>
      <c r="C387" s="17">
        <v>8708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5">
        <v>46075</v>
      </c>
      <c r="B388" s="23" t="s">
        <v>30</v>
      </c>
      <c r="C388" s="17">
        <v>8730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25">
        <v>46076</v>
      </c>
      <c r="B389" s="23" t="s">
        <v>30</v>
      </c>
      <c r="C389" s="17">
        <v>8754</v>
      </c>
      <c r="D389" s="16"/>
      <c r="E389" s="16" t="s">
        <v>48</v>
      </c>
      <c r="F389" s="16"/>
      <c r="G389" s="16"/>
      <c r="H389" s="368">
        <v>46076.597222222219</v>
      </c>
      <c r="I389" s="368">
        <v>46076.715277777781</v>
      </c>
      <c r="J389" s="151">
        <f t="shared" ref="J389" si="33">I389-H389</f>
        <v>0.11805555556202307</v>
      </c>
      <c r="K389" s="16"/>
      <c r="L389" s="16"/>
      <c r="M389" s="16"/>
      <c r="N389" s="16"/>
    </row>
    <row r="390" spans="1:14" x14ac:dyDescent="0.25">
      <c r="A390" s="25">
        <v>46077</v>
      </c>
      <c r="B390" s="23" t="s">
        <v>30</v>
      </c>
      <c r="C390" s="17">
        <v>8778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25">
        <v>46078</v>
      </c>
      <c r="B391" s="23" t="s">
        <v>30</v>
      </c>
      <c r="C391" s="17">
        <v>8802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25">
        <v>46079</v>
      </c>
      <c r="B392" s="23" t="s">
        <v>30</v>
      </c>
      <c r="C392" s="17">
        <v>8826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25">
        <v>46080</v>
      </c>
      <c r="B393" s="23" t="s">
        <v>30</v>
      </c>
      <c r="C393" s="17">
        <v>8850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25">
        <v>46081</v>
      </c>
      <c r="B394" s="23" t="s">
        <v>30</v>
      </c>
      <c r="C394" s="17">
        <v>8874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15B6-0AEC-4F4F-8F99-514130821FB6}">
  <dimension ref="A2:N761"/>
  <sheetViews>
    <sheetView workbookViewId="0">
      <pane ySplit="4" topLeftCell="A374" activePane="bottomLeft" state="frozen"/>
      <selection pane="bottomLeft" activeCell="C395" sqref="C395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2.5703125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314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45697</v>
      </c>
      <c r="B5" s="23" t="s">
        <v>30</v>
      </c>
      <c r="C5" s="17">
        <v>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45698</v>
      </c>
      <c r="B6" s="23" t="s">
        <v>30</v>
      </c>
      <c r="C6" s="17">
        <v>23</v>
      </c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45699</v>
      </c>
      <c r="B7" s="23" t="s">
        <v>30</v>
      </c>
      <c r="C7" s="17">
        <v>47</v>
      </c>
      <c r="D7" s="17" t="s">
        <v>132</v>
      </c>
      <c r="E7" s="16"/>
      <c r="F7" s="16"/>
      <c r="G7" s="16"/>
      <c r="H7" s="16"/>
      <c r="I7" s="16"/>
      <c r="J7" s="16" t="s">
        <v>277</v>
      </c>
      <c r="K7" s="16"/>
      <c r="L7" s="16"/>
      <c r="M7" s="16"/>
      <c r="N7" s="16"/>
    </row>
    <row r="8" spans="1:14" ht="16.149999999999999" customHeight="1" x14ac:dyDescent="0.25">
      <c r="A8" s="22">
        <v>45700</v>
      </c>
      <c r="B8" s="23" t="s">
        <v>30</v>
      </c>
      <c r="C8" s="17">
        <v>71</v>
      </c>
      <c r="D8" s="17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ht="16.149999999999999" customHeight="1" x14ac:dyDescent="0.25">
      <c r="A9" s="22">
        <v>45701</v>
      </c>
      <c r="B9" s="23" t="s">
        <v>30</v>
      </c>
      <c r="C9" s="17">
        <v>92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45702</v>
      </c>
      <c r="B10" s="23" t="s">
        <v>30</v>
      </c>
      <c r="C10" s="17">
        <v>116</v>
      </c>
      <c r="D10" s="17"/>
      <c r="E10" s="9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45703</v>
      </c>
      <c r="B11" s="23" t="s">
        <v>30</v>
      </c>
      <c r="C11" s="17">
        <f>C10+24</f>
        <v>140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45704</v>
      </c>
      <c r="B12" s="23" t="s">
        <v>30</v>
      </c>
      <c r="C12" s="17">
        <f>C11+24</f>
        <v>164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45705</v>
      </c>
      <c r="B13" s="23" t="s">
        <v>30</v>
      </c>
      <c r="C13" s="17">
        <f>C12+24</f>
        <v>188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45706</v>
      </c>
      <c r="B14" s="23" t="s">
        <v>30</v>
      </c>
      <c r="C14" s="17">
        <f>C13+24</f>
        <v>212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45707</v>
      </c>
      <c r="B15" s="23" t="s">
        <v>30</v>
      </c>
      <c r="C15" s="17">
        <v>250</v>
      </c>
      <c r="D15" s="17" t="s">
        <v>48</v>
      </c>
      <c r="E15" s="17"/>
      <c r="F15" s="17"/>
      <c r="G15" s="17"/>
      <c r="H15" s="17"/>
      <c r="I15" s="17"/>
      <c r="J15" s="17" t="s">
        <v>343</v>
      </c>
      <c r="K15" s="17"/>
      <c r="L15" s="17"/>
      <c r="M15" s="17"/>
      <c r="N15" s="17"/>
    </row>
    <row r="16" spans="1:14" ht="16.149999999999999" customHeight="1" x14ac:dyDescent="0.25">
      <c r="A16" s="22">
        <v>45708</v>
      </c>
      <c r="B16" s="23" t="s">
        <v>30</v>
      </c>
      <c r="C16" s="17">
        <f t="shared" ref="C16:C25" si="0">C15+24</f>
        <v>274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6.149999999999999" customHeight="1" x14ac:dyDescent="0.25">
      <c r="A17" s="22">
        <v>45709</v>
      </c>
      <c r="B17" s="23" t="s">
        <v>30</v>
      </c>
      <c r="C17" s="17">
        <f t="shared" si="0"/>
        <v>298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45710</v>
      </c>
      <c r="B18" s="23" t="s">
        <v>30</v>
      </c>
      <c r="C18" s="17">
        <f t="shared" si="0"/>
        <v>322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149999999999999" customHeight="1" x14ac:dyDescent="0.25">
      <c r="A19" s="22">
        <v>45711</v>
      </c>
      <c r="B19" s="23" t="s">
        <v>30</v>
      </c>
      <c r="C19" s="17">
        <f t="shared" si="0"/>
        <v>346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6.149999999999999" customHeight="1" x14ac:dyDescent="0.25">
      <c r="A20" s="22">
        <v>45712</v>
      </c>
      <c r="B20" s="23" t="s">
        <v>30</v>
      </c>
      <c r="C20" s="17">
        <f t="shared" si="0"/>
        <v>370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6.149999999999999" customHeight="1" x14ac:dyDescent="0.25">
      <c r="A21" s="22">
        <v>45713</v>
      </c>
      <c r="B21" s="23" t="s">
        <v>30</v>
      </c>
      <c r="C21" s="17">
        <f t="shared" si="0"/>
        <v>394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6.149999999999999" customHeight="1" x14ac:dyDescent="0.25">
      <c r="A22" s="22">
        <v>45714</v>
      </c>
      <c r="B22" s="23" t="s">
        <v>30</v>
      </c>
      <c r="C22" s="17">
        <f t="shared" si="0"/>
        <v>418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.149999999999999" customHeight="1" x14ac:dyDescent="0.25">
      <c r="A23" s="22">
        <v>45715</v>
      </c>
      <c r="B23" s="23" t="s">
        <v>30</v>
      </c>
      <c r="C23" s="17">
        <f t="shared" si="0"/>
        <v>442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7"/>
    </row>
    <row r="24" spans="1:14" ht="16.149999999999999" customHeight="1" x14ac:dyDescent="0.25">
      <c r="A24" s="22">
        <v>45716</v>
      </c>
      <c r="B24" s="23" t="s">
        <v>30</v>
      </c>
      <c r="C24" s="17">
        <f t="shared" si="0"/>
        <v>466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6.149999999999999" customHeight="1" x14ac:dyDescent="0.25">
      <c r="A25" s="22">
        <v>45717</v>
      </c>
      <c r="B25" s="23" t="s">
        <v>30</v>
      </c>
      <c r="C25" s="17">
        <f t="shared" si="0"/>
        <v>490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6.149999999999999" customHeight="1" x14ac:dyDescent="0.25">
      <c r="A26" s="22">
        <v>45718</v>
      </c>
      <c r="B26" s="23" t="s">
        <v>30</v>
      </c>
      <c r="C26" s="17">
        <v>500</v>
      </c>
      <c r="D26" s="17" t="s">
        <v>40</v>
      </c>
      <c r="E26" s="17"/>
      <c r="F26" s="17"/>
      <c r="G26" s="17"/>
      <c r="H26" s="17"/>
      <c r="I26" s="17"/>
      <c r="J26" s="17" t="s">
        <v>347</v>
      </c>
      <c r="K26" s="17"/>
      <c r="L26" s="16"/>
      <c r="M26" s="16"/>
      <c r="N26" s="17"/>
    </row>
    <row r="27" spans="1:14" ht="16.149999999999999" customHeight="1" x14ac:dyDescent="0.25">
      <c r="A27" s="22">
        <v>45719</v>
      </c>
      <c r="B27" s="23" t="s">
        <v>30</v>
      </c>
      <c r="C27" s="17">
        <f t="shared" ref="C27:C36" si="1">C26+24</f>
        <v>524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6.149999999999999" customHeight="1" x14ac:dyDescent="0.25">
      <c r="A28" s="22">
        <v>45720</v>
      </c>
      <c r="B28" s="23" t="s">
        <v>30</v>
      </c>
      <c r="C28" s="17">
        <f t="shared" si="1"/>
        <v>548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6.149999999999999" customHeight="1" x14ac:dyDescent="0.25">
      <c r="A29" s="22">
        <v>45721</v>
      </c>
      <c r="B29" s="23" t="s">
        <v>30</v>
      </c>
      <c r="C29" s="17">
        <f t="shared" si="1"/>
        <v>572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6.149999999999999" customHeight="1" x14ac:dyDescent="0.25">
      <c r="A30" s="22">
        <v>45722</v>
      </c>
      <c r="B30" s="23" t="s">
        <v>30</v>
      </c>
      <c r="C30" s="17">
        <f t="shared" si="1"/>
        <v>596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6.149999999999999" customHeight="1" x14ac:dyDescent="0.25">
      <c r="A31" s="22">
        <v>45723</v>
      </c>
      <c r="B31" s="23" t="s">
        <v>30</v>
      </c>
      <c r="C31" s="17">
        <f t="shared" si="1"/>
        <v>620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6.149999999999999" customHeight="1" x14ac:dyDescent="0.25">
      <c r="A32" s="22">
        <v>45724</v>
      </c>
      <c r="B32" s="23" t="s">
        <v>30</v>
      </c>
      <c r="C32" s="17">
        <f t="shared" si="1"/>
        <v>644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6.149999999999999" customHeight="1" x14ac:dyDescent="0.25">
      <c r="A33" s="22">
        <v>45725</v>
      </c>
      <c r="B33" s="23" t="s">
        <v>30</v>
      </c>
      <c r="C33" s="17">
        <f t="shared" si="1"/>
        <v>668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6.149999999999999" customHeight="1" x14ac:dyDescent="0.25">
      <c r="A34" s="22">
        <v>45726</v>
      </c>
      <c r="B34" s="23" t="s">
        <v>30</v>
      </c>
      <c r="C34" s="17">
        <f t="shared" si="1"/>
        <v>692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7"/>
    </row>
    <row r="35" spans="1:14" ht="16.149999999999999" customHeight="1" x14ac:dyDescent="0.25">
      <c r="A35" s="22">
        <v>45727</v>
      </c>
      <c r="B35" s="23" t="s">
        <v>30</v>
      </c>
      <c r="C35" s="17">
        <f t="shared" si="1"/>
        <v>716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7"/>
    </row>
    <row r="36" spans="1:14" ht="16.149999999999999" customHeight="1" x14ac:dyDescent="0.25">
      <c r="A36" s="22">
        <v>45728</v>
      </c>
      <c r="B36" s="23" t="s">
        <v>30</v>
      </c>
      <c r="C36" s="17">
        <f t="shared" si="1"/>
        <v>740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</row>
    <row r="37" spans="1:14" ht="16.149999999999999" customHeight="1" x14ac:dyDescent="0.25">
      <c r="A37" s="22">
        <v>45729</v>
      </c>
      <c r="B37" s="23" t="s">
        <v>30</v>
      </c>
      <c r="C37" s="17">
        <v>749</v>
      </c>
      <c r="D37" s="17" t="s">
        <v>48</v>
      </c>
      <c r="E37" s="17"/>
      <c r="F37" s="17"/>
      <c r="G37" s="17"/>
      <c r="H37" s="17"/>
      <c r="I37" s="17"/>
      <c r="J37" s="17" t="s">
        <v>344</v>
      </c>
      <c r="K37" s="17"/>
      <c r="L37" s="16"/>
      <c r="M37" s="16"/>
      <c r="N37" s="17"/>
    </row>
    <row r="38" spans="1:14" ht="16.149999999999999" customHeight="1" x14ac:dyDescent="0.25">
      <c r="A38" s="22">
        <v>45730</v>
      </c>
      <c r="B38" s="23" t="s">
        <v>30</v>
      </c>
      <c r="C38" s="17">
        <v>758</v>
      </c>
      <c r="D38" s="17" t="s">
        <v>414</v>
      </c>
      <c r="E38" s="17"/>
      <c r="F38" s="17"/>
      <c r="G38" s="17"/>
      <c r="H38" s="17"/>
      <c r="I38" s="17"/>
      <c r="J38" s="17" t="s">
        <v>415</v>
      </c>
      <c r="K38" s="17"/>
      <c r="L38" s="16"/>
      <c r="M38" s="16"/>
      <c r="N38" s="17"/>
    </row>
    <row r="39" spans="1:14" ht="16.149999999999999" customHeight="1" x14ac:dyDescent="0.25">
      <c r="A39" s="22">
        <v>45731</v>
      </c>
      <c r="B39" s="23" t="s">
        <v>30</v>
      </c>
      <c r="C39" s="17">
        <f t="shared" ref="C39:C47" si="2">C38+24</f>
        <v>782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7"/>
    </row>
    <row r="40" spans="1:14" x14ac:dyDescent="0.25">
      <c r="A40" s="22">
        <v>45732</v>
      </c>
      <c r="B40" s="23" t="s">
        <v>30</v>
      </c>
      <c r="C40" s="17">
        <f t="shared" si="2"/>
        <v>806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</row>
    <row r="41" spans="1:14" ht="16.149999999999999" customHeight="1" x14ac:dyDescent="0.25">
      <c r="A41" s="22">
        <v>45733</v>
      </c>
      <c r="B41" s="23" t="s">
        <v>30</v>
      </c>
      <c r="C41" s="17">
        <f t="shared" si="2"/>
        <v>830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x14ac:dyDescent="0.25">
      <c r="A42" s="22">
        <v>45734</v>
      </c>
      <c r="B42" s="23" t="s">
        <v>30</v>
      </c>
      <c r="C42" s="17">
        <f t="shared" si="2"/>
        <v>854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3.9" customHeight="1" x14ac:dyDescent="0.25">
      <c r="A43" s="22">
        <v>45735</v>
      </c>
      <c r="B43" s="23" t="s">
        <v>30</v>
      </c>
      <c r="C43" s="17">
        <f t="shared" si="2"/>
        <v>878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45736</v>
      </c>
      <c r="B44" s="23" t="s">
        <v>30</v>
      </c>
      <c r="C44" s="17">
        <f t="shared" si="2"/>
        <v>902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45737</v>
      </c>
      <c r="B45" s="23" t="s">
        <v>30</v>
      </c>
      <c r="C45" s="17">
        <f t="shared" si="2"/>
        <v>926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45738</v>
      </c>
      <c r="B46" s="23" t="s">
        <v>30</v>
      </c>
      <c r="C46" s="17">
        <f t="shared" si="2"/>
        <v>950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45739</v>
      </c>
      <c r="B47" s="23" t="s">
        <v>30</v>
      </c>
      <c r="C47" s="17">
        <f t="shared" si="2"/>
        <v>974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6.149999999999999" customHeight="1" x14ac:dyDescent="0.25">
      <c r="A48" s="22">
        <v>45740</v>
      </c>
      <c r="B48" s="23" t="s">
        <v>30</v>
      </c>
      <c r="C48" s="17">
        <v>999</v>
      </c>
      <c r="D48" s="17" t="s">
        <v>65</v>
      </c>
      <c r="E48" s="16"/>
      <c r="F48" s="16"/>
      <c r="G48" s="16"/>
      <c r="H48" s="16"/>
      <c r="I48" s="16"/>
      <c r="J48" s="16" t="s">
        <v>366</v>
      </c>
      <c r="K48" s="16"/>
      <c r="L48" s="16"/>
      <c r="M48" s="16"/>
      <c r="N48" s="16"/>
    </row>
    <row r="49" spans="1:14" ht="16.149999999999999" customHeight="1" x14ac:dyDescent="0.25">
      <c r="A49" s="22">
        <v>45741</v>
      </c>
      <c r="B49" s="23" t="s">
        <v>30</v>
      </c>
      <c r="C49" s="17">
        <f>C48+24</f>
        <v>1023</v>
      </c>
      <c r="D49" s="16" t="s">
        <v>538</v>
      </c>
      <c r="E49" s="16"/>
      <c r="F49" s="16"/>
      <c r="G49" s="16"/>
      <c r="H49" s="16"/>
      <c r="I49" s="16"/>
      <c r="J49" s="16" t="s">
        <v>192</v>
      </c>
      <c r="K49" s="16"/>
      <c r="L49" s="16"/>
      <c r="M49" s="16"/>
      <c r="N49" s="16"/>
    </row>
    <row r="50" spans="1:14" ht="16.149999999999999" customHeight="1" x14ac:dyDescent="0.25">
      <c r="A50" s="22">
        <v>45742</v>
      </c>
      <c r="B50" s="23" t="s">
        <v>30</v>
      </c>
      <c r="C50" s="17">
        <f>C49+24</f>
        <v>1047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45743</v>
      </c>
      <c r="B51" s="23" t="s">
        <v>30</v>
      </c>
      <c r="C51" s="17">
        <f>C50+24</f>
        <v>1071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45744</v>
      </c>
      <c r="B52" s="23" t="s">
        <v>30</v>
      </c>
      <c r="C52" s="17">
        <f>C51+24</f>
        <v>1095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45745</v>
      </c>
      <c r="B53" s="23" t="s">
        <v>30</v>
      </c>
      <c r="C53" s="17">
        <v>1111</v>
      </c>
      <c r="D53" s="16"/>
      <c r="E53" s="16" t="s">
        <v>574</v>
      </c>
      <c r="F53" s="16"/>
      <c r="G53" s="16"/>
      <c r="H53" s="16"/>
      <c r="I53" s="16"/>
      <c r="J53" s="16" t="s">
        <v>575</v>
      </c>
      <c r="K53" s="16"/>
      <c r="L53" s="16"/>
      <c r="M53" s="16"/>
      <c r="N53" s="16"/>
    </row>
    <row r="54" spans="1:14" ht="16.149999999999999" customHeight="1" x14ac:dyDescent="0.25">
      <c r="A54" s="22">
        <v>45746</v>
      </c>
      <c r="B54" s="23" t="s">
        <v>30</v>
      </c>
      <c r="C54" s="17">
        <v>1130</v>
      </c>
      <c r="D54" s="16"/>
      <c r="E54" s="16" t="s">
        <v>581</v>
      </c>
      <c r="F54" s="16"/>
      <c r="G54" s="16"/>
      <c r="H54" s="16"/>
      <c r="I54" s="16"/>
      <c r="J54" s="16" t="s">
        <v>194</v>
      </c>
      <c r="K54" s="16"/>
      <c r="L54" s="16"/>
      <c r="M54" s="16"/>
      <c r="N54" s="16"/>
    </row>
    <row r="55" spans="1:14" ht="16.149999999999999" customHeight="1" x14ac:dyDescent="0.25">
      <c r="A55" s="22">
        <v>45747</v>
      </c>
      <c r="B55" s="23" t="s">
        <v>30</v>
      </c>
      <c r="C55" s="17">
        <v>1133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45748</v>
      </c>
      <c r="B56" s="23" t="s">
        <v>30</v>
      </c>
      <c r="C56" s="17">
        <v>1157</v>
      </c>
      <c r="D56" s="16"/>
      <c r="E56" s="16" t="s">
        <v>606</v>
      </c>
      <c r="F56" s="16"/>
      <c r="G56" s="16"/>
      <c r="H56" s="16"/>
      <c r="I56" s="16"/>
      <c r="J56" s="16" t="s">
        <v>607</v>
      </c>
      <c r="K56" s="16"/>
      <c r="L56" s="16"/>
      <c r="M56" s="16"/>
      <c r="N56" s="16"/>
    </row>
    <row r="57" spans="1:14" ht="16.149999999999999" customHeight="1" x14ac:dyDescent="0.25">
      <c r="A57" s="22">
        <v>45749</v>
      </c>
      <c r="B57" s="23" t="s">
        <v>30</v>
      </c>
      <c r="C57" s="17">
        <v>1181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45750</v>
      </c>
      <c r="B58" s="23" t="s">
        <v>30</v>
      </c>
      <c r="C58" s="17">
        <v>1204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45751</v>
      </c>
      <c r="B59" s="23" t="s">
        <v>30</v>
      </c>
      <c r="C59" s="17">
        <v>1227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25">
      <c r="A60" s="22">
        <v>45752</v>
      </c>
      <c r="B60" s="23" t="s">
        <v>30</v>
      </c>
      <c r="C60" s="17">
        <v>1251</v>
      </c>
      <c r="D60" s="16" t="s">
        <v>48</v>
      </c>
      <c r="E60" s="16"/>
      <c r="F60" s="16"/>
      <c r="G60" s="16"/>
      <c r="H60" s="16"/>
      <c r="I60" s="16"/>
      <c r="J60" s="16" t="s">
        <v>638</v>
      </c>
      <c r="K60" s="16"/>
      <c r="L60" s="16"/>
      <c r="M60" s="16"/>
      <c r="N60" s="16"/>
    </row>
    <row r="61" spans="1:14" ht="16.149999999999999" customHeight="1" x14ac:dyDescent="0.25">
      <c r="A61" s="22">
        <v>45753</v>
      </c>
      <c r="B61" s="23" t="s">
        <v>30</v>
      </c>
      <c r="C61" s="17">
        <v>1263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45754</v>
      </c>
      <c r="B62" s="23" t="s">
        <v>30</v>
      </c>
      <c r="C62" s="17">
        <v>1287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45755</v>
      </c>
      <c r="B63" s="23" t="s">
        <v>30</v>
      </c>
      <c r="C63" s="17">
        <v>1311</v>
      </c>
      <c r="D63" s="16"/>
      <c r="E63" s="16" t="s">
        <v>574</v>
      </c>
      <c r="F63" s="16"/>
      <c r="G63" s="16"/>
      <c r="H63" s="16"/>
      <c r="I63" s="16"/>
      <c r="J63" s="16" t="s">
        <v>575</v>
      </c>
      <c r="K63" s="16"/>
      <c r="L63" s="16"/>
      <c r="M63" s="16"/>
      <c r="N63" s="16"/>
    </row>
    <row r="64" spans="1:14" ht="51.75" customHeight="1" x14ac:dyDescent="0.25">
      <c r="A64" s="22">
        <v>45756</v>
      </c>
      <c r="B64" s="23" t="s">
        <v>30</v>
      </c>
      <c r="C64" s="17">
        <v>1335</v>
      </c>
      <c r="D64" s="16"/>
      <c r="E64" s="28" t="s">
        <v>686</v>
      </c>
      <c r="F64" s="16"/>
      <c r="G64" s="16"/>
      <c r="H64" s="16"/>
      <c r="I64" s="16"/>
      <c r="J64" s="28" t="s">
        <v>687</v>
      </c>
      <c r="K64" s="16"/>
      <c r="L64" s="16"/>
      <c r="M64" s="16"/>
      <c r="N64" s="16"/>
    </row>
    <row r="65" spans="1:14" ht="16.149999999999999" customHeight="1" x14ac:dyDescent="0.25">
      <c r="A65" s="22">
        <v>45757</v>
      </c>
      <c r="B65" s="23" t="s">
        <v>30</v>
      </c>
      <c r="C65" s="17">
        <v>1359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45758</v>
      </c>
      <c r="B66" s="23" t="s">
        <v>30</v>
      </c>
      <c r="C66" s="17">
        <v>1383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45759</v>
      </c>
      <c r="B67" s="23" t="s">
        <v>30</v>
      </c>
      <c r="C67" s="17">
        <v>1397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45760</v>
      </c>
      <c r="B68" s="23" t="s">
        <v>30</v>
      </c>
      <c r="C68" s="17">
        <v>1421</v>
      </c>
      <c r="D68" s="16"/>
      <c r="E68" s="16" t="s">
        <v>713</v>
      </c>
      <c r="F68" s="16"/>
      <c r="G68" s="16"/>
      <c r="H68" s="16"/>
      <c r="I68" s="16"/>
      <c r="J68" s="16" t="s">
        <v>676</v>
      </c>
      <c r="K68" s="16"/>
      <c r="L68" s="16"/>
      <c r="M68" s="16"/>
      <c r="N68" s="16"/>
    </row>
    <row r="69" spans="1:14" ht="16.149999999999999" customHeight="1" x14ac:dyDescent="0.25">
      <c r="A69" s="22">
        <v>45761</v>
      </c>
      <c r="B69" s="23" t="s">
        <v>30</v>
      </c>
      <c r="C69" s="17">
        <v>1445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45762</v>
      </c>
      <c r="B70" s="23" t="s">
        <v>30</v>
      </c>
      <c r="C70" s="17">
        <v>1469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45763</v>
      </c>
      <c r="B71" s="23" t="s">
        <v>30</v>
      </c>
      <c r="C71" s="17">
        <v>1493</v>
      </c>
      <c r="D71" s="16"/>
      <c r="E71" s="16" t="s">
        <v>731</v>
      </c>
      <c r="F71" s="16"/>
      <c r="G71" s="16"/>
      <c r="H71" s="16"/>
      <c r="I71" s="16"/>
      <c r="J71" s="16" t="s">
        <v>297</v>
      </c>
      <c r="K71" s="16"/>
      <c r="L71" s="16"/>
      <c r="M71" s="16"/>
      <c r="N71" s="16"/>
    </row>
    <row r="72" spans="1:14" ht="16.149999999999999" customHeight="1" x14ac:dyDescent="0.25">
      <c r="A72" s="22">
        <v>45764</v>
      </c>
      <c r="B72" s="23" t="s">
        <v>30</v>
      </c>
      <c r="C72" s="17">
        <v>1517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45765</v>
      </c>
      <c r="B73" s="23" t="s">
        <v>30</v>
      </c>
      <c r="C73" s="17">
        <v>1541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45766</v>
      </c>
      <c r="B74" s="23" t="s">
        <v>30</v>
      </c>
      <c r="C74" s="17">
        <v>1565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45767</v>
      </c>
      <c r="B75" s="23" t="s">
        <v>30</v>
      </c>
      <c r="C75" s="17">
        <v>1589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45768</v>
      </c>
      <c r="B76" s="23" t="s">
        <v>30</v>
      </c>
      <c r="C76" s="17">
        <v>1613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45769</v>
      </c>
      <c r="B77" s="23" t="s">
        <v>30</v>
      </c>
      <c r="C77" s="17">
        <v>1637</v>
      </c>
      <c r="D77" s="16" t="s">
        <v>783</v>
      </c>
      <c r="E77" s="16" t="s">
        <v>784</v>
      </c>
      <c r="F77" s="16"/>
      <c r="G77" s="16"/>
      <c r="H77" s="16"/>
      <c r="I77" s="16"/>
      <c r="J77" s="16" t="s">
        <v>785</v>
      </c>
      <c r="K77" s="16"/>
      <c r="L77" s="16"/>
      <c r="M77" s="16"/>
      <c r="N77" s="16"/>
    </row>
    <row r="78" spans="1:14" ht="16.149999999999999" customHeight="1" x14ac:dyDescent="0.25">
      <c r="A78" s="22">
        <v>45770</v>
      </c>
      <c r="B78" s="23" t="s">
        <v>30</v>
      </c>
      <c r="C78" s="17">
        <v>1637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45771</v>
      </c>
      <c r="B79" s="23" t="s">
        <v>30</v>
      </c>
      <c r="C79" s="17">
        <v>1637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45772</v>
      </c>
      <c r="B80" s="23" t="s">
        <v>30</v>
      </c>
      <c r="C80" s="17">
        <v>1647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>
        <v>45773</v>
      </c>
      <c r="B81" s="23" t="s">
        <v>30</v>
      </c>
      <c r="C81" s="17">
        <v>1671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5">
        <v>45774</v>
      </c>
      <c r="B82" s="23" t="s">
        <v>30</v>
      </c>
      <c r="C82" s="17">
        <v>1695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5">
        <v>45775</v>
      </c>
      <c r="B83" s="23" t="s">
        <v>30</v>
      </c>
      <c r="C83" s="17">
        <v>1719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5">
        <v>45776</v>
      </c>
      <c r="B84" s="23" t="s">
        <v>30</v>
      </c>
      <c r="C84" s="17">
        <v>1743</v>
      </c>
      <c r="D84" s="16"/>
      <c r="E84" s="16" t="s">
        <v>48</v>
      </c>
      <c r="F84" s="16"/>
      <c r="G84" s="16"/>
      <c r="H84" s="16"/>
      <c r="I84" s="16"/>
      <c r="J84" s="16" t="s">
        <v>838</v>
      </c>
      <c r="K84" s="16"/>
      <c r="L84" s="17"/>
      <c r="M84" s="17"/>
      <c r="N84" s="16"/>
    </row>
    <row r="85" spans="1:14" ht="16.149999999999999" customHeight="1" x14ac:dyDescent="0.25">
      <c r="A85" s="25">
        <v>45777</v>
      </c>
      <c r="B85" s="23" t="s">
        <v>30</v>
      </c>
      <c r="C85" s="17">
        <v>1767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5">
        <v>45778</v>
      </c>
      <c r="B86" s="23" t="s">
        <v>30</v>
      </c>
      <c r="C86" s="17">
        <v>1791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5">
        <v>45779</v>
      </c>
      <c r="B87" s="23" t="s">
        <v>30</v>
      </c>
      <c r="C87" s="17">
        <v>1815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5">
        <v>45780</v>
      </c>
      <c r="B88" s="23" t="s">
        <v>30</v>
      </c>
      <c r="C88" s="17">
        <v>1839</v>
      </c>
      <c r="D88" s="16"/>
      <c r="E88" s="16" t="s">
        <v>869</v>
      </c>
      <c r="F88" s="16"/>
      <c r="G88" s="16"/>
      <c r="H88" s="16"/>
      <c r="I88" s="16"/>
      <c r="J88" s="16" t="s">
        <v>194</v>
      </c>
      <c r="K88" s="16"/>
      <c r="L88" s="17"/>
      <c r="M88" s="17"/>
      <c r="N88" s="16"/>
    </row>
    <row r="89" spans="1:14" ht="16.149999999999999" customHeight="1" x14ac:dyDescent="0.25">
      <c r="A89" s="25">
        <v>45781</v>
      </c>
      <c r="B89" s="23" t="s">
        <v>30</v>
      </c>
      <c r="C89" s="17">
        <v>1863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5">
        <v>45782</v>
      </c>
      <c r="B90" s="23" t="s">
        <v>30</v>
      </c>
      <c r="C90" s="17">
        <v>1887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5">
        <v>45783</v>
      </c>
      <c r="B91" s="23" t="s">
        <v>30</v>
      </c>
      <c r="C91" s="17">
        <v>1911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5">
        <v>45784</v>
      </c>
      <c r="B92" s="23" t="s">
        <v>30</v>
      </c>
      <c r="C92" s="17">
        <v>1935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5">
        <v>45785</v>
      </c>
      <c r="B93" s="23" t="s">
        <v>30</v>
      </c>
      <c r="C93" s="17">
        <v>1959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5">
        <v>45786</v>
      </c>
      <c r="B94" s="23" t="s">
        <v>30</v>
      </c>
      <c r="C94" s="17">
        <v>1976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5">
        <v>45787</v>
      </c>
      <c r="B95" s="23" t="s">
        <v>30</v>
      </c>
      <c r="C95" s="17">
        <v>2000</v>
      </c>
      <c r="D95" s="16"/>
      <c r="E95" s="16" t="s">
        <v>65</v>
      </c>
      <c r="F95" s="16"/>
      <c r="G95" s="16"/>
      <c r="H95" s="16"/>
      <c r="I95" s="16"/>
      <c r="J95" s="16" t="s">
        <v>897</v>
      </c>
      <c r="K95" s="16"/>
      <c r="L95" s="16"/>
      <c r="M95" s="16"/>
      <c r="N95" s="16"/>
    </row>
    <row r="96" spans="1:14" ht="16.149999999999999" customHeight="1" x14ac:dyDescent="0.25">
      <c r="A96" s="25">
        <v>45788</v>
      </c>
      <c r="B96" s="23" t="s">
        <v>30</v>
      </c>
      <c r="C96" s="17">
        <v>2024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5">
        <v>45789</v>
      </c>
      <c r="B97" s="23" t="s">
        <v>30</v>
      </c>
      <c r="C97" s="17">
        <v>2048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5">
        <v>45790</v>
      </c>
      <c r="B98" s="23" t="s">
        <v>30</v>
      </c>
      <c r="C98" s="17">
        <v>2072</v>
      </c>
      <c r="D98" s="16"/>
      <c r="E98" s="16"/>
      <c r="F98" s="16"/>
      <c r="G98" s="16"/>
      <c r="H98" s="43"/>
      <c r="I98" s="43"/>
      <c r="J98" s="46">
        <f>I98-H98</f>
        <v>0</v>
      </c>
      <c r="K98" s="16"/>
      <c r="L98" s="16"/>
      <c r="M98" s="16"/>
      <c r="N98" s="16"/>
    </row>
    <row r="99" spans="1:14" ht="16.149999999999999" customHeight="1" x14ac:dyDescent="0.25">
      <c r="A99" s="25">
        <v>45791</v>
      </c>
      <c r="B99" s="23" t="s">
        <v>30</v>
      </c>
      <c r="C99" s="17">
        <f>C98+24</f>
        <v>2096</v>
      </c>
      <c r="D99" s="16"/>
      <c r="E99" s="16"/>
      <c r="F99" s="16"/>
      <c r="G99" s="16"/>
      <c r="H99" s="43"/>
      <c r="I99" s="43"/>
      <c r="J99" s="16"/>
      <c r="K99" s="16"/>
      <c r="L99" s="16"/>
      <c r="M99" s="16"/>
      <c r="N99" s="16"/>
    </row>
    <row r="100" spans="1:14" ht="16.149999999999999" customHeight="1" x14ac:dyDescent="0.25">
      <c r="A100" s="25">
        <v>45792</v>
      </c>
      <c r="B100" s="23" t="s">
        <v>30</v>
      </c>
      <c r="C100" s="17">
        <f>C99+24</f>
        <v>2120</v>
      </c>
      <c r="D100" s="16"/>
      <c r="E100" s="16"/>
      <c r="F100" s="16"/>
      <c r="G100" s="16"/>
      <c r="H100" s="43"/>
      <c r="I100" s="43"/>
      <c r="J100" s="16"/>
      <c r="K100" s="16"/>
      <c r="L100" s="16"/>
      <c r="M100" s="16"/>
      <c r="N100" s="16"/>
    </row>
    <row r="101" spans="1:14" ht="16.149999999999999" customHeight="1" x14ac:dyDescent="0.25">
      <c r="A101" s="25">
        <v>45793</v>
      </c>
      <c r="B101" s="23" t="s">
        <v>30</v>
      </c>
      <c r="C101" s="17">
        <f>C100+24</f>
        <v>2144</v>
      </c>
      <c r="D101" s="16"/>
      <c r="E101" s="16"/>
      <c r="F101" s="16"/>
      <c r="G101" s="16"/>
      <c r="H101" s="43"/>
      <c r="I101" s="43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45794</v>
      </c>
      <c r="B102" s="23" t="s">
        <v>30</v>
      </c>
      <c r="C102" s="17">
        <v>2160</v>
      </c>
      <c r="D102" s="16"/>
      <c r="E102" s="16" t="s">
        <v>943</v>
      </c>
      <c r="F102" s="16"/>
      <c r="G102" s="16"/>
      <c r="H102" s="53">
        <v>45794.611111111109</v>
      </c>
      <c r="I102" s="53">
        <v>45794.618055555555</v>
      </c>
      <c r="J102" s="46">
        <f>I102-H102</f>
        <v>6.9444444452528842E-3</v>
      </c>
      <c r="K102" s="16"/>
      <c r="L102" s="16"/>
      <c r="M102" s="16"/>
      <c r="N102" s="16"/>
    </row>
    <row r="103" spans="1:14" ht="16.149999999999999" customHeight="1" x14ac:dyDescent="0.25">
      <c r="A103" s="25">
        <v>45794</v>
      </c>
      <c r="B103" s="23" t="s">
        <v>30</v>
      </c>
      <c r="C103" s="17">
        <v>2171</v>
      </c>
      <c r="D103" s="16"/>
      <c r="E103" s="16" t="s">
        <v>946</v>
      </c>
      <c r="F103" s="16"/>
      <c r="G103" s="16"/>
      <c r="H103" s="53">
        <v>45794.847916666666</v>
      </c>
      <c r="I103" s="53">
        <v>45794.863194444442</v>
      </c>
      <c r="J103" s="46">
        <f>I103-H103</f>
        <v>1.5277777776645962E-2</v>
      </c>
      <c r="K103" s="16"/>
      <c r="L103" s="16"/>
      <c r="M103" s="16"/>
      <c r="N103" s="16"/>
    </row>
    <row r="104" spans="1:14" ht="16.149999999999999" customHeight="1" x14ac:dyDescent="0.25">
      <c r="A104" s="25">
        <v>45795</v>
      </c>
      <c r="B104" s="23" t="s">
        <v>30</v>
      </c>
      <c r="C104" s="17">
        <f>C103+24</f>
        <v>2195</v>
      </c>
      <c r="D104" s="16"/>
      <c r="E104" s="16"/>
      <c r="F104" s="16"/>
      <c r="G104" s="16"/>
      <c r="H104" s="43"/>
      <c r="I104" s="43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45796</v>
      </c>
      <c r="B105" s="23" t="s">
        <v>30</v>
      </c>
      <c r="C105" s="17">
        <f>C104+24</f>
        <v>2219</v>
      </c>
      <c r="D105" s="16"/>
      <c r="E105" s="16"/>
      <c r="F105" s="16"/>
      <c r="G105" s="16"/>
      <c r="H105" s="43"/>
      <c r="I105" s="43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45797</v>
      </c>
      <c r="B106" s="23" t="s">
        <v>30</v>
      </c>
      <c r="C106" s="17">
        <f>C105+24</f>
        <v>2243</v>
      </c>
      <c r="D106" s="16"/>
      <c r="E106" s="16"/>
      <c r="F106" s="16"/>
      <c r="G106" s="16"/>
      <c r="H106" s="43"/>
      <c r="I106" s="43"/>
      <c r="J106" s="16"/>
      <c r="K106" s="16"/>
      <c r="L106" s="16"/>
      <c r="M106" s="16"/>
      <c r="N106" s="16"/>
    </row>
    <row r="107" spans="1:14" ht="60" x14ac:dyDescent="0.25">
      <c r="A107" s="25">
        <v>45798</v>
      </c>
      <c r="B107" s="23" t="s">
        <v>30</v>
      </c>
      <c r="C107" s="17">
        <v>2256</v>
      </c>
      <c r="D107" s="16"/>
      <c r="E107" s="28" t="s">
        <v>976</v>
      </c>
      <c r="F107" s="16"/>
      <c r="G107" s="16"/>
      <c r="H107" s="59">
        <v>45798.469444444447</v>
      </c>
      <c r="I107" s="59">
        <v>45798.543749999997</v>
      </c>
      <c r="J107" s="46">
        <f>I107-H107</f>
        <v>7.4305555550381541E-2</v>
      </c>
      <c r="K107" s="16"/>
      <c r="L107" s="16"/>
      <c r="M107" s="16"/>
      <c r="N107" s="16"/>
    </row>
    <row r="108" spans="1:14" ht="16.149999999999999" customHeight="1" x14ac:dyDescent="0.25">
      <c r="A108" s="25">
        <v>45799</v>
      </c>
      <c r="B108" s="23" t="s">
        <v>30</v>
      </c>
      <c r="C108" s="17">
        <f t="shared" ref="C108:C116" si="3">C107+24</f>
        <v>2280</v>
      </c>
      <c r="D108" s="16"/>
      <c r="E108" s="16"/>
      <c r="F108" s="16"/>
      <c r="G108" s="16"/>
      <c r="H108" s="43"/>
      <c r="I108" s="43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45800</v>
      </c>
      <c r="B109" s="23" t="s">
        <v>30</v>
      </c>
      <c r="C109" s="17">
        <f t="shared" si="3"/>
        <v>2304</v>
      </c>
      <c r="D109" s="16"/>
      <c r="E109" s="16"/>
      <c r="F109" s="16"/>
      <c r="G109" s="16"/>
      <c r="H109" s="43"/>
      <c r="I109" s="43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45801</v>
      </c>
      <c r="B110" s="23" t="s">
        <v>30</v>
      </c>
      <c r="C110" s="17">
        <f t="shared" si="3"/>
        <v>2328</v>
      </c>
      <c r="D110" s="16"/>
      <c r="E110" s="16"/>
      <c r="F110" s="16"/>
      <c r="G110" s="16"/>
      <c r="H110" s="43"/>
      <c r="I110" s="43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45802</v>
      </c>
      <c r="B111" s="23" t="s">
        <v>30</v>
      </c>
      <c r="C111" s="17">
        <f t="shared" si="3"/>
        <v>2352</v>
      </c>
      <c r="D111" s="16"/>
      <c r="E111" s="16"/>
      <c r="F111" s="16"/>
      <c r="G111" s="16"/>
      <c r="H111" s="43"/>
      <c r="I111" s="43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45803</v>
      </c>
      <c r="B112" s="23" t="s">
        <v>30</v>
      </c>
      <c r="C112" s="17">
        <f t="shared" si="3"/>
        <v>2376</v>
      </c>
      <c r="D112" s="16"/>
      <c r="E112" s="16"/>
      <c r="F112" s="16"/>
      <c r="G112" s="16"/>
      <c r="H112" s="43"/>
      <c r="I112" s="43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45804</v>
      </c>
      <c r="B113" s="23" t="s">
        <v>30</v>
      </c>
      <c r="C113" s="17">
        <f t="shared" si="3"/>
        <v>2400</v>
      </c>
      <c r="D113" s="16"/>
      <c r="E113" s="16"/>
      <c r="F113" s="16"/>
      <c r="G113" s="16"/>
      <c r="H113" s="43"/>
      <c r="I113" s="43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45805</v>
      </c>
      <c r="B114" s="23" t="s">
        <v>30</v>
      </c>
      <c r="C114" s="17">
        <f t="shared" si="3"/>
        <v>2424</v>
      </c>
      <c r="D114" s="16"/>
      <c r="E114" s="16"/>
      <c r="F114" s="16"/>
      <c r="G114" s="16"/>
      <c r="H114" s="43"/>
      <c r="I114" s="43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45806</v>
      </c>
      <c r="B115" s="23" t="s">
        <v>30</v>
      </c>
      <c r="C115" s="17">
        <f t="shared" si="3"/>
        <v>2448</v>
      </c>
      <c r="D115" s="16"/>
      <c r="E115" s="16"/>
      <c r="F115" s="16"/>
      <c r="G115" s="16"/>
      <c r="H115" s="43"/>
      <c r="I115" s="43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45807</v>
      </c>
      <c r="B116" s="23" t="s">
        <v>30</v>
      </c>
      <c r="C116" s="17">
        <f t="shared" si="3"/>
        <v>2472</v>
      </c>
      <c r="D116" s="16"/>
      <c r="E116" s="16"/>
      <c r="F116" s="16"/>
      <c r="G116" s="16"/>
      <c r="H116" s="43"/>
      <c r="I116" s="43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45808</v>
      </c>
      <c r="B117" s="23" t="s">
        <v>30</v>
      </c>
      <c r="C117" s="17">
        <v>2500</v>
      </c>
      <c r="D117" s="16"/>
      <c r="E117" s="16" t="s">
        <v>163</v>
      </c>
      <c r="F117" s="16"/>
      <c r="G117" s="16"/>
      <c r="H117" s="57">
        <v>45808.803472222222</v>
      </c>
      <c r="I117" s="57">
        <v>45808.973611111112</v>
      </c>
      <c r="J117" s="46">
        <f>I117-H117</f>
        <v>0.17013888889050577</v>
      </c>
      <c r="K117" s="16"/>
      <c r="L117" s="16"/>
      <c r="M117" s="16"/>
      <c r="N117" s="16"/>
    </row>
    <row r="118" spans="1:14" ht="16.149999999999999" customHeight="1" x14ac:dyDescent="0.25">
      <c r="A118" s="25">
        <v>45809</v>
      </c>
      <c r="B118" s="23" t="s">
        <v>30</v>
      </c>
      <c r="C118" s="17">
        <f t="shared" ref="C118:C124" si="4">C117+24</f>
        <v>2524</v>
      </c>
      <c r="D118" s="16"/>
      <c r="E118" s="16"/>
      <c r="F118" s="16"/>
      <c r="G118" s="16"/>
      <c r="H118" s="43"/>
      <c r="I118" s="43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45810</v>
      </c>
      <c r="B119" s="23" t="s">
        <v>30</v>
      </c>
      <c r="C119" s="17">
        <f t="shared" si="4"/>
        <v>2548</v>
      </c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45811</v>
      </c>
      <c r="B120" s="23" t="s">
        <v>30</v>
      </c>
      <c r="C120" s="17">
        <f t="shared" si="4"/>
        <v>2572</v>
      </c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25">
        <v>45812</v>
      </c>
      <c r="B121" s="23" t="s">
        <v>30</v>
      </c>
      <c r="C121" s="17">
        <f t="shared" si="4"/>
        <v>2596</v>
      </c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45813</v>
      </c>
      <c r="B122" s="23" t="s">
        <v>30</v>
      </c>
      <c r="C122" s="17">
        <f t="shared" si="4"/>
        <v>2620</v>
      </c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45814</v>
      </c>
      <c r="B123" s="23" t="s">
        <v>30</v>
      </c>
      <c r="C123" s="17">
        <f t="shared" si="4"/>
        <v>2644</v>
      </c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45815</v>
      </c>
      <c r="B124" s="23" t="s">
        <v>30</v>
      </c>
      <c r="C124" s="17">
        <f t="shared" si="4"/>
        <v>2668</v>
      </c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45816</v>
      </c>
      <c r="B125" s="23" t="s">
        <v>30</v>
      </c>
      <c r="C125" s="17">
        <v>2690</v>
      </c>
      <c r="D125" s="16"/>
      <c r="E125" s="16" t="s">
        <v>1130</v>
      </c>
      <c r="F125" s="16"/>
      <c r="G125" s="16"/>
      <c r="H125" s="60">
        <v>45816.915972222225</v>
      </c>
      <c r="I125" s="60">
        <v>45816.927083333336</v>
      </c>
      <c r="J125" s="46">
        <f>I125-H125</f>
        <v>1.1111111110949423E-2</v>
      </c>
      <c r="K125" s="16"/>
      <c r="L125" s="16"/>
      <c r="M125" s="16"/>
      <c r="N125" s="16"/>
    </row>
    <row r="126" spans="1:14" ht="16.149999999999999" customHeight="1" x14ac:dyDescent="0.25">
      <c r="A126" s="25">
        <v>45817</v>
      </c>
      <c r="B126" s="23" t="s">
        <v>30</v>
      </c>
      <c r="C126" s="17">
        <f>C125+24</f>
        <v>2714</v>
      </c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45818</v>
      </c>
      <c r="B127" s="23" t="s">
        <v>30</v>
      </c>
      <c r="C127" s="17">
        <f>C126+24</f>
        <v>2738</v>
      </c>
      <c r="D127" s="16"/>
      <c r="E127" s="16"/>
      <c r="F127" s="16"/>
      <c r="G127" s="16"/>
      <c r="H127" s="43"/>
      <c r="I127" s="43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45819</v>
      </c>
      <c r="B128" s="23" t="s">
        <v>30</v>
      </c>
      <c r="C128" s="17">
        <v>2750</v>
      </c>
      <c r="D128" s="16"/>
      <c r="E128" s="16" t="s">
        <v>48</v>
      </c>
      <c r="F128" s="16"/>
      <c r="G128" s="16"/>
      <c r="H128" s="78">
        <v>45819.421527777777</v>
      </c>
      <c r="I128" s="78">
        <v>45819.527083333334</v>
      </c>
      <c r="J128" s="46">
        <f>I128-H128</f>
        <v>0.1055555555576575</v>
      </c>
      <c r="K128" s="16"/>
      <c r="L128" s="16"/>
      <c r="M128" s="16"/>
      <c r="N128" s="16"/>
    </row>
    <row r="129" spans="1:14" ht="16.149999999999999" customHeight="1" x14ac:dyDescent="0.25">
      <c r="A129" s="25">
        <v>45820</v>
      </c>
      <c r="B129" s="23" t="s">
        <v>30</v>
      </c>
      <c r="C129" s="17">
        <f>C128+24</f>
        <v>2774</v>
      </c>
      <c r="D129" s="16"/>
      <c r="E129" s="16"/>
      <c r="F129" s="16"/>
      <c r="G129" s="16"/>
      <c r="H129" s="43"/>
      <c r="I129" s="43"/>
      <c r="J129" s="16"/>
      <c r="K129" s="16"/>
      <c r="L129" s="16"/>
      <c r="M129" s="16"/>
      <c r="N129" s="16"/>
    </row>
    <row r="130" spans="1:14" ht="16.149999999999999" customHeight="1" x14ac:dyDescent="0.25">
      <c r="A130" s="25">
        <v>45821</v>
      </c>
      <c r="B130" s="23" t="s">
        <v>30</v>
      </c>
      <c r="C130" s="17">
        <f>C129+24</f>
        <v>2798</v>
      </c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25">
        <v>45822</v>
      </c>
      <c r="B131" s="23" t="s">
        <v>30</v>
      </c>
      <c r="C131" s="17">
        <f>C130+24</f>
        <v>2822</v>
      </c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25">
        <v>45823</v>
      </c>
      <c r="B132" s="23" t="s">
        <v>30</v>
      </c>
      <c r="C132" s="17">
        <v>2844</v>
      </c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45824</v>
      </c>
      <c r="B133" s="23" t="s">
        <v>30</v>
      </c>
      <c r="C133" s="17">
        <v>2868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45825</v>
      </c>
      <c r="B134" s="23" t="s">
        <v>30</v>
      </c>
      <c r="C134" s="17">
        <v>2892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45826</v>
      </c>
      <c r="B135" s="23" t="s">
        <v>30</v>
      </c>
      <c r="C135" s="17">
        <v>2916</v>
      </c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45827</v>
      </c>
      <c r="B136" s="23" t="s">
        <v>30</v>
      </c>
      <c r="C136" s="17">
        <v>2940</v>
      </c>
      <c r="D136" s="16"/>
      <c r="E136" s="16" t="s">
        <v>658</v>
      </c>
      <c r="F136" s="16"/>
      <c r="G136" s="16"/>
      <c r="H136" s="94">
        <v>45827.945833333331</v>
      </c>
      <c r="I136" s="94">
        <v>45827.95208333333</v>
      </c>
      <c r="J136" s="95">
        <f t="shared" ref="J136" si="5">I136-H136</f>
        <v>6.2499999985448085E-3</v>
      </c>
      <c r="K136" s="16"/>
      <c r="L136" s="16"/>
      <c r="M136" s="16"/>
      <c r="N136" s="16"/>
    </row>
    <row r="137" spans="1:14" ht="16.149999999999999" customHeight="1" x14ac:dyDescent="0.25">
      <c r="A137" s="25">
        <v>45828</v>
      </c>
      <c r="B137" s="23" t="s">
        <v>30</v>
      </c>
      <c r="C137" s="17">
        <v>2958</v>
      </c>
      <c r="D137" s="16"/>
      <c r="E137" s="16"/>
      <c r="F137" s="16"/>
      <c r="G137" s="16"/>
      <c r="H137" s="43"/>
      <c r="I137" s="43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45829</v>
      </c>
      <c r="B138" s="23" t="s">
        <v>30</v>
      </c>
      <c r="C138" s="17">
        <v>2994</v>
      </c>
      <c r="D138" s="16"/>
      <c r="E138" s="105" t="s">
        <v>1229</v>
      </c>
      <c r="F138" s="16"/>
      <c r="G138" s="16"/>
      <c r="H138" s="102">
        <v>45829.861805555556</v>
      </c>
      <c r="I138" s="102">
        <v>45829.961805555555</v>
      </c>
      <c r="J138" s="103">
        <f t="shared" ref="J138" si="6">I138-H138</f>
        <v>9.9999999998544808E-2</v>
      </c>
      <c r="K138" s="16"/>
      <c r="L138" s="16"/>
      <c r="M138" s="16"/>
      <c r="N138" s="16"/>
    </row>
    <row r="139" spans="1:14" ht="16.149999999999999" customHeight="1" x14ac:dyDescent="0.25">
      <c r="A139" s="25">
        <v>45830</v>
      </c>
      <c r="B139" s="23" t="s">
        <v>30</v>
      </c>
      <c r="C139" s="17">
        <v>3006</v>
      </c>
      <c r="D139" s="16"/>
      <c r="E139" s="16"/>
      <c r="F139" s="16"/>
      <c r="G139" s="16"/>
      <c r="H139" s="43"/>
      <c r="I139" s="43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45831</v>
      </c>
      <c r="B140" s="23" t="s">
        <v>30</v>
      </c>
      <c r="C140" s="17">
        <v>3030</v>
      </c>
      <c r="D140" s="16"/>
      <c r="E140" s="16"/>
      <c r="F140" s="16"/>
      <c r="G140" s="16"/>
      <c r="H140" s="43"/>
      <c r="I140" s="43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45832</v>
      </c>
      <c r="B141" s="23" t="s">
        <v>30</v>
      </c>
      <c r="C141" s="17">
        <v>3054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45833</v>
      </c>
      <c r="B142" s="24" t="s">
        <v>705</v>
      </c>
      <c r="C142" s="17">
        <v>3078</v>
      </c>
      <c r="D142" s="16" t="s">
        <v>1250</v>
      </c>
      <c r="E142" s="16" t="s">
        <v>1251</v>
      </c>
      <c r="F142" s="16"/>
      <c r="G142" s="22">
        <v>45834</v>
      </c>
      <c r="H142" s="115">
        <v>45833.361111111109</v>
      </c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5">
        <v>45834</v>
      </c>
      <c r="B143" s="23" t="s">
        <v>30</v>
      </c>
      <c r="C143" s="17">
        <v>3080</v>
      </c>
      <c r="D143" s="16"/>
      <c r="E143" s="16" t="s">
        <v>1251</v>
      </c>
      <c r="F143" s="16"/>
      <c r="G143" s="16"/>
      <c r="H143" s="121">
        <v>45833.361111111109</v>
      </c>
      <c r="I143" s="121">
        <v>45834.434027777781</v>
      </c>
      <c r="J143" s="122">
        <f t="shared" ref="J143" si="7">I143-H143</f>
        <v>1.0729166666715173</v>
      </c>
      <c r="K143" s="16"/>
      <c r="L143" s="16"/>
      <c r="M143" s="16"/>
      <c r="N143" s="16"/>
    </row>
    <row r="144" spans="1:14" ht="16.149999999999999" customHeight="1" x14ac:dyDescent="0.25">
      <c r="A144" s="25">
        <v>45835</v>
      </c>
      <c r="B144" s="23" t="s">
        <v>30</v>
      </c>
      <c r="C144" s="17">
        <v>3126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45836</v>
      </c>
      <c r="B145" s="23" t="s">
        <v>30</v>
      </c>
      <c r="C145" s="132">
        <v>3135</v>
      </c>
      <c r="D145" s="101"/>
      <c r="E145" s="101" t="s">
        <v>1269</v>
      </c>
      <c r="F145" s="101"/>
      <c r="G145" s="101"/>
      <c r="H145" s="102">
        <v>45837.071527777778</v>
      </c>
      <c r="I145" s="102">
        <v>45837.118055555555</v>
      </c>
      <c r="J145" s="103">
        <f t="shared" ref="J145" si="8">I145-H145</f>
        <v>4.6527777776645962E-2</v>
      </c>
      <c r="K145" s="16"/>
      <c r="L145" s="16"/>
      <c r="M145" s="16"/>
      <c r="N145" s="16"/>
    </row>
    <row r="146" spans="1:14" ht="16.149999999999999" customHeight="1" x14ac:dyDescent="0.25">
      <c r="A146" s="25">
        <v>45837</v>
      </c>
      <c r="B146" s="23" t="s">
        <v>30</v>
      </c>
      <c r="C146" s="17">
        <v>3142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45838</v>
      </c>
      <c r="B147" s="23" t="s">
        <v>30</v>
      </c>
      <c r="C147" s="17">
        <v>3166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45839</v>
      </c>
      <c r="B148" s="23" t="s">
        <v>30</v>
      </c>
      <c r="C148" s="17">
        <v>3190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45840</v>
      </c>
      <c r="B149" s="23" t="s">
        <v>30</v>
      </c>
      <c r="C149" s="17">
        <v>3210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45841</v>
      </c>
      <c r="B150" s="23" t="s">
        <v>30</v>
      </c>
      <c r="C150" s="17">
        <f>C149+24</f>
        <v>3234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45842</v>
      </c>
      <c r="B151" s="23" t="s">
        <v>30</v>
      </c>
      <c r="C151" s="17">
        <v>3257</v>
      </c>
      <c r="D151" s="16"/>
      <c r="E151" s="16" t="s">
        <v>48</v>
      </c>
      <c r="F151" s="16"/>
      <c r="G151" s="16"/>
      <c r="H151" s="136">
        <v>45842.331944444442</v>
      </c>
      <c r="I151" s="136">
        <v>45842.447222222225</v>
      </c>
      <c r="J151" s="103">
        <f t="shared" ref="J151" si="9">I151-H151</f>
        <v>0.11527777778246673</v>
      </c>
      <c r="K151" s="16"/>
      <c r="L151" s="16"/>
      <c r="M151" s="16"/>
      <c r="N151" s="16"/>
    </row>
    <row r="152" spans="1:14" ht="16.149999999999999" customHeight="1" x14ac:dyDescent="0.25">
      <c r="A152" s="25">
        <v>45843</v>
      </c>
      <c r="B152" s="23" t="s">
        <v>30</v>
      </c>
      <c r="C152" s="17">
        <f>C151+24</f>
        <v>3281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25">
        <v>45844</v>
      </c>
      <c r="B153" s="23" t="s">
        <v>30</v>
      </c>
      <c r="C153" s="17">
        <v>3306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45" x14ac:dyDescent="0.25">
      <c r="A154" s="25">
        <v>45845</v>
      </c>
      <c r="B154" s="23" t="s">
        <v>30</v>
      </c>
      <c r="C154" s="17">
        <v>3341</v>
      </c>
      <c r="D154" s="16"/>
      <c r="E154" s="28" t="s">
        <v>1307</v>
      </c>
      <c r="F154" s="16"/>
      <c r="G154" s="16"/>
      <c r="H154" s="143">
        <v>45846.09375</v>
      </c>
      <c r="I154" s="143">
        <v>45846.163194444445</v>
      </c>
      <c r="J154" s="144">
        <f t="shared" ref="J154" si="10">I154-H154</f>
        <v>6.9444444445252884E-2</v>
      </c>
      <c r="K154" s="16"/>
      <c r="L154" s="16"/>
      <c r="M154" s="16"/>
      <c r="N154" s="16"/>
    </row>
    <row r="155" spans="1:14" ht="16.149999999999999" customHeight="1" x14ac:dyDescent="0.25">
      <c r="A155" s="25">
        <v>45846</v>
      </c>
      <c r="B155" s="23" t="s">
        <v>30</v>
      </c>
      <c r="C155" s="17">
        <f>C154+24</f>
        <v>3365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5">
        <v>45847</v>
      </c>
      <c r="B156" s="23" t="s">
        <v>30</v>
      </c>
      <c r="C156" s="17">
        <f>C155+24</f>
        <v>3389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45848</v>
      </c>
      <c r="B157" s="23" t="s">
        <v>30</v>
      </c>
      <c r="C157" s="17">
        <f>C156+24</f>
        <v>3413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45849</v>
      </c>
      <c r="B158" s="23" t="s">
        <v>30</v>
      </c>
      <c r="C158" s="17">
        <f>C157+24</f>
        <v>3437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25">
        <v>45850</v>
      </c>
      <c r="B159" s="23" t="s">
        <v>30</v>
      </c>
      <c r="C159" s="17">
        <f>C158+24</f>
        <v>3461</v>
      </c>
      <c r="D159" s="16"/>
      <c r="E159" s="16"/>
      <c r="F159" s="16"/>
      <c r="G159" s="16"/>
      <c r="H159" s="150"/>
      <c r="I159" s="150"/>
      <c r="J159" s="151"/>
      <c r="K159" s="16"/>
      <c r="L159" s="16"/>
      <c r="M159" s="16"/>
      <c r="N159" s="16"/>
    </row>
    <row r="160" spans="1:14" ht="16.149999999999999" customHeight="1" x14ac:dyDescent="0.25">
      <c r="A160" s="25">
        <v>45851</v>
      </c>
      <c r="B160" s="23" t="s">
        <v>30</v>
      </c>
      <c r="C160" s="17">
        <v>3476</v>
      </c>
      <c r="D160" s="16"/>
      <c r="E160" s="16" t="s">
        <v>1337</v>
      </c>
      <c r="F160" s="17"/>
      <c r="G160" s="16"/>
      <c r="H160" s="138">
        <v>45851.972222222219</v>
      </c>
      <c r="I160" s="138">
        <v>45852.027777777781</v>
      </c>
      <c r="J160" s="139">
        <f t="shared" ref="J160" si="11">I160-H160</f>
        <v>5.5555555562023073E-2</v>
      </c>
      <c r="K160" s="16"/>
      <c r="L160" s="16"/>
      <c r="M160" s="16"/>
      <c r="N160" s="16"/>
    </row>
    <row r="161" spans="1:14" x14ac:dyDescent="0.25">
      <c r="A161" s="25">
        <v>45851</v>
      </c>
      <c r="B161" s="23" t="s">
        <v>30</v>
      </c>
      <c r="C161" s="17">
        <v>3481</v>
      </c>
      <c r="D161" s="16"/>
      <c r="E161" s="16" t="s">
        <v>40</v>
      </c>
      <c r="F161" s="16"/>
      <c r="G161" s="16"/>
      <c r="H161" s="138">
        <v>45851.166666666664</v>
      </c>
      <c r="I161" s="138">
        <v>45851.166666666664</v>
      </c>
      <c r="J161" s="139">
        <f t="shared" ref="J161" si="12">I161-H161</f>
        <v>0</v>
      </c>
      <c r="K161" s="16"/>
      <c r="L161" s="16"/>
      <c r="M161" s="16"/>
      <c r="N161" s="16"/>
    </row>
    <row r="162" spans="1:14" x14ac:dyDescent="0.25">
      <c r="A162" s="25">
        <v>45852</v>
      </c>
      <c r="B162" s="23" t="s">
        <v>30</v>
      </c>
      <c r="C162" s="17">
        <v>3489</v>
      </c>
      <c r="D162" s="16"/>
      <c r="E162" s="16" t="s">
        <v>1340</v>
      </c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5">
        <v>45853</v>
      </c>
      <c r="B163" s="23" t="s">
        <v>30</v>
      </c>
      <c r="C163" s="17">
        <f>C162+24</f>
        <v>3513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5">
        <v>45854</v>
      </c>
      <c r="B164" s="23" t="s">
        <v>30</v>
      </c>
      <c r="C164" s="17">
        <f>C163+24</f>
        <v>3537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5">
        <v>45855</v>
      </c>
      <c r="B165" s="23" t="s">
        <v>30</v>
      </c>
      <c r="C165" s="17">
        <f>C164+24</f>
        <v>3561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5">
        <v>45856</v>
      </c>
      <c r="B166" s="23" t="s">
        <v>30</v>
      </c>
      <c r="C166" s="17">
        <f>C165+24</f>
        <v>3585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5">
        <v>45857</v>
      </c>
      <c r="B167" s="23" t="s">
        <v>30</v>
      </c>
      <c r="C167" s="17">
        <f>C166+24</f>
        <v>3609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5">
        <v>45858</v>
      </c>
      <c r="B168" s="23" t="s">
        <v>30</v>
      </c>
      <c r="C168" s="17">
        <f t="shared" ref="C168:C171" si="13">C167+24</f>
        <v>3633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5">
        <v>45859</v>
      </c>
      <c r="B169" s="23" t="s">
        <v>30</v>
      </c>
      <c r="C169" s="17">
        <f t="shared" si="13"/>
        <v>3657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5">
        <v>45860</v>
      </c>
      <c r="B170" s="23" t="s">
        <v>30</v>
      </c>
      <c r="C170" s="17">
        <f t="shared" si="13"/>
        <v>3681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5">
        <v>45861</v>
      </c>
      <c r="B171" s="23" t="s">
        <v>30</v>
      </c>
      <c r="C171" s="17">
        <f t="shared" si="13"/>
        <v>3705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30" x14ac:dyDescent="0.25">
      <c r="A172" s="25">
        <v>45862</v>
      </c>
      <c r="B172" s="23" t="s">
        <v>30</v>
      </c>
      <c r="C172" s="17">
        <v>3718</v>
      </c>
      <c r="D172" s="16"/>
      <c r="E172" s="28" t="s">
        <v>1410</v>
      </c>
      <c r="F172" s="16"/>
      <c r="G172" s="16"/>
      <c r="H172" s="138">
        <v>45862.416666666664</v>
      </c>
      <c r="I172" s="138">
        <v>45862.42083333333</v>
      </c>
      <c r="J172" s="139">
        <f t="shared" ref="J172:J173" si="14">I172-H172</f>
        <v>4.166666665696539E-3</v>
      </c>
      <c r="K172" s="16"/>
      <c r="L172" s="16"/>
      <c r="M172" s="16"/>
      <c r="N172" s="16"/>
    </row>
    <row r="173" spans="1:14" x14ac:dyDescent="0.25">
      <c r="A173" s="25">
        <v>45863</v>
      </c>
      <c r="B173" s="23" t="s">
        <v>30</v>
      </c>
      <c r="C173" s="17">
        <v>3752</v>
      </c>
      <c r="D173" s="16"/>
      <c r="E173" s="16" t="s">
        <v>48</v>
      </c>
      <c r="F173" s="16"/>
      <c r="G173" s="16"/>
      <c r="H173" s="146">
        <v>45863.861111111109</v>
      </c>
      <c r="I173" s="146">
        <v>45864.06527777778</v>
      </c>
      <c r="J173" s="147">
        <f t="shared" si="14"/>
        <v>0.20416666667006211</v>
      </c>
      <c r="K173" s="16"/>
      <c r="L173" s="16"/>
      <c r="M173" s="16"/>
      <c r="N173" s="16"/>
    </row>
    <row r="174" spans="1:14" x14ac:dyDescent="0.25">
      <c r="A174" s="25">
        <v>45864</v>
      </c>
      <c r="B174" s="23" t="s">
        <v>30</v>
      </c>
      <c r="C174" s="17">
        <f t="shared" ref="C174:C183" si="15">C173+24</f>
        <v>3776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5">
        <v>45865</v>
      </c>
      <c r="B175" s="23" t="s">
        <v>30</v>
      </c>
      <c r="C175" s="17">
        <f t="shared" si="15"/>
        <v>3800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5">
        <v>45866</v>
      </c>
      <c r="B176" s="23" t="s">
        <v>30</v>
      </c>
      <c r="C176" s="17">
        <f t="shared" si="15"/>
        <v>3824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5">
        <v>45867</v>
      </c>
      <c r="B177" s="23" t="s">
        <v>30</v>
      </c>
      <c r="C177" s="17">
        <f t="shared" si="15"/>
        <v>3848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5">
        <v>45868</v>
      </c>
      <c r="B178" s="23" t="s">
        <v>30</v>
      </c>
      <c r="C178" s="17">
        <f t="shared" si="15"/>
        <v>3872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5">
        <v>45869</v>
      </c>
      <c r="B179" s="23" t="s">
        <v>30</v>
      </c>
      <c r="C179" s="17">
        <f t="shared" si="15"/>
        <v>3896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5">
        <v>45870</v>
      </c>
      <c r="B180" s="23" t="s">
        <v>30</v>
      </c>
      <c r="C180" s="17">
        <f t="shared" si="15"/>
        <v>3920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5">
        <v>45871</v>
      </c>
      <c r="B181" s="23" t="s">
        <v>30</v>
      </c>
      <c r="C181" s="17">
        <f t="shared" si="15"/>
        <v>3944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5">
        <v>45872</v>
      </c>
      <c r="B182" s="23" t="s">
        <v>30</v>
      </c>
      <c r="C182" s="17">
        <f t="shared" si="15"/>
        <v>3968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5">
        <v>45873</v>
      </c>
      <c r="B183" s="23" t="s">
        <v>30</v>
      </c>
      <c r="C183" s="17">
        <f t="shared" si="15"/>
        <v>3992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5">
        <v>45874</v>
      </c>
      <c r="B184" s="23" t="s">
        <v>30</v>
      </c>
      <c r="C184" s="17">
        <v>3999</v>
      </c>
      <c r="D184" s="16"/>
      <c r="E184" s="16" t="s">
        <v>65</v>
      </c>
      <c r="F184" s="16"/>
      <c r="G184" s="16"/>
      <c r="H184" s="102">
        <v>45874.850694444445</v>
      </c>
      <c r="I184" s="102">
        <v>45874.96597222222</v>
      </c>
      <c r="J184" s="103">
        <f t="shared" ref="J184:J185" si="16">I184-H184</f>
        <v>0.11527777777519077</v>
      </c>
      <c r="K184" s="16"/>
      <c r="L184" s="16"/>
      <c r="M184" s="16"/>
      <c r="N184" s="16"/>
    </row>
    <row r="185" spans="1:14" ht="30" x14ac:dyDescent="0.25">
      <c r="A185" s="25">
        <v>45875</v>
      </c>
      <c r="B185" s="23" t="s">
        <v>30</v>
      </c>
      <c r="C185" s="17">
        <v>4013</v>
      </c>
      <c r="D185" s="16"/>
      <c r="E185" s="9" t="s">
        <v>1501</v>
      </c>
      <c r="F185" s="16"/>
      <c r="G185" s="16"/>
      <c r="H185" s="150">
        <v>45875.631944444445</v>
      </c>
      <c r="I185" s="150">
        <v>45875.642361111109</v>
      </c>
      <c r="J185" s="151">
        <f t="shared" si="16"/>
        <v>1.0416666664241347E-2</v>
      </c>
      <c r="K185" s="16"/>
      <c r="L185" s="16"/>
      <c r="M185" s="16"/>
      <c r="N185" s="16"/>
    </row>
    <row r="186" spans="1:14" x14ac:dyDescent="0.25">
      <c r="A186" s="25">
        <v>45876</v>
      </c>
      <c r="B186" s="23" t="s">
        <v>30</v>
      </c>
      <c r="C186" s="17">
        <f>C185+24</f>
        <v>4037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5">
        <v>45877</v>
      </c>
      <c r="B187" s="23" t="s">
        <v>30</v>
      </c>
      <c r="C187" s="17">
        <v>4060</v>
      </c>
      <c r="D187" s="16"/>
      <c r="E187" s="17" t="s">
        <v>1512</v>
      </c>
      <c r="F187" s="16"/>
      <c r="G187" s="16"/>
      <c r="H187" s="150">
        <v>45877.666666666664</v>
      </c>
      <c r="I187" s="150">
        <v>45877.708333333336</v>
      </c>
      <c r="J187" s="151">
        <f t="shared" ref="J187:J188" si="17">I187-H187</f>
        <v>4.1666666671517305E-2</v>
      </c>
      <c r="K187" s="16"/>
      <c r="L187" s="16"/>
      <c r="M187" s="16"/>
      <c r="N187" s="16"/>
    </row>
    <row r="188" spans="1:14" x14ac:dyDescent="0.25">
      <c r="A188" s="25">
        <v>45878</v>
      </c>
      <c r="B188" s="23" t="s">
        <v>30</v>
      </c>
      <c r="C188" s="17">
        <v>4081</v>
      </c>
      <c r="D188" s="16"/>
      <c r="E188" s="17" t="s">
        <v>1519</v>
      </c>
      <c r="F188" s="16"/>
      <c r="G188" s="16"/>
      <c r="H188" s="150">
        <v>45878.634722222225</v>
      </c>
      <c r="I188" s="150">
        <v>45878.642361111109</v>
      </c>
      <c r="J188" s="151">
        <f t="shared" si="17"/>
        <v>7.6388888846850023E-3</v>
      </c>
      <c r="K188" s="16"/>
      <c r="L188" s="16"/>
      <c r="M188" s="16"/>
      <c r="N188" s="16"/>
    </row>
    <row r="189" spans="1:14" x14ac:dyDescent="0.25">
      <c r="A189" s="25">
        <v>45879</v>
      </c>
      <c r="B189" s="23" t="s">
        <v>30</v>
      </c>
      <c r="C189" s="17">
        <f>C188+24</f>
        <v>4105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5">
        <v>45880</v>
      </c>
      <c r="B190" s="23" t="s">
        <v>30</v>
      </c>
      <c r="C190" s="17">
        <f>C189+24</f>
        <v>4129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5">
        <v>45881</v>
      </c>
      <c r="B191" s="23" t="s">
        <v>30</v>
      </c>
      <c r="C191" s="17">
        <f>C190+24</f>
        <v>4153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5">
        <v>45882</v>
      </c>
      <c r="B192" s="23" t="s">
        <v>30</v>
      </c>
      <c r="C192" s="17">
        <v>4173</v>
      </c>
      <c r="D192" s="16"/>
      <c r="E192" s="17" t="s">
        <v>1533</v>
      </c>
      <c r="F192" s="16"/>
      <c r="G192" s="16"/>
      <c r="H192" s="150">
        <v>45882.604166666664</v>
      </c>
      <c r="I192" s="150">
        <v>45882.683333333334</v>
      </c>
      <c r="J192" s="151">
        <f t="shared" ref="J192" si="18">I192-H192</f>
        <v>7.9166666670062114E-2</v>
      </c>
      <c r="K192" s="16"/>
      <c r="L192" s="16"/>
      <c r="M192" s="16"/>
      <c r="N192" s="16"/>
    </row>
    <row r="193" spans="1:14" x14ac:dyDescent="0.25">
      <c r="A193" s="25">
        <v>45883</v>
      </c>
      <c r="B193" s="23" t="s">
        <v>30</v>
      </c>
      <c r="C193" s="17">
        <f>C192+24</f>
        <v>4197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5">
        <v>45884</v>
      </c>
      <c r="B194" s="23" t="s">
        <v>30</v>
      </c>
      <c r="C194" s="17">
        <v>4211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5">
        <v>45885</v>
      </c>
      <c r="B195" s="23" t="s">
        <v>30</v>
      </c>
      <c r="C195" s="17">
        <v>4235</v>
      </c>
      <c r="D195" s="16"/>
      <c r="E195" s="16" t="s">
        <v>48</v>
      </c>
      <c r="F195" s="16"/>
      <c r="G195" s="16"/>
      <c r="H195" s="150">
        <v>45885.88958333333</v>
      </c>
      <c r="I195" s="150">
        <v>45885.963888888888</v>
      </c>
      <c r="J195" s="151">
        <f t="shared" ref="J195" si="19">I195-H195</f>
        <v>7.4305555557657499E-2</v>
      </c>
      <c r="K195" s="16"/>
      <c r="L195" s="16"/>
      <c r="M195" s="16"/>
      <c r="N195" s="16"/>
    </row>
    <row r="196" spans="1:14" x14ac:dyDescent="0.25">
      <c r="A196" s="25">
        <v>45886</v>
      </c>
      <c r="B196" s="23" t="s">
        <v>30</v>
      </c>
      <c r="C196" s="17">
        <v>4259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5">
        <v>45887</v>
      </c>
      <c r="B197" s="23" t="s">
        <v>30</v>
      </c>
      <c r="C197" s="17">
        <v>4283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5">
        <v>45888</v>
      </c>
      <c r="B198" s="23" t="s">
        <v>30</v>
      </c>
      <c r="C198" s="17">
        <v>4307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5">
        <v>45889</v>
      </c>
      <c r="B199" s="23" t="s">
        <v>30</v>
      </c>
      <c r="C199" s="17">
        <v>4331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5">
        <v>45890</v>
      </c>
      <c r="B200" s="23" t="s">
        <v>30</v>
      </c>
      <c r="C200" s="17">
        <v>4355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5">
        <v>45891</v>
      </c>
      <c r="B201" s="23" t="s">
        <v>30</v>
      </c>
      <c r="C201" s="17">
        <v>4367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5">
        <v>45892</v>
      </c>
      <c r="B202" s="23" t="s">
        <v>30</v>
      </c>
      <c r="C202" s="17">
        <v>4391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5">
        <v>45893</v>
      </c>
      <c r="B203" s="23" t="s">
        <v>30</v>
      </c>
      <c r="C203" s="17">
        <v>4415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5">
        <v>45894</v>
      </c>
      <c r="B204" s="23" t="s">
        <v>30</v>
      </c>
      <c r="C204" s="17">
        <v>4439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5">
        <v>45895</v>
      </c>
      <c r="B205" s="23" t="s">
        <v>30</v>
      </c>
      <c r="C205" s="17">
        <v>4461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45896</v>
      </c>
      <c r="B206" s="23" t="s">
        <v>30</v>
      </c>
      <c r="C206" s="17">
        <v>4485</v>
      </c>
      <c r="D206" s="16"/>
      <c r="E206" s="16" t="s">
        <v>40</v>
      </c>
      <c r="F206" s="16"/>
      <c r="G206" s="16"/>
      <c r="H206" s="150">
        <v>45897.104861111111</v>
      </c>
      <c r="I206" s="150">
        <v>45897.21597222222</v>
      </c>
      <c r="J206" s="151">
        <f t="shared" ref="J206" si="20">I206-H206</f>
        <v>0.11111111110949423</v>
      </c>
      <c r="K206" s="16"/>
      <c r="L206" s="16"/>
      <c r="M206" s="16"/>
      <c r="N206" s="16"/>
    </row>
    <row r="207" spans="1:14" x14ac:dyDescent="0.25">
      <c r="A207" s="25">
        <v>45897</v>
      </c>
      <c r="B207" s="23" t="s">
        <v>30</v>
      </c>
      <c r="C207" s="17">
        <v>4509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5">
        <v>45898</v>
      </c>
      <c r="B208" s="23" t="s">
        <v>30</v>
      </c>
      <c r="C208" s="17">
        <v>4533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5">
        <v>45899</v>
      </c>
      <c r="B209" s="23" t="s">
        <v>30</v>
      </c>
      <c r="C209" s="17">
        <v>4557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5">
        <v>45900</v>
      </c>
      <c r="B210" s="23" t="s">
        <v>30</v>
      </c>
      <c r="C210" s="17">
        <v>4572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45901</v>
      </c>
      <c r="B211" s="23" t="s">
        <v>30</v>
      </c>
      <c r="C211" s="17">
        <v>4596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45902</v>
      </c>
      <c r="B212" s="23" t="s">
        <v>30</v>
      </c>
      <c r="C212" s="17">
        <v>4620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45903</v>
      </c>
      <c r="B213" s="23" t="s">
        <v>30</v>
      </c>
      <c r="C213" s="17">
        <v>4644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45904</v>
      </c>
      <c r="B214" s="23" t="s">
        <v>30</v>
      </c>
      <c r="C214" s="17">
        <v>4668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45905</v>
      </c>
      <c r="B215" s="23" t="s">
        <v>30</v>
      </c>
      <c r="C215" s="17">
        <v>4692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45906</v>
      </c>
      <c r="B216" s="23" t="s">
        <v>30</v>
      </c>
      <c r="C216" s="17">
        <v>4715</v>
      </c>
      <c r="D216" s="16"/>
      <c r="E216" s="16" t="s">
        <v>658</v>
      </c>
      <c r="F216" s="16"/>
      <c r="G216" s="16"/>
      <c r="H216" s="150">
        <v>45906.502083333333</v>
      </c>
      <c r="I216" s="150">
        <v>45906.505555555559</v>
      </c>
      <c r="J216" s="151">
        <f t="shared" ref="J216:J217" si="21">I216-H216</f>
        <v>3.4722222262644209E-3</v>
      </c>
      <c r="K216" s="16"/>
      <c r="L216" s="16"/>
      <c r="M216" s="16"/>
      <c r="N216" s="16"/>
    </row>
    <row r="217" spans="1:14" x14ac:dyDescent="0.25">
      <c r="A217" s="25">
        <v>45907</v>
      </c>
      <c r="B217" s="23" t="s">
        <v>30</v>
      </c>
      <c r="C217" s="17">
        <v>4739</v>
      </c>
      <c r="D217" s="16"/>
      <c r="E217" s="16" t="s">
        <v>48</v>
      </c>
      <c r="F217" s="16"/>
      <c r="G217" s="16"/>
      <c r="H217" s="150">
        <v>45907.847222222219</v>
      </c>
      <c r="I217" s="150">
        <v>45907.961111111108</v>
      </c>
      <c r="J217" s="151">
        <f t="shared" si="21"/>
        <v>0.11388888888905058</v>
      </c>
      <c r="K217" s="16"/>
      <c r="L217" s="16"/>
      <c r="M217" s="16"/>
      <c r="N217" s="16"/>
    </row>
    <row r="218" spans="1:14" x14ac:dyDescent="0.25">
      <c r="A218" s="25">
        <v>45908</v>
      </c>
      <c r="B218" s="23" t="s">
        <v>30</v>
      </c>
      <c r="C218" s="17">
        <v>4763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45909</v>
      </c>
      <c r="B219" s="23" t="s">
        <v>30</v>
      </c>
      <c r="C219" s="17">
        <v>4787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45910</v>
      </c>
      <c r="B220" s="23" t="s">
        <v>30</v>
      </c>
      <c r="C220" s="17">
        <v>4811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45911</v>
      </c>
      <c r="B221" s="23" t="s">
        <v>30</v>
      </c>
      <c r="C221" s="17">
        <v>4835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45912</v>
      </c>
      <c r="B222" s="23" t="s">
        <v>30</v>
      </c>
      <c r="C222" s="17">
        <v>4859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45913</v>
      </c>
      <c r="B223" s="23" t="s">
        <v>30</v>
      </c>
      <c r="C223" s="17">
        <v>4883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45914</v>
      </c>
      <c r="B224" s="23" t="s">
        <v>30</v>
      </c>
      <c r="C224" s="17">
        <v>4900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45915</v>
      </c>
      <c r="B225" s="23" t="s">
        <v>30</v>
      </c>
      <c r="C225" s="17">
        <v>4924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45916</v>
      </c>
      <c r="B226" s="23" t="s">
        <v>30</v>
      </c>
      <c r="C226" s="17">
        <v>4955</v>
      </c>
      <c r="D226" s="16"/>
      <c r="E226" s="16" t="s">
        <v>449</v>
      </c>
      <c r="F226" s="16"/>
      <c r="G226" s="16"/>
      <c r="H226" s="150">
        <v>45916.684027777781</v>
      </c>
      <c r="I226" s="150">
        <v>45916.690972222219</v>
      </c>
      <c r="J226" s="151">
        <f t="shared" ref="J226" si="22">I226-H226</f>
        <v>6.9444444379769266E-3</v>
      </c>
      <c r="K226" s="16"/>
      <c r="L226" s="16"/>
      <c r="M226" s="16"/>
      <c r="N226" s="16"/>
    </row>
    <row r="227" spans="1:14" x14ac:dyDescent="0.25">
      <c r="A227" s="25">
        <v>45917</v>
      </c>
      <c r="B227" s="23" t="s">
        <v>30</v>
      </c>
      <c r="C227" s="17">
        <f t="shared" ref="C227:C235" si="23">C226+24</f>
        <v>4979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45918</v>
      </c>
      <c r="B228" s="23" t="s">
        <v>30</v>
      </c>
      <c r="C228" s="17">
        <f t="shared" si="23"/>
        <v>5003</v>
      </c>
      <c r="D228" s="16"/>
      <c r="E228" s="16" t="s">
        <v>70</v>
      </c>
      <c r="F228" s="16"/>
      <c r="G228" s="16"/>
      <c r="H228" s="150">
        <v>45918.329861111109</v>
      </c>
      <c r="I228" s="150">
        <v>45918.852777777778</v>
      </c>
      <c r="J228" s="151">
        <f t="shared" ref="J228" si="24">I228-H228</f>
        <v>0.52291666666860692</v>
      </c>
      <c r="K228" s="16"/>
      <c r="L228" s="16"/>
      <c r="M228" s="16"/>
      <c r="N228" s="16"/>
    </row>
    <row r="229" spans="1:14" x14ac:dyDescent="0.25">
      <c r="A229" s="25">
        <v>45919</v>
      </c>
      <c r="B229" s="23" t="s">
        <v>30</v>
      </c>
      <c r="C229" s="17">
        <f t="shared" si="23"/>
        <v>5027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45920</v>
      </c>
      <c r="B230" s="23" t="s">
        <v>30</v>
      </c>
      <c r="C230" s="17">
        <f t="shared" si="23"/>
        <v>5051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45921</v>
      </c>
      <c r="B231" s="23" t="s">
        <v>30</v>
      </c>
      <c r="C231" s="17">
        <f t="shared" si="23"/>
        <v>5075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45922</v>
      </c>
      <c r="B232" s="23" t="s">
        <v>30</v>
      </c>
      <c r="C232" s="17">
        <f t="shared" si="23"/>
        <v>5099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45923</v>
      </c>
      <c r="B233" s="23" t="s">
        <v>30</v>
      </c>
      <c r="C233" s="17">
        <f t="shared" si="23"/>
        <v>5123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45924</v>
      </c>
      <c r="B234" s="23" t="s">
        <v>30</v>
      </c>
      <c r="C234" s="17">
        <f t="shared" si="23"/>
        <v>5147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45925</v>
      </c>
      <c r="B235" s="23" t="s">
        <v>30</v>
      </c>
      <c r="C235" s="17">
        <f t="shared" si="23"/>
        <v>5171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45926</v>
      </c>
      <c r="B236" s="23" t="s">
        <v>30</v>
      </c>
      <c r="C236" s="17">
        <v>5186</v>
      </c>
      <c r="D236" s="16"/>
      <c r="E236" s="16" t="s">
        <v>442</v>
      </c>
      <c r="F236" s="16"/>
      <c r="G236" s="16"/>
      <c r="H236" s="242">
        <v>45926.92083333333</v>
      </c>
      <c r="I236" s="242">
        <v>45926.932638888888</v>
      </c>
      <c r="J236" s="243">
        <v>1.1805555557657499E-2</v>
      </c>
      <c r="K236" s="16"/>
      <c r="L236" s="16"/>
      <c r="M236" s="16"/>
      <c r="N236" s="16"/>
    </row>
    <row r="237" spans="1:14" x14ac:dyDescent="0.25">
      <c r="A237" s="25">
        <v>45927</v>
      </c>
      <c r="B237" s="23" t="s">
        <v>30</v>
      </c>
      <c r="C237" s="17">
        <f>C236+24</f>
        <v>5210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45928</v>
      </c>
      <c r="B238" s="23" t="s">
        <v>30</v>
      </c>
      <c r="C238" s="17">
        <f>C237+24</f>
        <v>5234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45929</v>
      </c>
      <c r="B239" s="23" t="s">
        <v>30</v>
      </c>
      <c r="C239" s="17">
        <v>5252</v>
      </c>
      <c r="D239" s="16"/>
      <c r="E239" s="16" t="s">
        <v>48</v>
      </c>
      <c r="F239" s="16"/>
      <c r="G239" s="16"/>
      <c r="H239" s="150">
        <v>45929.654861111114</v>
      </c>
      <c r="I239" s="150">
        <v>45929.730555555558</v>
      </c>
      <c r="J239" s="151">
        <f t="shared" ref="J239" si="25">I239-H239</f>
        <v>7.5694444443797693E-2</v>
      </c>
      <c r="K239" s="16"/>
      <c r="L239" s="16"/>
      <c r="M239" s="16"/>
      <c r="N239" s="16"/>
    </row>
    <row r="240" spans="1:14" x14ac:dyDescent="0.25">
      <c r="A240" s="25">
        <v>45930</v>
      </c>
      <c r="B240" s="23" t="s">
        <v>30</v>
      </c>
      <c r="C240" s="17">
        <f>C239+24</f>
        <v>5276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45931</v>
      </c>
      <c r="B241" s="23" t="s">
        <v>30</v>
      </c>
      <c r="C241" s="17">
        <v>5308</v>
      </c>
      <c r="D241" s="16"/>
      <c r="E241" s="16" t="s">
        <v>1691</v>
      </c>
      <c r="F241" s="16"/>
      <c r="G241" s="16"/>
      <c r="H241" s="281">
        <v>45932.077777777777</v>
      </c>
      <c r="I241" s="281">
        <v>45932.129166666666</v>
      </c>
      <c r="J241" s="282">
        <v>5.1388888889050577E-2</v>
      </c>
      <c r="K241" s="16"/>
      <c r="L241" s="16"/>
      <c r="M241" s="16"/>
      <c r="N241" s="16"/>
    </row>
    <row r="242" spans="1:14" x14ac:dyDescent="0.25">
      <c r="A242" s="25">
        <v>45932</v>
      </c>
      <c r="B242" s="23" t="s">
        <v>30</v>
      </c>
      <c r="C242" s="17">
        <f>C241+24</f>
        <v>5332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45933</v>
      </c>
      <c r="B243" s="23" t="s">
        <v>30</v>
      </c>
      <c r="C243" s="17">
        <f>C242+24</f>
        <v>5356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45934</v>
      </c>
      <c r="B244" s="23" t="s">
        <v>30</v>
      </c>
      <c r="C244" s="17">
        <f>C243+24</f>
        <v>5380</v>
      </c>
      <c r="D244" s="16"/>
      <c r="E244" s="101" t="s">
        <v>1698</v>
      </c>
      <c r="F244" s="16"/>
      <c r="G244" s="16"/>
      <c r="H244" s="102">
        <v>45934.75</v>
      </c>
      <c r="I244" s="102">
        <v>45934.775694444441</v>
      </c>
      <c r="J244" s="103">
        <f t="shared" ref="J244" si="26">I244-H244</f>
        <v>2.569444444088731E-2</v>
      </c>
      <c r="K244" s="16"/>
      <c r="L244" s="16"/>
      <c r="M244" s="16"/>
      <c r="N244" s="16"/>
    </row>
    <row r="245" spans="1:14" x14ac:dyDescent="0.25">
      <c r="A245" s="25">
        <v>45935</v>
      </c>
      <c r="B245" s="23" t="s">
        <v>30</v>
      </c>
      <c r="C245" s="17">
        <f>C244+24</f>
        <v>5404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ht="45" x14ac:dyDescent="0.25">
      <c r="A246" s="25">
        <v>45936</v>
      </c>
      <c r="B246" s="23" t="s">
        <v>30</v>
      </c>
      <c r="C246" s="308">
        <v>5408</v>
      </c>
      <c r="D246" s="16"/>
      <c r="E246" s="307" t="s">
        <v>1704</v>
      </c>
      <c r="F246" s="16"/>
      <c r="G246" s="16"/>
      <c r="H246" s="309">
        <v>45936.374305555553</v>
      </c>
      <c r="I246" s="309">
        <v>45936.743055555555</v>
      </c>
      <c r="J246" s="225">
        <v>0.36875000000145519</v>
      </c>
      <c r="K246" s="16"/>
      <c r="L246" s="16"/>
      <c r="M246" s="16"/>
      <c r="N246" s="16"/>
    </row>
    <row r="247" spans="1:14" x14ac:dyDescent="0.25">
      <c r="A247" s="25">
        <v>45937</v>
      </c>
      <c r="B247" s="23" t="s">
        <v>30</v>
      </c>
      <c r="C247" s="17">
        <f>C246+24</f>
        <v>5432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45938</v>
      </c>
      <c r="B248" s="23" t="s">
        <v>30</v>
      </c>
      <c r="C248" s="17">
        <f>C247+24</f>
        <v>5456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45939</v>
      </c>
      <c r="B249" s="23" t="s">
        <v>30</v>
      </c>
      <c r="C249" s="17">
        <v>5475</v>
      </c>
      <c r="D249" s="16"/>
      <c r="E249" s="16" t="s">
        <v>449</v>
      </c>
      <c r="F249" s="16"/>
      <c r="G249" s="16"/>
      <c r="H249" s="326">
        <v>45939.42083333333</v>
      </c>
      <c r="I249" s="326">
        <v>45939.436111111114</v>
      </c>
      <c r="J249" s="325">
        <v>1.527777778392192E-2</v>
      </c>
      <c r="K249" s="16"/>
      <c r="L249" s="16"/>
      <c r="M249" s="16"/>
      <c r="N249" s="16"/>
    </row>
    <row r="250" spans="1:14" x14ac:dyDescent="0.25">
      <c r="A250" s="25">
        <v>45940</v>
      </c>
      <c r="B250" s="23" t="s">
        <v>30</v>
      </c>
      <c r="C250" s="17">
        <v>5496</v>
      </c>
      <c r="D250" s="16"/>
      <c r="E250" s="16" t="s">
        <v>40</v>
      </c>
      <c r="F250" s="16"/>
      <c r="G250" s="16"/>
      <c r="H250" s="309">
        <v>45940.356249999997</v>
      </c>
      <c r="I250" s="309">
        <v>45940.479166666664</v>
      </c>
      <c r="J250" s="225">
        <v>0.12291666666715173</v>
      </c>
      <c r="K250" s="16"/>
      <c r="L250" s="16"/>
      <c r="M250" s="16"/>
      <c r="N250" s="16"/>
    </row>
    <row r="251" spans="1:14" x14ac:dyDescent="0.25">
      <c r="A251" s="25">
        <v>45941</v>
      </c>
      <c r="B251" s="23" t="s">
        <v>30</v>
      </c>
      <c r="C251" s="17">
        <f>C250+24</f>
        <v>5520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5">
        <v>45942</v>
      </c>
      <c r="B252" s="23" t="s">
        <v>30</v>
      </c>
      <c r="C252" s="17">
        <f>C251+24</f>
        <v>5544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45943</v>
      </c>
      <c r="B253" s="23" t="s">
        <v>30</v>
      </c>
      <c r="C253" s="17">
        <v>5566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45944</v>
      </c>
      <c r="B254" s="23" t="s">
        <v>30</v>
      </c>
      <c r="C254" s="17">
        <v>5589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45945</v>
      </c>
      <c r="B255" s="23" t="s">
        <v>30</v>
      </c>
      <c r="C255" s="17">
        <v>5613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45946</v>
      </c>
      <c r="B256" s="23" t="s">
        <v>30</v>
      </c>
      <c r="C256" s="17">
        <v>5637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45947</v>
      </c>
      <c r="B257" s="23" t="s">
        <v>30</v>
      </c>
      <c r="C257" s="17">
        <v>5661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45948</v>
      </c>
      <c r="B258" s="23" t="s">
        <v>30</v>
      </c>
      <c r="C258" s="17">
        <v>5685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45949</v>
      </c>
      <c r="B259" s="23" t="s">
        <v>30</v>
      </c>
      <c r="C259" s="17">
        <v>5705</v>
      </c>
      <c r="D259" s="16"/>
      <c r="E259" s="16" t="s">
        <v>658</v>
      </c>
      <c r="F259" s="16"/>
      <c r="G259" s="16"/>
      <c r="H259" s="368">
        <v>45950.076388888891</v>
      </c>
      <c r="I259" s="368">
        <v>45950.090277777781</v>
      </c>
      <c r="J259" s="151">
        <f t="shared" ref="J259" si="27">I259-H259</f>
        <v>1.3888888890505768E-2</v>
      </c>
      <c r="K259" s="16"/>
      <c r="L259" s="16"/>
      <c r="M259" s="16"/>
      <c r="N259" s="16"/>
    </row>
    <row r="260" spans="1:14" x14ac:dyDescent="0.25">
      <c r="A260" s="25">
        <v>45950</v>
      </c>
      <c r="B260" s="23" t="s">
        <v>30</v>
      </c>
      <c r="C260" s="17">
        <v>5728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5">
        <v>45951</v>
      </c>
      <c r="B261" s="23" t="s">
        <v>30</v>
      </c>
      <c r="C261" s="17">
        <v>5751</v>
      </c>
      <c r="D261" s="16"/>
      <c r="E261" s="16" t="s">
        <v>48</v>
      </c>
      <c r="F261" s="16"/>
      <c r="G261" s="16"/>
      <c r="H261" s="309">
        <v>45951.354166666664</v>
      </c>
      <c r="I261" s="309">
        <v>45951.530555555553</v>
      </c>
      <c r="J261" s="225">
        <v>0.17638888888905058</v>
      </c>
      <c r="K261" s="16"/>
      <c r="L261" s="16"/>
      <c r="M261" s="16"/>
      <c r="N261" s="16"/>
    </row>
    <row r="262" spans="1:14" x14ac:dyDescent="0.25">
      <c r="A262" s="25">
        <v>45952</v>
      </c>
      <c r="B262" s="23" t="s">
        <v>30</v>
      </c>
      <c r="C262" s="17">
        <v>5781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45953</v>
      </c>
      <c r="B263" s="23" t="s">
        <v>30</v>
      </c>
      <c r="C263" s="17">
        <v>5800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45954</v>
      </c>
      <c r="B264" s="23" t="s">
        <v>30</v>
      </c>
      <c r="C264" s="17">
        <v>5824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45955</v>
      </c>
      <c r="B265" s="23" t="s">
        <v>30</v>
      </c>
      <c r="C265" s="17">
        <v>5848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45956</v>
      </c>
      <c r="B266" s="23" t="s">
        <v>30</v>
      </c>
      <c r="C266" s="17">
        <v>5865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45957</v>
      </c>
      <c r="B267" s="23" t="s">
        <v>30</v>
      </c>
      <c r="C267" s="17">
        <v>5901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45958</v>
      </c>
      <c r="B268" s="23" t="s">
        <v>30</v>
      </c>
      <c r="C268" s="17">
        <v>5913</v>
      </c>
      <c r="D268" s="16"/>
      <c r="E268" s="16" t="s">
        <v>658</v>
      </c>
      <c r="F268" s="16"/>
      <c r="G268" s="16"/>
      <c r="H268" s="368">
        <v>45959.104166666664</v>
      </c>
      <c r="I268" s="368">
        <v>45959.111111111109</v>
      </c>
      <c r="J268" s="151">
        <f t="shared" ref="J268" si="28">I268-H268</f>
        <v>6.9444444452528842E-3</v>
      </c>
      <c r="K268" s="16"/>
      <c r="L268" s="16"/>
      <c r="M268" s="16"/>
      <c r="N268" s="16"/>
    </row>
    <row r="269" spans="1:14" x14ac:dyDescent="0.25">
      <c r="A269" s="25">
        <v>45959</v>
      </c>
      <c r="B269" s="23" t="s">
        <v>30</v>
      </c>
      <c r="C269" s="17">
        <v>5937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45960</v>
      </c>
      <c r="B270" s="23" t="s">
        <v>30</v>
      </c>
      <c r="C270" s="17">
        <v>5961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45961</v>
      </c>
      <c r="B271" s="23" t="s">
        <v>30</v>
      </c>
      <c r="C271" s="17">
        <v>5980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5">
        <v>45962</v>
      </c>
      <c r="B272" s="23" t="s">
        <v>30</v>
      </c>
      <c r="C272" s="17">
        <v>6004</v>
      </c>
      <c r="D272" s="16"/>
      <c r="E272" s="16" t="s">
        <v>63</v>
      </c>
      <c r="F272" s="16"/>
      <c r="G272" s="16"/>
      <c r="H272" s="368">
        <v>45962.765277777777</v>
      </c>
      <c r="I272" s="368">
        <v>45962.96875</v>
      </c>
      <c r="J272" s="151">
        <f t="shared" ref="J272" si="29">I272-H272</f>
        <v>0.20347222222335404</v>
      </c>
      <c r="K272" s="16"/>
      <c r="L272" s="16"/>
      <c r="M272" s="16"/>
      <c r="N272" s="16"/>
    </row>
    <row r="273" spans="1:14" x14ac:dyDescent="0.25">
      <c r="A273" s="25">
        <v>45963</v>
      </c>
      <c r="B273" s="23" t="s">
        <v>30</v>
      </c>
      <c r="C273" s="17">
        <v>6023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5">
        <v>45964</v>
      </c>
      <c r="B274" s="23" t="s">
        <v>30</v>
      </c>
      <c r="C274" s="17">
        <v>6047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5">
        <v>45965</v>
      </c>
      <c r="B275" s="23" t="s">
        <v>30</v>
      </c>
      <c r="C275" s="17">
        <v>6071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45966</v>
      </c>
      <c r="B276" s="23" t="s">
        <v>30</v>
      </c>
      <c r="C276" s="17">
        <v>6095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45967</v>
      </c>
      <c r="B277" s="23" t="s">
        <v>30</v>
      </c>
      <c r="C277" s="17">
        <v>6119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45968</v>
      </c>
      <c r="B278" s="23" t="s">
        <v>30</v>
      </c>
      <c r="C278" s="17">
        <v>6143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45969</v>
      </c>
      <c r="B279" s="23" t="s">
        <v>30</v>
      </c>
      <c r="C279" s="17">
        <v>6167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45970</v>
      </c>
      <c r="B280" s="23" t="s">
        <v>30</v>
      </c>
      <c r="C280" s="17">
        <v>6190</v>
      </c>
      <c r="D280" s="16"/>
      <c r="E280" s="16" t="s">
        <v>658</v>
      </c>
      <c r="F280" s="16"/>
      <c r="G280" s="16"/>
      <c r="H280" s="368">
        <v>45970.357638888891</v>
      </c>
      <c r="I280" s="368">
        <v>45970.368055555555</v>
      </c>
      <c r="J280" s="151">
        <f t="shared" ref="J280:J281" si="30">I280-H280</f>
        <v>1.0416666664241347E-2</v>
      </c>
      <c r="K280" s="16"/>
      <c r="L280" s="16"/>
      <c r="M280" s="16"/>
      <c r="N280" s="16"/>
    </row>
    <row r="281" spans="1:14" x14ac:dyDescent="0.25">
      <c r="A281" s="25">
        <v>45971</v>
      </c>
      <c r="B281" s="23" t="s">
        <v>30</v>
      </c>
      <c r="C281" s="17">
        <v>6211</v>
      </c>
      <c r="D281" s="16"/>
      <c r="E281" s="16" t="s">
        <v>1577</v>
      </c>
      <c r="F281" s="16"/>
      <c r="G281" s="16"/>
      <c r="H281" s="368">
        <v>45971.583333333336</v>
      </c>
      <c r="I281" s="368">
        <v>45971.625</v>
      </c>
      <c r="J281" s="151">
        <f t="shared" si="30"/>
        <v>4.1666666664241347E-2</v>
      </c>
      <c r="K281" s="16"/>
      <c r="L281" s="16"/>
      <c r="M281" s="16"/>
      <c r="N281" s="16"/>
    </row>
    <row r="282" spans="1:14" x14ac:dyDescent="0.25">
      <c r="A282" s="25">
        <v>45972</v>
      </c>
      <c r="B282" s="23" t="s">
        <v>30</v>
      </c>
      <c r="C282" s="17">
        <v>6225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45973</v>
      </c>
      <c r="B283" s="23" t="s">
        <v>30</v>
      </c>
      <c r="C283" s="17">
        <v>6249</v>
      </c>
      <c r="D283" s="16"/>
      <c r="E283" s="16" t="s">
        <v>1830</v>
      </c>
      <c r="F283" s="16"/>
      <c r="G283" s="16"/>
      <c r="H283" s="368">
        <v>45973.334027777775</v>
      </c>
      <c r="I283" s="368">
        <v>45973.708333333336</v>
      </c>
      <c r="J283" s="151">
        <f t="shared" ref="J283:J285" si="31">I283-H283</f>
        <v>0.37430555556056788</v>
      </c>
      <c r="K283" s="16"/>
      <c r="L283" s="16"/>
      <c r="M283" s="16"/>
      <c r="N283" s="16"/>
    </row>
    <row r="284" spans="1:14" x14ac:dyDescent="0.25">
      <c r="A284" s="25">
        <v>45974</v>
      </c>
      <c r="B284" s="23" t="s">
        <v>30</v>
      </c>
      <c r="C284" s="17">
        <v>6273</v>
      </c>
      <c r="D284" s="16"/>
      <c r="E284" s="49" t="s">
        <v>1554</v>
      </c>
      <c r="F284" s="49"/>
      <c r="G284" s="49"/>
      <c r="H284" s="368">
        <v>45974.96875</v>
      </c>
      <c r="I284" s="368">
        <v>45975.009722222225</v>
      </c>
      <c r="J284" s="151">
        <f t="shared" si="31"/>
        <v>4.0972222224809229E-2</v>
      </c>
      <c r="K284" s="16"/>
      <c r="L284" s="16"/>
      <c r="M284" s="16"/>
      <c r="N284" s="16"/>
    </row>
    <row r="285" spans="1:14" x14ac:dyDescent="0.25">
      <c r="A285" s="25">
        <v>45975</v>
      </c>
      <c r="B285" s="23" t="s">
        <v>30</v>
      </c>
      <c r="C285" s="17">
        <v>6297</v>
      </c>
      <c r="D285" s="16"/>
      <c r="E285" s="16" t="s">
        <v>1837</v>
      </c>
      <c r="F285" s="49"/>
      <c r="G285" s="49"/>
      <c r="H285" s="368">
        <v>45975.638888888891</v>
      </c>
      <c r="I285" s="368">
        <v>45975.652777777781</v>
      </c>
      <c r="J285" s="151">
        <f t="shared" si="31"/>
        <v>1.3888888890505768E-2</v>
      </c>
      <c r="K285" s="16"/>
      <c r="L285" s="16"/>
      <c r="M285" s="16"/>
      <c r="N285" s="16"/>
    </row>
    <row r="286" spans="1:14" x14ac:dyDescent="0.25">
      <c r="A286" s="25">
        <v>45976</v>
      </c>
      <c r="B286" s="23" t="s">
        <v>30</v>
      </c>
      <c r="C286" s="17">
        <v>6312</v>
      </c>
      <c r="D286" s="16"/>
      <c r="E286" s="16"/>
      <c r="F286" s="16"/>
      <c r="G286" s="16"/>
      <c r="H286" s="49"/>
      <c r="I286" s="49"/>
      <c r="J286" s="49"/>
      <c r="K286" s="16"/>
      <c r="L286" s="16"/>
      <c r="M286" s="16"/>
      <c r="N286" s="16"/>
    </row>
    <row r="287" spans="1:14" x14ac:dyDescent="0.25">
      <c r="A287" s="25">
        <v>45977</v>
      </c>
      <c r="B287" s="23" t="s">
        <v>30</v>
      </c>
      <c r="C287" s="17">
        <v>6336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45978</v>
      </c>
      <c r="B288" s="23" t="s">
        <v>30</v>
      </c>
      <c r="C288" s="17">
        <v>6360</v>
      </c>
      <c r="D288" s="16"/>
      <c r="E288" s="382" t="s">
        <v>1849</v>
      </c>
      <c r="F288" s="16"/>
      <c r="G288" s="16"/>
      <c r="H288" s="378">
        <v>45978.638194444444</v>
      </c>
      <c r="I288" s="378">
        <v>45978.652083333334</v>
      </c>
      <c r="J288" s="225">
        <v>1.3888888890505768E-2</v>
      </c>
      <c r="K288" s="16"/>
      <c r="L288" s="16"/>
      <c r="M288" s="16"/>
      <c r="N288" s="16"/>
    </row>
    <row r="289" spans="1:14" x14ac:dyDescent="0.25">
      <c r="A289" s="25">
        <v>45979</v>
      </c>
      <c r="B289" s="23" t="s">
        <v>30</v>
      </c>
      <c r="C289" s="17">
        <v>6383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45980</v>
      </c>
      <c r="B290" s="23" t="s">
        <v>30</v>
      </c>
      <c r="C290" s="17">
        <v>6407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45981</v>
      </c>
      <c r="B291" s="23" t="s">
        <v>30</v>
      </c>
      <c r="C291" s="17">
        <v>6431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45982</v>
      </c>
      <c r="B292" s="23" t="s">
        <v>30</v>
      </c>
      <c r="C292" s="17">
        <v>6455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5">
        <v>45983</v>
      </c>
      <c r="B293" s="23" t="s">
        <v>30</v>
      </c>
      <c r="C293" s="17">
        <v>6476</v>
      </c>
      <c r="D293" s="16"/>
      <c r="E293" s="16" t="s">
        <v>449</v>
      </c>
      <c r="F293" s="16"/>
      <c r="G293" s="16"/>
      <c r="H293" s="378">
        <v>45983.602777777778</v>
      </c>
      <c r="I293" s="378">
        <v>45983.623611111114</v>
      </c>
      <c r="J293" s="225">
        <v>2.0833333335758653E-2</v>
      </c>
      <c r="K293" s="16"/>
      <c r="L293" s="16"/>
      <c r="M293" s="16"/>
      <c r="N293" s="16"/>
    </row>
    <row r="294" spans="1:14" x14ac:dyDescent="0.25">
      <c r="A294" s="25">
        <v>45984</v>
      </c>
      <c r="B294" s="23" t="s">
        <v>30</v>
      </c>
      <c r="C294" s="17">
        <v>6500</v>
      </c>
      <c r="D294" s="16"/>
      <c r="E294" s="16" t="s">
        <v>40</v>
      </c>
      <c r="F294" s="16"/>
      <c r="G294" s="16"/>
      <c r="H294" s="378">
        <v>45984.375</v>
      </c>
      <c r="I294" s="378">
        <v>45984.515972222223</v>
      </c>
      <c r="J294" s="225">
        <v>0.14097222222335404</v>
      </c>
      <c r="K294" s="16"/>
      <c r="L294" s="16"/>
      <c r="M294" s="16"/>
      <c r="N294" s="16"/>
    </row>
    <row r="295" spans="1:14" x14ac:dyDescent="0.25">
      <c r="A295" s="25">
        <v>45985</v>
      </c>
      <c r="B295" s="23" t="s">
        <v>30</v>
      </c>
      <c r="C295" s="17">
        <v>6524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5">
        <v>45986</v>
      </c>
      <c r="B296" s="23" t="s">
        <v>30</v>
      </c>
      <c r="C296" s="17">
        <v>6543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45987</v>
      </c>
      <c r="B297" s="23" t="s">
        <v>30</v>
      </c>
      <c r="C297" s="17">
        <v>6567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5">
        <v>45988</v>
      </c>
      <c r="B298" s="23" t="s">
        <v>30</v>
      </c>
      <c r="C298" s="17">
        <v>6591</v>
      </c>
      <c r="D298" s="16"/>
      <c r="E298" s="400" t="s">
        <v>1875</v>
      </c>
      <c r="F298" s="16"/>
      <c r="G298" s="16"/>
      <c r="H298" s="378">
        <v>45988.663194444445</v>
      </c>
      <c r="I298" s="378">
        <v>45988.680555555555</v>
      </c>
      <c r="J298" s="225">
        <v>1.7361111109494232E-2</v>
      </c>
      <c r="K298" s="16"/>
      <c r="L298" s="16"/>
      <c r="M298" s="16"/>
      <c r="N298" s="16"/>
    </row>
    <row r="299" spans="1:14" x14ac:dyDescent="0.25">
      <c r="A299" s="25">
        <v>45989</v>
      </c>
      <c r="B299" s="23" t="s">
        <v>30</v>
      </c>
      <c r="C299" s="17">
        <v>6615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45990</v>
      </c>
      <c r="B300" s="23" t="s">
        <v>30</v>
      </c>
      <c r="C300" s="17">
        <v>6638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45991</v>
      </c>
      <c r="B301" s="23" t="s">
        <v>30</v>
      </c>
      <c r="C301" s="17">
        <v>6662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45992</v>
      </c>
      <c r="B302" s="23" t="s">
        <v>30</v>
      </c>
      <c r="C302" s="17">
        <v>6686</v>
      </c>
      <c r="D302" s="16"/>
      <c r="E302" s="16" t="s">
        <v>1903</v>
      </c>
      <c r="F302" s="16"/>
      <c r="G302" s="16"/>
      <c r="H302" s="401">
        <v>45992.395138888889</v>
      </c>
      <c r="I302" s="401">
        <v>45992.406944444447</v>
      </c>
      <c r="J302" s="419">
        <v>1.1805555557657499E-2</v>
      </c>
      <c r="K302" s="16"/>
      <c r="L302" s="16"/>
      <c r="M302" s="16"/>
      <c r="N302" s="16"/>
    </row>
    <row r="303" spans="1:14" x14ac:dyDescent="0.25">
      <c r="A303" s="25">
        <v>45993</v>
      </c>
      <c r="B303" s="23" t="s">
        <v>30</v>
      </c>
      <c r="C303" s="17">
        <v>6707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5">
        <v>45994</v>
      </c>
      <c r="B304" s="23" t="s">
        <v>30</v>
      </c>
      <c r="C304" s="17">
        <v>6731</v>
      </c>
      <c r="D304" s="16"/>
      <c r="E304" s="16" t="s">
        <v>48</v>
      </c>
      <c r="F304" s="16"/>
      <c r="G304" s="16"/>
      <c r="H304" s="401">
        <v>45995.166666666664</v>
      </c>
      <c r="I304" s="401">
        <v>45995.24722222222</v>
      </c>
      <c r="J304" s="452">
        <v>8.0555555556202307E-2</v>
      </c>
      <c r="K304" s="16"/>
      <c r="L304" s="16"/>
      <c r="M304" s="16"/>
      <c r="N304" s="16"/>
    </row>
    <row r="305" spans="1:14" x14ac:dyDescent="0.25">
      <c r="A305" s="25">
        <v>45995</v>
      </c>
      <c r="B305" s="23" t="s">
        <v>30</v>
      </c>
      <c r="C305" s="17">
        <v>6755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45996</v>
      </c>
      <c r="B306" s="23" t="s">
        <v>30</v>
      </c>
      <c r="C306" s="17">
        <v>6779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5">
        <v>45997</v>
      </c>
      <c r="B307" s="23" t="s">
        <v>30</v>
      </c>
      <c r="C307" s="17">
        <v>6798</v>
      </c>
      <c r="D307" s="16"/>
      <c r="E307" s="16" t="s">
        <v>881</v>
      </c>
      <c r="F307" s="16"/>
      <c r="G307" s="16"/>
      <c r="H307" s="401">
        <v>45997.729166666664</v>
      </c>
      <c r="I307" s="401">
        <v>45997.736111111109</v>
      </c>
      <c r="J307" s="476">
        <v>6.9444444452528842E-3</v>
      </c>
      <c r="K307" s="16"/>
      <c r="L307" s="16"/>
      <c r="M307" s="16"/>
      <c r="N307" s="16"/>
    </row>
    <row r="308" spans="1:14" x14ac:dyDescent="0.25">
      <c r="A308" s="25">
        <v>45998</v>
      </c>
      <c r="B308" s="23" t="s">
        <v>30</v>
      </c>
      <c r="C308" s="17">
        <v>6822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45999</v>
      </c>
      <c r="B309" s="23" t="s">
        <v>30</v>
      </c>
      <c r="C309" s="17">
        <v>6846</v>
      </c>
      <c r="D309" s="16" t="s">
        <v>1953</v>
      </c>
      <c r="E309" s="16" t="s">
        <v>1949</v>
      </c>
      <c r="F309" s="16"/>
      <c r="G309" s="16"/>
      <c r="H309" s="401">
        <v>46000.136805555558</v>
      </c>
      <c r="I309" s="401">
        <v>46000.154166666667</v>
      </c>
      <c r="J309" s="501">
        <v>1.7361111109494232E-2</v>
      </c>
      <c r="K309" s="16"/>
      <c r="L309" s="16"/>
      <c r="M309" s="16"/>
      <c r="N309" s="16"/>
    </row>
    <row r="310" spans="1:14" x14ac:dyDescent="0.25">
      <c r="A310" s="25">
        <v>46000</v>
      </c>
      <c r="B310" s="23" t="s">
        <v>30</v>
      </c>
      <c r="C310" s="17">
        <v>6868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5">
        <v>46001</v>
      </c>
      <c r="B311" s="23" t="s">
        <v>30</v>
      </c>
      <c r="C311" s="17">
        <v>6892</v>
      </c>
      <c r="D311" s="16"/>
      <c r="E311" s="16" t="s">
        <v>1961</v>
      </c>
      <c r="F311" s="16"/>
      <c r="G311" s="16"/>
      <c r="H311" s="401">
        <v>46001.447222222225</v>
      </c>
      <c r="I311" s="401">
        <v>46001.461111111108</v>
      </c>
      <c r="J311" s="519">
        <v>1.3888888883229811E-2</v>
      </c>
      <c r="K311" s="16"/>
      <c r="L311" s="16"/>
      <c r="M311" s="16"/>
      <c r="N311" s="16"/>
    </row>
    <row r="312" spans="1:14" x14ac:dyDescent="0.25">
      <c r="A312" s="25">
        <v>46002</v>
      </c>
      <c r="B312" s="23" t="s">
        <v>30</v>
      </c>
      <c r="C312" s="17">
        <v>6916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46003</v>
      </c>
      <c r="B313" s="23" t="s">
        <v>30</v>
      </c>
      <c r="C313" s="17">
        <v>6940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5">
        <v>46004</v>
      </c>
      <c r="B314" s="23" t="s">
        <v>30</v>
      </c>
      <c r="C314" s="17">
        <v>6960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46005</v>
      </c>
      <c r="B315" s="23" t="s">
        <v>30</v>
      </c>
      <c r="C315" s="17">
        <v>6984</v>
      </c>
      <c r="D315" s="16"/>
      <c r="E315" s="16" t="s">
        <v>65</v>
      </c>
      <c r="F315" s="16"/>
      <c r="G315" s="16"/>
      <c r="H315" s="401">
        <v>46005.896527777775</v>
      </c>
      <c r="I315" s="401">
        <v>46006.359722222223</v>
      </c>
      <c r="J315" s="570">
        <v>0.46319444444816327</v>
      </c>
      <c r="K315" s="16"/>
      <c r="L315" s="16"/>
      <c r="M315" s="16"/>
      <c r="N315" s="16"/>
    </row>
    <row r="316" spans="1:14" x14ac:dyDescent="0.25">
      <c r="A316" s="25">
        <v>46006</v>
      </c>
      <c r="B316" s="23" t="s">
        <v>30</v>
      </c>
      <c r="C316" s="17">
        <v>7008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5">
        <v>46007</v>
      </c>
      <c r="B317" s="23" t="s">
        <v>30</v>
      </c>
      <c r="C317" s="17">
        <v>7032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46008</v>
      </c>
      <c r="B318" s="23" t="s">
        <v>30</v>
      </c>
      <c r="C318" s="17">
        <v>7043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46009</v>
      </c>
      <c r="B319" s="23" t="s">
        <v>30</v>
      </c>
      <c r="C319" s="17">
        <v>7067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5">
        <v>46010</v>
      </c>
      <c r="B320" s="23" t="s">
        <v>30</v>
      </c>
      <c r="C320" s="17">
        <v>7091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46011</v>
      </c>
      <c r="B321" s="23" t="s">
        <v>30</v>
      </c>
      <c r="C321" s="17">
        <v>7115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46012</v>
      </c>
      <c r="B322" s="23" t="s">
        <v>30</v>
      </c>
      <c r="C322" s="17">
        <v>7137</v>
      </c>
      <c r="D322" s="16"/>
      <c r="E322" s="16" t="s">
        <v>1919</v>
      </c>
      <c r="F322" s="16"/>
      <c r="G322" s="16"/>
      <c r="H322" s="368">
        <v>46012.434027777781</v>
      </c>
      <c r="I322" s="368">
        <v>46012.440972222219</v>
      </c>
      <c r="J322" s="151">
        <f t="shared" ref="J322:J323" si="32">I322-H322</f>
        <v>6.9444444379769266E-3</v>
      </c>
      <c r="K322" s="16"/>
      <c r="L322" s="16"/>
      <c r="M322" s="16"/>
      <c r="N322" s="16"/>
    </row>
    <row r="323" spans="1:14" x14ac:dyDescent="0.25">
      <c r="A323" s="25">
        <v>46013</v>
      </c>
      <c r="B323" s="23" t="s">
        <v>30</v>
      </c>
      <c r="C323" s="17">
        <v>7161</v>
      </c>
      <c r="D323" s="16" t="s">
        <v>2038</v>
      </c>
      <c r="E323" s="16" t="s">
        <v>1200</v>
      </c>
      <c r="F323" s="16"/>
      <c r="G323" s="16"/>
      <c r="H323" s="368">
        <v>46013.663194444445</v>
      </c>
      <c r="I323" s="368">
        <v>46013.680555555555</v>
      </c>
      <c r="J323" s="151">
        <f t="shared" si="32"/>
        <v>1.7361111109494232E-2</v>
      </c>
      <c r="K323" s="16"/>
      <c r="L323" s="16"/>
      <c r="M323" s="16"/>
      <c r="N323" s="16"/>
    </row>
    <row r="324" spans="1:14" x14ac:dyDescent="0.25">
      <c r="A324" s="25">
        <v>46014</v>
      </c>
      <c r="B324" s="23" t="s">
        <v>30</v>
      </c>
      <c r="C324" s="17">
        <v>7185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46015</v>
      </c>
      <c r="B325" s="23" t="s">
        <v>30</v>
      </c>
      <c r="C325" s="17">
        <v>7209</v>
      </c>
      <c r="D325" s="16"/>
      <c r="E325" s="16" t="s">
        <v>1919</v>
      </c>
      <c r="F325" s="16"/>
      <c r="G325" s="16"/>
      <c r="H325" s="368">
        <v>46015.645833333336</v>
      </c>
      <c r="I325" s="368">
        <v>46015.652777777781</v>
      </c>
      <c r="J325" s="151">
        <f t="shared" ref="J325" si="33">I325-H325</f>
        <v>6.9444444452528842E-3</v>
      </c>
      <c r="K325" s="16"/>
      <c r="L325" s="16"/>
      <c r="M325" s="16"/>
      <c r="N325" s="16"/>
    </row>
    <row r="326" spans="1:14" x14ac:dyDescent="0.25">
      <c r="A326" s="25">
        <v>46016</v>
      </c>
      <c r="B326" s="23" t="s">
        <v>30</v>
      </c>
      <c r="C326" s="17">
        <v>7232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46017</v>
      </c>
      <c r="B327" s="23" t="s">
        <v>30</v>
      </c>
      <c r="C327" s="17">
        <v>7256</v>
      </c>
      <c r="D327" s="16"/>
      <c r="E327" s="16" t="s">
        <v>48</v>
      </c>
      <c r="F327" s="16"/>
      <c r="G327" s="16"/>
      <c r="H327" s="368">
        <v>46017.65347222222</v>
      </c>
      <c r="I327" s="368">
        <v>46017.713888888888</v>
      </c>
      <c r="J327" s="151">
        <f t="shared" ref="J327" si="34">I327-H327</f>
        <v>6.0416666667151731E-2</v>
      </c>
      <c r="K327" s="16"/>
      <c r="L327" s="16"/>
      <c r="M327" s="16"/>
      <c r="N327" s="16"/>
    </row>
    <row r="328" spans="1:14" x14ac:dyDescent="0.25">
      <c r="A328" s="25">
        <v>46018</v>
      </c>
      <c r="B328" s="23" t="s">
        <v>30</v>
      </c>
      <c r="C328" s="17">
        <v>7280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46019</v>
      </c>
      <c r="B329" s="23" t="s">
        <v>30</v>
      </c>
      <c r="C329" s="17">
        <v>7302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5">
        <v>46020</v>
      </c>
      <c r="B330" s="23" t="s">
        <v>30</v>
      </c>
      <c r="C330" s="17">
        <v>7326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46021</v>
      </c>
      <c r="B331" s="23" t="s">
        <v>30</v>
      </c>
      <c r="C331" s="17">
        <v>7350</v>
      </c>
      <c r="D331" s="16"/>
      <c r="E331" s="16" t="s">
        <v>2080</v>
      </c>
      <c r="F331" s="16"/>
      <c r="G331" s="16"/>
      <c r="H331" s="368">
        <v>46021.458333333336</v>
      </c>
      <c r="I331" s="368">
        <v>46021.461805555555</v>
      </c>
      <c r="J331" s="151">
        <f t="shared" ref="J331" si="35">I331-H331</f>
        <v>3.4722222189884633E-3</v>
      </c>
      <c r="K331" s="16"/>
      <c r="L331" s="16"/>
      <c r="M331" s="16"/>
      <c r="N331" s="16"/>
    </row>
    <row r="332" spans="1:14" x14ac:dyDescent="0.25">
      <c r="A332" s="25">
        <v>46022</v>
      </c>
      <c r="B332" s="23" t="s">
        <v>30</v>
      </c>
      <c r="C332" s="17">
        <v>7374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46023</v>
      </c>
      <c r="B333" s="23" t="s">
        <v>30</v>
      </c>
      <c r="C333" s="17">
        <v>7398</v>
      </c>
      <c r="D333" s="16"/>
      <c r="E333" s="16" t="s">
        <v>2094</v>
      </c>
      <c r="F333" s="16"/>
      <c r="G333" s="16"/>
      <c r="H333" s="368">
        <v>46023.798611111109</v>
      </c>
      <c r="I333" s="368">
        <v>46023.8125</v>
      </c>
      <c r="J333" s="151">
        <f t="shared" ref="J333" si="36">I333-H333</f>
        <v>1.3888888890505768E-2</v>
      </c>
      <c r="K333" s="16"/>
      <c r="L333" s="16"/>
      <c r="M333" s="16"/>
      <c r="N333" s="16"/>
    </row>
    <row r="334" spans="1:14" x14ac:dyDescent="0.25">
      <c r="A334" s="25">
        <v>46024</v>
      </c>
      <c r="B334" s="23" t="s">
        <v>30</v>
      </c>
      <c r="C334" s="17">
        <v>7422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46025</v>
      </c>
      <c r="B335" s="23" t="s">
        <v>30</v>
      </c>
      <c r="C335" s="17">
        <v>7446</v>
      </c>
      <c r="D335" s="16"/>
      <c r="E335" s="16" t="s">
        <v>1919</v>
      </c>
      <c r="F335" s="16"/>
      <c r="G335" s="16"/>
      <c r="H335" s="368">
        <v>46025.4375</v>
      </c>
      <c r="I335" s="368">
        <v>46025.444444444445</v>
      </c>
      <c r="J335" s="151">
        <f t="shared" ref="J335:J338" si="37">I335-H335</f>
        <v>6.9444444452528842E-3</v>
      </c>
      <c r="K335" s="16"/>
      <c r="L335" s="16"/>
      <c r="M335" s="16"/>
      <c r="N335" s="16"/>
    </row>
    <row r="336" spans="1:14" x14ac:dyDescent="0.25">
      <c r="A336" s="25">
        <v>46025</v>
      </c>
      <c r="B336" s="23" t="s">
        <v>30</v>
      </c>
      <c r="C336" s="17">
        <v>7449</v>
      </c>
      <c r="D336" s="16"/>
      <c r="E336" s="16" t="s">
        <v>2107</v>
      </c>
      <c r="F336" s="16"/>
      <c r="G336" s="16"/>
      <c r="H336" s="368">
        <v>46025.913888888892</v>
      </c>
      <c r="I336" s="368">
        <v>46025.933333333334</v>
      </c>
      <c r="J336" s="151">
        <f t="shared" si="37"/>
        <v>1.9444444442342501E-2</v>
      </c>
      <c r="K336" s="16"/>
      <c r="L336" s="16"/>
      <c r="M336" s="16"/>
      <c r="N336" s="16"/>
    </row>
    <row r="337" spans="1:14" x14ac:dyDescent="0.25">
      <c r="A337" s="25">
        <v>46026</v>
      </c>
      <c r="B337" s="23" t="s">
        <v>30</v>
      </c>
      <c r="C337" s="17">
        <v>7457</v>
      </c>
      <c r="D337" s="16"/>
      <c r="E337" s="16" t="s">
        <v>642</v>
      </c>
      <c r="F337" s="16"/>
      <c r="G337" s="16"/>
      <c r="H337" s="368">
        <v>46026.979166666664</v>
      </c>
      <c r="I337" s="368">
        <v>46026.993055555555</v>
      </c>
      <c r="J337" s="151">
        <f t="shared" si="37"/>
        <v>1.3888888890505768E-2</v>
      </c>
      <c r="K337" s="16"/>
      <c r="L337" s="16"/>
      <c r="M337" s="16"/>
      <c r="N337" s="16"/>
    </row>
    <row r="338" spans="1:14" x14ac:dyDescent="0.25">
      <c r="A338" s="25">
        <v>46027</v>
      </c>
      <c r="B338" s="23" t="s">
        <v>30</v>
      </c>
      <c r="C338" s="17">
        <v>7481</v>
      </c>
      <c r="D338" s="16"/>
      <c r="E338" s="16" t="s">
        <v>40</v>
      </c>
      <c r="F338" s="16"/>
      <c r="G338" s="16"/>
      <c r="H338" s="368">
        <v>46028.125</v>
      </c>
      <c r="I338" s="368">
        <v>46028.25</v>
      </c>
      <c r="J338" s="151">
        <f t="shared" si="37"/>
        <v>0.125</v>
      </c>
      <c r="K338" s="16"/>
      <c r="L338" s="16"/>
      <c r="M338" s="16"/>
      <c r="N338" s="16"/>
    </row>
    <row r="339" spans="1:14" x14ac:dyDescent="0.25">
      <c r="A339" s="25">
        <v>46028</v>
      </c>
      <c r="B339" s="23" t="s">
        <v>30</v>
      </c>
      <c r="C339" s="17">
        <v>7505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46029</v>
      </c>
      <c r="B340" s="23" t="s">
        <v>30</v>
      </c>
      <c r="C340" s="17">
        <v>7529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ht="45" x14ac:dyDescent="0.25">
      <c r="A341" s="25">
        <v>46030</v>
      </c>
      <c r="B341" s="23" t="s">
        <v>30</v>
      </c>
      <c r="C341" s="17">
        <v>7553</v>
      </c>
      <c r="D341" s="16"/>
      <c r="E341" s="63" t="s">
        <v>2122</v>
      </c>
      <c r="F341" s="49"/>
      <c r="G341" s="49"/>
      <c r="H341" s="368">
        <v>46030.670138888891</v>
      </c>
      <c r="I341" s="368">
        <v>46030.697916666664</v>
      </c>
      <c r="J341" s="151">
        <f t="shared" ref="J341:J342" si="38">I341-H341</f>
        <v>2.7777777773735579E-2</v>
      </c>
      <c r="K341" s="49"/>
      <c r="L341" s="16"/>
      <c r="M341" s="16"/>
      <c r="N341" s="16"/>
    </row>
    <row r="342" spans="1:14" x14ac:dyDescent="0.25">
      <c r="A342" s="25">
        <v>46030</v>
      </c>
      <c r="B342" s="23" t="s">
        <v>30</v>
      </c>
      <c r="C342" s="17">
        <v>7569</v>
      </c>
      <c r="D342" s="16"/>
      <c r="E342" s="49" t="s">
        <v>2123</v>
      </c>
      <c r="F342" s="16"/>
      <c r="G342" s="16"/>
      <c r="H342" s="368">
        <v>46031.192361111112</v>
      </c>
      <c r="I342" s="368">
        <v>46031.227083333331</v>
      </c>
      <c r="J342" s="151">
        <f t="shared" si="38"/>
        <v>3.4722222218988463E-2</v>
      </c>
      <c r="K342" s="16"/>
      <c r="L342" s="16"/>
      <c r="M342" s="16"/>
      <c r="N342" s="16"/>
    </row>
    <row r="343" spans="1:14" x14ac:dyDescent="0.25">
      <c r="A343" s="25">
        <v>46031</v>
      </c>
      <c r="B343" s="23" t="s">
        <v>30</v>
      </c>
      <c r="C343" s="17">
        <v>7577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46032</v>
      </c>
      <c r="B344" s="23" t="s">
        <v>30</v>
      </c>
      <c r="C344" s="17">
        <v>7601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46033</v>
      </c>
      <c r="B345" s="23" t="s">
        <v>30</v>
      </c>
      <c r="C345" s="17">
        <v>7619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46034</v>
      </c>
      <c r="B346" s="23" t="s">
        <v>30</v>
      </c>
      <c r="C346" s="17">
        <v>7643</v>
      </c>
      <c r="D346" s="16"/>
      <c r="E346" s="16" t="s">
        <v>2144</v>
      </c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5">
        <v>46035</v>
      </c>
      <c r="B347" s="23" t="s">
        <v>30</v>
      </c>
      <c r="C347" s="17">
        <v>7667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46036</v>
      </c>
      <c r="B348" s="23" t="s">
        <v>30</v>
      </c>
      <c r="C348" s="17">
        <v>7691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46037</v>
      </c>
      <c r="B349" s="23" t="s">
        <v>30</v>
      </c>
      <c r="C349" s="17">
        <v>7715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46038</v>
      </c>
      <c r="B350" s="23" t="s">
        <v>30</v>
      </c>
      <c r="C350" s="17">
        <v>7739</v>
      </c>
      <c r="D350" s="16"/>
      <c r="E350" s="16" t="s">
        <v>48</v>
      </c>
      <c r="F350" s="16"/>
      <c r="G350" s="16"/>
      <c r="H350" s="309">
        <v>46038.868055555555</v>
      </c>
      <c r="I350" s="309">
        <v>46038.970833333333</v>
      </c>
      <c r="J350" s="225">
        <v>0.10277777777810115</v>
      </c>
      <c r="K350" s="16"/>
      <c r="L350" s="16"/>
      <c r="M350" s="16"/>
      <c r="N350" s="16"/>
    </row>
    <row r="351" spans="1:14" x14ac:dyDescent="0.25">
      <c r="A351" s="25">
        <v>46039</v>
      </c>
      <c r="B351" s="23" t="s">
        <v>30</v>
      </c>
      <c r="C351" s="17">
        <v>7762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ht="30" x14ac:dyDescent="0.25">
      <c r="A352" s="25">
        <v>46040</v>
      </c>
      <c r="B352" s="23" t="s">
        <v>30</v>
      </c>
      <c r="C352" s="17">
        <v>7786</v>
      </c>
      <c r="D352" s="16"/>
      <c r="E352" s="28" t="s">
        <v>2165</v>
      </c>
      <c r="F352" s="16"/>
      <c r="G352" s="16"/>
      <c r="H352" s="366">
        <v>46041.070833333331</v>
      </c>
      <c r="I352" s="366">
        <v>46041.083333333336</v>
      </c>
      <c r="J352" s="629">
        <v>1.2500000004365575E-2</v>
      </c>
      <c r="K352" s="16"/>
      <c r="L352" s="16"/>
      <c r="M352" s="16"/>
      <c r="N352" s="16"/>
    </row>
    <row r="353" spans="1:14" ht="30" x14ac:dyDescent="0.25">
      <c r="A353" s="25">
        <v>46041</v>
      </c>
      <c r="B353" s="23" t="s">
        <v>30</v>
      </c>
      <c r="C353" s="17">
        <v>7810</v>
      </c>
      <c r="D353" s="16"/>
      <c r="E353" s="28" t="s">
        <v>2168</v>
      </c>
      <c r="F353" s="16"/>
      <c r="G353" s="16"/>
      <c r="H353" s="366">
        <v>46041.692361111112</v>
      </c>
      <c r="I353" s="366">
        <v>46041.699305555558</v>
      </c>
      <c r="J353" s="638">
        <v>6.9444444452528842E-3</v>
      </c>
      <c r="K353" s="16"/>
      <c r="L353" s="16"/>
      <c r="M353" s="16"/>
      <c r="N353" s="16"/>
    </row>
    <row r="354" spans="1:14" x14ac:dyDescent="0.25">
      <c r="A354" s="25">
        <v>46042</v>
      </c>
      <c r="B354" s="23" t="s">
        <v>30</v>
      </c>
      <c r="C354" s="17">
        <v>7832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46043</v>
      </c>
      <c r="B355" s="23" t="s">
        <v>30</v>
      </c>
      <c r="C355" s="17">
        <v>7856</v>
      </c>
      <c r="D355" s="16"/>
      <c r="E355" s="49" t="s">
        <v>2167</v>
      </c>
      <c r="F355" s="16"/>
      <c r="G355" s="16"/>
      <c r="H355" s="368">
        <v>46044.125</v>
      </c>
      <c r="I355" s="368">
        <v>46044.136111111111</v>
      </c>
      <c r="J355" s="151">
        <f>I355-H355</f>
        <v>1.1111111110949423E-2</v>
      </c>
      <c r="K355" s="16"/>
      <c r="L355" s="16"/>
      <c r="M355" s="16"/>
      <c r="N355" s="16"/>
    </row>
    <row r="356" spans="1:14" x14ac:dyDescent="0.25">
      <c r="A356" s="25">
        <v>46044</v>
      </c>
      <c r="B356" s="23" t="s">
        <v>30</v>
      </c>
      <c r="C356" s="17">
        <v>7880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5">
        <v>46045</v>
      </c>
      <c r="B357" s="23" t="s">
        <v>30</v>
      </c>
      <c r="C357" s="17">
        <v>7904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46046</v>
      </c>
      <c r="B358" s="23" t="s">
        <v>30</v>
      </c>
      <c r="C358" s="17">
        <v>7928</v>
      </c>
      <c r="D358" s="16"/>
      <c r="E358" s="101" t="s">
        <v>2167</v>
      </c>
      <c r="F358" s="16"/>
      <c r="G358" s="16"/>
      <c r="H358" s="370">
        <v>46046.448611111111</v>
      </c>
      <c r="I358" s="370">
        <v>46046.465277777781</v>
      </c>
      <c r="J358" s="103">
        <f t="shared" ref="J358" si="39">I358-H358</f>
        <v>1.6666666670062114E-2</v>
      </c>
      <c r="K358" s="16"/>
      <c r="L358" s="16"/>
      <c r="M358" s="16"/>
      <c r="N358" s="16"/>
    </row>
    <row r="359" spans="1:14" x14ac:dyDescent="0.25">
      <c r="A359" s="25">
        <v>46047</v>
      </c>
      <c r="B359" s="23" t="s">
        <v>30</v>
      </c>
      <c r="C359" s="17">
        <v>7952</v>
      </c>
      <c r="D359" s="16"/>
      <c r="E359" s="101" t="s">
        <v>2158</v>
      </c>
      <c r="F359" s="16"/>
      <c r="G359" s="16"/>
      <c r="H359" s="694">
        <v>46048.125</v>
      </c>
      <c r="I359" s="694">
        <v>46048.134722222225</v>
      </c>
      <c r="J359" s="693">
        <v>9.7222222248092294E-3</v>
      </c>
      <c r="K359" s="16"/>
      <c r="L359" s="16"/>
      <c r="M359" s="16"/>
      <c r="N359" s="16"/>
    </row>
    <row r="360" spans="1:14" x14ac:dyDescent="0.25">
      <c r="A360" s="25">
        <v>46048</v>
      </c>
      <c r="B360" s="23" t="s">
        <v>30</v>
      </c>
      <c r="C360" s="17">
        <v>7976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46049</v>
      </c>
      <c r="B361" s="23" t="s">
        <v>30</v>
      </c>
      <c r="C361" s="17">
        <v>7999</v>
      </c>
      <c r="D361" s="16"/>
      <c r="E361" s="736" t="s">
        <v>163</v>
      </c>
      <c r="F361" s="16"/>
      <c r="G361" s="16"/>
      <c r="H361" s="720">
        <v>46049.386111111111</v>
      </c>
      <c r="I361" s="720">
        <v>46049.609027777777</v>
      </c>
      <c r="J361" s="737">
        <v>0.22291666666569654</v>
      </c>
      <c r="K361" s="16"/>
      <c r="L361" s="16"/>
      <c r="M361" s="16"/>
      <c r="N361" s="16"/>
    </row>
    <row r="362" spans="1:14" x14ac:dyDescent="0.25">
      <c r="A362" s="25">
        <v>46050</v>
      </c>
      <c r="B362" s="23" t="s">
        <v>30</v>
      </c>
      <c r="C362" s="17">
        <v>8023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46051</v>
      </c>
      <c r="B363" s="23" t="s">
        <v>30</v>
      </c>
      <c r="C363" s="17">
        <v>8047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46052</v>
      </c>
      <c r="B364" s="23" t="s">
        <v>30</v>
      </c>
      <c r="C364" s="17">
        <v>8071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46053</v>
      </c>
      <c r="B365" s="23" t="s">
        <v>30</v>
      </c>
      <c r="C365" s="17">
        <v>8089</v>
      </c>
      <c r="D365" s="16"/>
      <c r="E365" s="763"/>
      <c r="F365" s="16"/>
      <c r="G365" s="16"/>
      <c r="H365" s="720"/>
      <c r="I365" s="720"/>
      <c r="J365" s="764"/>
      <c r="K365" s="16"/>
      <c r="L365" s="16"/>
      <c r="M365" s="16"/>
      <c r="N365" s="16"/>
    </row>
    <row r="366" spans="1:14" x14ac:dyDescent="0.25">
      <c r="A366" s="25">
        <v>46054</v>
      </c>
      <c r="B366" s="23" t="s">
        <v>30</v>
      </c>
      <c r="C366" s="17">
        <v>8113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ht="30" customHeight="1" x14ac:dyDescent="0.25">
      <c r="A367" s="25">
        <v>46055</v>
      </c>
      <c r="B367" s="23" t="s">
        <v>30</v>
      </c>
      <c r="C367" s="17">
        <v>8137</v>
      </c>
      <c r="D367" s="16"/>
      <c r="E367" s="28" t="s">
        <v>2239</v>
      </c>
      <c r="F367" s="16"/>
      <c r="G367" s="16"/>
      <c r="H367" s="368">
        <v>46055.430555555555</v>
      </c>
      <c r="I367" s="368">
        <v>46055.440972222219</v>
      </c>
      <c r="J367" s="151">
        <f t="shared" ref="J367:J368" si="40">I367-H367</f>
        <v>1.0416666664241347E-2</v>
      </c>
      <c r="K367" s="16"/>
      <c r="L367" s="16"/>
      <c r="M367" s="16"/>
      <c r="N367" s="16"/>
    </row>
    <row r="368" spans="1:14" x14ac:dyDescent="0.25">
      <c r="A368" s="25">
        <v>46056</v>
      </c>
      <c r="B368" s="23" t="s">
        <v>30</v>
      </c>
      <c r="C368" s="17">
        <v>8159</v>
      </c>
      <c r="D368" s="16"/>
      <c r="E368" s="16" t="s">
        <v>2191</v>
      </c>
      <c r="F368" s="16"/>
      <c r="G368" s="16"/>
      <c r="H368" s="368">
        <v>46056.931250000001</v>
      </c>
      <c r="I368" s="368">
        <v>46056.945833333331</v>
      </c>
      <c r="J368" s="151">
        <f t="shared" si="40"/>
        <v>1.4583333329937886E-2</v>
      </c>
      <c r="K368" s="16"/>
      <c r="L368" s="16"/>
      <c r="M368" s="16"/>
      <c r="N368" s="16"/>
    </row>
    <row r="369" spans="1:14" x14ac:dyDescent="0.25">
      <c r="A369" s="25">
        <v>46057</v>
      </c>
      <c r="B369" s="23" t="s">
        <v>30</v>
      </c>
      <c r="C369" s="17">
        <v>8183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46058</v>
      </c>
      <c r="B370" s="23" t="s">
        <v>30</v>
      </c>
      <c r="C370" s="17">
        <v>8207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46059</v>
      </c>
      <c r="B371" s="23" t="s">
        <v>30</v>
      </c>
      <c r="C371" s="17">
        <v>8231</v>
      </c>
      <c r="D371" s="16"/>
      <c r="E371" s="16" t="s">
        <v>48</v>
      </c>
      <c r="F371" s="16"/>
      <c r="G371" s="16"/>
      <c r="H371" s="368">
        <v>46060.145833333336</v>
      </c>
      <c r="I371" s="368">
        <v>46060.231944444444</v>
      </c>
      <c r="J371" s="151">
        <f t="shared" ref="J371" si="41">I371-H371</f>
        <v>8.611111110803904E-2</v>
      </c>
      <c r="K371" s="16"/>
      <c r="L371" s="16"/>
      <c r="M371" s="16"/>
      <c r="N371" s="16"/>
    </row>
    <row r="372" spans="1:14" x14ac:dyDescent="0.25">
      <c r="A372" s="25">
        <v>46060</v>
      </c>
      <c r="B372" s="23" t="s">
        <v>30</v>
      </c>
      <c r="C372" s="17">
        <v>8252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46061</v>
      </c>
      <c r="B373" s="23" t="s">
        <v>30</v>
      </c>
      <c r="C373" s="17">
        <v>8276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46062</v>
      </c>
      <c r="B374" s="23" t="s">
        <v>30</v>
      </c>
      <c r="C374" s="17">
        <v>8300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46063</v>
      </c>
      <c r="B375" s="23" t="s">
        <v>30</v>
      </c>
      <c r="C375" s="17">
        <v>8324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46064</v>
      </c>
      <c r="B376" s="23" t="s">
        <v>30</v>
      </c>
      <c r="C376" s="17">
        <v>8348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46065</v>
      </c>
      <c r="B377" s="23" t="s">
        <v>30</v>
      </c>
      <c r="C377" s="17">
        <v>8372</v>
      </c>
      <c r="D377" s="16"/>
      <c r="E377" s="16" t="s">
        <v>2220</v>
      </c>
      <c r="F377" s="16"/>
      <c r="G377" s="16"/>
      <c r="H377" s="309">
        <v>46066.229166666664</v>
      </c>
      <c r="I377" s="309">
        <v>46066.243055555555</v>
      </c>
      <c r="J377" s="225">
        <v>1.3888888890505768E-2</v>
      </c>
      <c r="K377" s="16"/>
      <c r="L377" s="16"/>
      <c r="M377" s="16"/>
      <c r="N377" s="16"/>
    </row>
    <row r="378" spans="1:14" x14ac:dyDescent="0.25">
      <c r="A378" s="25">
        <v>46066</v>
      </c>
      <c r="B378" s="23" t="s">
        <v>30</v>
      </c>
      <c r="C378" s="17">
        <v>8396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25">
        <v>46067</v>
      </c>
      <c r="B379" s="23" t="s">
        <v>30</v>
      </c>
      <c r="C379" s="17">
        <v>8419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46068</v>
      </c>
      <c r="B380" s="23" t="s">
        <v>30</v>
      </c>
      <c r="C380" s="17">
        <v>8443</v>
      </c>
      <c r="D380" s="16" t="s">
        <v>187</v>
      </c>
      <c r="E380" s="16" t="s">
        <v>2289</v>
      </c>
      <c r="F380" s="16"/>
      <c r="G380" s="16"/>
      <c r="H380" s="368">
        <v>46069.131249999999</v>
      </c>
      <c r="I380" s="368">
        <v>46069.142361111109</v>
      </c>
      <c r="J380" s="151">
        <f t="shared" ref="J380:J382" si="42">I380-H380</f>
        <v>1.1111111110949423E-2</v>
      </c>
      <c r="K380" s="16"/>
      <c r="L380" s="16"/>
      <c r="M380" s="16"/>
      <c r="N380" s="16"/>
    </row>
    <row r="381" spans="1:14" x14ac:dyDescent="0.25">
      <c r="A381" s="25">
        <v>46069</v>
      </c>
      <c r="B381" s="23" t="s">
        <v>30</v>
      </c>
      <c r="C381" s="17">
        <v>8465</v>
      </c>
      <c r="D381" s="16"/>
      <c r="E381" s="16" t="s">
        <v>1903</v>
      </c>
      <c r="F381" s="16"/>
      <c r="G381" s="16"/>
      <c r="H381" s="368">
        <v>46069.645833333336</v>
      </c>
      <c r="I381" s="368">
        <v>46069.652777777781</v>
      </c>
      <c r="J381" s="151">
        <f t="shared" si="42"/>
        <v>6.9444444452528842E-3</v>
      </c>
      <c r="K381" s="16"/>
      <c r="L381" s="16"/>
      <c r="M381" s="16"/>
      <c r="N381" s="16"/>
    </row>
    <row r="382" spans="1:14" x14ac:dyDescent="0.25">
      <c r="A382" s="25">
        <v>46070</v>
      </c>
      <c r="B382" s="23" t="s">
        <v>30</v>
      </c>
      <c r="C382" s="17">
        <v>8489</v>
      </c>
      <c r="D382" s="16"/>
      <c r="E382" s="16" t="s">
        <v>40</v>
      </c>
      <c r="F382" s="16"/>
      <c r="G382" s="16"/>
      <c r="H382" s="368">
        <v>46071.012499999997</v>
      </c>
      <c r="I382" s="368">
        <v>46071.133333333331</v>
      </c>
      <c r="J382" s="151">
        <f t="shared" si="42"/>
        <v>0.12083333333430346</v>
      </c>
      <c r="K382" s="16"/>
      <c r="L382" s="16"/>
      <c r="M382" s="16"/>
      <c r="N382" s="16"/>
    </row>
    <row r="383" spans="1:14" x14ac:dyDescent="0.25">
      <c r="A383" s="25">
        <v>46071</v>
      </c>
      <c r="B383" s="23" t="s">
        <v>30</v>
      </c>
      <c r="C383" s="17">
        <v>8513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46072</v>
      </c>
      <c r="B384" s="23" t="s">
        <v>30</v>
      </c>
      <c r="C384" s="17">
        <v>8537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46073</v>
      </c>
      <c r="B385" s="23" t="s">
        <v>30</v>
      </c>
      <c r="C385" s="17">
        <v>8561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25">
        <v>46074</v>
      </c>
      <c r="B386" s="23" t="s">
        <v>30</v>
      </c>
      <c r="C386" s="17">
        <v>8585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25">
        <v>46075</v>
      </c>
      <c r="B387" s="23" t="s">
        <v>30</v>
      </c>
      <c r="C387" s="17">
        <v>8604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25">
        <v>46076</v>
      </c>
      <c r="B388" s="23" t="s">
        <v>30</v>
      </c>
      <c r="C388" s="17">
        <v>8628</v>
      </c>
      <c r="D388" s="16"/>
      <c r="E388" s="16" t="s">
        <v>2336</v>
      </c>
      <c r="F388" s="16"/>
      <c r="G388" s="16"/>
      <c r="H388" s="368">
        <v>46076.612500000003</v>
      </c>
      <c r="I388" s="368">
        <v>46076.620138888888</v>
      </c>
      <c r="J388" s="151">
        <f t="shared" ref="J388" si="43">I388-H388</f>
        <v>7.6388888846850023E-3</v>
      </c>
      <c r="K388" s="16"/>
      <c r="L388" s="16"/>
      <c r="M388" s="16"/>
      <c r="N388" s="16"/>
    </row>
    <row r="389" spans="1:14" x14ac:dyDescent="0.25">
      <c r="A389" s="25">
        <v>46076</v>
      </c>
      <c r="B389" s="24" t="s">
        <v>705</v>
      </c>
      <c r="C389" s="17">
        <v>8648</v>
      </c>
      <c r="D389" s="16" t="s">
        <v>2324</v>
      </c>
      <c r="E389" s="16"/>
      <c r="F389" s="16"/>
      <c r="G389" s="16"/>
      <c r="H389" s="368">
        <v>46077.180555555555</v>
      </c>
      <c r="I389" s="16"/>
      <c r="J389" s="16"/>
      <c r="K389" s="16"/>
      <c r="L389" s="16"/>
      <c r="M389" s="16"/>
      <c r="N389" s="16"/>
    </row>
    <row r="390" spans="1:14" x14ac:dyDescent="0.25">
      <c r="A390" s="25">
        <v>46077</v>
      </c>
      <c r="B390" s="24" t="s">
        <v>705</v>
      </c>
      <c r="C390" s="17">
        <v>8648</v>
      </c>
      <c r="D390" s="16"/>
      <c r="E390" s="16" t="s">
        <v>2331</v>
      </c>
      <c r="F390" s="16"/>
      <c r="G390" s="16"/>
      <c r="H390" s="368">
        <v>46077.180555555555</v>
      </c>
      <c r="I390" s="368">
        <v>46077.616666666669</v>
      </c>
      <c r="J390" s="151">
        <f t="shared" ref="J390" si="44">I390-H390</f>
        <v>0.43611111111385981</v>
      </c>
      <c r="K390" s="16"/>
      <c r="L390" s="16"/>
      <c r="M390" s="16"/>
      <c r="N390" s="16"/>
    </row>
    <row r="391" spans="1:14" x14ac:dyDescent="0.25">
      <c r="A391" s="25">
        <v>46077</v>
      </c>
      <c r="B391" s="24" t="s">
        <v>705</v>
      </c>
      <c r="C391" s="17">
        <v>8653</v>
      </c>
      <c r="D391" s="16" t="s">
        <v>2324</v>
      </c>
      <c r="E391" s="16"/>
      <c r="F391" s="16"/>
      <c r="G391" s="16"/>
      <c r="H391" s="368">
        <v>46077.878472222219</v>
      </c>
      <c r="I391" s="16"/>
      <c r="J391" s="16"/>
      <c r="K391" s="16"/>
      <c r="L391" s="16"/>
      <c r="M391" s="16"/>
      <c r="N391" s="16"/>
    </row>
    <row r="392" spans="1:14" x14ac:dyDescent="0.25">
      <c r="A392" s="25">
        <v>46078</v>
      </c>
      <c r="B392" s="24" t="s">
        <v>705</v>
      </c>
      <c r="C392" s="17">
        <v>8653</v>
      </c>
      <c r="D392" s="16" t="s">
        <v>2324</v>
      </c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ht="30" x14ac:dyDescent="0.25">
      <c r="A393" s="25">
        <v>46079</v>
      </c>
      <c r="B393" s="23" t="s">
        <v>30</v>
      </c>
      <c r="C393" s="17">
        <v>8660</v>
      </c>
      <c r="D393" s="16" t="s">
        <v>2324</v>
      </c>
      <c r="E393" s="28" t="s">
        <v>2359</v>
      </c>
      <c r="F393" s="16"/>
      <c r="G393" s="16"/>
      <c r="H393" s="368">
        <v>46077.878472222219</v>
      </c>
      <c r="I393" s="368">
        <v>46079.708333333336</v>
      </c>
      <c r="J393" s="151">
        <f t="shared" ref="J393" si="45">I393-H393</f>
        <v>1.8298611111167702</v>
      </c>
      <c r="K393" s="16"/>
      <c r="L393" s="16"/>
      <c r="M393" s="16"/>
      <c r="N393" s="16"/>
    </row>
    <row r="394" spans="1:14" x14ac:dyDescent="0.25">
      <c r="A394" s="25">
        <v>46080</v>
      </c>
      <c r="B394" s="23" t="s">
        <v>30</v>
      </c>
      <c r="C394" s="17">
        <v>8670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25">
        <v>46081</v>
      </c>
      <c r="B395" s="23" t="s">
        <v>30</v>
      </c>
      <c r="C395" s="17">
        <v>8694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</sheetData>
  <mergeCells count="1">
    <mergeCell ref="A2:K3"/>
  </mergeCells>
  <pageMargins left="0.7" right="0.7" top="0.75" bottom="0.7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9921-8303-42B7-8B87-9263AB7B92BC}">
  <dimension ref="A2:N832"/>
  <sheetViews>
    <sheetView workbookViewId="0">
      <pane ySplit="4" topLeftCell="A362" activePane="bottomLeft" state="frozen"/>
      <selection pane="bottomLeft" activeCell="C385" sqref="C385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326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45701</v>
      </c>
      <c r="B5" s="23" t="s">
        <v>30</v>
      </c>
      <c r="C5" s="17">
        <v>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45702</v>
      </c>
      <c r="B6" s="23" t="s">
        <v>30</v>
      </c>
      <c r="C6" s="17">
        <v>27</v>
      </c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6.149999999999999" customHeight="1" x14ac:dyDescent="0.25">
      <c r="A7" s="22">
        <v>45703</v>
      </c>
      <c r="B7" s="23" t="s">
        <v>30</v>
      </c>
      <c r="C7" s="17">
        <v>55</v>
      </c>
      <c r="D7" s="17" t="s">
        <v>132</v>
      </c>
      <c r="E7" s="16"/>
      <c r="F7" s="16"/>
      <c r="G7" s="16"/>
      <c r="H7" s="16"/>
      <c r="I7" s="16"/>
      <c r="J7" s="16" t="s">
        <v>334</v>
      </c>
      <c r="K7" s="16"/>
      <c r="L7" s="16"/>
      <c r="M7" s="16"/>
      <c r="N7" s="16"/>
    </row>
    <row r="8" spans="1:14" ht="16.149999999999999" customHeight="1" x14ac:dyDescent="0.25">
      <c r="A8" s="22">
        <v>45704</v>
      </c>
      <c r="B8" s="23" t="s">
        <v>30</v>
      </c>
      <c r="C8" s="17">
        <f t="shared" ref="C8:C14" si="0">C7+24</f>
        <v>79</v>
      </c>
      <c r="D8" s="17"/>
      <c r="E8" s="16"/>
      <c r="F8" s="16"/>
      <c r="G8" s="16"/>
      <c r="H8" s="16"/>
      <c r="I8" s="16"/>
      <c r="J8" s="16"/>
      <c r="K8" s="16"/>
      <c r="L8" s="17"/>
      <c r="M8" s="17"/>
      <c r="N8" s="16"/>
    </row>
    <row r="9" spans="1:14" ht="16.149999999999999" customHeight="1" x14ac:dyDescent="0.25">
      <c r="A9" s="22">
        <v>45705</v>
      </c>
      <c r="B9" s="23" t="s">
        <v>30</v>
      </c>
      <c r="C9" s="17">
        <f t="shared" si="0"/>
        <v>103</v>
      </c>
      <c r="D9" s="16"/>
      <c r="E9" s="16"/>
      <c r="F9" s="16"/>
      <c r="G9" s="16"/>
      <c r="H9" s="16"/>
      <c r="I9" s="16"/>
      <c r="J9" s="16"/>
      <c r="K9" s="16"/>
      <c r="L9" s="17"/>
      <c r="M9" s="17"/>
      <c r="N9" s="16"/>
    </row>
    <row r="10" spans="1:14" x14ac:dyDescent="0.25">
      <c r="A10" s="22">
        <v>45706</v>
      </c>
      <c r="B10" s="23" t="s">
        <v>30</v>
      </c>
      <c r="C10" s="17">
        <f t="shared" si="0"/>
        <v>127</v>
      </c>
      <c r="D10" s="17"/>
      <c r="E10" s="9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45707</v>
      </c>
      <c r="B11" s="23" t="s">
        <v>30</v>
      </c>
      <c r="C11" s="17">
        <f t="shared" si="0"/>
        <v>151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45708</v>
      </c>
      <c r="B12" s="23" t="s">
        <v>30</v>
      </c>
      <c r="C12" s="17">
        <f t="shared" si="0"/>
        <v>175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45709</v>
      </c>
      <c r="B13" s="23" t="s">
        <v>30</v>
      </c>
      <c r="C13" s="17">
        <f t="shared" si="0"/>
        <v>199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45710</v>
      </c>
      <c r="B14" s="23" t="s">
        <v>30</v>
      </c>
      <c r="C14" s="17">
        <f t="shared" si="0"/>
        <v>223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45711</v>
      </c>
      <c r="B15" s="23" t="s">
        <v>30</v>
      </c>
      <c r="C15" s="17">
        <v>255</v>
      </c>
      <c r="D15" s="17" t="s">
        <v>48</v>
      </c>
      <c r="E15" s="17"/>
      <c r="F15" s="17"/>
      <c r="G15" s="17"/>
      <c r="H15" s="17"/>
      <c r="I15" s="17"/>
      <c r="J15" s="17" t="s">
        <v>354</v>
      </c>
      <c r="K15" s="17"/>
      <c r="L15" s="17"/>
      <c r="M15" s="17"/>
      <c r="N15" s="17"/>
    </row>
    <row r="16" spans="1:14" ht="16.149999999999999" customHeight="1" x14ac:dyDescent="0.25">
      <c r="A16" s="22">
        <v>45712</v>
      </c>
      <c r="B16" s="23" t="s">
        <v>30</v>
      </c>
      <c r="C16" s="17">
        <f t="shared" ref="C16:C25" si="1">C15+24</f>
        <v>279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6.149999999999999" customHeight="1" x14ac:dyDescent="0.25">
      <c r="A17" s="22">
        <v>45713</v>
      </c>
      <c r="B17" s="23" t="s">
        <v>30</v>
      </c>
      <c r="C17" s="17">
        <f t="shared" si="1"/>
        <v>303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45714</v>
      </c>
      <c r="B18" s="23" t="s">
        <v>30</v>
      </c>
      <c r="C18" s="17">
        <f t="shared" si="1"/>
        <v>327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149999999999999" customHeight="1" x14ac:dyDescent="0.25">
      <c r="A19" s="22">
        <v>45715</v>
      </c>
      <c r="B19" s="23" t="s">
        <v>30</v>
      </c>
      <c r="C19" s="17">
        <f t="shared" si="1"/>
        <v>351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6.149999999999999" customHeight="1" x14ac:dyDescent="0.25">
      <c r="A20" s="22">
        <v>45716</v>
      </c>
      <c r="B20" s="23" t="s">
        <v>30</v>
      </c>
      <c r="C20" s="17">
        <f t="shared" si="1"/>
        <v>375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6.149999999999999" customHeight="1" x14ac:dyDescent="0.25">
      <c r="A21" s="22">
        <v>45717</v>
      </c>
      <c r="B21" s="23" t="s">
        <v>30</v>
      </c>
      <c r="C21" s="17">
        <f t="shared" si="1"/>
        <v>399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6.149999999999999" customHeight="1" x14ac:dyDescent="0.25">
      <c r="A22" s="22">
        <v>45718</v>
      </c>
      <c r="B22" s="23" t="s">
        <v>30</v>
      </c>
      <c r="C22" s="17">
        <f t="shared" si="1"/>
        <v>423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.149999999999999" customHeight="1" x14ac:dyDescent="0.25">
      <c r="A23" s="22">
        <v>45719</v>
      </c>
      <c r="B23" s="23" t="s">
        <v>30</v>
      </c>
      <c r="C23" s="17">
        <f t="shared" si="1"/>
        <v>447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7"/>
    </row>
    <row r="24" spans="1:14" ht="16.149999999999999" customHeight="1" x14ac:dyDescent="0.25">
      <c r="A24" s="22">
        <v>45720</v>
      </c>
      <c r="B24" s="23" t="s">
        <v>30</v>
      </c>
      <c r="C24" s="17">
        <f t="shared" si="1"/>
        <v>471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6.149999999999999" customHeight="1" x14ac:dyDescent="0.25">
      <c r="A25" s="22">
        <v>45721</v>
      </c>
      <c r="B25" s="23" t="s">
        <v>30</v>
      </c>
      <c r="C25" s="17">
        <f t="shared" si="1"/>
        <v>495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6.149999999999999" customHeight="1" x14ac:dyDescent="0.25">
      <c r="A26" s="22">
        <v>45722</v>
      </c>
      <c r="B26" s="23" t="s">
        <v>30</v>
      </c>
      <c r="C26" s="17">
        <v>502</v>
      </c>
      <c r="D26" s="17" t="s">
        <v>40</v>
      </c>
      <c r="E26" s="17"/>
      <c r="F26" s="17"/>
      <c r="G26" s="17"/>
      <c r="H26" s="17"/>
      <c r="I26" s="17"/>
      <c r="J26" s="17" t="s">
        <v>340</v>
      </c>
      <c r="K26" s="17"/>
      <c r="L26" s="16"/>
      <c r="M26" s="16"/>
      <c r="N26" s="17"/>
    </row>
    <row r="27" spans="1:14" ht="16.149999999999999" customHeight="1" x14ac:dyDescent="0.25">
      <c r="A27" s="22">
        <v>45723</v>
      </c>
      <c r="B27" s="23" t="s">
        <v>30</v>
      </c>
      <c r="C27" s="17">
        <f t="shared" ref="C27:C33" si="2">C26+24</f>
        <v>526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6.149999999999999" customHeight="1" x14ac:dyDescent="0.25">
      <c r="A28" s="22">
        <v>45724</v>
      </c>
      <c r="B28" s="23" t="s">
        <v>30</v>
      </c>
      <c r="C28" s="17">
        <f t="shared" si="2"/>
        <v>550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</row>
    <row r="29" spans="1:14" ht="16.149999999999999" customHeight="1" x14ac:dyDescent="0.25">
      <c r="A29" s="22">
        <v>45725</v>
      </c>
      <c r="B29" s="23" t="s">
        <v>30</v>
      </c>
      <c r="C29" s="17">
        <f t="shared" si="2"/>
        <v>574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6.149999999999999" customHeight="1" x14ac:dyDescent="0.25">
      <c r="A30" s="22">
        <v>45726</v>
      </c>
      <c r="B30" s="23" t="s">
        <v>30</v>
      </c>
      <c r="C30" s="17">
        <f t="shared" si="2"/>
        <v>598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6.149999999999999" customHeight="1" x14ac:dyDescent="0.25">
      <c r="A31" s="22">
        <v>45727</v>
      </c>
      <c r="B31" s="23" t="s">
        <v>30</v>
      </c>
      <c r="C31" s="17">
        <f t="shared" si="2"/>
        <v>622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6.149999999999999" customHeight="1" x14ac:dyDescent="0.25">
      <c r="A32" s="22">
        <v>45728</v>
      </c>
      <c r="B32" s="23" t="s">
        <v>30</v>
      </c>
      <c r="C32" s="17">
        <f t="shared" si="2"/>
        <v>646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ht="16.149999999999999" customHeight="1" x14ac:dyDescent="0.25">
      <c r="A33" s="22">
        <v>45729</v>
      </c>
      <c r="B33" s="23" t="s">
        <v>30</v>
      </c>
      <c r="C33" s="17">
        <f t="shared" si="2"/>
        <v>670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6.149999999999999" customHeight="1" x14ac:dyDescent="0.25">
      <c r="A34" s="22">
        <v>45730</v>
      </c>
      <c r="B34" s="23" t="s">
        <v>30</v>
      </c>
      <c r="C34" s="17">
        <v>691</v>
      </c>
      <c r="D34" s="17" t="s">
        <v>421</v>
      </c>
      <c r="E34" s="17"/>
      <c r="F34" s="17"/>
      <c r="G34" s="17"/>
      <c r="H34" s="17"/>
      <c r="I34" s="17"/>
      <c r="J34" s="17" t="s">
        <v>192</v>
      </c>
      <c r="K34" s="17"/>
      <c r="L34" s="16"/>
      <c r="M34" s="16"/>
      <c r="N34" s="17"/>
    </row>
    <row r="35" spans="1:14" ht="16.149999999999999" customHeight="1" x14ac:dyDescent="0.25">
      <c r="A35" s="22">
        <v>45731</v>
      </c>
      <c r="B35" s="23" t="s">
        <v>30</v>
      </c>
      <c r="C35" s="17">
        <v>715</v>
      </c>
      <c r="D35" s="17" t="s">
        <v>434</v>
      </c>
      <c r="E35" s="17"/>
      <c r="F35" s="17"/>
      <c r="G35" s="17"/>
      <c r="H35" s="17"/>
      <c r="I35" s="17"/>
      <c r="J35" s="17" t="s">
        <v>428</v>
      </c>
      <c r="K35" s="17"/>
      <c r="L35" s="16"/>
      <c r="M35" s="16"/>
      <c r="N35" s="17"/>
    </row>
    <row r="36" spans="1:14" ht="16.149999999999999" customHeight="1" x14ac:dyDescent="0.25">
      <c r="A36" s="22">
        <v>45732</v>
      </c>
      <c r="B36" s="23" t="s">
        <v>30</v>
      </c>
      <c r="C36" s="17">
        <v>724</v>
      </c>
      <c r="D36" s="17" t="s">
        <v>421</v>
      </c>
      <c r="E36" s="17"/>
      <c r="F36" s="17"/>
      <c r="G36" s="17"/>
      <c r="H36" s="17"/>
      <c r="I36" s="17"/>
      <c r="J36" s="17" t="s">
        <v>447</v>
      </c>
      <c r="K36" s="17"/>
      <c r="L36" s="16"/>
      <c r="M36" s="16"/>
      <c r="N36" s="17"/>
    </row>
    <row r="37" spans="1:14" ht="16.149999999999999" customHeight="1" x14ac:dyDescent="0.25">
      <c r="A37" s="22">
        <v>45733</v>
      </c>
      <c r="B37" s="23" t="s">
        <v>30</v>
      </c>
      <c r="C37" s="17">
        <v>730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7"/>
    </row>
    <row r="38" spans="1:14" x14ac:dyDescent="0.25">
      <c r="A38" s="22">
        <v>45734</v>
      </c>
      <c r="B38" s="23" t="s">
        <v>30</v>
      </c>
      <c r="C38" s="17">
        <v>747</v>
      </c>
      <c r="D38" s="17" t="s">
        <v>48</v>
      </c>
      <c r="E38" s="17"/>
      <c r="F38" s="17"/>
      <c r="G38" s="17"/>
      <c r="H38" s="17"/>
      <c r="I38" s="17"/>
      <c r="J38" s="17" t="s">
        <v>454</v>
      </c>
      <c r="K38" s="17"/>
      <c r="L38" s="16"/>
      <c r="M38" s="16"/>
      <c r="N38" s="17"/>
    </row>
    <row r="39" spans="1:14" ht="16.149999999999999" customHeight="1" x14ac:dyDescent="0.25">
      <c r="A39" s="22">
        <v>45735</v>
      </c>
      <c r="B39" s="23" t="s">
        <v>30</v>
      </c>
      <c r="C39" s="17">
        <f t="shared" ref="C39:C44" si="3">C38+24</f>
        <v>771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x14ac:dyDescent="0.25">
      <c r="A40" s="22">
        <v>45736</v>
      </c>
      <c r="B40" s="23" t="s">
        <v>30</v>
      </c>
      <c r="C40" s="17">
        <f t="shared" si="3"/>
        <v>795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x14ac:dyDescent="0.25">
      <c r="A41" s="22">
        <v>45737</v>
      </c>
      <c r="B41" s="23" t="s">
        <v>30</v>
      </c>
      <c r="C41" s="17">
        <f t="shared" si="3"/>
        <v>819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45738</v>
      </c>
      <c r="B42" s="23" t="s">
        <v>30</v>
      </c>
      <c r="C42" s="17">
        <f t="shared" si="3"/>
        <v>843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45739</v>
      </c>
      <c r="B43" s="23" t="s">
        <v>30</v>
      </c>
      <c r="C43" s="17">
        <f t="shared" si="3"/>
        <v>867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45740</v>
      </c>
      <c r="B44" s="23" t="s">
        <v>30</v>
      </c>
      <c r="C44" s="17">
        <f t="shared" si="3"/>
        <v>891</v>
      </c>
      <c r="D44" s="16" t="s">
        <v>516</v>
      </c>
      <c r="E44" s="16"/>
      <c r="F44" s="16"/>
      <c r="G44" s="16"/>
      <c r="H44" s="16"/>
      <c r="I44" s="16"/>
      <c r="J44" s="17" t="s">
        <v>517</v>
      </c>
      <c r="K44" s="16"/>
      <c r="L44" s="16"/>
      <c r="M44" s="16"/>
      <c r="N44" s="16"/>
    </row>
    <row r="45" spans="1:14" ht="16.149999999999999" customHeight="1" x14ac:dyDescent="0.25">
      <c r="A45" s="22">
        <v>45741</v>
      </c>
      <c r="B45" s="23" t="s">
        <v>30</v>
      </c>
      <c r="C45" s="17">
        <v>934</v>
      </c>
      <c r="D45" s="16" t="s">
        <v>532</v>
      </c>
      <c r="E45" s="16"/>
      <c r="F45" s="16"/>
      <c r="G45" s="16"/>
      <c r="H45" s="16"/>
      <c r="I45" s="16"/>
      <c r="J45" s="17" t="s">
        <v>533</v>
      </c>
      <c r="K45" s="16"/>
      <c r="L45" s="16"/>
      <c r="M45" s="16"/>
      <c r="N45" s="16"/>
    </row>
    <row r="46" spans="1:14" ht="16.149999999999999" customHeight="1" x14ac:dyDescent="0.25">
      <c r="A46" s="22">
        <v>45742</v>
      </c>
      <c r="B46" s="23" t="s">
        <v>30</v>
      </c>
      <c r="C46" s="17">
        <f>C45+24</f>
        <v>958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45743</v>
      </c>
      <c r="B47" s="23" t="s">
        <v>30</v>
      </c>
      <c r="C47" s="17">
        <v>988</v>
      </c>
      <c r="D47" s="17" t="s">
        <v>552</v>
      </c>
      <c r="E47" s="16" t="s">
        <v>54</v>
      </c>
      <c r="F47" s="16"/>
      <c r="G47" s="16"/>
      <c r="H47" s="16"/>
      <c r="I47" s="16"/>
      <c r="J47" s="16" t="s">
        <v>192</v>
      </c>
      <c r="K47" s="16"/>
      <c r="L47" s="16"/>
      <c r="M47" s="16"/>
      <c r="N47" s="16"/>
    </row>
    <row r="48" spans="1:14" ht="16.149999999999999" customHeight="1" x14ac:dyDescent="0.25">
      <c r="A48" s="22">
        <v>45744</v>
      </c>
      <c r="B48" s="23" t="s">
        <v>30</v>
      </c>
      <c r="C48" s="17">
        <v>997</v>
      </c>
      <c r="D48" s="17" t="s">
        <v>557</v>
      </c>
      <c r="E48" s="16"/>
      <c r="F48" s="16"/>
      <c r="G48" s="16"/>
      <c r="H48" s="16"/>
      <c r="I48" s="16"/>
      <c r="J48" s="16" t="s">
        <v>558</v>
      </c>
      <c r="K48" s="16"/>
      <c r="L48" s="16"/>
      <c r="M48" s="16"/>
      <c r="N48" s="16"/>
    </row>
    <row r="49" spans="1:14" ht="16.149999999999999" customHeight="1" x14ac:dyDescent="0.25">
      <c r="A49" s="22">
        <v>45745</v>
      </c>
      <c r="B49" s="23" t="s">
        <v>30</v>
      </c>
      <c r="C49" s="17">
        <v>1014</v>
      </c>
      <c r="D49" s="16" t="s">
        <v>570</v>
      </c>
      <c r="E49" s="16" t="s">
        <v>571</v>
      </c>
      <c r="F49" s="16"/>
      <c r="G49" s="16"/>
      <c r="H49" s="16"/>
      <c r="I49" s="16"/>
      <c r="J49" s="16" t="s">
        <v>189</v>
      </c>
      <c r="K49" s="16"/>
      <c r="L49" s="16"/>
      <c r="M49" s="16"/>
      <c r="N49" s="16"/>
    </row>
    <row r="50" spans="1:14" ht="16.149999999999999" customHeight="1" x14ac:dyDescent="0.25">
      <c r="A50" s="22">
        <v>45746</v>
      </c>
      <c r="B50" s="23" t="s">
        <v>30</v>
      </c>
      <c r="C50" s="17">
        <f>C49+24</f>
        <v>1038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45747</v>
      </c>
      <c r="B51" s="23" t="s">
        <v>30</v>
      </c>
      <c r="C51" s="17">
        <v>1055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45748</v>
      </c>
      <c r="B52" s="23" t="s">
        <v>30</v>
      </c>
      <c r="C52" s="17">
        <v>1079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45749</v>
      </c>
      <c r="B53" s="23" t="s">
        <v>30</v>
      </c>
      <c r="C53" s="17">
        <v>1103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45750</v>
      </c>
      <c r="B54" s="23" t="s">
        <v>30</v>
      </c>
      <c r="C54" s="17">
        <v>1125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45751</v>
      </c>
      <c r="B55" s="23" t="s">
        <v>30</v>
      </c>
      <c r="C55" s="17">
        <v>1149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45752</v>
      </c>
      <c r="B56" s="23" t="s">
        <v>30</v>
      </c>
      <c r="C56" s="17">
        <v>1172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45753</v>
      </c>
      <c r="B57" s="23" t="s">
        <v>30</v>
      </c>
      <c r="C57" s="17">
        <v>1185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x14ac:dyDescent="0.25">
      <c r="A58" s="22">
        <v>45754</v>
      </c>
      <c r="B58" s="23" t="s">
        <v>30</v>
      </c>
      <c r="C58" s="17">
        <v>1209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45755</v>
      </c>
      <c r="B59" s="23" t="s">
        <v>30</v>
      </c>
      <c r="C59" s="17">
        <v>1227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45756</v>
      </c>
      <c r="B60" s="23" t="s">
        <v>30</v>
      </c>
      <c r="C60" s="17">
        <v>1251</v>
      </c>
      <c r="D60" s="16"/>
      <c r="E60" s="16" t="s">
        <v>48</v>
      </c>
      <c r="F60" s="16"/>
      <c r="G60" s="16"/>
      <c r="H60" s="16"/>
      <c r="I60" s="16"/>
      <c r="J60" s="16" t="s">
        <v>633</v>
      </c>
      <c r="K60" s="16"/>
      <c r="L60" s="16"/>
      <c r="M60" s="16"/>
      <c r="N60" s="16"/>
    </row>
    <row r="61" spans="1:14" ht="16.149999999999999" customHeight="1" x14ac:dyDescent="0.25">
      <c r="A61" s="22">
        <v>45757</v>
      </c>
      <c r="B61" s="23" t="s">
        <v>30</v>
      </c>
      <c r="C61" s="17">
        <v>1275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9.5" customHeight="1" x14ac:dyDescent="0.25">
      <c r="A62" s="22">
        <v>45758</v>
      </c>
      <c r="B62" s="23" t="s">
        <v>30</v>
      </c>
      <c r="C62" s="17">
        <v>1299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45759</v>
      </c>
      <c r="B63" s="23" t="s">
        <v>30</v>
      </c>
      <c r="C63" s="17">
        <v>1306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45760</v>
      </c>
      <c r="B64" s="23" t="s">
        <v>30</v>
      </c>
      <c r="C64" s="17">
        <v>1329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45761</v>
      </c>
      <c r="B65" s="23" t="s">
        <v>30</v>
      </c>
      <c r="C65" s="17">
        <v>1353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45762</v>
      </c>
      <c r="B66" s="23" t="s">
        <v>30</v>
      </c>
      <c r="C66" s="17">
        <v>1377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45763</v>
      </c>
      <c r="B67" s="23" t="s">
        <v>30</v>
      </c>
      <c r="C67" s="17">
        <v>1393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45764</v>
      </c>
      <c r="B68" s="23" t="s">
        <v>30</v>
      </c>
      <c r="C68" s="17">
        <v>1417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45765</v>
      </c>
      <c r="B69" s="23" t="s">
        <v>30</v>
      </c>
      <c r="C69" s="17">
        <v>1441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45766</v>
      </c>
      <c r="B70" s="23" t="s">
        <v>30</v>
      </c>
      <c r="C70" s="17">
        <v>1465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45767</v>
      </c>
      <c r="B71" s="23" t="s">
        <v>30</v>
      </c>
      <c r="C71" s="17">
        <v>1429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45768</v>
      </c>
      <c r="B72" s="23" t="s">
        <v>30</v>
      </c>
      <c r="C72" s="17">
        <v>1453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45769</v>
      </c>
      <c r="B73" s="23" t="s">
        <v>30</v>
      </c>
      <c r="C73" s="17">
        <v>1477</v>
      </c>
      <c r="D73" s="16"/>
      <c r="E73" s="16" t="s">
        <v>786</v>
      </c>
      <c r="F73" s="16"/>
      <c r="G73" s="16"/>
      <c r="H73" s="16"/>
      <c r="I73" s="16"/>
      <c r="J73" s="16" t="s">
        <v>659</v>
      </c>
      <c r="K73" s="16"/>
      <c r="L73" s="16"/>
      <c r="M73" s="16"/>
      <c r="N73" s="16"/>
    </row>
    <row r="74" spans="1:14" ht="16.149999999999999" customHeight="1" x14ac:dyDescent="0.25">
      <c r="A74" s="22">
        <v>45770</v>
      </c>
      <c r="B74" s="23" t="s">
        <v>30</v>
      </c>
      <c r="C74" s="17">
        <v>1501</v>
      </c>
      <c r="D74" s="16"/>
      <c r="E74" s="16" t="s">
        <v>40</v>
      </c>
      <c r="F74" s="16"/>
      <c r="G74" s="16"/>
      <c r="H74" s="16"/>
      <c r="I74" s="16"/>
      <c r="J74" s="16" t="s">
        <v>794</v>
      </c>
      <c r="K74" s="16"/>
      <c r="L74" s="16"/>
      <c r="M74" s="16"/>
      <c r="N74" s="16"/>
    </row>
    <row r="75" spans="1:14" ht="16.149999999999999" customHeight="1" x14ac:dyDescent="0.25">
      <c r="A75" s="22">
        <v>45771</v>
      </c>
      <c r="B75" s="23" t="s">
        <v>30</v>
      </c>
      <c r="C75" s="17">
        <v>1525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45772</v>
      </c>
      <c r="B76" s="23" t="s">
        <v>30</v>
      </c>
      <c r="C76" s="17">
        <v>1549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45773</v>
      </c>
      <c r="B77" s="23" t="s">
        <v>30</v>
      </c>
      <c r="C77" s="17">
        <v>1573</v>
      </c>
      <c r="D77" s="16" t="s">
        <v>817</v>
      </c>
      <c r="E77" s="16" t="s">
        <v>818</v>
      </c>
      <c r="F77" s="16"/>
      <c r="G77" s="16"/>
      <c r="H77" s="16"/>
      <c r="I77" s="16"/>
      <c r="J77" s="16" t="s">
        <v>673</v>
      </c>
      <c r="K77" s="16"/>
      <c r="L77" s="16"/>
      <c r="M77" s="16"/>
      <c r="N77" s="16"/>
    </row>
    <row r="78" spans="1:14" ht="16.149999999999999" customHeight="1" x14ac:dyDescent="0.25">
      <c r="A78" s="25">
        <v>45774</v>
      </c>
      <c r="B78" s="23" t="s">
        <v>30</v>
      </c>
      <c r="C78" s="17">
        <v>1597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45775</v>
      </c>
      <c r="B79" s="23" t="s">
        <v>30</v>
      </c>
      <c r="C79" s="17">
        <v>1621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5">
        <v>45776</v>
      </c>
      <c r="B80" s="23" t="s">
        <v>30</v>
      </c>
      <c r="C80" s="17">
        <v>1645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30.75" customHeight="1" x14ac:dyDescent="0.25">
      <c r="A81" s="25">
        <v>45777</v>
      </c>
      <c r="B81" s="23" t="s">
        <v>30</v>
      </c>
      <c r="C81" s="17">
        <v>1669</v>
      </c>
      <c r="D81" s="28" t="s">
        <v>849</v>
      </c>
      <c r="E81" s="16" t="s">
        <v>850</v>
      </c>
      <c r="F81" s="16"/>
      <c r="G81" s="16"/>
      <c r="H81" s="16"/>
      <c r="I81" s="16"/>
      <c r="J81" s="16" t="s">
        <v>521</v>
      </c>
      <c r="K81" s="16"/>
      <c r="L81" s="17"/>
      <c r="M81" s="17"/>
      <c r="N81" s="16"/>
    </row>
    <row r="82" spans="1:14" ht="16.149999999999999" customHeight="1" x14ac:dyDescent="0.25">
      <c r="A82" s="25">
        <v>45778</v>
      </c>
      <c r="B82" s="23" t="s">
        <v>30</v>
      </c>
      <c r="C82" s="17">
        <v>1693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5">
        <v>45779</v>
      </c>
      <c r="B83" s="23" t="s">
        <v>30</v>
      </c>
      <c r="C83" s="17">
        <v>1713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5">
        <v>45780</v>
      </c>
      <c r="B84" s="23" t="s">
        <v>30</v>
      </c>
      <c r="C84" s="17">
        <v>1737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5">
        <v>45781</v>
      </c>
      <c r="B85" s="23" t="s">
        <v>30</v>
      </c>
      <c r="C85" s="17">
        <v>1761</v>
      </c>
      <c r="D85" s="16"/>
      <c r="E85" s="16" t="s">
        <v>874</v>
      </c>
      <c r="F85" s="16"/>
      <c r="G85" s="16"/>
      <c r="H85" s="16"/>
      <c r="I85" s="16"/>
      <c r="J85" s="16" t="s">
        <v>875</v>
      </c>
      <c r="K85" s="16"/>
      <c r="L85" s="17"/>
      <c r="M85" s="17"/>
      <c r="N85" s="16"/>
    </row>
    <row r="86" spans="1:14" ht="16.149999999999999" customHeight="1" x14ac:dyDescent="0.25">
      <c r="A86" s="25">
        <v>45782</v>
      </c>
      <c r="B86" s="23" t="s">
        <v>30</v>
      </c>
      <c r="C86" s="17">
        <v>1785</v>
      </c>
      <c r="D86" s="16"/>
      <c r="E86" s="16" t="s">
        <v>612</v>
      </c>
      <c r="F86" s="16"/>
      <c r="G86" s="16"/>
      <c r="H86" s="16"/>
      <c r="I86" s="16"/>
      <c r="J86" s="16" t="s">
        <v>607</v>
      </c>
      <c r="K86" s="16"/>
      <c r="L86" s="17"/>
      <c r="M86" s="17"/>
      <c r="N86" s="16"/>
    </row>
    <row r="87" spans="1:14" ht="16.149999999999999" customHeight="1" x14ac:dyDescent="0.25">
      <c r="A87" s="25">
        <v>45783</v>
      </c>
      <c r="B87" s="23" t="s">
        <v>30</v>
      </c>
      <c r="C87" s="17">
        <v>1809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5">
        <v>45784</v>
      </c>
      <c r="B88" s="23" t="s">
        <v>30</v>
      </c>
      <c r="C88" s="17">
        <v>1833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5">
        <v>45785</v>
      </c>
      <c r="B89" s="23" t="s">
        <v>30</v>
      </c>
      <c r="C89" s="17">
        <v>1857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5">
        <v>45786</v>
      </c>
      <c r="B90" s="23" t="s">
        <v>30</v>
      </c>
      <c r="C90" s="17">
        <v>1881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5">
        <v>45787</v>
      </c>
      <c r="B91" s="23" t="s">
        <v>30</v>
      </c>
      <c r="C91" s="17">
        <v>1902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6.149999999999999" customHeight="1" x14ac:dyDescent="0.25">
      <c r="A92" s="25">
        <v>45788</v>
      </c>
      <c r="B92" s="23" t="s">
        <v>30</v>
      </c>
      <c r="C92" s="17">
        <v>1926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5">
        <v>45789</v>
      </c>
      <c r="B93" s="23" t="s">
        <v>30</v>
      </c>
      <c r="C93" s="17">
        <v>1950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5">
        <v>45790</v>
      </c>
      <c r="B94" s="23" t="s">
        <v>30</v>
      </c>
      <c r="C94" s="17">
        <v>1974</v>
      </c>
      <c r="D94" s="16"/>
      <c r="E94" s="16"/>
      <c r="F94" s="16"/>
      <c r="G94" s="16"/>
      <c r="H94" s="43"/>
      <c r="I94" s="43"/>
      <c r="J94" s="46">
        <f>I94-H94</f>
        <v>0</v>
      </c>
      <c r="K94" s="16"/>
      <c r="L94" s="16"/>
      <c r="M94" s="16"/>
      <c r="N94" s="16"/>
    </row>
    <row r="95" spans="1:14" ht="75.75" customHeight="1" x14ac:dyDescent="0.25">
      <c r="A95" s="25">
        <v>45791</v>
      </c>
      <c r="B95" s="23" t="s">
        <v>30</v>
      </c>
      <c r="C95" s="17">
        <v>2011</v>
      </c>
      <c r="D95" s="16"/>
      <c r="E95" s="9" t="s">
        <v>923</v>
      </c>
      <c r="F95" s="16"/>
      <c r="G95" s="16"/>
      <c r="H95" s="43">
        <v>45791.878472222219</v>
      </c>
      <c r="I95" s="43">
        <v>45791.967361111114</v>
      </c>
      <c r="J95" s="46">
        <f>I95-H95</f>
        <v>8.8888888894871343E-2</v>
      </c>
      <c r="K95" s="16"/>
      <c r="L95" s="16"/>
      <c r="M95" s="16"/>
      <c r="N95" s="16"/>
    </row>
    <row r="96" spans="1:14" ht="16.149999999999999" customHeight="1" x14ac:dyDescent="0.25">
      <c r="A96" s="25">
        <v>45792</v>
      </c>
      <c r="B96" s="23" t="s">
        <v>30</v>
      </c>
      <c r="C96" s="17">
        <f>C95+24</f>
        <v>2035</v>
      </c>
      <c r="D96" s="16"/>
      <c r="E96" s="16"/>
      <c r="F96" s="16"/>
      <c r="G96" s="16"/>
      <c r="H96" s="43"/>
      <c r="I96" s="43"/>
      <c r="J96" s="16"/>
      <c r="K96" s="16"/>
      <c r="L96" s="16"/>
      <c r="M96" s="16"/>
      <c r="N96" s="16"/>
    </row>
    <row r="97" spans="1:14" ht="16.149999999999999" customHeight="1" x14ac:dyDescent="0.25">
      <c r="A97" s="25">
        <v>45793</v>
      </c>
      <c r="B97" s="23" t="s">
        <v>30</v>
      </c>
      <c r="C97" s="17">
        <v>2048</v>
      </c>
      <c r="D97" s="16" t="s">
        <v>936</v>
      </c>
      <c r="E97" s="16"/>
      <c r="F97" s="16"/>
      <c r="G97" s="16"/>
      <c r="H97" s="52">
        <v>45793.5625</v>
      </c>
      <c r="I97" s="52">
        <v>45793.595833333333</v>
      </c>
      <c r="J97" s="46">
        <f>I97-H97</f>
        <v>3.3333333332848269E-2</v>
      </c>
      <c r="K97" s="16"/>
      <c r="L97" s="16"/>
      <c r="M97" s="16"/>
      <c r="N97" s="16"/>
    </row>
    <row r="98" spans="1:14" ht="16.149999999999999" customHeight="1" x14ac:dyDescent="0.25">
      <c r="A98" s="25">
        <v>45794</v>
      </c>
      <c r="B98" s="23" t="s">
        <v>30</v>
      </c>
      <c r="C98" s="17">
        <v>2066</v>
      </c>
      <c r="D98" s="16"/>
      <c r="E98" s="16"/>
      <c r="F98" s="16"/>
      <c r="G98" s="16"/>
      <c r="H98" s="43"/>
      <c r="I98" s="43"/>
      <c r="J98" s="16"/>
      <c r="K98" s="16"/>
      <c r="L98" s="16"/>
      <c r="M98" s="16"/>
      <c r="N98" s="16"/>
    </row>
    <row r="99" spans="1:14" ht="16.149999999999999" customHeight="1" x14ac:dyDescent="0.25">
      <c r="A99" s="25">
        <v>45795</v>
      </c>
      <c r="B99" s="23" t="s">
        <v>30</v>
      </c>
      <c r="C99" s="17">
        <f t="shared" ref="C99:C105" si="4">C98+24</f>
        <v>2090</v>
      </c>
      <c r="D99" s="16"/>
      <c r="E99" s="16"/>
      <c r="F99" s="16"/>
      <c r="G99" s="16"/>
      <c r="H99" s="43"/>
      <c r="I99" s="43"/>
      <c r="J99" s="16"/>
      <c r="K99" s="16"/>
      <c r="L99" s="16"/>
      <c r="M99" s="16"/>
      <c r="N99" s="16"/>
    </row>
    <row r="100" spans="1:14" ht="16.149999999999999" customHeight="1" x14ac:dyDescent="0.25">
      <c r="A100" s="25">
        <v>45796</v>
      </c>
      <c r="B100" s="23" t="s">
        <v>30</v>
      </c>
      <c r="C100" s="17">
        <f t="shared" si="4"/>
        <v>2114</v>
      </c>
      <c r="D100" s="16"/>
      <c r="E100" s="16"/>
      <c r="F100" s="16"/>
      <c r="G100" s="16"/>
      <c r="H100" s="43"/>
      <c r="I100" s="43"/>
      <c r="J100" s="16"/>
      <c r="K100" s="16"/>
      <c r="L100" s="16"/>
      <c r="M100" s="16"/>
      <c r="N100" s="16"/>
    </row>
    <row r="101" spans="1:14" ht="16.149999999999999" customHeight="1" x14ac:dyDescent="0.25">
      <c r="A101" s="25">
        <v>45797</v>
      </c>
      <c r="B101" s="23" t="s">
        <v>30</v>
      </c>
      <c r="C101" s="17">
        <f t="shared" si="4"/>
        <v>2138</v>
      </c>
      <c r="D101" s="16"/>
      <c r="E101" s="16"/>
      <c r="F101" s="16"/>
      <c r="G101" s="16"/>
      <c r="H101" s="43"/>
      <c r="I101" s="43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45798</v>
      </c>
      <c r="B102" s="23" t="s">
        <v>30</v>
      </c>
      <c r="C102" s="17">
        <f t="shared" si="4"/>
        <v>2162</v>
      </c>
      <c r="D102" s="16"/>
      <c r="E102" s="16"/>
      <c r="F102" s="16"/>
      <c r="G102" s="16"/>
      <c r="H102" s="43"/>
      <c r="I102" s="43"/>
      <c r="J102" s="16"/>
      <c r="K102" s="16"/>
      <c r="L102" s="16"/>
      <c r="M102" s="16"/>
      <c r="N102" s="16"/>
    </row>
    <row r="103" spans="1:14" ht="16.149999999999999" customHeight="1" x14ac:dyDescent="0.25">
      <c r="A103" s="25">
        <v>45799</v>
      </c>
      <c r="B103" s="23" t="s">
        <v>30</v>
      </c>
      <c r="C103" s="17">
        <f t="shared" si="4"/>
        <v>2186</v>
      </c>
      <c r="D103" s="16"/>
      <c r="E103" s="16"/>
      <c r="F103" s="16"/>
      <c r="G103" s="16"/>
      <c r="H103" s="43"/>
      <c r="I103" s="43"/>
      <c r="J103" s="16"/>
      <c r="K103" s="16"/>
      <c r="L103" s="16"/>
      <c r="M103" s="16"/>
      <c r="N103" s="16"/>
    </row>
    <row r="104" spans="1:14" ht="16.149999999999999" customHeight="1" x14ac:dyDescent="0.25">
      <c r="A104" s="25">
        <v>45800</v>
      </c>
      <c r="B104" s="23" t="s">
        <v>30</v>
      </c>
      <c r="C104" s="17">
        <f t="shared" si="4"/>
        <v>2210</v>
      </c>
      <c r="D104" s="16"/>
      <c r="E104" s="16"/>
      <c r="F104" s="16"/>
      <c r="G104" s="16"/>
      <c r="H104" s="43"/>
      <c r="I104" s="43"/>
      <c r="J104" s="16"/>
      <c r="K104" s="16"/>
      <c r="L104" s="16"/>
      <c r="M104" s="16"/>
      <c r="N104" s="16"/>
    </row>
    <row r="105" spans="1:14" ht="60" x14ac:dyDescent="0.25">
      <c r="A105" s="25">
        <v>45801</v>
      </c>
      <c r="B105" s="23" t="s">
        <v>30</v>
      </c>
      <c r="C105" s="17">
        <f t="shared" si="4"/>
        <v>2234</v>
      </c>
      <c r="D105" s="16"/>
      <c r="E105" s="28" t="s">
        <v>1000</v>
      </c>
      <c r="F105" s="16"/>
      <c r="G105" s="16"/>
      <c r="H105" s="61">
        <v>45801.673611111109</v>
      </c>
      <c r="I105" s="61">
        <v>45801.708333333336</v>
      </c>
      <c r="J105" s="46">
        <f>I105-H105</f>
        <v>3.4722222226264421E-2</v>
      </c>
      <c r="K105" s="16"/>
      <c r="L105" s="16"/>
      <c r="M105" s="16"/>
      <c r="N105" s="16"/>
    </row>
    <row r="106" spans="1:14" ht="16.149999999999999" customHeight="1" x14ac:dyDescent="0.25">
      <c r="A106" s="25">
        <v>45802</v>
      </c>
      <c r="B106" s="23" t="s">
        <v>30</v>
      </c>
      <c r="C106" s="17">
        <v>2251</v>
      </c>
      <c r="D106" s="16"/>
      <c r="E106" s="16" t="s">
        <v>48</v>
      </c>
      <c r="F106" s="16"/>
      <c r="G106" s="16"/>
      <c r="H106" s="62">
        <v>45802.455555555556</v>
      </c>
      <c r="I106" s="62">
        <v>45802.576388888891</v>
      </c>
      <c r="J106" s="46">
        <f>I106-H106</f>
        <v>0.12083333333430346</v>
      </c>
      <c r="K106" s="16"/>
      <c r="L106" s="16"/>
      <c r="M106" s="16"/>
      <c r="N106" s="16"/>
    </row>
    <row r="107" spans="1:14" ht="16.149999999999999" customHeight="1" x14ac:dyDescent="0.25">
      <c r="A107" s="25">
        <v>45803</v>
      </c>
      <c r="B107" s="23" t="s">
        <v>30</v>
      </c>
      <c r="C107" s="17">
        <f t="shared" ref="C107:C116" si="5">C106+24</f>
        <v>2275</v>
      </c>
      <c r="D107" s="16"/>
      <c r="E107" s="16"/>
      <c r="F107" s="16"/>
      <c r="G107" s="16"/>
      <c r="H107" s="43"/>
      <c r="I107" s="43"/>
      <c r="J107" s="16"/>
      <c r="K107" s="16"/>
      <c r="L107" s="16"/>
      <c r="M107" s="16"/>
      <c r="N107" s="16"/>
    </row>
    <row r="108" spans="1:14" ht="16.149999999999999" customHeight="1" x14ac:dyDescent="0.25">
      <c r="A108" s="25">
        <v>45804</v>
      </c>
      <c r="B108" s="23" t="s">
        <v>30</v>
      </c>
      <c r="C108" s="17">
        <f t="shared" si="5"/>
        <v>2299</v>
      </c>
      <c r="D108" s="16"/>
      <c r="E108" s="16"/>
      <c r="F108" s="16"/>
      <c r="G108" s="16"/>
      <c r="H108" s="43"/>
      <c r="I108" s="43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45805</v>
      </c>
      <c r="B109" s="23" t="s">
        <v>30</v>
      </c>
      <c r="C109" s="17">
        <f t="shared" si="5"/>
        <v>2323</v>
      </c>
      <c r="D109" s="16"/>
      <c r="E109" s="16"/>
      <c r="F109" s="16"/>
      <c r="G109" s="16"/>
      <c r="H109" s="43"/>
      <c r="I109" s="43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45806</v>
      </c>
      <c r="B110" s="23" t="s">
        <v>30</v>
      </c>
      <c r="C110" s="17">
        <f t="shared" si="5"/>
        <v>2347</v>
      </c>
      <c r="D110" s="16"/>
      <c r="E110" s="16"/>
      <c r="F110" s="16"/>
      <c r="G110" s="16"/>
      <c r="H110" s="43"/>
      <c r="I110" s="43"/>
      <c r="J110" s="16"/>
      <c r="K110" s="16"/>
      <c r="L110" s="16"/>
      <c r="M110" s="16"/>
      <c r="N110" s="16"/>
    </row>
    <row r="111" spans="1:14" ht="16.149999999999999" customHeight="1" x14ac:dyDescent="0.25">
      <c r="A111" s="25">
        <v>45807</v>
      </c>
      <c r="B111" s="23" t="s">
        <v>30</v>
      </c>
      <c r="C111" s="17">
        <f t="shared" si="5"/>
        <v>2371</v>
      </c>
      <c r="D111" s="16"/>
      <c r="E111" s="16"/>
      <c r="F111" s="16"/>
      <c r="G111" s="16"/>
      <c r="H111" s="43"/>
      <c r="I111" s="43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45808</v>
      </c>
      <c r="B112" s="23" t="s">
        <v>30</v>
      </c>
      <c r="C112" s="17">
        <f t="shared" si="5"/>
        <v>2395</v>
      </c>
      <c r="D112" s="16"/>
      <c r="E112" s="16"/>
      <c r="F112" s="16"/>
      <c r="G112" s="16"/>
      <c r="H112" s="43"/>
      <c r="I112" s="43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45809</v>
      </c>
      <c r="B113" s="23" t="s">
        <v>30</v>
      </c>
      <c r="C113" s="17">
        <f t="shared" si="5"/>
        <v>2419</v>
      </c>
      <c r="D113" s="16"/>
      <c r="E113" s="16"/>
      <c r="F113" s="16"/>
      <c r="G113" s="16"/>
      <c r="H113" s="43"/>
      <c r="I113" s="43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45810</v>
      </c>
      <c r="B114" s="23" t="s">
        <v>30</v>
      </c>
      <c r="C114" s="17">
        <f t="shared" si="5"/>
        <v>2443</v>
      </c>
      <c r="D114" s="16"/>
      <c r="E114" s="16"/>
      <c r="F114" s="16"/>
      <c r="G114" s="16"/>
      <c r="H114" s="43"/>
      <c r="I114" s="43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45811</v>
      </c>
      <c r="B115" s="23" t="s">
        <v>30</v>
      </c>
      <c r="C115" s="17">
        <f t="shared" si="5"/>
        <v>2467</v>
      </c>
      <c r="D115" s="16"/>
      <c r="E115" s="16"/>
      <c r="F115" s="16"/>
      <c r="G115" s="16"/>
      <c r="H115" s="43"/>
      <c r="I115" s="43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45812</v>
      </c>
      <c r="B116" s="23" t="s">
        <v>30</v>
      </c>
      <c r="C116" s="17">
        <f t="shared" si="5"/>
        <v>2491</v>
      </c>
      <c r="D116" s="16"/>
      <c r="E116" s="16"/>
      <c r="F116" s="16"/>
      <c r="G116" s="16"/>
      <c r="H116" s="43"/>
      <c r="I116" s="43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45813</v>
      </c>
      <c r="B117" s="23" t="s">
        <v>30</v>
      </c>
      <c r="C117" s="17">
        <v>2495</v>
      </c>
      <c r="D117" s="16"/>
      <c r="E117" s="16"/>
      <c r="F117" s="16"/>
      <c r="G117" s="16"/>
      <c r="H117" s="43"/>
      <c r="I117" s="43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45814</v>
      </c>
      <c r="B118" s="23" t="s">
        <v>30</v>
      </c>
      <c r="C118" s="17">
        <v>2496</v>
      </c>
      <c r="D118" s="16"/>
      <c r="E118" s="16" t="s">
        <v>163</v>
      </c>
      <c r="F118" s="16"/>
      <c r="G118" s="16"/>
      <c r="H118" s="61">
        <v>45814.472222222219</v>
      </c>
      <c r="I118" s="61">
        <v>45814.645833333336</v>
      </c>
      <c r="J118" s="46">
        <f>I118-H118</f>
        <v>0.17361111111677019</v>
      </c>
      <c r="K118" s="16"/>
      <c r="L118" s="16"/>
      <c r="M118" s="16"/>
      <c r="N118" s="16"/>
    </row>
    <row r="119" spans="1:14" ht="16.149999999999999" customHeight="1" x14ac:dyDescent="0.25">
      <c r="A119" s="25">
        <v>45815</v>
      </c>
      <c r="B119" s="23" t="s">
        <v>30</v>
      </c>
      <c r="C119" s="17">
        <f t="shared" ref="C119:C126" si="6">C118+24</f>
        <v>2520</v>
      </c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45816</v>
      </c>
      <c r="B120" s="23" t="s">
        <v>30</v>
      </c>
      <c r="C120" s="17">
        <f t="shared" si="6"/>
        <v>2544</v>
      </c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25">
        <v>45817</v>
      </c>
      <c r="B121" s="23" t="s">
        <v>30</v>
      </c>
      <c r="C121" s="17">
        <f t="shared" si="6"/>
        <v>2568</v>
      </c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45818</v>
      </c>
      <c r="B122" s="23" t="s">
        <v>30</v>
      </c>
      <c r="C122" s="17">
        <f t="shared" si="6"/>
        <v>2592</v>
      </c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45819</v>
      </c>
      <c r="B123" s="23" t="s">
        <v>30</v>
      </c>
      <c r="C123" s="17">
        <f t="shared" si="6"/>
        <v>2616</v>
      </c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45820</v>
      </c>
      <c r="B124" s="23" t="s">
        <v>30</v>
      </c>
      <c r="C124" s="17">
        <f t="shared" si="6"/>
        <v>2640</v>
      </c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45821</v>
      </c>
      <c r="B125" s="23" t="s">
        <v>30</v>
      </c>
      <c r="C125" s="17">
        <f t="shared" si="6"/>
        <v>2664</v>
      </c>
      <c r="D125" s="16"/>
      <c r="E125" s="16"/>
      <c r="F125" s="16"/>
      <c r="G125" s="16"/>
      <c r="H125" s="43"/>
      <c r="I125" s="43"/>
      <c r="J125" s="16"/>
      <c r="K125" s="16"/>
      <c r="L125" s="16"/>
      <c r="M125" s="16"/>
      <c r="N125" s="16"/>
    </row>
    <row r="126" spans="1:14" ht="16.149999999999999" customHeight="1" x14ac:dyDescent="0.25">
      <c r="A126" s="25">
        <v>45822</v>
      </c>
      <c r="B126" s="23" t="s">
        <v>30</v>
      </c>
      <c r="C126" s="17">
        <f t="shared" si="6"/>
        <v>2688</v>
      </c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45823</v>
      </c>
      <c r="B127" s="23" t="s">
        <v>30</v>
      </c>
      <c r="C127" s="17">
        <v>2685</v>
      </c>
      <c r="D127" s="16"/>
      <c r="E127" s="16"/>
      <c r="F127" s="16"/>
      <c r="G127" s="16"/>
      <c r="H127" s="43"/>
      <c r="I127" s="43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45824</v>
      </c>
      <c r="B128" s="23" t="s">
        <v>30</v>
      </c>
      <c r="C128" s="17">
        <v>2709</v>
      </c>
      <c r="D128" s="16"/>
      <c r="E128" s="16"/>
      <c r="F128" s="16"/>
      <c r="G128" s="16"/>
      <c r="H128" s="43"/>
      <c r="I128" s="43"/>
      <c r="J128" s="16"/>
      <c r="K128" s="16"/>
      <c r="L128" s="16"/>
      <c r="M128" s="16"/>
      <c r="N128" s="16"/>
    </row>
    <row r="129" spans="1:14" ht="16.149999999999999" customHeight="1" x14ac:dyDescent="0.25">
      <c r="A129" s="25">
        <v>45825</v>
      </c>
      <c r="B129" s="23" t="s">
        <v>30</v>
      </c>
      <c r="C129" s="17">
        <v>2728</v>
      </c>
      <c r="D129" s="16"/>
      <c r="E129" s="16"/>
      <c r="F129" s="16"/>
      <c r="G129" s="16"/>
      <c r="H129" s="43"/>
      <c r="I129" s="43"/>
      <c r="J129" s="16"/>
      <c r="K129" s="16"/>
      <c r="L129" s="16"/>
      <c r="M129" s="16"/>
      <c r="N129" s="16"/>
    </row>
    <row r="130" spans="1:14" ht="16.149999999999999" customHeight="1" x14ac:dyDescent="0.25">
      <c r="A130" s="25">
        <v>45826</v>
      </c>
      <c r="B130" s="23" t="s">
        <v>30</v>
      </c>
      <c r="C130" s="17">
        <v>2752</v>
      </c>
      <c r="D130" s="16"/>
      <c r="E130" s="16" t="s">
        <v>48</v>
      </c>
      <c r="F130" s="16"/>
      <c r="G130" s="16"/>
      <c r="H130" s="92">
        <v>45826.635416666664</v>
      </c>
      <c r="I130" s="92">
        <v>45826.709722222222</v>
      </c>
      <c r="J130" s="93">
        <f t="shared" ref="J130" si="7">I130-H130</f>
        <v>7.4305555557657499E-2</v>
      </c>
      <c r="K130" s="16"/>
      <c r="L130" s="16"/>
      <c r="M130" s="16"/>
      <c r="N130" s="16"/>
    </row>
    <row r="131" spans="1:14" ht="16.149999999999999" customHeight="1" x14ac:dyDescent="0.25">
      <c r="A131" s="25">
        <v>45827</v>
      </c>
      <c r="B131" s="23" t="s">
        <v>30</v>
      </c>
      <c r="C131" s="17">
        <v>2776</v>
      </c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25">
        <v>45828</v>
      </c>
      <c r="B132" s="23" t="s">
        <v>30</v>
      </c>
      <c r="C132" s="17">
        <v>2800</v>
      </c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45829</v>
      </c>
      <c r="B133" s="23" t="s">
        <v>30</v>
      </c>
      <c r="C133" s="17">
        <v>2824</v>
      </c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45830</v>
      </c>
      <c r="B134" s="23" t="s">
        <v>30</v>
      </c>
      <c r="C134" s="17">
        <v>2848</v>
      </c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45831</v>
      </c>
      <c r="B135" s="23" t="s">
        <v>30</v>
      </c>
      <c r="C135" s="17">
        <v>2872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45832</v>
      </c>
      <c r="B136" s="23" t="s">
        <v>30</v>
      </c>
      <c r="C136" s="17">
        <v>2896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45833</v>
      </c>
      <c r="B137" s="23" t="s">
        <v>30</v>
      </c>
      <c r="C137" s="17">
        <v>2920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5">
        <v>45834</v>
      </c>
      <c r="B138" s="23" t="s">
        <v>30</v>
      </c>
      <c r="C138" s="17">
        <v>2944</v>
      </c>
      <c r="D138" s="16" t="s">
        <v>823</v>
      </c>
      <c r="E138" s="16" t="s">
        <v>1256</v>
      </c>
      <c r="F138" s="16"/>
      <c r="G138" s="16"/>
      <c r="H138" s="123">
        <v>45834.685416666667</v>
      </c>
      <c r="I138" s="123">
        <v>45834.706250000003</v>
      </c>
      <c r="J138" s="124">
        <f t="shared" ref="J138" si="8">I138-H138</f>
        <v>2.0833333335758653E-2</v>
      </c>
      <c r="K138" s="16"/>
      <c r="L138" s="16"/>
      <c r="M138" s="16"/>
      <c r="N138" s="16"/>
    </row>
    <row r="139" spans="1:14" ht="16.149999999999999" customHeight="1" x14ac:dyDescent="0.25">
      <c r="A139" s="25">
        <v>45835</v>
      </c>
      <c r="B139" s="23" t="s">
        <v>30</v>
      </c>
      <c r="C139" s="17">
        <v>2950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5">
        <v>45836</v>
      </c>
      <c r="B140" s="23" t="s">
        <v>30</v>
      </c>
      <c r="C140" s="17">
        <v>2973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45837</v>
      </c>
      <c r="B141" s="23" t="s">
        <v>30</v>
      </c>
      <c r="C141" s="17">
        <v>2997</v>
      </c>
      <c r="D141" s="16"/>
      <c r="E141" s="16" t="s">
        <v>63</v>
      </c>
      <c r="F141" s="16"/>
      <c r="G141" s="16"/>
      <c r="H141" s="123">
        <v>45837.640277777777</v>
      </c>
      <c r="I141" s="123">
        <v>45837.788194444445</v>
      </c>
      <c r="J141" s="124">
        <f t="shared" ref="J141" si="9">I141-H141</f>
        <v>0.14791666666860692</v>
      </c>
      <c r="K141" s="16"/>
      <c r="L141" s="16"/>
      <c r="M141" s="16"/>
      <c r="N141" s="16"/>
    </row>
    <row r="142" spans="1:14" ht="16.149999999999999" customHeight="1" x14ac:dyDescent="0.25">
      <c r="A142" s="25">
        <v>45838</v>
      </c>
      <c r="B142" s="23" t="s">
        <v>30</v>
      </c>
      <c r="C142" s="17">
        <v>3021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5">
        <v>45839</v>
      </c>
      <c r="B143" s="23" t="s">
        <v>30</v>
      </c>
      <c r="C143" s="17">
        <v>3045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45840</v>
      </c>
      <c r="B144" s="23" t="s">
        <v>30</v>
      </c>
      <c r="C144" s="17">
        <v>3069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45841</v>
      </c>
      <c r="B145" s="23" t="s">
        <v>30</v>
      </c>
      <c r="C145" s="17">
        <f>C144+24</f>
        <v>3093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45842</v>
      </c>
      <c r="B146" s="23" t="s">
        <v>30</v>
      </c>
      <c r="C146" s="17">
        <f>C145+24</f>
        <v>3117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45843</v>
      </c>
      <c r="B147" s="23" t="s">
        <v>30</v>
      </c>
      <c r="C147" s="17">
        <f>C146+24</f>
        <v>3141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45844</v>
      </c>
      <c r="B148" s="23" t="s">
        <v>30</v>
      </c>
      <c r="C148" s="17">
        <v>3165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45845</v>
      </c>
      <c r="B149" s="23" t="s">
        <v>30</v>
      </c>
      <c r="C149" s="17">
        <v>3189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45846</v>
      </c>
      <c r="B150" s="23" t="s">
        <v>30</v>
      </c>
      <c r="C150" s="17">
        <f>C149+24</f>
        <v>3213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45847</v>
      </c>
      <c r="B151" s="23" t="s">
        <v>30</v>
      </c>
      <c r="C151" s="17">
        <f>C150+24</f>
        <v>3237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45848</v>
      </c>
      <c r="B152" s="23" t="s">
        <v>30</v>
      </c>
      <c r="C152" s="17">
        <v>3262</v>
      </c>
      <c r="D152" s="16"/>
      <c r="E152" s="16" t="s">
        <v>48</v>
      </c>
      <c r="F152" s="16"/>
      <c r="G152" s="16"/>
      <c r="H152" s="138">
        <v>45849.111111111109</v>
      </c>
      <c r="I152" s="138">
        <v>45849.197916666664</v>
      </c>
      <c r="J152" s="139">
        <f t="shared" ref="J152" si="10">I152-H152</f>
        <v>8.6805555554747116E-2</v>
      </c>
      <c r="K152" s="16"/>
      <c r="L152" s="16"/>
      <c r="M152" s="16"/>
      <c r="N152" s="16"/>
    </row>
    <row r="153" spans="1:14" ht="16.149999999999999" customHeight="1" x14ac:dyDescent="0.25">
      <c r="A153" s="25">
        <v>45849</v>
      </c>
      <c r="B153" s="23" t="s">
        <v>30</v>
      </c>
      <c r="C153" s="17">
        <f>C152+24</f>
        <v>3286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25">
        <v>45850</v>
      </c>
      <c r="B154" s="23" t="s">
        <v>30</v>
      </c>
      <c r="C154" s="17">
        <f>C153+24</f>
        <v>3310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25">
        <v>45851</v>
      </c>
      <c r="B155" s="23" t="s">
        <v>30</v>
      </c>
      <c r="C155" s="17">
        <f>C154+24</f>
        <v>3334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25">
        <v>45852</v>
      </c>
      <c r="B156" s="23" t="s">
        <v>30</v>
      </c>
      <c r="C156" s="17">
        <f>C155+24</f>
        <v>3358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25">
        <v>45853</v>
      </c>
      <c r="B157" s="23" t="s">
        <v>30</v>
      </c>
      <c r="C157" s="17">
        <f>C156+24</f>
        <v>3382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25">
        <v>45854</v>
      </c>
      <c r="B158" s="23" t="s">
        <v>30</v>
      </c>
      <c r="C158" s="17">
        <v>3398</v>
      </c>
      <c r="D158" s="16"/>
      <c r="E158" s="17" t="s">
        <v>1356</v>
      </c>
      <c r="F158" s="17"/>
      <c r="G158" s="16"/>
      <c r="H158" s="146">
        <v>45855.068055555559</v>
      </c>
      <c r="I158" s="146">
        <v>45855.074999999997</v>
      </c>
      <c r="J158" s="147">
        <f t="shared" ref="J158" si="11">I158-H158</f>
        <v>6.9444444379769266E-3</v>
      </c>
      <c r="K158" s="16"/>
      <c r="L158" s="16"/>
      <c r="M158" s="16"/>
      <c r="N158" s="16"/>
    </row>
    <row r="159" spans="1:14" x14ac:dyDescent="0.25">
      <c r="A159" s="25">
        <v>45855</v>
      </c>
      <c r="B159" s="23" t="s">
        <v>30</v>
      </c>
      <c r="C159" s="17">
        <f>C158+24</f>
        <v>3422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x14ac:dyDescent="0.25">
      <c r="A160" s="25">
        <v>45856</v>
      </c>
      <c r="B160" s="23" t="s">
        <v>30</v>
      </c>
      <c r="C160" s="17">
        <f>C159+24</f>
        <v>3446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60" x14ac:dyDescent="0.25">
      <c r="A161" s="25">
        <v>45857</v>
      </c>
      <c r="B161" s="23" t="s">
        <v>30</v>
      </c>
      <c r="C161" s="17">
        <v>3466</v>
      </c>
      <c r="D161" s="16"/>
      <c r="E161" s="28" t="s">
        <v>1376</v>
      </c>
      <c r="F161" s="16"/>
      <c r="G161" s="16"/>
      <c r="H161" s="158">
        <v>45858.002083333333</v>
      </c>
      <c r="I161" s="158">
        <v>45858.006944444445</v>
      </c>
      <c r="J161" s="159">
        <f t="shared" ref="J161:J162" si="12">I161-H161</f>
        <v>4.8611111124046147E-3</v>
      </c>
      <c r="K161" s="16"/>
      <c r="L161" s="16"/>
      <c r="M161" s="16"/>
      <c r="N161" s="16"/>
    </row>
    <row r="162" spans="1:14" x14ac:dyDescent="0.25">
      <c r="A162" s="25">
        <v>45858</v>
      </c>
      <c r="B162" s="23" t="s">
        <v>30</v>
      </c>
      <c r="C162" s="17">
        <v>3495</v>
      </c>
      <c r="D162" s="16"/>
      <c r="E162" s="16" t="s">
        <v>1386</v>
      </c>
      <c r="F162" s="16"/>
      <c r="G162" s="16"/>
      <c r="H162" s="146">
        <v>45859.215277777781</v>
      </c>
      <c r="I162" s="146">
        <v>45859.4</v>
      </c>
      <c r="J162" s="147">
        <f t="shared" si="12"/>
        <v>0.18472222222044365</v>
      </c>
      <c r="K162" s="16"/>
      <c r="L162" s="16"/>
      <c r="M162" s="16"/>
      <c r="N162" s="16"/>
    </row>
    <row r="163" spans="1:14" x14ac:dyDescent="0.25">
      <c r="A163" s="25">
        <v>45859</v>
      </c>
      <c r="B163" s="23" t="s">
        <v>30</v>
      </c>
      <c r="C163" s="17">
        <f>C162+24</f>
        <v>3519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5">
        <v>45860</v>
      </c>
      <c r="B164" s="23" t="s">
        <v>30</v>
      </c>
      <c r="C164" s="17">
        <f>C163+24</f>
        <v>3543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5">
        <v>45861</v>
      </c>
      <c r="B165" s="23" t="s">
        <v>30</v>
      </c>
      <c r="C165" s="17">
        <f>C164+24</f>
        <v>3567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5">
        <v>45862</v>
      </c>
      <c r="B166" s="23" t="s">
        <v>30</v>
      </c>
      <c r="C166" s="17">
        <f>C165+20</f>
        <v>3587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45" x14ac:dyDescent="0.25">
      <c r="A167" s="25">
        <v>45863</v>
      </c>
      <c r="B167" s="23" t="s">
        <v>30</v>
      </c>
      <c r="C167" s="17">
        <v>3590</v>
      </c>
      <c r="D167" s="16"/>
      <c r="E167" s="28" t="s">
        <v>1413</v>
      </c>
      <c r="F167" s="16"/>
      <c r="G167" s="16"/>
      <c r="H167" s="146">
        <v>45863.368055555555</v>
      </c>
      <c r="I167" s="146">
        <v>45863.52847222222</v>
      </c>
      <c r="J167" s="147">
        <f t="shared" ref="J167" si="13">I167-H167</f>
        <v>0.16041666666569654</v>
      </c>
      <c r="K167" s="16"/>
      <c r="L167" s="16"/>
      <c r="M167" s="16"/>
      <c r="N167" s="16"/>
    </row>
    <row r="168" spans="1:14" x14ac:dyDescent="0.25">
      <c r="A168" s="25">
        <v>45864</v>
      </c>
      <c r="B168" s="23" t="s">
        <v>30</v>
      </c>
      <c r="C168" s="17">
        <f t="shared" ref="C168:C173" si="14">C167+24</f>
        <v>3614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5">
        <v>45865</v>
      </c>
      <c r="B169" s="23" t="s">
        <v>30</v>
      </c>
      <c r="C169" s="17">
        <f t="shared" si="14"/>
        <v>3638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5">
        <v>45866</v>
      </c>
      <c r="B170" s="23" t="s">
        <v>30</v>
      </c>
      <c r="C170" s="17">
        <f t="shared" si="14"/>
        <v>3662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5">
        <v>45867</v>
      </c>
      <c r="B171" s="23" t="s">
        <v>30</v>
      </c>
      <c r="C171" s="17">
        <f t="shared" si="14"/>
        <v>3686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5">
        <v>45868</v>
      </c>
      <c r="B172" s="23" t="s">
        <v>30</v>
      </c>
      <c r="C172" s="17">
        <f t="shared" si="14"/>
        <v>3710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5">
        <v>45869</v>
      </c>
      <c r="B173" s="23" t="s">
        <v>30</v>
      </c>
      <c r="C173" s="17">
        <f t="shared" si="14"/>
        <v>3734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5">
        <v>45870</v>
      </c>
      <c r="B174" s="23" t="s">
        <v>30</v>
      </c>
      <c r="C174" s="17">
        <v>3745</v>
      </c>
      <c r="D174" s="16"/>
      <c r="E174" s="16" t="s">
        <v>1460</v>
      </c>
      <c r="F174" s="16"/>
      <c r="G174" s="16"/>
      <c r="H174" s="150">
        <v>45870.366666666669</v>
      </c>
      <c r="I174" s="150">
        <v>45870.515972222223</v>
      </c>
      <c r="J174" s="151">
        <f t="shared" ref="J174" si="15">I174-H174</f>
        <v>0.14930555555474712</v>
      </c>
      <c r="K174" s="16"/>
      <c r="L174" s="16"/>
      <c r="M174" s="16"/>
      <c r="N174" s="16"/>
    </row>
    <row r="175" spans="1:14" x14ac:dyDescent="0.25">
      <c r="A175" s="25">
        <v>45871</v>
      </c>
      <c r="B175" s="23" t="s">
        <v>30</v>
      </c>
      <c r="C175" s="17">
        <f>C174+24</f>
        <v>3769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5">
        <v>45872</v>
      </c>
      <c r="B176" s="23" t="s">
        <v>30</v>
      </c>
      <c r="C176" s="17">
        <f>C175+24</f>
        <v>3793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5">
        <v>45873</v>
      </c>
      <c r="B177" s="23" t="s">
        <v>30</v>
      </c>
      <c r="C177" s="17">
        <v>3816</v>
      </c>
      <c r="D177" s="16"/>
      <c r="E177" s="16" t="s">
        <v>1490</v>
      </c>
      <c r="F177" s="16"/>
      <c r="G177" s="16"/>
      <c r="H177" s="150"/>
      <c r="I177" s="150"/>
      <c r="J177" s="151"/>
      <c r="K177" s="16"/>
      <c r="L177" s="16"/>
      <c r="M177" s="16"/>
      <c r="N177" s="16"/>
    </row>
    <row r="178" spans="1:14" x14ac:dyDescent="0.25">
      <c r="A178" s="25">
        <v>45874</v>
      </c>
      <c r="B178" s="23" t="s">
        <v>30</v>
      </c>
      <c r="C178" s="17">
        <v>3816</v>
      </c>
      <c r="D178" s="16"/>
      <c r="E178" s="16" t="s">
        <v>1490</v>
      </c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5">
        <v>45875</v>
      </c>
      <c r="B179" s="23" t="s">
        <v>30</v>
      </c>
      <c r="C179" s="17">
        <v>3816</v>
      </c>
      <c r="D179" s="16"/>
      <c r="E179" s="16" t="s">
        <v>1490</v>
      </c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5">
        <v>45876</v>
      </c>
      <c r="B180" s="23" t="s">
        <v>30</v>
      </c>
      <c r="C180" s="17">
        <v>3816</v>
      </c>
      <c r="D180" s="16"/>
      <c r="E180" s="16" t="s">
        <v>1490</v>
      </c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ht="30" x14ac:dyDescent="0.25">
      <c r="A181" s="25">
        <v>45877</v>
      </c>
      <c r="B181" s="23" t="s">
        <v>30</v>
      </c>
      <c r="C181" s="17">
        <v>3816</v>
      </c>
      <c r="D181" s="16"/>
      <c r="E181" s="28" t="s">
        <v>1513</v>
      </c>
      <c r="F181" s="16"/>
      <c r="G181" s="16"/>
      <c r="H181" s="150">
        <v>45877.625</v>
      </c>
      <c r="I181" s="150">
        <v>45877.729166666664</v>
      </c>
      <c r="J181" s="151">
        <f t="shared" ref="J181" si="16">I181-H181</f>
        <v>0.10416666666424135</v>
      </c>
      <c r="K181" s="16"/>
      <c r="L181" s="16"/>
      <c r="M181" s="16"/>
      <c r="N181" s="16"/>
    </row>
    <row r="182" spans="1:14" x14ac:dyDescent="0.25">
      <c r="A182" s="25">
        <v>45878</v>
      </c>
      <c r="B182" s="23" t="s">
        <v>30</v>
      </c>
      <c r="C182" s="17">
        <f>C181+20</f>
        <v>3836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5">
        <v>45879</v>
      </c>
      <c r="B183" s="23" t="s">
        <v>30</v>
      </c>
      <c r="C183" s="17">
        <f t="shared" ref="C183:C184" si="17">C182+20</f>
        <v>3856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5">
        <v>45880</v>
      </c>
      <c r="B184" s="23" t="s">
        <v>30</v>
      </c>
      <c r="C184" s="17">
        <f t="shared" si="17"/>
        <v>3876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ht="30" x14ac:dyDescent="0.25">
      <c r="A185" s="25">
        <v>45881</v>
      </c>
      <c r="B185" s="23" t="s">
        <v>30</v>
      </c>
      <c r="C185" s="17">
        <v>3880</v>
      </c>
      <c r="D185" s="16"/>
      <c r="E185" s="28" t="s">
        <v>1528</v>
      </c>
      <c r="F185" s="16"/>
      <c r="G185" s="16"/>
      <c r="H185" s="150">
        <v>45881.611111111109</v>
      </c>
      <c r="I185" s="150">
        <v>45881.715277777781</v>
      </c>
      <c r="J185" s="151">
        <f t="shared" ref="J185:J186" si="18">I185-H185</f>
        <v>0.10416666667151731</v>
      </c>
      <c r="K185" s="16"/>
      <c r="L185" s="16"/>
      <c r="M185" s="16"/>
      <c r="N185" s="16"/>
    </row>
    <row r="186" spans="1:14" x14ac:dyDescent="0.25">
      <c r="A186" s="25">
        <v>45882</v>
      </c>
      <c r="B186" s="23" t="s">
        <v>30</v>
      </c>
      <c r="C186" s="17">
        <v>3898</v>
      </c>
      <c r="D186" s="16"/>
      <c r="E186" s="16" t="s">
        <v>1532</v>
      </c>
      <c r="F186" s="16"/>
      <c r="G186" s="16"/>
      <c r="H186" s="150">
        <v>45882.475694444445</v>
      </c>
      <c r="I186" s="150">
        <v>45882.49722222222</v>
      </c>
      <c r="J186" s="151">
        <f t="shared" si="18"/>
        <v>2.1527777775190771E-2</v>
      </c>
      <c r="K186" s="16"/>
      <c r="L186" s="16"/>
      <c r="M186" s="16"/>
      <c r="N186" s="16"/>
    </row>
    <row r="187" spans="1:14" x14ac:dyDescent="0.25">
      <c r="A187" s="25">
        <v>45883</v>
      </c>
      <c r="B187" s="23" t="s">
        <v>30</v>
      </c>
      <c r="C187" s="17">
        <f>C186+24</f>
        <v>3922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5">
        <v>45884</v>
      </c>
      <c r="B188" s="23" t="s">
        <v>30</v>
      </c>
      <c r="C188" s="17">
        <v>3946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5">
        <v>45885</v>
      </c>
      <c r="B189" s="23" t="s">
        <v>30</v>
      </c>
      <c r="C189" s="17">
        <v>3958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5">
        <v>45886</v>
      </c>
      <c r="B190" s="23" t="s">
        <v>30</v>
      </c>
      <c r="C190" s="17">
        <v>3970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5">
        <v>45887</v>
      </c>
      <c r="B191" s="23" t="s">
        <v>30</v>
      </c>
      <c r="C191" s="17">
        <v>3994</v>
      </c>
      <c r="D191" s="16"/>
      <c r="E191" s="16" t="s">
        <v>65</v>
      </c>
      <c r="F191" s="16"/>
      <c r="G191" s="16"/>
      <c r="H191" s="150">
        <v>45887.856249999997</v>
      </c>
      <c r="I191" s="150">
        <v>45888.138194444444</v>
      </c>
      <c r="J191" s="151">
        <f t="shared" ref="J191" si="19">I191-H191</f>
        <v>0.28194444444670808</v>
      </c>
      <c r="K191" s="16"/>
      <c r="L191" s="16"/>
      <c r="M191" s="16"/>
      <c r="N191" s="16"/>
    </row>
    <row r="192" spans="1:14" x14ac:dyDescent="0.25">
      <c r="A192" s="25">
        <v>45888</v>
      </c>
      <c r="B192" s="23" t="s">
        <v>30</v>
      </c>
      <c r="C192" s="17">
        <v>4018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5">
        <v>45889</v>
      </c>
      <c r="B193" s="23" t="s">
        <v>30</v>
      </c>
      <c r="C193" s="17">
        <v>4042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5">
        <v>45890</v>
      </c>
      <c r="B194" s="23" t="s">
        <v>30</v>
      </c>
      <c r="C194" s="17">
        <v>4060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5">
        <v>45891</v>
      </c>
      <c r="B195" s="23" t="s">
        <v>30</v>
      </c>
      <c r="C195" s="17">
        <v>4062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5">
        <v>45892</v>
      </c>
      <c r="B196" s="23" t="s">
        <v>30</v>
      </c>
      <c r="C196" s="17">
        <v>4086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5">
        <v>45893</v>
      </c>
      <c r="B197" s="23" t="s">
        <v>30</v>
      </c>
      <c r="C197" s="17">
        <v>4110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5">
        <v>45894</v>
      </c>
      <c r="B198" s="23" t="s">
        <v>30</v>
      </c>
      <c r="C198" s="17">
        <v>4134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5">
        <v>45895</v>
      </c>
      <c r="B199" s="23" t="s">
        <v>30</v>
      </c>
      <c r="C199" s="17">
        <v>4158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5">
        <v>45896</v>
      </c>
      <c r="B200" s="23" t="s">
        <v>30</v>
      </c>
      <c r="C200" s="17">
        <v>4182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5">
        <v>45897</v>
      </c>
      <c r="B201" s="23" t="s">
        <v>30</v>
      </c>
      <c r="C201" s="17">
        <v>4206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5">
        <v>45898</v>
      </c>
      <c r="B202" s="23" t="s">
        <v>30</v>
      </c>
      <c r="C202" s="17">
        <v>4187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5">
        <v>45899</v>
      </c>
      <c r="B203" s="23" t="s">
        <v>30</v>
      </c>
      <c r="C203" s="17">
        <v>4207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5">
        <v>45900</v>
      </c>
      <c r="B204" s="23" t="s">
        <v>30</v>
      </c>
      <c r="C204" s="17">
        <v>4229</v>
      </c>
      <c r="D204" s="16"/>
      <c r="E204" s="16" t="s">
        <v>48</v>
      </c>
      <c r="F204" s="16"/>
      <c r="G204" s="16"/>
      <c r="H204" s="150">
        <v>45901.136111111111</v>
      </c>
      <c r="I204" s="150">
        <v>45901.256944444445</v>
      </c>
      <c r="J204" s="151">
        <f t="shared" ref="J204" si="20">I204-H204</f>
        <v>0.12083333333430346</v>
      </c>
      <c r="K204" s="16"/>
      <c r="L204" s="16"/>
      <c r="M204" s="16"/>
      <c r="N204" s="16"/>
    </row>
    <row r="205" spans="1:14" x14ac:dyDescent="0.25">
      <c r="A205" s="25">
        <v>45901</v>
      </c>
      <c r="B205" s="23" t="s">
        <v>30</v>
      </c>
      <c r="C205" s="17">
        <v>4253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45902</v>
      </c>
      <c r="B206" s="23" t="s">
        <v>30</v>
      </c>
      <c r="C206" s="17">
        <v>4277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5">
        <v>45903</v>
      </c>
      <c r="B207" s="23" t="s">
        <v>30</v>
      </c>
      <c r="C207" s="17">
        <v>4301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5">
        <v>45904</v>
      </c>
      <c r="B208" s="23" t="s">
        <v>30</v>
      </c>
      <c r="C208" s="17">
        <v>4325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5">
        <v>45905</v>
      </c>
      <c r="B209" s="23" t="s">
        <v>30</v>
      </c>
      <c r="C209" s="17">
        <v>4349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5">
        <v>45906</v>
      </c>
      <c r="B210" s="23" t="s">
        <v>30</v>
      </c>
      <c r="C210" s="17">
        <v>4373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45907</v>
      </c>
      <c r="B211" s="23" t="s">
        <v>30</v>
      </c>
      <c r="C211" s="17">
        <v>4370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45908</v>
      </c>
      <c r="B212" s="23" t="s">
        <v>30</v>
      </c>
      <c r="C212" s="17">
        <v>4394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45909</v>
      </c>
      <c r="B213" s="23" t="s">
        <v>30</v>
      </c>
      <c r="C213" s="17">
        <v>4418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5">
        <v>45910</v>
      </c>
      <c r="B214" s="23" t="s">
        <v>30</v>
      </c>
      <c r="C214" s="17">
        <v>4442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5">
        <v>45911</v>
      </c>
      <c r="B215" s="23" t="s">
        <v>30</v>
      </c>
      <c r="C215" s="17">
        <v>4456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45912</v>
      </c>
      <c r="B216" s="23" t="s">
        <v>30</v>
      </c>
      <c r="C216" s="17">
        <v>4480</v>
      </c>
      <c r="D216" s="16"/>
      <c r="E216" s="16" t="s">
        <v>40</v>
      </c>
      <c r="F216" s="16"/>
      <c r="G216" s="16"/>
      <c r="H216" s="150">
        <v>45913.166666666664</v>
      </c>
      <c r="I216" s="150">
        <v>45913.270833333336</v>
      </c>
      <c r="J216" s="151">
        <f t="shared" ref="J216" si="21">I216-H216</f>
        <v>0.10416666667151731</v>
      </c>
      <c r="K216" s="16"/>
      <c r="L216" s="16"/>
      <c r="M216" s="16"/>
      <c r="N216" s="16"/>
    </row>
    <row r="217" spans="1:14" x14ac:dyDescent="0.25">
      <c r="A217" s="25">
        <v>45913</v>
      </c>
      <c r="B217" s="23" t="s">
        <v>30</v>
      </c>
      <c r="C217" s="17">
        <v>4504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5">
        <v>45914</v>
      </c>
      <c r="B218" s="23" t="s">
        <v>30</v>
      </c>
      <c r="C218" s="17">
        <v>4511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5">
        <v>45915</v>
      </c>
      <c r="B219" s="23" t="s">
        <v>30</v>
      </c>
      <c r="C219" s="17">
        <v>4535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5">
        <v>45916</v>
      </c>
      <c r="B220" s="23" t="s">
        <v>30</v>
      </c>
      <c r="C220" s="17">
        <f>C219+24</f>
        <v>4559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45917</v>
      </c>
      <c r="B221" s="23" t="s">
        <v>30</v>
      </c>
      <c r="C221" s="17">
        <f>C220+24</f>
        <v>4583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45918</v>
      </c>
      <c r="B222" s="23" t="s">
        <v>30</v>
      </c>
      <c r="C222" s="17">
        <f>C221+24</f>
        <v>4607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45919</v>
      </c>
      <c r="B223" s="23" t="s">
        <v>30</v>
      </c>
      <c r="C223" s="17">
        <v>4634</v>
      </c>
      <c r="D223" s="16"/>
      <c r="E223" s="16" t="s">
        <v>1647</v>
      </c>
      <c r="F223" s="16"/>
      <c r="G223" s="16"/>
      <c r="H223" s="150">
        <v>45919.619444444441</v>
      </c>
      <c r="I223" s="150">
        <v>45919.710416666669</v>
      </c>
      <c r="J223" s="151">
        <f t="shared" ref="J223" si="22">I223-H223</f>
        <v>9.0972222227719612E-2</v>
      </c>
      <c r="K223" s="16"/>
      <c r="L223" s="16"/>
      <c r="M223" s="16"/>
      <c r="N223" s="16"/>
    </row>
    <row r="224" spans="1:14" x14ac:dyDescent="0.25">
      <c r="A224" s="25">
        <v>45920</v>
      </c>
      <c r="B224" s="23" t="s">
        <v>30</v>
      </c>
      <c r="C224" s="17">
        <f>C223+24</f>
        <v>4658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45921</v>
      </c>
      <c r="B225" s="23" t="s">
        <v>30</v>
      </c>
      <c r="C225" s="17">
        <f>C224+24</f>
        <v>4682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45922</v>
      </c>
      <c r="B226" s="23" t="s">
        <v>30</v>
      </c>
      <c r="C226" s="17">
        <f>C225+24</f>
        <v>4706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45923</v>
      </c>
      <c r="B227" s="23" t="s">
        <v>30</v>
      </c>
      <c r="C227" s="17">
        <f>C226+24</f>
        <v>4730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45924</v>
      </c>
      <c r="B228" s="23" t="s">
        <v>30</v>
      </c>
      <c r="C228" s="17">
        <v>4747</v>
      </c>
      <c r="D228" s="16"/>
      <c r="E228" s="16" t="s">
        <v>48</v>
      </c>
      <c r="F228" s="16"/>
      <c r="G228" s="16"/>
      <c r="H228" s="150">
        <v>45924.470833333333</v>
      </c>
      <c r="I228" s="150">
        <v>45924.574999999997</v>
      </c>
      <c r="J228" s="151">
        <f t="shared" ref="J228" si="23">I228-H228</f>
        <v>0.10416666666424135</v>
      </c>
      <c r="K228" s="16"/>
      <c r="L228" s="16"/>
      <c r="M228" s="16"/>
      <c r="N228" s="16"/>
    </row>
    <row r="229" spans="1:14" x14ac:dyDescent="0.25">
      <c r="A229" s="25">
        <v>45925</v>
      </c>
      <c r="B229" s="23" t="s">
        <v>30</v>
      </c>
      <c r="C229" s="17">
        <f t="shared" ref="C229:C238" si="24">C228+24</f>
        <v>4771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5">
        <v>45926</v>
      </c>
      <c r="B230" s="23" t="s">
        <v>30</v>
      </c>
      <c r="C230" s="17">
        <f t="shared" si="24"/>
        <v>4795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45927</v>
      </c>
      <c r="B231" s="23" t="s">
        <v>30</v>
      </c>
      <c r="C231" s="17">
        <f t="shared" si="24"/>
        <v>4819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45928</v>
      </c>
      <c r="B232" s="23" t="s">
        <v>30</v>
      </c>
      <c r="C232" s="17">
        <f t="shared" si="24"/>
        <v>4843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45929</v>
      </c>
      <c r="B233" s="23" t="s">
        <v>30</v>
      </c>
      <c r="C233" s="17">
        <f t="shared" si="24"/>
        <v>4867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45930</v>
      </c>
      <c r="B234" s="23" t="s">
        <v>30</v>
      </c>
      <c r="C234" s="17">
        <f t="shared" si="24"/>
        <v>4891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45931</v>
      </c>
      <c r="B235" s="23" t="s">
        <v>30</v>
      </c>
      <c r="C235" s="17">
        <f t="shared" si="24"/>
        <v>4915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45932</v>
      </c>
      <c r="B236" s="23" t="s">
        <v>30</v>
      </c>
      <c r="C236" s="17">
        <f t="shared" si="24"/>
        <v>4939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45933</v>
      </c>
      <c r="B237" s="23" t="s">
        <v>30</v>
      </c>
      <c r="C237" s="17">
        <f t="shared" si="24"/>
        <v>4963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45934</v>
      </c>
      <c r="B238" s="23" t="s">
        <v>30</v>
      </c>
      <c r="C238" s="17">
        <f t="shared" si="24"/>
        <v>4987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45935</v>
      </c>
      <c r="B239" s="23" t="s">
        <v>30</v>
      </c>
      <c r="C239" s="306">
        <v>5001</v>
      </c>
      <c r="D239" s="16"/>
      <c r="E239" s="16" t="s">
        <v>70</v>
      </c>
      <c r="F239" s="16"/>
      <c r="G239" s="16"/>
      <c r="H239" s="224">
        <v>45935.211805555555</v>
      </c>
      <c r="I239" s="224">
        <v>45935.856249999997</v>
      </c>
      <c r="J239" s="225">
        <v>0.6444444444423425</v>
      </c>
      <c r="K239" s="16"/>
      <c r="L239" s="16"/>
      <c r="M239" s="16"/>
      <c r="N239" s="16"/>
    </row>
    <row r="240" spans="1:14" x14ac:dyDescent="0.25">
      <c r="A240" s="25">
        <v>45936</v>
      </c>
      <c r="B240" s="23" t="s">
        <v>30</v>
      </c>
      <c r="C240" s="306">
        <f t="shared" ref="C240:C246" si="25">C239+24</f>
        <v>5025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45937</v>
      </c>
      <c r="B241" s="23" t="s">
        <v>30</v>
      </c>
      <c r="C241" s="306">
        <f t="shared" si="25"/>
        <v>5049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5">
        <v>45938</v>
      </c>
      <c r="B242" s="23" t="s">
        <v>30</v>
      </c>
      <c r="C242" s="306">
        <f t="shared" si="25"/>
        <v>5073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45939</v>
      </c>
      <c r="B243" s="23" t="s">
        <v>30</v>
      </c>
      <c r="C243" s="306">
        <f t="shared" si="25"/>
        <v>5097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45940</v>
      </c>
      <c r="B244" s="23" t="s">
        <v>30</v>
      </c>
      <c r="C244" s="306">
        <f t="shared" si="25"/>
        <v>5121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45941</v>
      </c>
      <c r="B245" s="23" t="s">
        <v>30</v>
      </c>
      <c r="C245" s="306">
        <f t="shared" si="25"/>
        <v>5145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45942</v>
      </c>
      <c r="B246" s="23" t="s">
        <v>30</v>
      </c>
      <c r="C246" s="306">
        <f t="shared" si="25"/>
        <v>5169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45943</v>
      </c>
      <c r="B247" s="23" t="s">
        <v>30</v>
      </c>
      <c r="C247" s="17">
        <v>5182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45944</v>
      </c>
      <c r="B248" s="23" t="s">
        <v>30</v>
      </c>
      <c r="C248" s="17">
        <v>5205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45945</v>
      </c>
      <c r="B249" s="23" t="s">
        <v>30</v>
      </c>
      <c r="C249" s="17">
        <v>5229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45946</v>
      </c>
      <c r="B250" s="23" t="s">
        <v>30</v>
      </c>
      <c r="C250" s="17">
        <v>5253</v>
      </c>
      <c r="D250" s="16"/>
      <c r="E250" s="16" t="s">
        <v>48</v>
      </c>
      <c r="F250" s="16"/>
      <c r="G250" s="16"/>
      <c r="H250" s="370">
        <v>45946.367361111108</v>
      </c>
      <c r="I250" s="370">
        <v>45946.461111111108</v>
      </c>
      <c r="J250" s="103">
        <f t="shared" ref="J250" si="26">I250-H250</f>
        <v>9.375E-2</v>
      </c>
      <c r="K250" s="16"/>
      <c r="L250" s="16"/>
      <c r="M250" s="16"/>
      <c r="N250" s="16"/>
    </row>
    <row r="251" spans="1:14" x14ac:dyDescent="0.25">
      <c r="A251" s="25">
        <v>45947</v>
      </c>
      <c r="B251" s="23" t="s">
        <v>30</v>
      </c>
      <c r="C251" s="17">
        <v>5277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5">
        <v>45948</v>
      </c>
      <c r="B252" s="23" t="s">
        <v>30</v>
      </c>
      <c r="C252" s="17">
        <v>5303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45949</v>
      </c>
      <c r="B253" s="23" t="s">
        <v>30</v>
      </c>
      <c r="C253" s="17">
        <v>5322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45950</v>
      </c>
      <c r="B254" s="23" t="s">
        <v>30</v>
      </c>
      <c r="C254" s="17">
        <v>5346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45951</v>
      </c>
      <c r="B255" s="23" t="s">
        <v>30</v>
      </c>
      <c r="C255" s="17">
        <v>5370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45952</v>
      </c>
      <c r="B256" s="23" t="s">
        <v>30</v>
      </c>
      <c r="C256" s="17">
        <v>5397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5">
        <v>45953</v>
      </c>
      <c r="B257" s="23" t="s">
        <v>30</v>
      </c>
      <c r="C257" s="17">
        <v>5418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5">
        <v>45954</v>
      </c>
      <c r="B258" s="23" t="s">
        <v>30</v>
      </c>
      <c r="C258" s="17">
        <v>5442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5">
        <v>45955</v>
      </c>
      <c r="B259" s="23" t="s">
        <v>30</v>
      </c>
      <c r="C259" s="17">
        <v>5466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5">
        <v>45956</v>
      </c>
      <c r="B260" s="23" t="s">
        <v>30</v>
      </c>
      <c r="C260" s="17">
        <v>5495</v>
      </c>
      <c r="D260" s="16"/>
      <c r="E260" s="16" t="s">
        <v>40</v>
      </c>
      <c r="F260" s="16"/>
      <c r="G260" s="16"/>
      <c r="H260" s="370">
        <v>45956.614583333336</v>
      </c>
      <c r="I260" s="370">
        <v>45956.720833333333</v>
      </c>
      <c r="J260" s="103">
        <f t="shared" ref="J260" si="27">I260-H260</f>
        <v>0.10624999999708962</v>
      </c>
      <c r="K260" s="16"/>
      <c r="L260" s="16"/>
      <c r="M260" s="16"/>
      <c r="N260" s="16"/>
    </row>
    <row r="261" spans="1:14" x14ac:dyDescent="0.25">
      <c r="A261" s="25">
        <v>45957</v>
      </c>
      <c r="B261" s="23" t="s">
        <v>30</v>
      </c>
      <c r="C261" s="17">
        <v>5517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5">
        <v>45958</v>
      </c>
      <c r="B262" s="23" t="s">
        <v>30</v>
      </c>
      <c r="C262" s="17">
        <v>5537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5">
        <v>45959</v>
      </c>
      <c r="B263" s="23" t="s">
        <v>30</v>
      </c>
      <c r="C263" s="17">
        <v>5561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5">
        <v>45960</v>
      </c>
      <c r="B264" s="23" t="s">
        <v>30</v>
      </c>
      <c r="C264" s="17">
        <v>5585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5">
        <v>45961</v>
      </c>
      <c r="B265" s="23" t="s">
        <v>30</v>
      </c>
      <c r="C265" s="17">
        <v>5609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5">
        <v>45962</v>
      </c>
      <c r="B266" s="23" t="s">
        <v>30</v>
      </c>
      <c r="C266" s="17">
        <v>5633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5">
        <v>45963</v>
      </c>
      <c r="B267" s="23" t="s">
        <v>30</v>
      </c>
      <c r="C267" s="17">
        <v>5654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5">
        <v>45964</v>
      </c>
      <c r="B268" s="23" t="s">
        <v>30</v>
      </c>
      <c r="C268" s="17">
        <v>5678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5">
        <v>45965</v>
      </c>
      <c r="B269" s="23" t="s">
        <v>30</v>
      </c>
      <c r="C269" s="17">
        <v>5702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5">
        <v>45966</v>
      </c>
      <c r="B270" s="23" t="s">
        <v>30</v>
      </c>
      <c r="C270" s="17">
        <v>5726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5">
        <v>45967</v>
      </c>
      <c r="B271" s="23" t="s">
        <v>30</v>
      </c>
      <c r="C271" s="17">
        <v>5750</v>
      </c>
      <c r="D271" s="16"/>
      <c r="E271" s="16" t="s">
        <v>1811</v>
      </c>
      <c r="F271" s="16"/>
      <c r="G271" s="16"/>
      <c r="H271" s="368">
        <v>45967.614583333336</v>
      </c>
      <c r="I271" s="368">
        <v>45968.033333333333</v>
      </c>
      <c r="J271" s="151">
        <f t="shared" ref="J271" si="28">I271-H271</f>
        <v>0.41874999999708962</v>
      </c>
      <c r="K271" s="16"/>
      <c r="L271" s="16"/>
      <c r="M271" s="16"/>
      <c r="N271" s="16"/>
    </row>
    <row r="272" spans="1:14" x14ac:dyDescent="0.25">
      <c r="A272" s="25">
        <v>45968</v>
      </c>
      <c r="B272" s="23" t="s">
        <v>30</v>
      </c>
      <c r="C272" s="17">
        <v>5774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5">
        <v>45969</v>
      </c>
      <c r="B273" s="23" t="s">
        <v>30</v>
      </c>
      <c r="C273" s="17">
        <v>5798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5">
        <v>45970</v>
      </c>
      <c r="B274" s="23" t="s">
        <v>30</v>
      </c>
      <c r="C274" s="17">
        <v>5812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5">
        <v>45971</v>
      </c>
      <c r="B275" s="23" t="s">
        <v>30</v>
      </c>
      <c r="C275" s="17">
        <v>5836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5">
        <v>45972</v>
      </c>
      <c r="B276" s="23" t="s">
        <v>30</v>
      </c>
      <c r="C276" s="17">
        <v>5860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5">
        <v>45973</v>
      </c>
      <c r="B277" s="23" t="s">
        <v>30</v>
      </c>
      <c r="C277" s="17">
        <v>5884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5">
        <v>45974</v>
      </c>
      <c r="B278" s="23" t="s">
        <v>30</v>
      </c>
      <c r="C278" s="17">
        <v>5908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5">
        <v>45975</v>
      </c>
      <c r="B279" s="23" t="s">
        <v>30</v>
      </c>
      <c r="C279" s="17">
        <v>5932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5">
        <v>45976</v>
      </c>
      <c r="B280" s="23" t="s">
        <v>30</v>
      </c>
      <c r="C280" s="17">
        <v>5955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5">
        <v>45977</v>
      </c>
      <c r="B281" s="23" t="s">
        <v>30</v>
      </c>
      <c r="C281" s="17">
        <v>5997</v>
      </c>
      <c r="D281" s="16"/>
      <c r="E281" s="16" t="s">
        <v>63</v>
      </c>
      <c r="F281" s="16"/>
      <c r="G281" s="16"/>
      <c r="H281" s="309">
        <v>45978.131944444445</v>
      </c>
      <c r="I281" s="309">
        <v>45978.286111111112</v>
      </c>
      <c r="J281" s="225">
        <v>0.15416666666715173</v>
      </c>
      <c r="K281" s="16"/>
      <c r="L281" s="16"/>
      <c r="M281" s="16"/>
      <c r="N281" s="16"/>
    </row>
    <row r="282" spans="1:14" x14ac:dyDescent="0.25">
      <c r="A282" s="25">
        <v>45978</v>
      </c>
      <c r="B282" s="23" t="s">
        <v>30</v>
      </c>
      <c r="C282" s="17">
        <v>6003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5">
        <v>45979</v>
      </c>
      <c r="B283" s="23" t="s">
        <v>30</v>
      </c>
      <c r="C283" s="17">
        <v>6022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5">
        <v>45980</v>
      </c>
      <c r="B284" s="23" t="s">
        <v>30</v>
      </c>
      <c r="C284" s="17">
        <v>6046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5">
        <v>45981</v>
      </c>
      <c r="B285" s="23" t="s">
        <v>30</v>
      </c>
      <c r="C285" s="17">
        <v>6070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5">
        <v>45982</v>
      </c>
      <c r="B286" s="23" t="s">
        <v>30</v>
      </c>
      <c r="C286" s="17">
        <v>6094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5">
        <v>45983</v>
      </c>
      <c r="B287" s="23" t="s">
        <v>30</v>
      </c>
      <c r="C287" s="17">
        <v>6117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5">
        <v>45984</v>
      </c>
      <c r="B288" s="23" t="s">
        <v>30</v>
      </c>
      <c r="C288" s="17">
        <v>6141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5">
        <v>45985</v>
      </c>
      <c r="B289" s="23" t="s">
        <v>30</v>
      </c>
      <c r="C289" s="17">
        <v>6165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5">
        <v>45986</v>
      </c>
      <c r="B290" s="23" t="s">
        <v>30</v>
      </c>
      <c r="C290" s="17">
        <v>6189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5">
        <v>45987</v>
      </c>
      <c r="B291" s="23" t="s">
        <v>30</v>
      </c>
      <c r="C291" s="17">
        <v>6213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5">
        <v>45988</v>
      </c>
      <c r="B292" s="23" t="s">
        <v>30</v>
      </c>
      <c r="C292" s="17">
        <v>6237</v>
      </c>
      <c r="D292" s="16"/>
      <c r="E292" s="16" t="s">
        <v>48</v>
      </c>
      <c r="F292" s="16"/>
      <c r="G292" s="16"/>
      <c r="H292" s="370">
        <v>45988.885416666664</v>
      </c>
      <c r="I292" s="370">
        <v>45988.958333333336</v>
      </c>
      <c r="J292" s="103">
        <f t="shared" ref="J292" si="29">I292-H292</f>
        <v>7.2916666671517305E-2</v>
      </c>
      <c r="K292" s="16"/>
      <c r="L292" s="16"/>
      <c r="M292" s="16"/>
      <c r="N292" s="16"/>
    </row>
    <row r="293" spans="1:14" x14ac:dyDescent="0.25">
      <c r="A293" s="25">
        <v>45989</v>
      </c>
      <c r="B293" s="23" t="s">
        <v>30</v>
      </c>
      <c r="C293" s="17">
        <v>6261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5">
        <v>45990</v>
      </c>
      <c r="B294" s="23" t="s">
        <v>30</v>
      </c>
      <c r="C294" s="17">
        <v>6284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ht="45" x14ac:dyDescent="0.25">
      <c r="A295" s="25">
        <v>45991</v>
      </c>
      <c r="B295" s="23" t="s">
        <v>30</v>
      </c>
      <c r="C295" s="17">
        <v>6308</v>
      </c>
      <c r="D295" s="16"/>
      <c r="E295" s="307" t="s">
        <v>1898</v>
      </c>
      <c r="F295" s="16"/>
      <c r="G295" s="16"/>
      <c r="H295" s="378">
        <v>45991.916666666664</v>
      </c>
      <c r="I295" s="378">
        <v>45991.936111111114</v>
      </c>
      <c r="J295" s="225">
        <v>1.9444444449618459E-2</v>
      </c>
      <c r="K295" s="16"/>
      <c r="L295" s="16"/>
      <c r="M295" s="16"/>
      <c r="N295" s="16"/>
    </row>
    <row r="296" spans="1:14" x14ac:dyDescent="0.25">
      <c r="A296" s="25">
        <v>45992</v>
      </c>
      <c r="B296" s="23" t="s">
        <v>30</v>
      </c>
      <c r="C296" s="17">
        <v>6332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25">
        <v>45993</v>
      </c>
      <c r="B297" s="23" t="s">
        <v>30</v>
      </c>
      <c r="C297" s="17">
        <v>6356</v>
      </c>
      <c r="D297" s="16"/>
      <c r="E297" s="16" t="s">
        <v>1912</v>
      </c>
      <c r="F297" s="16"/>
      <c r="G297" s="16"/>
      <c r="H297" s="368">
        <v>45993.961805555555</v>
      </c>
      <c r="I297" s="368">
        <v>45993.993055555555</v>
      </c>
      <c r="J297" s="151">
        <f t="shared" ref="J297" si="30">I297-H297</f>
        <v>3.125E-2</v>
      </c>
      <c r="K297" s="16"/>
      <c r="L297" s="16"/>
      <c r="M297" s="16"/>
      <c r="N297" s="16"/>
    </row>
    <row r="298" spans="1:14" x14ac:dyDescent="0.25">
      <c r="A298" s="25">
        <v>45994</v>
      </c>
      <c r="B298" s="23" t="s">
        <v>30</v>
      </c>
      <c r="C298" s="17">
        <v>6380</v>
      </c>
      <c r="D298" s="16"/>
      <c r="E298" s="16" t="s">
        <v>1917</v>
      </c>
      <c r="F298" s="16"/>
      <c r="G298" s="16"/>
      <c r="H298" s="401">
        <v>45994.458333333336</v>
      </c>
      <c r="I298" s="401">
        <v>45994.489583333336</v>
      </c>
      <c r="J298" s="443">
        <v>3.125E-2</v>
      </c>
      <c r="K298" s="16"/>
      <c r="L298" s="16"/>
      <c r="M298" s="16"/>
      <c r="N298" s="16"/>
    </row>
    <row r="299" spans="1:14" x14ac:dyDescent="0.25">
      <c r="A299" s="25">
        <v>45995</v>
      </c>
      <c r="B299" s="23" t="s">
        <v>30</v>
      </c>
      <c r="C299" s="17">
        <v>6404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5">
        <v>45996</v>
      </c>
      <c r="B300" s="23" t="s">
        <v>30</v>
      </c>
      <c r="C300" s="17">
        <v>6428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5">
        <v>45997</v>
      </c>
      <c r="B301" s="23" t="s">
        <v>30</v>
      </c>
      <c r="C301" s="17">
        <v>6450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5">
        <v>45998</v>
      </c>
      <c r="B302" s="23" t="s">
        <v>30</v>
      </c>
      <c r="C302" s="17">
        <v>6474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5">
        <v>45999</v>
      </c>
      <c r="B303" s="23" t="s">
        <v>30</v>
      </c>
      <c r="C303" s="17">
        <v>6498</v>
      </c>
      <c r="D303" s="16"/>
      <c r="E303" s="16" t="s">
        <v>40</v>
      </c>
      <c r="F303" s="16"/>
      <c r="G303" s="16"/>
      <c r="H303" s="401">
        <v>45999.393055555556</v>
      </c>
      <c r="I303" s="401">
        <v>45999.488194444442</v>
      </c>
      <c r="J303" s="491">
        <v>9.5138888886140194E-2</v>
      </c>
      <c r="K303" s="16"/>
      <c r="L303" s="16"/>
      <c r="M303" s="16"/>
      <c r="N303" s="16"/>
    </row>
    <row r="304" spans="1:14" x14ac:dyDescent="0.25">
      <c r="A304" s="25">
        <v>46000</v>
      </c>
      <c r="B304" s="23" t="s">
        <v>30</v>
      </c>
      <c r="C304" s="17">
        <v>6519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5">
        <v>46001</v>
      </c>
      <c r="B305" s="23" t="s">
        <v>30</v>
      </c>
      <c r="C305" s="17">
        <v>6543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5">
        <v>46002</v>
      </c>
      <c r="B306" s="23" t="s">
        <v>30</v>
      </c>
      <c r="C306" s="17">
        <v>6567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5">
        <v>46003</v>
      </c>
      <c r="B307" s="23" t="s">
        <v>30</v>
      </c>
      <c r="C307" s="17">
        <v>6591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5">
        <v>46004</v>
      </c>
      <c r="B308" s="23" t="s">
        <v>30</v>
      </c>
      <c r="C308" s="17">
        <v>6615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5">
        <v>46005</v>
      </c>
      <c r="B309" s="23" t="s">
        <v>30</v>
      </c>
      <c r="C309" s="17">
        <v>6639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ht="30" x14ac:dyDescent="0.25">
      <c r="A310" s="25">
        <v>46006</v>
      </c>
      <c r="B310" s="23" t="s">
        <v>30</v>
      </c>
      <c r="C310" s="17">
        <v>6663</v>
      </c>
      <c r="D310" s="28" t="s">
        <v>1994</v>
      </c>
      <c r="E310" s="16" t="s">
        <v>1995</v>
      </c>
      <c r="F310" s="16"/>
      <c r="G310" s="16"/>
      <c r="H310" s="401">
        <v>46007.284722222219</v>
      </c>
      <c r="I310" s="401">
        <v>46007.290972222225</v>
      </c>
      <c r="J310" s="584">
        <v>6.2500000058207661E-3</v>
      </c>
      <c r="K310" s="16"/>
      <c r="L310" s="16"/>
      <c r="M310" s="16"/>
      <c r="N310" s="16"/>
    </row>
    <row r="311" spans="1:14" x14ac:dyDescent="0.25">
      <c r="A311" s="25">
        <v>46007</v>
      </c>
      <c r="B311" s="23" t="s">
        <v>30</v>
      </c>
      <c r="C311" s="17">
        <v>6687</v>
      </c>
      <c r="D311" s="16"/>
      <c r="E311" s="16" t="s">
        <v>1996</v>
      </c>
      <c r="F311" s="16"/>
      <c r="G311" s="16"/>
      <c r="H311" s="401">
        <v>46007.381944444445</v>
      </c>
      <c r="I311" s="401">
        <v>46007.465277777781</v>
      </c>
      <c r="J311" s="587">
        <v>8.3333333335758653E-2</v>
      </c>
      <c r="K311" s="16"/>
      <c r="L311" s="16"/>
      <c r="M311" s="16"/>
      <c r="N311" s="16"/>
    </row>
    <row r="312" spans="1:14" x14ac:dyDescent="0.25">
      <c r="A312" s="25">
        <v>46008</v>
      </c>
      <c r="B312" s="23" t="s">
        <v>30</v>
      </c>
      <c r="C312" s="17">
        <v>6711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5">
        <v>46009</v>
      </c>
      <c r="B313" s="23" t="s">
        <v>30</v>
      </c>
      <c r="C313" s="17">
        <v>6735</v>
      </c>
      <c r="D313" s="16"/>
      <c r="E313" s="16" t="s">
        <v>48</v>
      </c>
      <c r="F313" s="16"/>
      <c r="G313" s="16"/>
      <c r="H313" s="368">
        <v>46009.926388888889</v>
      </c>
      <c r="I313" s="368">
        <v>46010.025694444441</v>
      </c>
      <c r="J313" s="151">
        <f t="shared" ref="J313" si="31">I313-H313</f>
        <v>9.9305555551836733E-2</v>
      </c>
      <c r="K313" s="16"/>
      <c r="L313" s="16"/>
      <c r="M313" s="16"/>
      <c r="N313" s="16"/>
    </row>
    <row r="314" spans="1:14" x14ac:dyDescent="0.25">
      <c r="A314" s="25">
        <v>46010</v>
      </c>
      <c r="B314" s="23" t="s">
        <v>30</v>
      </c>
      <c r="C314" s="17">
        <v>6759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5">
        <v>46011</v>
      </c>
      <c r="B315" s="23" t="s">
        <v>30</v>
      </c>
      <c r="C315" s="17">
        <v>6783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5">
        <v>46012</v>
      </c>
      <c r="B316" s="23" t="s">
        <v>30</v>
      </c>
      <c r="C316" s="17">
        <v>6775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5">
        <v>46013</v>
      </c>
      <c r="B317" s="23" t="s">
        <v>30</v>
      </c>
      <c r="C317" s="17">
        <v>6799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5">
        <v>46014</v>
      </c>
      <c r="B318" s="23" t="s">
        <v>30</v>
      </c>
      <c r="C318" s="17">
        <v>6823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5">
        <v>46015</v>
      </c>
      <c r="B319" s="23" t="s">
        <v>30</v>
      </c>
      <c r="C319" s="17">
        <v>6847</v>
      </c>
      <c r="D319" s="16" t="s">
        <v>2059</v>
      </c>
      <c r="E319" s="16" t="s">
        <v>54</v>
      </c>
      <c r="F319" s="16"/>
      <c r="G319" s="16"/>
      <c r="H319" s="368">
        <v>46015.760416666664</v>
      </c>
      <c r="I319" s="368">
        <v>46015.763888888891</v>
      </c>
      <c r="J319" s="151">
        <f t="shared" ref="J319" si="32">I319-H319</f>
        <v>3.4722222262644209E-3</v>
      </c>
      <c r="K319" s="16"/>
      <c r="L319" s="16"/>
      <c r="M319" s="16"/>
      <c r="N319" s="16"/>
    </row>
    <row r="320" spans="1:14" x14ac:dyDescent="0.25">
      <c r="A320" s="25">
        <v>46016</v>
      </c>
      <c r="B320" s="23" t="s">
        <v>30</v>
      </c>
      <c r="C320" s="17">
        <v>6871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5">
        <v>46017</v>
      </c>
      <c r="B321" s="23" t="s">
        <v>30</v>
      </c>
      <c r="C321" s="17">
        <v>6895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5">
        <v>46018</v>
      </c>
      <c r="B322" s="23" t="s">
        <v>30</v>
      </c>
      <c r="C322" s="17">
        <v>6919</v>
      </c>
      <c r="D322" s="16"/>
      <c r="E322" s="16" t="s">
        <v>1887</v>
      </c>
      <c r="F322" s="16"/>
      <c r="G322" s="16"/>
      <c r="H322" s="368">
        <v>46018.659722222219</v>
      </c>
      <c r="I322" s="368">
        <v>46018.665972222225</v>
      </c>
      <c r="J322" s="151">
        <f t="shared" ref="J322" si="33">I322-H322</f>
        <v>6.2500000058207661E-3</v>
      </c>
      <c r="K322" s="16"/>
      <c r="L322" s="16"/>
      <c r="M322" s="16"/>
      <c r="N322" s="16"/>
    </row>
    <row r="323" spans="1:14" x14ac:dyDescent="0.25">
      <c r="A323" s="25">
        <v>46019</v>
      </c>
      <c r="B323" s="23" t="s">
        <v>30</v>
      </c>
      <c r="C323" s="17">
        <v>6943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5">
        <v>46020</v>
      </c>
      <c r="B324" s="23" t="s">
        <v>30</v>
      </c>
      <c r="C324" s="17">
        <v>6967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5">
        <v>46021</v>
      </c>
      <c r="B325" s="23" t="s">
        <v>30</v>
      </c>
      <c r="C325" s="17">
        <v>6991</v>
      </c>
      <c r="D325" s="16"/>
      <c r="E325" s="16" t="s">
        <v>65</v>
      </c>
      <c r="F325" s="16"/>
      <c r="G325" s="16"/>
      <c r="H325" s="368">
        <v>46021.878472222219</v>
      </c>
      <c r="I325" s="368">
        <v>46022.006944444445</v>
      </c>
      <c r="J325" s="151">
        <f t="shared" ref="J325" si="34">I325-H325</f>
        <v>0.12847222222626442</v>
      </c>
      <c r="K325" s="16"/>
      <c r="L325" s="16"/>
      <c r="M325" s="16"/>
      <c r="N325" s="16"/>
    </row>
    <row r="326" spans="1:14" x14ac:dyDescent="0.25">
      <c r="A326" s="25">
        <v>46022</v>
      </c>
      <c r="B326" s="23" t="s">
        <v>30</v>
      </c>
      <c r="C326" s="17">
        <v>7015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5">
        <v>46023</v>
      </c>
      <c r="B327" s="23" t="s">
        <v>30</v>
      </c>
      <c r="C327" s="17">
        <v>7039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5">
        <v>46024</v>
      </c>
      <c r="B328" s="23" t="s">
        <v>30</v>
      </c>
      <c r="C328" s="17">
        <v>7063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5">
        <v>46025</v>
      </c>
      <c r="B329" s="23" t="s">
        <v>30</v>
      </c>
      <c r="C329" s="17">
        <v>7084</v>
      </c>
      <c r="D329" s="16"/>
      <c r="E329" s="16" t="s">
        <v>2105</v>
      </c>
      <c r="F329" s="16"/>
      <c r="G329" s="16"/>
      <c r="H329" s="368">
        <v>46025.493055555555</v>
      </c>
      <c r="I329" s="368">
        <v>46025.5</v>
      </c>
      <c r="J329" s="151">
        <f t="shared" ref="J329" si="35">I329-H329</f>
        <v>6.9444444452528842E-3</v>
      </c>
      <c r="K329" s="16"/>
      <c r="L329" s="16"/>
      <c r="M329" s="16"/>
      <c r="N329" s="16"/>
    </row>
    <row r="330" spans="1:14" x14ac:dyDescent="0.25">
      <c r="A330" s="25">
        <v>46026</v>
      </c>
      <c r="B330" s="23" t="s">
        <v>30</v>
      </c>
      <c r="C330" s="17">
        <v>7108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5">
        <v>46027</v>
      </c>
      <c r="B331" s="23" t="s">
        <v>30</v>
      </c>
      <c r="C331" s="17">
        <v>7132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5">
        <v>46028</v>
      </c>
      <c r="B332" s="23" t="s">
        <v>30</v>
      </c>
      <c r="C332" s="17">
        <v>7156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5">
        <v>46029</v>
      </c>
      <c r="B333" s="23" t="s">
        <v>30</v>
      </c>
      <c r="C333" s="17">
        <v>7180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5">
        <v>46030</v>
      </c>
      <c r="B334" s="23" t="s">
        <v>30</v>
      </c>
      <c r="C334" s="17">
        <v>7204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5">
        <v>46031</v>
      </c>
      <c r="B335" s="23" t="s">
        <v>30</v>
      </c>
      <c r="C335" s="17">
        <v>7228</v>
      </c>
      <c r="D335" s="16"/>
      <c r="E335" s="16" t="s">
        <v>48</v>
      </c>
      <c r="F335" s="16"/>
      <c r="G335" s="16"/>
      <c r="H335" s="368">
        <v>46032.138194444444</v>
      </c>
      <c r="I335" s="368">
        <v>46032.223611111112</v>
      </c>
      <c r="J335" s="151">
        <f t="shared" ref="J335" si="36">I335-H335</f>
        <v>8.5416666668606922E-2</v>
      </c>
      <c r="K335" s="16"/>
      <c r="L335" s="16"/>
      <c r="M335" s="16"/>
      <c r="N335" s="16"/>
    </row>
    <row r="336" spans="1:14" x14ac:dyDescent="0.25">
      <c r="A336" s="25">
        <v>46032</v>
      </c>
      <c r="B336" s="23" t="s">
        <v>30</v>
      </c>
      <c r="C336" s="17">
        <v>7252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5">
        <v>46033</v>
      </c>
      <c r="B337" s="23" t="s">
        <v>30</v>
      </c>
      <c r="C337" s="17">
        <v>7274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5">
        <v>46034</v>
      </c>
      <c r="B338" s="23" t="s">
        <v>30</v>
      </c>
      <c r="C338" s="17">
        <v>7298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5">
        <v>46035</v>
      </c>
      <c r="B339" s="23" t="s">
        <v>30</v>
      </c>
      <c r="C339" s="17">
        <v>7322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5">
        <v>46036</v>
      </c>
      <c r="B340" s="23" t="s">
        <v>30</v>
      </c>
      <c r="C340" s="17">
        <v>7346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5">
        <v>46037</v>
      </c>
      <c r="B341" s="23" t="s">
        <v>30</v>
      </c>
      <c r="C341" s="17">
        <v>7370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5">
        <v>46038</v>
      </c>
      <c r="B342" s="23" t="s">
        <v>30</v>
      </c>
      <c r="C342" s="17">
        <v>7394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5">
        <v>46039</v>
      </c>
      <c r="B343" s="23" t="s">
        <v>30</v>
      </c>
      <c r="C343" s="17">
        <v>7419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5">
        <v>46040</v>
      </c>
      <c r="B344" s="23" t="s">
        <v>30</v>
      </c>
      <c r="C344" s="17">
        <v>7443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5">
        <v>46041</v>
      </c>
      <c r="B345" s="23" t="s">
        <v>30</v>
      </c>
      <c r="C345" s="17">
        <v>7467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5">
        <v>46042</v>
      </c>
      <c r="B346" s="23" t="s">
        <v>30</v>
      </c>
      <c r="C346" s="17">
        <v>7490</v>
      </c>
      <c r="D346" s="16"/>
      <c r="E346" s="16" t="s">
        <v>40</v>
      </c>
      <c r="F346" s="16"/>
      <c r="G346" s="16"/>
      <c r="H346" s="648">
        <v>46042.611111111109</v>
      </c>
      <c r="I346" s="648">
        <v>46042.802777777775</v>
      </c>
      <c r="J346" s="647">
        <v>0.19166666666569654</v>
      </c>
      <c r="K346" s="16"/>
      <c r="L346" s="16"/>
      <c r="M346" s="16"/>
      <c r="N346" s="16"/>
    </row>
    <row r="347" spans="1:14" x14ac:dyDescent="0.25">
      <c r="A347" s="25">
        <v>46043</v>
      </c>
      <c r="B347" s="23" t="s">
        <v>30</v>
      </c>
      <c r="C347" s="17">
        <v>7514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5">
        <v>46044</v>
      </c>
      <c r="B348" s="23" t="s">
        <v>30</v>
      </c>
      <c r="C348" s="17">
        <v>7538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5">
        <v>46045</v>
      </c>
      <c r="B349" s="23" t="s">
        <v>30</v>
      </c>
      <c r="C349" s="17">
        <v>7562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25">
        <v>46046</v>
      </c>
      <c r="B350" s="23" t="s">
        <v>30</v>
      </c>
      <c r="C350" s="17">
        <v>7583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5">
        <v>46047</v>
      </c>
      <c r="B351" s="23" t="s">
        <v>30</v>
      </c>
      <c r="C351" s="17">
        <v>7607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5">
        <v>46048</v>
      </c>
      <c r="B352" s="23" t="s">
        <v>30</v>
      </c>
      <c r="C352" s="17">
        <v>7631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5">
        <v>46049</v>
      </c>
      <c r="B353" s="23" t="s">
        <v>30</v>
      </c>
      <c r="C353" s="17">
        <v>7655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5">
        <v>46050</v>
      </c>
      <c r="B354" s="23" t="s">
        <v>30</v>
      </c>
      <c r="C354" s="17">
        <v>7679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5">
        <v>46051</v>
      </c>
      <c r="B355" s="23" t="s">
        <v>30</v>
      </c>
      <c r="C355" s="17">
        <v>7703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5">
        <v>46052</v>
      </c>
      <c r="B356" s="23" t="s">
        <v>30</v>
      </c>
      <c r="C356" s="17">
        <v>7727</v>
      </c>
      <c r="D356" s="16"/>
      <c r="E356" s="16" t="s">
        <v>48</v>
      </c>
      <c r="F356" s="16"/>
      <c r="G356" s="16"/>
      <c r="H356" s="368">
        <v>46053.184027777781</v>
      </c>
      <c r="I356" s="368">
        <v>46053.263888888891</v>
      </c>
      <c r="J356" s="151">
        <f t="shared" ref="J356" si="37">I356-H356</f>
        <v>7.9861111109494232E-2</v>
      </c>
      <c r="K356" s="16"/>
      <c r="L356" s="16"/>
      <c r="M356" s="16"/>
      <c r="N356" s="16"/>
    </row>
    <row r="357" spans="1:14" x14ac:dyDescent="0.25">
      <c r="A357" s="25">
        <v>46053</v>
      </c>
      <c r="B357" s="23" t="s">
        <v>30</v>
      </c>
      <c r="C357" s="17">
        <v>7749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5">
        <v>46054</v>
      </c>
      <c r="B358" s="23" t="s">
        <v>30</v>
      </c>
      <c r="C358" s="17">
        <v>7773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5">
        <v>46055</v>
      </c>
      <c r="B359" s="23" t="s">
        <v>30</v>
      </c>
      <c r="C359" s="17">
        <v>7797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5">
        <v>46056</v>
      </c>
      <c r="B360" s="23" t="s">
        <v>30</v>
      </c>
      <c r="C360" s="17">
        <v>7820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5">
        <v>46057</v>
      </c>
      <c r="B361" s="23" t="s">
        <v>30</v>
      </c>
      <c r="C361" s="17">
        <v>7844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5">
        <v>46058</v>
      </c>
      <c r="B362" s="23" t="s">
        <v>30</v>
      </c>
      <c r="C362" s="17">
        <v>7868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5">
        <v>46059</v>
      </c>
      <c r="B363" s="23" t="s">
        <v>30</v>
      </c>
      <c r="C363" s="17">
        <v>7892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5">
        <v>46060</v>
      </c>
      <c r="B364" s="23" t="s">
        <v>30</v>
      </c>
      <c r="C364" s="17">
        <v>7915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5">
        <v>46061</v>
      </c>
      <c r="B365" s="23" t="s">
        <v>30</v>
      </c>
      <c r="C365" s="17">
        <v>7939</v>
      </c>
      <c r="D365" s="16"/>
      <c r="E365" s="805" t="s">
        <v>2261</v>
      </c>
      <c r="F365" s="16"/>
      <c r="G365" s="16"/>
      <c r="H365" s="720">
        <v>46061.678472222222</v>
      </c>
      <c r="I365" s="720">
        <v>46061.78125</v>
      </c>
      <c r="J365" s="806">
        <v>0.10277777777810115</v>
      </c>
      <c r="K365" s="16"/>
      <c r="L365" s="16"/>
      <c r="M365" s="16"/>
      <c r="N365" s="16"/>
    </row>
    <row r="366" spans="1:14" x14ac:dyDescent="0.25">
      <c r="A366" s="25">
        <v>46062</v>
      </c>
      <c r="B366" s="23" t="s">
        <v>30</v>
      </c>
      <c r="C366" s="17">
        <v>7963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5">
        <v>46063</v>
      </c>
      <c r="B367" s="23" t="s">
        <v>30</v>
      </c>
      <c r="C367" s="17">
        <v>7984</v>
      </c>
      <c r="D367" s="16"/>
      <c r="E367" s="16" t="s">
        <v>163</v>
      </c>
      <c r="F367" s="16"/>
      <c r="G367" s="16"/>
      <c r="H367" s="720">
        <v>46063.765277777777</v>
      </c>
      <c r="I367" s="720">
        <v>46063.954861111109</v>
      </c>
      <c r="J367" s="837">
        <v>0.18958333333284827</v>
      </c>
      <c r="K367" s="16"/>
      <c r="L367" s="16"/>
      <c r="M367" s="16"/>
      <c r="N367" s="16"/>
    </row>
    <row r="368" spans="1:14" x14ac:dyDescent="0.25">
      <c r="A368" s="25">
        <v>46064</v>
      </c>
      <c r="B368" s="23" t="s">
        <v>30</v>
      </c>
      <c r="C368" s="17">
        <v>8008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5">
        <v>46065</v>
      </c>
      <c r="B369" s="23" t="s">
        <v>30</v>
      </c>
      <c r="C369" s="17">
        <v>8032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5">
        <v>46066</v>
      </c>
      <c r="B370" s="23" t="s">
        <v>30</v>
      </c>
      <c r="C370" s="17">
        <v>8056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5">
        <v>46067</v>
      </c>
      <c r="B371" s="23" t="s">
        <v>30</v>
      </c>
      <c r="C371" s="17">
        <v>8077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5">
        <v>46068</v>
      </c>
      <c r="B372" s="23" t="s">
        <v>30</v>
      </c>
      <c r="C372" s="17">
        <v>8101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5">
        <v>46069</v>
      </c>
      <c r="B373" s="23" t="s">
        <v>30</v>
      </c>
      <c r="C373" s="17">
        <v>8125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25">
        <v>46070</v>
      </c>
      <c r="B374" s="23" t="s">
        <v>30</v>
      </c>
      <c r="C374" s="17">
        <v>8149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25">
        <v>46071</v>
      </c>
      <c r="B375" s="23" t="s">
        <v>30</v>
      </c>
      <c r="C375" s="17">
        <v>8173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25">
        <v>46072</v>
      </c>
      <c r="B376" s="23" t="s">
        <v>30</v>
      </c>
      <c r="C376" s="17">
        <v>8197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25">
        <v>46073</v>
      </c>
      <c r="B377" s="23" t="s">
        <v>30</v>
      </c>
      <c r="C377" s="17">
        <v>8221</v>
      </c>
      <c r="D377" s="16"/>
      <c r="E377" s="16" t="s">
        <v>1667</v>
      </c>
      <c r="F377" s="16"/>
      <c r="G377" s="16"/>
      <c r="H377" s="368">
        <v>46073.722222222219</v>
      </c>
      <c r="I377" s="368">
        <v>46073.729166666664</v>
      </c>
      <c r="J377" s="151">
        <f t="shared" ref="J377:J378" si="38">I377-H377</f>
        <v>6.9444444452528842E-3</v>
      </c>
      <c r="K377" s="16"/>
      <c r="L377" s="16"/>
      <c r="M377" s="16"/>
      <c r="N377" s="16"/>
    </row>
    <row r="378" spans="1:14" x14ac:dyDescent="0.25">
      <c r="A378" s="25">
        <v>46074</v>
      </c>
      <c r="B378" s="23" t="s">
        <v>30</v>
      </c>
      <c r="C378" s="17">
        <v>8245</v>
      </c>
      <c r="D378" s="16"/>
      <c r="E378" s="16" t="s">
        <v>48</v>
      </c>
      <c r="F378" s="16"/>
      <c r="G378" s="16"/>
      <c r="H378" s="368">
        <v>46074.43472222222</v>
      </c>
      <c r="I378" s="368">
        <v>46074.655555555553</v>
      </c>
      <c r="J378" s="151">
        <f t="shared" si="38"/>
        <v>0.22083333333284827</v>
      </c>
      <c r="K378" s="16"/>
      <c r="L378" s="16"/>
      <c r="M378" s="16"/>
      <c r="N378" s="16"/>
    </row>
    <row r="379" spans="1:14" x14ac:dyDescent="0.25">
      <c r="A379" s="25">
        <v>46075</v>
      </c>
      <c r="B379" s="23" t="s">
        <v>30</v>
      </c>
      <c r="C379" s="17">
        <v>8263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25">
        <v>46076</v>
      </c>
      <c r="B380" s="23" t="s">
        <v>30</v>
      </c>
      <c r="C380" s="17">
        <v>8287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25">
        <v>46077</v>
      </c>
      <c r="B381" s="23" t="s">
        <v>30</v>
      </c>
      <c r="C381" s="17">
        <v>8311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25">
        <v>46078</v>
      </c>
      <c r="B382" s="23" t="s">
        <v>30</v>
      </c>
      <c r="C382" s="17">
        <v>8335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25">
        <v>46079</v>
      </c>
      <c r="B383" s="23" t="s">
        <v>30</v>
      </c>
      <c r="C383" s="17">
        <v>8359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25">
        <v>46080</v>
      </c>
      <c r="B384" s="23" t="s">
        <v>30</v>
      </c>
      <c r="C384" s="17">
        <v>8383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25">
        <v>46081</v>
      </c>
      <c r="B385" s="23" t="s">
        <v>30</v>
      </c>
      <c r="C385" s="17">
        <v>8407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</sheetData>
  <mergeCells count="1">
    <mergeCell ref="A2:K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459A-F89F-43E3-9C2C-EA668FA36C70}">
  <dimension ref="A2:O632"/>
  <sheetViews>
    <sheetView workbookViewId="0">
      <pane ySplit="4" topLeftCell="A378" activePane="bottomLeft" state="frozen"/>
      <selection pane="bottomLeft" activeCell="F382" sqref="F382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8.7109375" customWidth="1"/>
    <col min="9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342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45707</v>
      </c>
      <c r="B5" s="23" t="s">
        <v>30</v>
      </c>
      <c r="C5" s="17">
        <v>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45708</v>
      </c>
      <c r="B6" s="23" t="s">
        <v>30</v>
      </c>
      <c r="C6" s="17">
        <v>8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ht="16.149999999999999" customHeight="1" x14ac:dyDescent="0.25">
      <c r="A7" s="22">
        <v>45709</v>
      </c>
      <c r="B7" s="23" t="s">
        <v>30</v>
      </c>
      <c r="C7" s="17">
        <f>C6+24</f>
        <v>32</v>
      </c>
      <c r="D7" s="17"/>
      <c r="E7" s="17"/>
      <c r="F7" s="17"/>
      <c r="G7" s="17"/>
      <c r="H7" s="17"/>
      <c r="I7" s="17"/>
      <c r="J7" s="17"/>
      <c r="K7" s="17"/>
      <c r="L7" s="16"/>
      <c r="M7" s="16"/>
      <c r="N7" s="17"/>
    </row>
    <row r="8" spans="1:14" ht="16.149999999999999" customHeight="1" x14ac:dyDescent="0.25">
      <c r="A8" s="22">
        <v>45710</v>
      </c>
      <c r="B8" s="23" t="s">
        <v>30</v>
      </c>
      <c r="C8" s="17">
        <v>55</v>
      </c>
      <c r="D8" s="17" t="s">
        <v>132</v>
      </c>
      <c r="E8" s="17"/>
      <c r="F8" s="17"/>
      <c r="G8" s="17"/>
      <c r="H8" s="17"/>
      <c r="I8" s="17"/>
      <c r="J8" s="17" t="s">
        <v>349</v>
      </c>
      <c r="K8" s="17"/>
      <c r="L8" s="17"/>
      <c r="M8" s="17"/>
      <c r="N8" s="17"/>
    </row>
    <row r="9" spans="1:14" ht="16.149999999999999" customHeight="1" x14ac:dyDescent="0.25">
      <c r="A9" s="22">
        <v>45711</v>
      </c>
      <c r="B9" s="23" t="s">
        <v>30</v>
      </c>
      <c r="C9" s="17">
        <f t="shared" ref="C9:C16" si="0">C8+24</f>
        <v>79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6.149999999999999" customHeight="1" x14ac:dyDescent="0.25">
      <c r="A10" s="22">
        <v>45712</v>
      </c>
      <c r="B10" s="23" t="s">
        <v>30</v>
      </c>
      <c r="C10" s="17">
        <f t="shared" si="0"/>
        <v>103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45713</v>
      </c>
      <c r="B11" s="23" t="s">
        <v>30</v>
      </c>
      <c r="C11" s="17">
        <f t="shared" si="0"/>
        <v>127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45714</v>
      </c>
      <c r="B12" s="23" t="s">
        <v>30</v>
      </c>
      <c r="C12" s="17">
        <f t="shared" si="0"/>
        <v>151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45715</v>
      </c>
      <c r="B13" s="23" t="s">
        <v>30</v>
      </c>
      <c r="C13" s="17">
        <f t="shared" si="0"/>
        <v>175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45716</v>
      </c>
      <c r="B14" s="23" t="s">
        <v>30</v>
      </c>
      <c r="C14" s="17">
        <f t="shared" si="0"/>
        <v>199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45717</v>
      </c>
      <c r="B15" s="23" t="s">
        <v>30</v>
      </c>
      <c r="C15" s="17">
        <f t="shared" si="0"/>
        <v>223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6.149999999999999" customHeight="1" x14ac:dyDescent="0.25">
      <c r="A16" s="22">
        <v>45718</v>
      </c>
      <c r="B16" s="23" t="s">
        <v>30</v>
      </c>
      <c r="C16" s="17">
        <f t="shared" si="0"/>
        <v>247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6.149999999999999" customHeight="1" x14ac:dyDescent="0.25">
      <c r="A17" s="22">
        <v>45719</v>
      </c>
      <c r="B17" s="23" t="s">
        <v>30</v>
      </c>
      <c r="C17" s="17">
        <v>250</v>
      </c>
      <c r="D17" s="17" t="s">
        <v>48</v>
      </c>
      <c r="E17" s="17"/>
      <c r="F17" s="17"/>
      <c r="G17" s="17"/>
      <c r="H17" s="17"/>
      <c r="I17" s="17"/>
      <c r="J17" s="17" t="s">
        <v>376</v>
      </c>
      <c r="K17" s="17"/>
      <c r="L17" s="17"/>
      <c r="M17" s="17"/>
      <c r="N17" s="17"/>
    </row>
    <row r="18" spans="1:14" ht="16.149999999999999" customHeight="1" x14ac:dyDescent="0.25">
      <c r="A18" s="22">
        <v>45720</v>
      </c>
      <c r="B18" s="23" t="s">
        <v>30</v>
      </c>
      <c r="C18" s="17">
        <f t="shared" ref="C18:C27" si="1">C17+24</f>
        <v>274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149999999999999" customHeight="1" x14ac:dyDescent="0.25">
      <c r="A19" s="22">
        <v>45721</v>
      </c>
      <c r="B19" s="23" t="s">
        <v>30</v>
      </c>
      <c r="C19" s="17">
        <f t="shared" si="1"/>
        <v>298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6.149999999999999" customHeight="1" x14ac:dyDescent="0.25">
      <c r="A20" s="22">
        <v>45722</v>
      </c>
      <c r="B20" s="23" t="s">
        <v>30</v>
      </c>
      <c r="C20" s="17">
        <f t="shared" si="1"/>
        <v>322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6.149999999999999" customHeight="1" x14ac:dyDescent="0.25">
      <c r="A21" s="22">
        <v>45723</v>
      </c>
      <c r="B21" s="23" t="s">
        <v>30</v>
      </c>
      <c r="C21" s="17">
        <f t="shared" si="1"/>
        <v>346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6.149999999999999" customHeight="1" x14ac:dyDescent="0.25">
      <c r="A22" s="22">
        <v>45724</v>
      </c>
      <c r="B22" s="23" t="s">
        <v>30</v>
      </c>
      <c r="C22" s="17">
        <f t="shared" si="1"/>
        <v>370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.149999999999999" customHeight="1" x14ac:dyDescent="0.25">
      <c r="A23" s="22">
        <v>45725</v>
      </c>
      <c r="B23" s="23" t="s">
        <v>30</v>
      </c>
      <c r="C23" s="17">
        <f t="shared" si="1"/>
        <v>394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7"/>
    </row>
    <row r="24" spans="1:14" ht="16.149999999999999" customHeight="1" x14ac:dyDescent="0.25">
      <c r="A24" s="22">
        <v>45726</v>
      </c>
      <c r="B24" s="23" t="s">
        <v>30</v>
      </c>
      <c r="C24" s="17">
        <f t="shared" si="1"/>
        <v>418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6.149999999999999" customHeight="1" x14ac:dyDescent="0.25">
      <c r="A25" s="22">
        <v>45727</v>
      </c>
      <c r="B25" s="23" t="s">
        <v>30</v>
      </c>
      <c r="C25" s="17">
        <f t="shared" si="1"/>
        <v>442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6.149999999999999" customHeight="1" x14ac:dyDescent="0.25">
      <c r="A26" s="22">
        <v>45728</v>
      </c>
      <c r="B26" s="23" t="s">
        <v>30</v>
      </c>
      <c r="C26" s="17">
        <f t="shared" si="1"/>
        <v>466</v>
      </c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17"/>
    </row>
    <row r="27" spans="1:14" ht="16.149999999999999" customHeight="1" x14ac:dyDescent="0.25">
      <c r="A27" s="22">
        <v>45729</v>
      </c>
      <c r="B27" s="23" t="s">
        <v>30</v>
      </c>
      <c r="C27" s="17">
        <f t="shared" si="1"/>
        <v>490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6.149999999999999" customHeight="1" x14ac:dyDescent="0.25">
      <c r="A28" s="22">
        <v>45730</v>
      </c>
      <c r="B28" s="23" t="s">
        <v>30</v>
      </c>
      <c r="C28" s="17">
        <v>500</v>
      </c>
      <c r="D28" s="17" t="s">
        <v>40</v>
      </c>
      <c r="E28" s="17"/>
      <c r="F28" s="17"/>
      <c r="G28" s="17"/>
      <c r="H28" s="17"/>
      <c r="I28" s="17"/>
      <c r="J28" s="17" t="s">
        <v>353</v>
      </c>
      <c r="K28" s="17"/>
      <c r="L28" s="16"/>
      <c r="M28" s="16"/>
      <c r="N28" s="17"/>
    </row>
    <row r="29" spans="1:14" ht="16.149999999999999" customHeight="1" x14ac:dyDescent="0.25">
      <c r="A29" s="22">
        <v>45731</v>
      </c>
      <c r="B29" s="23" t="s">
        <v>30</v>
      </c>
      <c r="C29" s="17">
        <f t="shared" ref="C29:C34" si="2">C28+24</f>
        <v>524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7"/>
    </row>
    <row r="30" spans="1:14" ht="16.149999999999999" customHeight="1" x14ac:dyDescent="0.25">
      <c r="A30" s="22">
        <v>45732</v>
      </c>
      <c r="B30" s="23" t="s">
        <v>30</v>
      </c>
      <c r="C30" s="17">
        <f t="shared" si="2"/>
        <v>548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</row>
    <row r="31" spans="1:14" ht="16.149999999999999" customHeight="1" x14ac:dyDescent="0.25">
      <c r="A31" s="22">
        <v>45733</v>
      </c>
      <c r="B31" s="23" t="s">
        <v>30</v>
      </c>
      <c r="C31" s="17">
        <f t="shared" si="2"/>
        <v>572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7"/>
    </row>
    <row r="32" spans="1:14" ht="16.149999999999999" customHeight="1" x14ac:dyDescent="0.25">
      <c r="A32" s="22">
        <v>45734</v>
      </c>
      <c r="B32" s="23" t="s">
        <v>30</v>
      </c>
      <c r="C32" s="17">
        <f t="shared" si="2"/>
        <v>596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</row>
    <row r="33" spans="1:14" x14ac:dyDescent="0.25">
      <c r="A33" s="22">
        <v>45735</v>
      </c>
      <c r="B33" s="23" t="s">
        <v>30</v>
      </c>
      <c r="C33" s="17">
        <f t="shared" si="2"/>
        <v>620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7"/>
    </row>
    <row r="34" spans="1:14" ht="16.149999999999999" customHeight="1" x14ac:dyDescent="0.25">
      <c r="A34" s="22">
        <v>45736</v>
      </c>
      <c r="B34" s="23" t="s">
        <v>30</v>
      </c>
      <c r="C34" s="17">
        <f t="shared" si="2"/>
        <v>644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x14ac:dyDescent="0.25">
      <c r="A35" s="22">
        <v>45737</v>
      </c>
      <c r="B35" s="23" t="s">
        <v>30</v>
      </c>
      <c r="C35" s="17">
        <v>666</v>
      </c>
      <c r="D35" s="16" t="s">
        <v>482</v>
      </c>
      <c r="E35" s="16"/>
      <c r="F35" s="16"/>
      <c r="G35" s="16"/>
      <c r="H35" s="16"/>
      <c r="I35" s="16"/>
      <c r="J35" s="16" t="s">
        <v>483</v>
      </c>
      <c r="K35" s="16"/>
      <c r="L35" s="16"/>
      <c r="M35" s="16"/>
      <c r="N35" s="16"/>
    </row>
    <row r="36" spans="1:14" ht="13.9" customHeight="1" x14ac:dyDescent="0.25">
      <c r="A36" s="22">
        <v>45738</v>
      </c>
      <c r="B36" s="23" t="s">
        <v>30</v>
      </c>
      <c r="C36" s="17">
        <f>C35+24</f>
        <v>690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45739</v>
      </c>
      <c r="B37" s="23" t="s">
        <v>30</v>
      </c>
      <c r="C37" s="17">
        <f>C36+24</f>
        <v>714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45740</v>
      </c>
      <c r="B38" s="23" t="s">
        <v>30</v>
      </c>
      <c r="C38" s="17">
        <f>C37+24</f>
        <v>738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45741</v>
      </c>
      <c r="B39" s="23" t="s">
        <v>30</v>
      </c>
      <c r="C39" s="17">
        <v>750</v>
      </c>
      <c r="D39" s="17" t="s">
        <v>48</v>
      </c>
      <c r="E39" s="16"/>
      <c r="F39" s="16"/>
      <c r="G39" s="16"/>
      <c r="H39" s="16"/>
      <c r="I39" s="16"/>
      <c r="J39" s="16" t="s">
        <v>383</v>
      </c>
      <c r="K39" s="16"/>
      <c r="L39" s="16"/>
      <c r="M39" s="16"/>
      <c r="N39" s="16"/>
    </row>
    <row r="40" spans="1:14" ht="16.149999999999999" customHeight="1" x14ac:dyDescent="0.25">
      <c r="A40" s="22">
        <v>45742</v>
      </c>
      <c r="B40" s="23" t="s">
        <v>30</v>
      </c>
      <c r="C40" s="17">
        <f>C39+24</f>
        <v>774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45743</v>
      </c>
      <c r="B41" s="23" t="s">
        <v>30</v>
      </c>
      <c r="C41" s="17">
        <f>C40+24</f>
        <v>798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46.5" customHeight="1" x14ac:dyDescent="0.25">
      <c r="A42" s="22">
        <v>45744</v>
      </c>
      <c r="B42" s="23" t="s">
        <v>30</v>
      </c>
      <c r="C42" s="17">
        <v>830</v>
      </c>
      <c r="D42" s="9" t="s">
        <v>560</v>
      </c>
      <c r="E42" s="16"/>
      <c r="F42" s="16"/>
      <c r="G42" s="16"/>
      <c r="H42" s="16"/>
      <c r="I42" s="16"/>
      <c r="J42" s="16" t="s">
        <v>561</v>
      </c>
      <c r="K42" s="16"/>
      <c r="L42" s="16"/>
      <c r="M42" s="16"/>
      <c r="N42" s="16"/>
    </row>
    <row r="43" spans="1:14" ht="16.149999999999999" customHeight="1" x14ac:dyDescent="0.25">
      <c r="A43" s="22">
        <v>45745</v>
      </c>
      <c r="B43" s="23" t="s">
        <v>30</v>
      </c>
      <c r="C43" s="17">
        <f>C42+24</f>
        <v>854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45746</v>
      </c>
      <c r="B44" s="23" t="s">
        <v>30</v>
      </c>
      <c r="C44" s="17">
        <f>C43+24</f>
        <v>878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45747</v>
      </c>
      <c r="B45" s="23" t="s">
        <v>30</v>
      </c>
      <c r="C45" s="17">
        <v>887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45748</v>
      </c>
      <c r="B46" s="23" t="s">
        <v>30</v>
      </c>
      <c r="C46" s="17">
        <v>911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45749</v>
      </c>
      <c r="B47" s="23" t="s">
        <v>30</v>
      </c>
      <c r="C47" s="17">
        <v>935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6.149999999999999" customHeight="1" x14ac:dyDescent="0.25">
      <c r="A48" s="22">
        <v>45750</v>
      </c>
      <c r="B48" s="23" t="s">
        <v>30</v>
      </c>
      <c r="C48" s="17">
        <v>950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45751</v>
      </c>
      <c r="B49" s="23" t="s">
        <v>30</v>
      </c>
      <c r="C49" s="17">
        <v>974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45752</v>
      </c>
      <c r="B50" s="23" t="s">
        <v>30</v>
      </c>
      <c r="C50" s="17">
        <v>990</v>
      </c>
      <c r="D50" s="16" t="s">
        <v>65</v>
      </c>
      <c r="E50" s="16"/>
      <c r="F50" s="16"/>
      <c r="G50" s="16"/>
      <c r="H50" s="16"/>
      <c r="I50" s="16"/>
      <c r="J50" s="16" t="s">
        <v>185</v>
      </c>
      <c r="K50" s="16"/>
      <c r="L50" s="16"/>
      <c r="M50" s="16"/>
      <c r="N50" s="16"/>
    </row>
    <row r="51" spans="1:14" ht="16.149999999999999" customHeight="1" x14ac:dyDescent="0.25">
      <c r="A51" s="22">
        <v>45753</v>
      </c>
      <c r="B51" s="23" t="s">
        <v>30</v>
      </c>
      <c r="C51" s="17">
        <v>1002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45754</v>
      </c>
      <c r="B52" s="23" t="s">
        <v>30</v>
      </c>
      <c r="C52" s="17">
        <v>1026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x14ac:dyDescent="0.25">
      <c r="A53" s="22">
        <v>45755</v>
      </c>
      <c r="B53" s="23" t="s">
        <v>30</v>
      </c>
      <c r="C53" s="17">
        <v>1046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45756</v>
      </c>
      <c r="B54" s="23" t="s">
        <v>30</v>
      </c>
      <c r="C54" s="17">
        <v>1060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45757</v>
      </c>
      <c r="B55" s="23" t="s">
        <v>30</v>
      </c>
      <c r="C55" s="17">
        <v>1083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45758</v>
      </c>
      <c r="B56" s="23" t="s">
        <v>30</v>
      </c>
      <c r="C56" s="17">
        <v>1107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9.5" customHeight="1" x14ac:dyDescent="0.25">
      <c r="A57" s="22">
        <v>45759</v>
      </c>
      <c r="B57" s="23" t="s">
        <v>30</v>
      </c>
      <c r="C57" s="17">
        <v>1126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45760</v>
      </c>
      <c r="B58" s="23" t="s">
        <v>30</v>
      </c>
      <c r="C58" s="17">
        <v>1150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45761</v>
      </c>
      <c r="B59" s="23" t="s">
        <v>30</v>
      </c>
      <c r="C59" s="17">
        <v>1174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45762</v>
      </c>
      <c r="B60" s="23" t="s">
        <v>30</v>
      </c>
      <c r="C60" s="17">
        <v>1198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45763</v>
      </c>
      <c r="B61" s="23" t="s">
        <v>30</v>
      </c>
      <c r="C61" s="17">
        <v>1222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45764</v>
      </c>
      <c r="B62" s="23" t="s">
        <v>30</v>
      </c>
      <c r="C62" s="17">
        <v>1246</v>
      </c>
      <c r="D62" s="16"/>
      <c r="E62" s="16" t="s">
        <v>48</v>
      </c>
      <c r="F62" s="16"/>
      <c r="G62" s="16"/>
      <c r="H62" s="16"/>
      <c r="I62" s="16"/>
      <c r="J62" s="16" t="s">
        <v>709</v>
      </c>
      <c r="K62" s="16"/>
      <c r="L62" s="16"/>
      <c r="M62" s="16"/>
      <c r="N62" s="16"/>
    </row>
    <row r="63" spans="1:14" ht="16.149999999999999" customHeight="1" x14ac:dyDescent="0.25">
      <c r="A63" s="22">
        <v>45765</v>
      </c>
      <c r="B63" s="23" t="s">
        <v>30</v>
      </c>
      <c r="C63" s="17">
        <v>1270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45766</v>
      </c>
      <c r="B64" s="23" t="s">
        <v>30</v>
      </c>
      <c r="C64" s="17">
        <v>1294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45767</v>
      </c>
      <c r="B65" s="23" t="s">
        <v>30</v>
      </c>
      <c r="C65" s="17">
        <v>1318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45768</v>
      </c>
      <c r="B66" s="23" t="s">
        <v>30</v>
      </c>
      <c r="C66" s="17">
        <v>1442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45769</v>
      </c>
      <c r="B67" s="23" t="s">
        <v>30</v>
      </c>
      <c r="C67" s="17">
        <v>1366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45770</v>
      </c>
      <c r="B68" s="23" t="s">
        <v>30</v>
      </c>
      <c r="C68" s="17">
        <v>1390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45771</v>
      </c>
      <c r="B69" s="23" t="s">
        <v>30</v>
      </c>
      <c r="C69" s="17">
        <v>1414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45772</v>
      </c>
      <c r="B70" s="23" t="s">
        <v>30</v>
      </c>
      <c r="C70" s="17">
        <v>1438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45773</v>
      </c>
      <c r="B71" s="23" t="s">
        <v>30</v>
      </c>
      <c r="C71" s="17">
        <v>1404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5">
        <v>45774</v>
      </c>
      <c r="B72" s="23" t="s">
        <v>30</v>
      </c>
      <c r="C72" s="17">
        <v>1428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5">
        <v>45775</v>
      </c>
      <c r="B73" s="23" t="s">
        <v>30</v>
      </c>
      <c r="C73" s="17">
        <v>1452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5">
        <v>45776</v>
      </c>
      <c r="B74" s="23" t="s">
        <v>30</v>
      </c>
      <c r="C74" s="17">
        <v>1476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5">
        <v>45777</v>
      </c>
      <c r="B75" s="23" t="s">
        <v>30</v>
      </c>
      <c r="C75" s="17">
        <v>1500</v>
      </c>
      <c r="D75" s="16"/>
      <c r="E75" s="16" t="s">
        <v>40</v>
      </c>
      <c r="F75" s="16"/>
      <c r="G75" s="16"/>
      <c r="H75" s="16"/>
      <c r="I75" s="16"/>
      <c r="J75" s="16" t="s">
        <v>331</v>
      </c>
      <c r="K75" s="16"/>
      <c r="L75" s="16"/>
      <c r="M75" s="16"/>
      <c r="N75" s="16"/>
    </row>
    <row r="76" spans="1:14" ht="16.149999999999999" customHeight="1" x14ac:dyDescent="0.25">
      <c r="A76" s="25">
        <v>45778</v>
      </c>
      <c r="B76" s="23" t="s">
        <v>30</v>
      </c>
      <c r="C76" s="17">
        <v>1524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5">
        <v>45779</v>
      </c>
      <c r="B77" s="23" t="s">
        <v>30</v>
      </c>
      <c r="C77" s="17">
        <v>1548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5">
        <v>45780</v>
      </c>
      <c r="B78" s="23" t="s">
        <v>30</v>
      </c>
      <c r="C78" s="17">
        <v>1572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45781</v>
      </c>
      <c r="B79" s="23" t="s">
        <v>30</v>
      </c>
      <c r="C79" s="17">
        <v>1596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5">
        <v>45782</v>
      </c>
      <c r="B80" s="23" t="s">
        <v>30</v>
      </c>
      <c r="C80" s="17">
        <v>1620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5">
        <v>45783</v>
      </c>
      <c r="B81" s="23" t="s">
        <v>30</v>
      </c>
      <c r="C81" s="17">
        <v>1644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5">
        <v>45784</v>
      </c>
      <c r="B82" s="23" t="s">
        <v>30</v>
      </c>
      <c r="C82" s="17">
        <v>1668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5">
        <v>45785</v>
      </c>
      <c r="B83" s="23" t="s">
        <v>30</v>
      </c>
      <c r="C83" s="17">
        <v>1692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5">
        <v>45786</v>
      </c>
      <c r="B84" s="23" t="s">
        <v>30</v>
      </c>
      <c r="C84" s="17">
        <v>1675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5">
        <v>45787</v>
      </c>
      <c r="B85" s="23" t="s">
        <v>30</v>
      </c>
      <c r="C85" s="17">
        <v>1699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5">
        <v>45788</v>
      </c>
      <c r="B86" s="23" t="s">
        <v>30</v>
      </c>
      <c r="C86" s="17">
        <v>1723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5">
        <v>45789</v>
      </c>
      <c r="B87" s="23" t="s">
        <v>30</v>
      </c>
      <c r="C87" s="17">
        <v>1747</v>
      </c>
      <c r="D87" s="16"/>
      <c r="E87" s="16" t="s">
        <v>48</v>
      </c>
      <c r="F87" s="16"/>
      <c r="G87" s="16"/>
      <c r="H87" s="16"/>
      <c r="I87" s="16"/>
      <c r="J87" s="16" t="s">
        <v>700</v>
      </c>
      <c r="K87" s="16"/>
      <c r="L87" s="17"/>
      <c r="M87" s="17"/>
      <c r="N87" s="16"/>
    </row>
    <row r="88" spans="1:14" ht="16.149999999999999" customHeight="1" x14ac:dyDescent="0.25">
      <c r="A88" s="25">
        <v>45790</v>
      </c>
      <c r="B88" s="23" t="s">
        <v>30</v>
      </c>
      <c r="C88" s="17">
        <v>1771</v>
      </c>
      <c r="D88" s="16"/>
      <c r="E88" s="16"/>
      <c r="F88" s="16"/>
      <c r="G88" s="16"/>
      <c r="H88" s="43"/>
      <c r="I88" s="43"/>
      <c r="J88" s="46">
        <f>I88-H88</f>
        <v>0</v>
      </c>
      <c r="K88" s="16"/>
      <c r="L88" s="17"/>
      <c r="M88" s="17"/>
      <c r="N88" s="16"/>
    </row>
    <row r="89" spans="1:14" ht="16.149999999999999" customHeight="1" x14ac:dyDescent="0.25">
      <c r="A89" s="25">
        <v>45791</v>
      </c>
      <c r="B89" s="23" t="s">
        <v>30</v>
      </c>
      <c r="C89" s="17">
        <f>C88+24</f>
        <v>1795</v>
      </c>
      <c r="D89" s="16"/>
      <c r="E89" s="16"/>
      <c r="F89" s="16"/>
      <c r="G89" s="16"/>
      <c r="H89" s="43"/>
      <c r="I89" s="43"/>
      <c r="J89" s="16"/>
      <c r="K89" s="16"/>
      <c r="L89" s="16"/>
      <c r="M89" s="16"/>
      <c r="N89" s="16"/>
    </row>
    <row r="90" spans="1:14" ht="16.149999999999999" customHeight="1" x14ac:dyDescent="0.25">
      <c r="A90" s="25">
        <v>45792</v>
      </c>
      <c r="B90" s="23" t="s">
        <v>30</v>
      </c>
      <c r="C90" s="17">
        <f>C89+24</f>
        <v>1819</v>
      </c>
      <c r="D90" s="16"/>
      <c r="E90" s="16"/>
      <c r="F90" s="16"/>
      <c r="G90" s="16"/>
      <c r="H90" s="43"/>
      <c r="I90" s="43"/>
      <c r="J90" s="16"/>
      <c r="K90" s="16"/>
      <c r="L90" s="16"/>
      <c r="M90" s="16"/>
      <c r="N90" s="16"/>
    </row>
    <row r="91" spans="1:14" ht="16.149999999999999" customHeight="1" x14ac:dyDescent="0.25">
      <c r="A91" s="25">
        <v>45793</v>
      </c>
      <c r="B91" s="23" t="s">
        <v>30</v>
      </c>
      <c r="C91" s="17">
        <v>1832</v>
      </c>
      <c r="D91" s="16"/>
      <c r="E91" s="16"/>
      <c r="F91" s="16"/>
      <c r="G91" s="16"/>
      <c r="H91" s="43"/>
      <c r="I91" s="43"/>
      <c r="J91" s="16"/>
      <c r="K91" s="16"/>
      <c r="L91" s="16"/>
      <c r="M91" s="16"/>
      <c r="N91" s="16"/>
    </row>
    <row r="92" spans="1:14" ht="16.149999999999999" customHeight="1" x14ac:dyDescent="0.25">
      <c r="A92" s="25">
        <v>45794</v>
      </c>
      <c r="B92" s="23" t="s">
        <v>30</v>
      </c>
      <c r="C92" s="17">
        <v>1856</v>
      </c>
      <c r="D92" s="16"/>
      <c r="E92" s="16"/>
      <c r="F92" s="16"/>
      <c r="G92" s="16"/>
      <c r="H92" s="43"/>
      <c r="I92" s="43"/>
      <c r="J92" s="16"/>
      <c r="K92" s="16"/>
      <c r="L92" s="16"/>
      <c r="M92" s="16"/>
      <c r="N92" s="16"/>
    </row>
    <row r="93" spans="1:14" ht="16.149999999999999" customHeight="1" x14ac:dyDescent="0.25">
      <c r="A93" s="25">
        <v>45795</v>
      </c>
      <c r="B93" s="23" t="s">
        <v>30</v>
      </c>
      <c r="C93" s="17">
        <f t="shared" ref="C93:C98" si="3">C92+24</f>
        <v>1880</v>
      </c>
      <c r="D93" s="16"/>
      <c r="E93" s="16"/>
      <c r="F93" s="16"/>
      <c r="G93" s="16"/>
      <c r="H93" s="43"/>
      <c r="I93" s="43"/>
      <c r="J93" s="16"/>
      <c r="K93" s="16"/>
      <c r="L93" s="16"/>
      <c r="M93" s="16"/>
      <c r="N93" s="16"/>
    </row>
    <row r="94" spans="1:14" ht="16.149999999999999" customHeight="1" x14ac:dyDescent="0.25">
      <c r="A94" s="25">
        <v>45796</v>
      </c>
      <c r="B94" s="23" t="s">
        <v>30</v>
      </c>
      <c r="C94" s="17">
        <f t="shared" si="3"/>
        <v>1904</v>
      </c>
      <c r="D94" s="16"/>
      <c r="E94" s="16"/>
      <c r="F94" s="16"/>
      <c r="G94" s="16"/>
      <c r="H94" s="43"/>
      <c r="I94" s="43"/>
      <c r="J94" s="16"/>
      <c r="K94" s="16"/>
      <c r="L94" s="16"/>
      <c r="M94" s="16"/>
      <c r="N94" s="16"/>
    </row>
    <row r="95" spans="1:14" ht="16.149999999999999" customHeight="1" x14ac:dyDescent="0.25">
      <c r="A95" s="25">
        <v>45797</v>
      </c>
      <c r="B95" s="23" t="s">
        <v>30</v>
      </c>
      <c r="C95" s="17">
        <f t="shared" si="3"/>
        <v>1928</v>
      </c>
      <c r="D95" s="16"/>
      <c r="E95" s="16"/>
      <c r="F95" s="16"/>
      <c r="G95" s="16"/>
      <c r="H95" s="43"/>
      <c r="I95" s="43"/>
      <c r="J95" s="16"/>
      <c r="K95" s="16"/>
      <c r="L95" s="16"/>
      <c r="M95" s="16"/>
      <c r="N95" s="16"/>
    </row>
    <row r="96" spans="1:14" ht="16.149999999999999" customHeight="1" x14ac:dyDescent="0.25">
      <c r="A96" s="25">
        <v>45798</v>
      </c>
      <c r="B96" s="23" t="s">
        <v>30</v>
      </c>
      <c r="C96" s="17">
        <f t="shared" si="3"/>
        <v>1952</v>
      </c>
      <c r="D96" s="16"/>
      <c r="E96" s="16"/>
      <c r="F96" s="16"/>
      <c r="G96" s="16"/>
      <c r="H96" s="43"/>
      <c r="I96" s="43"/>
      <c r="J96" s="16"/>
      <c r="K96" s="16"/>
      <c r="L96" s="16"/>
      <c r="M96" s="16"/>
      <c r="N96" s="16"/>
    </row>
    <row r="97" spans="1:14" ht="16.149999999999999" customHeight="1" x14ac:dyDescent="0.25">
      <c r="A97" s="25">
        <v>45799</v>
      </c>
      <c r="B97" s="23" t="s">
        <v>30</v>
      </c>
      <c r="C97" s="17">
        <f t="shared" si="3"/>
        <v>1976</v>
      </c>
      <c r="D97" s="16"/>
      <c r="E97" s="16"/>
      <c r="F97" s="16"/>
      <c r="G97" s="16"/>
      <c r="H97" s="43"/>
      <c r="I97" s="43"/>
      <c r="J97" s="16"/>
      <c r="K97" s="16"/>
      <c r="L97" s="16"/>
      <c r="M97" s="16"/>
      <c r="N97" s="16"/>
    </row>
    <row r="98" spans="1:14" ht="16.149999999999999" customHeight="1" x14ac:dyDescent="0.25">
      <c r="A98" s="25">
        <v>45800</v>
      </c>
      <c r="B98" s="23" t="s">
        <v>30</v>
      </c>
      <c r="C98" s="17">
        <f t="shared" si="3"/>
        <v>2000</v>
      </c>
      <c r="D98" s="16"/>
      <c r="E98" s="16"/>
      <c r="F98" s="16"/>
      <c r="G98" s="16"/>
      <c r="H98" s="43"/>
      <c r="I98" s="43"/>
      <c r="J98" s="16"/>
      <c r="K98" s="16"/>
      <c r="L98" s="16"/>
      <c r="M98" s="16"/>
      <c r="N98" s="16"/>
    </row>
    <row r="99" spans="1:14" ht="16.149999999999999" customHeight="1" x14ac:dyDescent="0.25">
      <c r="A99" s="25">
        <v>45801</v>
      </c>
      <c r="B99" s="23" t="s">
        <v>30</v>
      </c>
      <c r="C99" s="17">
        <v>2005</v>
      </c>
      <c r="D99" s="16"/>
      <c r="E99" s="16" t="s">
        <v>65</v>
      </c>
      <c r="F99" s="16"/>
      <c r="G99" s="16"/>
      <c r="H99" s="61">
        <v>45802.134027777778</v>
      </c>
      <c r="I99" s="61">
        <v>45802.296527777777</v>
      </c>
      <c r="J99" s="46">
        <f>I99-H99</f>
        <v>0.16249999999854481</v>
      </c>
      <c r="K99" s="16"/>
      <c r="L99" s="16"/>
      <c r="M99" s="16"/>
      <c r="N99" s="16"/>
    </row>
    <row r="100" spans="1:14" ht="16.149999999999999" customHeight="1" x14ac:dyDescent="0.25">
      <c r="A100" s="25">
        <v>45802</v>
      </c>
      <c r="B100" s="23" t="s">
        <v>30</v>
      </c>
      <c r="C100" s="17">
        <f t="shared" ref="C100:C109" si="4">C99+24</f>
        <v>2029</v>
      </c>
      <c r="D100" s="16"/>
      <c r="E100" s="16"/>
      <c r="F100" s="16"/>
      <c r="G100" s="16"/>
      <c r="H100" s="43"/>
      <c r="I100" s="43"/>
      <c r="J100" s="16"/>
      <c r="K100" s="16"/>
      <c r="L100" s="16"/>
      <c r="M100" s="16"/>
      <c r="N100" s="16"/>
    </row>
    <row r="101" spans="1:14" ht="16.149999999999999" customHeight="1" x14ac:dyDescent="0.25">
      <c r="A101" s="25">
        <v>45803</v>
      </c>
      <c r="B101" s="23" t="s">
        <v>30</v>
      </c>
      <c r="C101" s="17">
        <f t="shared" si="4"/>
        <v>2053</v>
      </c>
      <c r="D101" s="16"/>
      <c r="E101" s="16"/>
      <c r="F101" s="16"/>
      <c r="G101" s="16"/>
      <c r="H101" s="43"/>
      <c r="I101" s="43"/>
      <c r="J101" s="16"/>
      <c r="K101" s="16"/>
      <c r="L101" s="16"/>
      <c r="M101" s="16"/>
      <c r="N101" s="16"/>
    </row>
    <row r="102" spans="1:14" ht="16.149999999999999" customHeight="1" x14ac:dyDescent="0.25">
      <c r="A102" s="25">
        <v>45804</v>
      </c>
      <c r="B102" s="23" t="s">
        <v>30</v>
      </c>
      <c r="C102" s="17">
        <f t="shared" si="4"/>
        <v>2077</v>
      </c>
      <c r="D102" s="16"/>
      <c r="E102" s="16"/>
      <c r="F102" s="16"/>
      <c r="G102" s="16"/>
      <c r="H102" s="43"/>
      <c r="I102" s="43"/>
      <c r="J102" s="16"/>
      <c r="K102" s="16"/>
      <c r="L102" s="16"/>
      <c r="M102" s="16"/>
      <c r="N102" s="16"/>
    </row>
    <row r="103" spans="1:14" ht="16.149999999999999" customHeight="1" x14ac:dyDescent="0.25">
      <c r="A103" s="25">
        <v>45805</v>
      </c>
      <c r="B103" s="23" t="s">
        <v>30</v>
      </c>
      <c r="C103" s="17">
        <f t="shared" si="4"/>
        <v>2101</v>
      </c>
      <c r="D103" s="16"/>
      <c r="E103" s="16"/>
      <c r="F103" s="16"/>
      <c r="G103" s="16"/>
      <c r="H103" s="43"/>
      <c r="I103" s="43"/>
      <c r="J103" s="16"/>
      <c r="K103" s="16"/>
      <c r="L103" s="16"/>
      <c r="M103" s="16"/>
      <c r="N103" s="16"/>
    </row>
    <row r="104" spans="1:14" ht="16.149999999999999" customHeight="1" x14ac:dyDescent="0.25">
      <c r="A104" s="25">
        <v>45806</v>
      </c>
      <c r="B104" s="23" t="s">
        <v>30</v>
      </c>
      <c r="C104" s="17">
        <f t="shared" si="4"/>
        <v>2125</v>
      </c>
      <c r="D104" s="16"/>
      <c r="E104" s="16"/>
      <c r="F104" s="16"/>
      <c r="G104" s="16"/>
      <c r="H104" s="43"/>
      <c r="I104" s="43"/>
      <c r="J104" s="16"/>
      <c r="K104" s="16"/>
      <c r="L104" s="16"/>
      <c r="M104" s="16"/>
      <c r="N104" s="16"/>
    </row>
    <row r="105" spans="1:14" ht="16.149999999999999" customHeight="1" x14ac:dyDescent="0.25">
      <c r="A105" s="25">
        <v>45807</v>
      </c>
      <c r="B105" s="23" t="s">
        <v>30</v>
      </c>
      <c r="C105" s="17">
        <f t="shared" si="4"/>
        <v>2149</v>
      </c>
      <c r="D105" s="16"/>
      <c r="E105" s="16"/>
      <c r="F105" s="16"/>
      <c r="G105" s="16"/>
      <c r="H105" s="43"/>
      <c r="I105" s="43"/>
      <c r="J105" s="16"/>
      <c r="K105" s="16"/>
      <c r="L105" s="16"/>
      <c r="M105" s="16"/>
      <c r="N105" s="16"/>
    </row>
    <row r="106" spans="1:14" ht="16.149999999999999" customHeight="1" x14ac:dyDescent="0.25">
      <c r="A106" s="25">
        <v>45808</v>
      </c>
      <c r="B106" s="23" t="s">
        <v>30</v>
      </c>
      <c r="C106" s="17">
        <f t="shared" si="4"/>
        <v>2173</v>
      </c>
      <c r="D106" s="16"/>
      <c r="E106" s="16"/>
      <c r="F106" s="16"/>
      <c r="G106" s="16"/>
      <c r="H106" s="43"/>
      <c r="I106" s="43"/>
      <c r="J106" s="16"/>
      <c r="K106" s="16"/>
      <c r="L106" s="16"/>
      <c r="M106" s="16"/>
      <c r="N106" s="16"/>
    </row>
    <row r="107" spans="1:14" ht="16.149999999999999" customHeight="1" x14ac:dyDescent="0.25">
      <c r="A107" s="25">
        <v>45809</v>
      </c>
      <c r="B107" s="23" t="s">
        <v>30</v>
      </c>
      <c r="C107" s="17">
        <f t="shared" si="4"/>
        <v>2197</v>
      </c>
      <c r="D107" s="16"/>
      <c r="E107" s="16"/>
      <c r="F107" s="16"/>
      <c r="G107" s="16"/>
      <c r="H107" s="43"/>
      <c r="I107" s="43"/>
      <c r="J107" s="16"/>
      <c r="K107" s="16"/>
      <c r="L107" s="16"/>
      <c r="M107" s="16"/>
      <c r="N107" s="16"/>
    </row>
    <row r="108" spans="1:14" ht="16.149999999999999" customHeight="1" x14ac:dyDescent="0.25">
      <c r="A108" s="25">
        <v>45810</v>
      </c>
      <c r="B108" s="23" t="s">
        <v>30</v>
      </c>
      <c r="C108" s="17">
        <f t="shared" si="4"/>
        <v>2221</v>
      </c>
      <c r="D108" s="16"/>
      <c r="E108" s="16"/>
      <c r="F108" s="16"/>
      <c r="G108" s="16"/>
      <c r="H108" s="43"/>
      <c r="I108" s="43"/>
      <c r="J108" s="16"/>
      <c r="K108" s="16"/>
      <c r="L108" s="16"/>
      <c r="M108" s="16"/>
      <c r="N108" s="16"/>
    </row>
    <row r="109" spans="1:14" ht="16.149999999999999" customHeight="1" x14ac:dyDescent="0.25">
      <c r="A109" s="25">
        <v>45811</v>
      </c>
      <c r="B109" s="23" t="s">
        <v>30</v>
      </c>
      <c r="C109" s="17">
        <f t="shared" si="4"/>
        <v>2245</v>
      </c>
      <c r="D109" s="16"/>
      <c r="E109" s="16"/>
      <c r="F109" s="16"/>
      <c r="G109" s="16"/>
      <c r="H109" s="43"/>
      <c r="I109" s="43"/>
      <c r="J109" s="16"/>
      <c r="K109" s="16"/>
      <c r="L109" s="16"/>
      <c r="M109" s="16"/>
      <c r="N109" s="16"/>
    </row>
    <row r="110" spans="1:14" ht="16.149999999999999" customHeight="1" x14ac:dyDescent="0.25">
      <c r="A110" s="25">
        <v>45812</v>
      </c>
      <c r="B110" s="23" t="s">
        <v>30</v>
      </c>
      <c r="C110" s="17">
        <v>2250</v>
      </c>
      <c r="D110" s="16"/>
      <c r="E110" s="16" t="s">
        <v>1093</v>
      </c>
      <c r="F110" s="16"/>
      <c r="G110" s="16"/>
      <c r="H110" s="57">
        <v>45812.59375</v>
      </c>
      <c r="I110" s="57">
        <v>45812.708333333336</v>
      </c>
      <c r="J110" s="46">
        <f>I110-H110</f>
        <v>0.11458333333575865</v>
      </c>
      <c r="K110" s="16"/>
      <c r="L110" s="16"/>
      <c r="M110" s="16"/>
      <c r="N110" s="16"/>
    </row>
    <row r="111" spans="1:14" ht="16.149999999999999" customHeight="1" x14ac:dyDescent="0.25">
      <c r="A111" s="25">
        <v>45813</v>
      </c>
      <c r="B111" s="23" t="s">
        <v>30</v>
      </c>
      <c r="C111" s="17">
        <f t="shared" ref="C111:C119" si="5">C110+24</f>
        <v>2274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5">
        <v>45814</v>
      </c>
      <c r="B112" s="23" t="s">
        <v>30</v>
      </c>
      <c r="C112" s="17">
        <f t="shared" si="5"/>
        <v>2298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5">
        <v>45815</v>
      </c>
      <c r="B113" s="23" t="s">
        <v>30</v>
      </c>
      <c r="C113" s="17">
        <f t="shared" si="5"/>
        <v>2322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5">
        <v>45816</v>
      </c>
      <c r="B114" s="23" t="s">
        <v>30</v>
      </c>
      <c r="C114" s="17">
        <f t="shared" si="5"/>
        <v>2346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5">
        <v>45817</v>
      </c>
      <c r="B115" s="23" t="s">
        <v>30</v>
      </c>
      <c r="C115" s="17">
        <f t="shared" si="5"/>
        <v>2370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5">
        <v>45818</v>
      </c>
      <c r="B116" s="23" t="s">
        <v>30</v>
      </c>
      <c r="C116" s="17">
        <f t="shared" si="5"/>
        <v>2394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25">
        <v>45819</v>
      </c>
      <c r="B117" s="23" t="s">
        <v>30</v>
      </c>
      <c r="C117" s="17">
        <f t="shared" si="5"/>
        <v>2418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5">
        <v>45820</v>
      </c>
      <c r="B118" s="23" t="s">
        <v>30</v>
      </c>
      <c r="C118" s="17">
        <f t="shared" si="5"/>
        <v>2442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5">
        <v>45821</v>
      </c>
      <c r="B119" s="23" t="s">
        <v>30</v>
      </c>
      <c r="C119" s="17">
        <f t="shared" si="5"/>
        <v>2466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5">
        <v>45822</v>
      </c>
      <c r="B120" s="23" t="s">
        <v>30</v>
      </c>
      <c r="C120" s="17">
        <v>2500</v>
      </c>
      <c r="D120" s="16"/>
      <c r="E120" s="16" t="s">
        <v>163</v>
      </c>
      <c r="F120" s="16"/>
      <c r="G120" s="16"/>
      <c r="H120" s="83">
        <v>45823.111111111109</v>
      </c>
      <c r="I120" s="83">
        <v>45823.392361111109</v>
      </c>
      <c r="J120" s="46">
        <f>I120-H120</f>
        <v>0.28125</v>
      </c>
      <c r="K120" s="16"/>
      <c r="L120" s="16"/>
      <c r="M120" s="16"/>
      <c r="N120" s="16"/>
    </row>
    <row r="121" spans="1:14" ht="16.149999999999999" customHeight="1" x14ac:dyDescent="0.25">
      <c r="A121" s="25">
        <v>45823</v>
      </c>
      <c r="B121" s="23" t="s">
        <v>30</v>
      </c>
      <c r="C121" s="17">
        <v>2504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5">
        <v>45824</v>
      </c>
      <c r="B122" s="23" t="s">
        <v>30</v>
      </c>
      <c r="C122" s="17">
        <v>2528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6.149999999999999" customHeight="1" x14ac:dyDescent="0.25">
      <c r="A123" s="25">
        <v>45825</v>
      </c>
      <c r="B123" s="23" t="s">
        <v>30</v>
      </c>
      <c r="C123" s="17">
        <v>2552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5">
        <v>45826</v>
      </c>
      <c r="B124" s="23" t="s">
        <v>30</v>
      </c>
      <c r="C124" s="17">
        <v>2576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5">
        <v>45827</v>
      </c>
      <c r="B125" s="23" t="s">
        <v>30</v>
      </c>
      <c r="C125" s="17">
        <v>2600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5">
        <v>45828</v>
      </c>
      <c r="B126" s="23" t="s">
        <v>30</v>
      </c>
      <c r="C126" s="17">
        <v>2624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5">
        <v>45829</v>
      </c>
      <c r="B127" s="23" t="s">
        <v>30</v>
      </c>
      <c r="C127" s="17">
        <v>2648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5">
        <v>45830</v>
      </c>
      <c r="B128" s="23" t="s">
        <v>30</v>
      </c>
      <c r="C128" s="17">
        <v>2672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5">
        <v>45831</v>
      </c>
      <c r="B129" s="23" t="s">
        <v>30</v>
      </c>
      <c r="C129" s="17">
        <v>2696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5">
        <v>45832</v>
      </c>
      <c r="B130" s="23" t="s">
        <v>30</v>
      </c>
      <c r="C130" s="17">
        <v>2709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5">
        <v>45833</v>
      </c>
      <c r="B131" s="23" t="s">
        <v>30</v>
      </c>
      <c r="C131" s="17">
        <v>2733</v>
      </c>
      <c r="D131" s="16"/>
      <c r="E131" s="16" t="s">
        <v>48</v>
      </c>
      <c r="F131" s="16"/>
      <c r="G131" s="16"/>
      <c r="H131" s="121">
        <v>45833.988888888889</v>
      </c>
      <c r="I131" s="121">
        <v>45834.044444444444</v>
      </c>
      <c r="J131" s="122">
        <f t="shared" ref="J131" si="6">I131-H131</f>
        <v>5.5555555554747116E-2</v>
      </c>
      <c r="K131" s="16"/>
      <c r="L131" s="16"/>
      <c r="M131" s="16"/>
      <c r="N131" s="16"/>
    </row>
    <row r="132" spans="1:14" ht="16.149999999999999" customHeight="1" x14ac:dyDescent="0.25">
      <c r="A132" s="25">
        <v>45834</v>
      </c>
      <c r="B132" s="23" t="s">
        <v>30</v>
      </c>
      <c r="C132" s="17">
        <v>2757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5">
        <v>45835</v>
      </c>
      <c r="B133" s="23" t="s">
        <v>30</v>
      </c>
      <c r="C133" s="17">
        <v>2781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5">
        <v>45836</v>
      </c>
      <c r="B134" s="23" t="s">
        <v>30</v>
      </c>
      <c r="C134" s="17">
        <v>2803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5">
        <v>45837</v>
      </c>
      <c r="B135" s="23" t="s">
        <v>30</v>
      </c>
      <c r="C135" s="17">
        <v>2827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5">
        <v>45838</v>
      </c>
      <c r="B136" s="23" t="s">
        <v>30</v>
      </c>
      <c r="C136" s="17">
        <v>2851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5">
        <v>45839</v>
      </c>
      <c r="B137" s="23" t="s">
        <v>30</v>
      </c>
      <c r="C137" s="17">
        <v>2875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31.5" customHeight="1" x14ac:dyDescent="0.25">
      <c r="A138" s="25">
        <v>45840</v>
      </c>
      <c r="B138" s="23" t="s">
        <v>30</v>
      </c>
      <c r="C138" s="17">
        <v>2899</v>
      </c>
      <c r="D138" s="16"/>
      <c r="E138" s="28" t="s">
        <v>1286</v>
      </c>
      <c r="F138" s="16"/>
      <c r="G138" s="16"/>
      <c r="H138" s="123">
        <v>45841.15625</v>
      </c>
      <c r="I138" s="123">
        <v>45841.190972222219</v>
      </c>
      <c r="J138" s="124">
        <f t="shared" ref="J138:J139" si="7">I138-H138</f>
        <v>3.4722222218988463E-2</v>
      </c>
      <c r="K138" s="16"/>
      <c r="L138" s="16"/>
      <c r="M138" s="16"/>
      <c r="N138" s="16"/>
    </row>
    <row r="139" spans="1:14" ht="45" x14ac:dyDescent="0.25">
      <c r="A139" s="25">
        <v>45841</v>
      </c>
      <c r="B139" s="23" t="s">
        <v>30</v>
      </c>
      <c r="C139" s="17">
        <v>2940</v>
      </c>
      <c r="D139" s="16"/>
      <c r="E139" s="28" t="s">
        <v>1291</v>
      </c>
      <c r="F139" s="16"/>
      <c r="G139" s="16"/>
      <c r="H139" s="134">
        <v>45842.128472222219</v>
      </c>
      <c r="I139" s="134">
        <v>45842.149305555555</v>
      </c>
      <c r="J139" s="135">
        <f t="shared" si="7"/>
        <v>2.0833333335758653E-2</v>
      </c>
      <c r="K139" s="16"/>
      <c r="L139" s="16"/>
      <c r="M139" s="16"/>
      <c r="N139" s="16"/>
    </row>
    <row r="140" spans="1:14" ht="16.149999999999999" customHeight="1" x14ac:dyDescent="0.25">
      <c r="A140" s="25">
        <v>45842</v>
      </c>
      <c r="B140" s="23" t="s">
        <v>30</v>
      </c>
      <c r="C140" s="17">
        <f>C139+24</f>
        <v>2964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5">
        <v>45843</v>
      </c>
      <c r="B141" s="23" t="s">
        <v>30</v>
      </c>
      <c r="C141" s="17">
        <f>C140+24</f>
        <v>2988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5">
        <v>45844</v>
      </c>
      <c r="B142" s="23" t="s">
        <v>30</v>
      </c>
      <c r="C142" s="17">
        <v>2992</v>
      </c>
      <c r="D142" s="16"/>
      <c r="E142" s="16" t="s">
        <v>63</v>
      </c>
      <c r="F142" s="16"/>
      <c r="G142" s="16"/>
      <c r="H142" s="140">
        <v>45844.965277777781</v>
      </c>
      <c r="I142" s="140">
        <v>45845.115972222222</v>
      </c>
      <c r="J142" s="141">
        <f t="shared" ref="J142" si="8">I142-H142</f>
        <v>0.15069444444088731</v>
      </c>
      <c r="K142" s="16"/>
      <c r="L142" s="16"/>
      <c r="M142" s="16"/>
      <c r="N142" s="16"/>
    </row>
    <row r="143" spans="1:14" ht="16.149999999999999" customHeight="1" x14ac:dyDescent="0.25">
      <c r="A143" s="25">
        <v>45845</v>
      </c>
      <c r="B143" s="23" t="s">
        <v>30</v>
      </c>
      <c r="C143" s="17">
        <v>3016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25">
        <v>45846</v>
      </c>
      <c r="B144" s="23" t="s">
        <v>30</v>
      </c>
      <c r="C144" s="17">
        <f t="shared" ref="C144:C151" si="9">C143+24</f>
        <v>3040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5">
        <v>45847</v>
      </c>
      <c r="B145" s="23" t="s">
        <v>30</v>
      </c>
      <c r="C145" s="17">
        <f t="shared" si="9"/>
        <v>3064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5">
        <v>45848</v>
      </c>
      <c r="B146" s="23" t="s">
        <v>30</v>
      </c>
      <c r="C146" s="17">
        <f t="shared" si="9"/>
        <v>3088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5">
        <v>45849</v>
      </c>
      <c r="B147" s="23" t="s">
        <v>30</v>
      </c>
      <c r="C147" s="17">
        <f t="shared" si="9"/>
        <v>3112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25">
        <v>45850</v>
      </c>
      <c r="B148" s="23" t="s">
        <v>30</v>
      </c>
      <c r="C148" s="17">
        <f t="shared" si="9"/>
        <v>3136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25">
        <v>45851</v>
      </c>
      <c r="B149" s="23" t="s">
        <v>30</v>
      </c>
      <c r="C149" s="17">
        <f t="shared" si="9"/>
        <v>3160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25">
        <v>45852</v>
      </c>
      <c r="B150" s="23" t="s">
        <v>30</v>
      </c>
      <c r="C150" s="17">
        <f t="shared" si="9"/>
        <v>3184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25">
        <v>45853</v>
      </c>
      <c r="B151" s="23" t="s">
        <v>30</v>
      </c>
      <c r="C151" s="17">
        <f t="shared" si="9"/>
        <v>3208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25">
        <v>45854</v>
      </c>
      <c r="B152" s="23" t="s">
        <v>30</v>
      </c>
      <c r="C152" s="17">
        <v>3249</v>
      </c>
      <c r="D152" s="16"/>
      <c r="E152" s="16" t="s">
        <v>1358</v>
      </c>
      <c r="F152" s="16"/>
      <c r="G152" s="16"/>
      <c r="H152" s="146">
        <v>45855.197916666664</v>
      </c>
      <c r="I152" s="146">
        <v>45855.354166666664</v>
      </c>
      <c r="J152" s="147">
        <f t="shared" ref="J152" si="10">I152-H152</f>
        <v>0.15625</v>
      </c>
      <c r="K152" s="16"/>
      <c r="L152" s="16"/>
      <c r="M152" s="16"/>
      <c r="N152" s="16"/>
    </row>
    <row r="153" spans="1:14" ht="16.149999999999999" customHeight="1" x14ac:dyDescent="0.25">
      <c r="A153" s="25">
        <v>45855</v>
      </c>
      <c r="B153" s="23" t="s">
        <v>30</v>
      </c>
      <c r="C153" s="17">
        <f>C152+24</f>
        <v>3273</v>
      </c>
      <c r="D153" s="16"/>
      <c r="E153" s="17"/>
      <c r="F153" s="17"/>
      <c r="G153" s="16"/>
      <c r="H153" s="16"/>
      <c r="I153" s="16"/>
      <c r="J153" s="16"/>
      <c r="K153" s="16"/>
      <c r="L153" s="16"/>
      <c r="M153" s="16"/>
      <c r="N153" s="16"/>
    </row>
    <row r="154" spans="1:14" x14ac:dyDescent="0.25">
      <c r="A154" s="25">
        <v>45856</v>
      </c>
      <c r="B154" s="23" t="s">
        <v>30</v>
      </c>
      <c r="C154" s="17">
        <f>C153+24</f>
        <v>3297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25">
        <v>45857</v>
      </c>
      <c r="B155" s="23" t="s">
        <v>30</v>
      </c>
      <c r="C155" s="17">
        <f>C154+24</f>
        <v>3321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x14ac:dyDescent="0.25">
      <c r="A156" s="25">
        <v>45858</v>
      </c>
      <c r="B156" s="23" t="s">
        <v>30</v>
      </c>
      <c r="C156" s="17">
        <f t="shared" ref="C156:C162" si="11">C155+24</f>
        <v>3345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x14ac:dyDescent="0.25">
      <c r="A157" s="25">
        <v>45859</v>
      </c>
      <c r="B157" s="23" t="s">
        <v>30</v>
      </c>
      <c r="C157" s="17">
        <f t="shared" si="11"/>
        <v>3369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5">
        <v>45860</v>
      </c>
      <c r="B158" s="23" t="s">
        <v>30</v>
      </c>
      <c r="C158" s="17">
        <f t="shared" si="11"/>
        <v>3393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x14ac:dyDescent="0.25">
      <c r="A159" s="25">
        <v>45861</v>
      </c>
      <c r="B159" s="23" t="s">
        <v>30</v>
      </c>
      <c r="C159" s="17">
        <f t="shared" si="11"/>
        <v>3417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x14ac:dyDescent="0.25">
      <c r="A160" s="25">
        <v>45862</v>
      </c>
      <c r="B160" s="23" t="s">
        <v>30</v>
      </c>
      <c r="C160" s="17">
        <f t="shared" si="11"/>
        <v>3441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5">
        <v>45863</v>
      </c>
      <c r="B161" s="23" t="s">
        <v>30</v>
      </c>
      <c r="C161" s="17">
        <f t="shared" si="11"/>
        <v>3465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25">
        <v>45864</v>
      </c>
      <c r="B162" s="23" t="s">
        <v>30</v>
      </c>
      <c r="C162" s="17">
        <f t="shared" si="11"/>
        <v>3489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5">
        <v>45865</v>
      </c>
      <c r="B163" s="23" t="s">
        <v>30</v>
      </c>
      <c r="C163" s="17">
        <v>3500</v>
      </c>
      <c r="D163" s="16"/>
      <c r="E163" s="17" t="s">
        <v>40</v>
      </c>
      <c r="F163" s="16"/>
      <c r="G163" s="16"/>
      <c r="H163" s="138">
        <v>45865.848611111112</v>
      </c>
      <c r="I163" s="138">
        <v>45865.848611111112</v>
      </c>
      <c r="J163" s="139">
        <f t="shared" ref="J163:J164" si="12">I163-H163</f>
        <v>0</v>
      </c>
      <c r="K163" s="16"/>
      <c r="L163" s="16"/>
      <c r="M163" s="16"/>
      <c r="N163" s="16"/>
    </row>
    <row r="164" spans="1:14" ht="30" x14ac:dyDescent="0.25">
      <c r="A164" s="25">
        <v>45866</v>
      </c>
      <c r="B164" s="23" t="s">
        <v>30</v>
      </c>
      <c r="C164" s="17">
        <f>C163+24</f>
        <v>3524</v>
      </c>
      <c r="D164" s="16"/>
      <c r="E164" s="28" t="s">
        <v>1440</v>
      </c>
      <c r="F164" s="16"/>
      <c r="G164" s="16"/>
      <c r="H164" s="150">
        <v>45867.43472222222</v>
      </c>
      <c r="I164" s="150">
        <v>45867.481249999997</v>
      </c>
      <c r="J164" s="151">
        <f t="shared" si="12"/>
        <v>4.6527777776645962E-2</v>
      </c>
      <c r="K164" s="16"/>
      <c r="L164" s="16"/>
      <c r="M164" s="16"/>
      <c r="N164" s="16"/>
    </row>
    <row r="165" spans="1:14" x14ac:dyDescent="0.25">
      <c r="A165" s="25">
        <v>45867</v>
      </c>
      <c r="B165" s="23" t="s">
        <v>30</v>
      </c>
      <c r="C165" s="17">
        <v>3536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30" x14ac:dyDescent="0.25">
      <c r="A166" s="25">
        <v>45868</v>
      </c>
      <c r="B166" s="23" t="s">
        <v>30</v>
      </c>
      <c r="C166" s="17">
        <v>3577</v>
      </c>
      <c r="D166" s="16"/>
      <c r="E166" s="28" t="s">
        <v>1451</v>
      </c>
      <c r="F166" s="16"/>
      <c r="G166" s="16"/>
      <c r="H166" s="150">
        <v>45869.18472222222</v>
      </c>
      <c r="I166" s="150">
        <v>45869.190972222219</v>
      </c>
      <c r="J166" s="151">
        <f t="shared" ref="J166" si="13">I166-H166</f>
        <v>6.2499999985448085E-3</v>
      </c>
      <c r="K166" s="16"/>
      <c r="L166" s="16"/>
      <c r="M166" s="16"/>
      <c r="N166" s="16"/>
    </row>
    <row r="167" spans="1:14" x14ac:dyDescent="0.25">
      <c r="A167" s="25">
        <v>45869</v>
      </c>
      <c r="B167" s="23" t="s">
        <v>30</v>
      </c>
      <c r="C167" s="17">
        <f t="shared" ref="C167:C173" si="14">C166+24</f>
        <v>3601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5">
        <v>45870</v>
      </c>
      <c r="B168" s="23" t="s">
        <v>30</v>
      </c>
      <c r="C168" s="17">
        <f t="shared" si="14"/>
        <v>3625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5">
        <v>45871</v>
      </c>
      <c r="B169" s="23" t="s">
        <v>30</v>
      </c>
      <c r="C169" s="17">
        <f t="shared" si="14"/>
        <v>3649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5">
        <v>45872</v>
      </c>
      <c r="B170" s="23" t="s">
        <v>30</v>
      </c>
      <c r="C170" s="17">
        <f t="shared" si="14"/>
        <v>3673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5">
        <v>45873</v>
      </c>
      <c r="B171" s="23" t="s">
        <v>30</v>
      </c>
      <c r="C171" s="17">
        <f t="shared" si="14"/>
        <v>3697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5">
        <v>45874</v>
      </c>
      <c r="B172" s="23" t="s">
        <v>30</v>
      </c>
      <c r="C172" s="17">
        <f t="shared" si="14"/>
        <v>3721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5">
        <v>45875</v>
      </c>
      <c r="B173" s="23" t="s">
        <v>30</v>
      </c>
      <c r="C173" s="17">
        <f t="shared" si="14"/>
        <v>3745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5">
        <v>45876</v>
      </c>
      <c r="B174" s="23" t="s">
        <v>30</v>
      </c>
      <c r="C174" s="17">
        <v>3749</v>
      </c>
      <c r="D174" s="16"/>
      <c r="E174" s="17" t="s">
        <v>48</v>
      </c>
      <c r="F174" s="16"/>
      <c r="G174" s="16"/>
      <c r="H174" s="150">
        <v>45876.375</v>
      </c>
      <c r="I174" s="150">
        <v>45876.45208333333</v>
      </c>
      <c r="J174" s="151">
        <f t="shared" ref="J174" si="15">I174-H174</f>
        <v>7.7083333329937886E-2</v>
      </c>
      <c r="K174" s="16"/>
      <c r="L174" s="16"/>
      <c r="M174" s="16"/>
      <c r="N174" s="16"/>
    </row>
    <row r="175" spans="1:14" x14ac:dyDescent="0.25">
      <c r="A175" s="25">
        <v>45877</v>
      </c>
      <c r="B175" s="23" t="s">
        <v>30</v>
      </c>
      <c r="C175" s="17">
        <f t="shared" ref="C175:C180" si="16">C174+24</f>
        <v>3773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5">
        <v>45878</v>
      </c>
      <c r="B176" s="23" t="s">
        <v>30</v>
      </c>
      <c r="C176" s="17">
        <f t="shared" si="16"/>
        <v>3797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5">
        <v>45879</v>
      </c>
      <c r="B177" s="23" t="s">
        <v>30</v>
      </c>
      <c r="C177" s="17">
        <f t="shared" si="16"/>
        <v>3821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5">
        <v>45880</v>
      </c>
      <c r="B178" s="23" t="s">
        <v>30</v>
      </c>
      <c r="C178" s="17">
        <f t="shared" si="16"/>
        <v>3845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5">
        <v>45881</v>
      </c>
      <c r="B179" s="23" t="s">
        <v>30</v>
      </c>
      <c r="C179" s="17">
        <f t="shared" si="16"/>
        <v>3869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5">
        <v>45882</v>
      </c>
      <c r="B180" s="23" t="s">
        <v>30</v>
      </c>
      <c r="C180" s="17">
        <f t="shared" si="16"/>
        <v>3893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ht="30" x14ac:dyDescent="0.25">
      <c r="A181" s="25">
        <v>45883</v>
      </c>
      <c r="B181" s="23" t="s">
        <v>30</v>
      </c>
      <c r="C181" s="17">
        <v>3936</v>
      </c>
      <c r="D181" s="16"/>
      <c r="E181" s="28" t="s">
        <v>1541</v>
      </c>
      <c r="F181" s="16"/>
      <c r="G181" s="16"/>
      <c r="H181" s="150">
        <v>45884.242361111108</v>
      </c>
      <c r="I181" s="150">
        <v>45884.246527777781</v>
      </c>
      <c r="J181" s="151">
        <f t="shared" ref="J181:J183" si="17">I181-H181</f>
        <v>4.1666666729724966E-3</v>
      </c>
      <c r="K181" s="16"/>
      <c r="L181" s="16"/>
      <c r="M181" s="16"/>
      <c r="N181" s="16"/>
    </row>
    <row r="182" spans="1:14" x14ac:dyDescent="0.25">
      <c r="A182" s="25">
        <v>45884</v>
      </c>
      <c r="B182" s="23" t="s">
        <v>30</v>
      </c>
      <c r="C182" s="17">
        <v>3939</v>
      </c>
      <c r="D182" s="16"/>
      <c r="E182" s="16" t="s">
        <v>1543</v>
      </c>
      <c r="F182" s="16"/>
      <c r="G182" s="16"/>
      <c r="H182" s="150">
        <v>45884.353472222225</v>
      </c>
      <c r="I182" s="150">
        <v>45884.365972222222</v>
      </c>
      <c r="J182" s="151">
        <f t="shared" si="17"/>
        <v>1.2499999997089617E-2</v>
      </c>
      <c r="K182" s="16"/>
      <c r="L182" s="16"/>
      <c r="M182" s="16"/>
      <c r="N182" s="16"/>
    </row>
    <row r="183" spans="1:14" x14ac:dyDescent="0.25">
      <c r="A183" s="25">
        <v>45884</v>
      </c>
      <c r="B183" s="23" t="s">
        <v>30</v>
      </c>
      <c r="C183" s="17">
        <v>3940</v>
      </c>
      <c r="D183" s="16"/>
      <c r="E183" s="16" t="s">
        <v>1543</v>
      </c>
      <c r="F183" s="16"/>
      <c r="G183" s="16"/>
      <c r="H183" s="150">
        <v>45884.506944444445</v>
      </c>
      <c r="I183" s="150">
        <v>45884.518055555556</v>
      </c>
      <c r="J183" s="151">
        <f t="shared" si="17"/>
        <v>1.1111111110949423E-2</v>
      </c>
      <c r="K183" s="16"/>
      <c r="L183" s="16"/>
      <c r="M183" s="16"/>
      <c r="N183" s="16"/>
    </row>
    <row r="184" spans="1:14" x14ac:dyDescent="0.25">
      <c r="A184" s="25">
        <v>45885</v>
      </c>
      <c r="B184" s="23" t="s">
        <v>30</v>
      </c>
      <c r="C184" s="17">
        <v>3961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25">
        <v>45886</v>
      </c>
      <c r="B185" s="23" t="s">
        <v>30</v>
      </c>
      <c r="C185" s="17">
        <v>3985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25">
        <v>45887</v>
      </c>
      <c r="B186" s="23" t="s">
        <v>30</v>
      </c>
      <c r="C186" s="17">
        <v>4009</v>
      </c>
      <c r="D186" s="16"/>
      <c r="E186" s="16" t="s">
        <v>65</v>
      </c>
      <c r="F186" s="16"/>
      <c r="G186" s="16"/>
      <c r="H186" s="150">
        <v>45887.382638888892</v>
      </c>
      <c r="I186" s="150">
        <v>45887.522916666669</v>
      </c>
      <c r="J186" s="151">
        <f t="shared" ref="J186" si="18">I186-H186</f>
        <v>0.14027777777664596</v>
      </c>
      <c r="K186" s="16"/>
      <c r="L186" s="16"/>
      <c r="M186" s="16"/>
      <c r="N186" s="16"/>
    </row>
    <row r="187" spans="1:14" x14ac:dyDescent="0.25">
      <c r="A187" s="25">
        <v>45888</v>
      </c>
      <c r="B187" s="23" t="s">
        <v>30</v>
      </c>
      <c r="C187" s="17">
        <v>4033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5">
        <v>45889</v>
      </c>
      <c r="B188" s="23" t="s">
        <v>30</v>
      </c>
      <c r="C188" s="17">
        <v>4057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5">
        <v>45890</v>
      </c>
      <c r="B189" s="23" t="s">
        <v>30</v>
      </c>
      <c r="C189" s="17">
        <v>4081</v>
      </c>
      <c r="D189" s="16"/>
      <c r="E189" s="16" t="s">
        <v>1573</v>
      </c>
      <c r="F189" s="16"/>
      <c r="G189" s="16"/>
      <c r="H189" s="150">
        <v>45890.409722222219</v>
      </c>
      <c r="I189" s="150">
        <v>45890.513888888891</v>
      </c>
      <c r="J189" s="151">
        <f t="shared" ref="J189:J190" si="19">I189-H189</f>
        <v>0.10416666667151731</v>
      </c>
      <c r="K189" s="16"/>
      <c r="L189" s="16"/>
      <c r="M189" s="16"/>
      <c r="N189" s="16"/>
    </row>
    <row r="190" spans="1:14" x14ac:dyDescent="0.25">
      <c r="A190" s="25">
        <v>45891</v>
      </c>
      <c r="B190" s="23" t="s">
        <v>30</v>
      </c>
      <c r="C190" s="17">
        <v>4098</v>
      </c>
      <c r="D190" s="16"/>
      <c r="E190" s="16" t="s">
        <v>1576</v>
      </c>
      <c r="F190" s="16"/>
      <c r="G190" s="16"/>
      <c r="H190" s="150">
        <v>45891.869444444441</v>
      </c>
      <c r="I190" s="150">
        <v>45891.895833333336</v>
      </c>
      <c r="J190" s="151">
        <f t="shared" si="19"/>
        <v>2.6388888894871343E-2</v>
      </c>
      <c r="K190" s="16"/>
      <c r="L190" s="16"/>
      <c r="M190" s="16"/>
      <c r="N190" s="16"/>
    </row>
    <row r="191" spans="1:14" x14ac:dyDescent="0.25">
      <c r="A191" s="25">
        <v>45892</v>
      </c>
      <c r="B191" s="23" t="s">
        <v>30</v>
      </c>
      <c r="C191" s="17">
        <v>4122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5">
        <v>45893</v>
      </c>
      <c r="B192" s="23" t="s">
        <v>30</v>
      </c>
      <c r="C192" s="17">
        <v>4146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5">
        <v>45894</v>
      </c>
      <c r="B193" s="23" t="s">
        <v>30</v>
      </c>
      <c r="C193" s="17">
        <v>4170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5">
        <v>45895</v>
      </c>
      <c r="B194" s="23" t="s">
        <v>30</v>
      </c>
      <c r="C194" s="17">
        <v>4196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5">
        <v>45896</v>
      </c>
      <c r="B195" s="23" t="s">
        <v>30</v>
      </c>
      <c r="C195" s="17">
        <v>4205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5">
        <v>45897</v>
      </c>
      <c r="B196" s="23" t="s">
        <v>30</v>
      </c>
      <c r="C196" s="17">
        <v>4222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5">
        <v>45898</v>
      </c>
      <c r="B197" s="23" t="s">
        <v>30</v>
      </c>
      <c r="C197" s="17">
        <v>4276</v>
      </c>
      <c r="D197" s="16"/>
      <c r="E197" s="16" t="s">
        <v>48</v>
      </c>
      <c r="F197" s="16"/>
      <c r="G197" s="16"/>
      <c r="H197" s="150">
        <v>45898.545138888891</v>
      </c>
      <c r="I197" s="150">
        <v>45898.659722222219</v>
      </c>
      <c r="J197" s="151">
        <f t="shared" ref="J197" si="20">I197-H197</f>
        <v>0.11458333332848269</v>
      </c>
      <c r="K197" s="16"/>
      <c r="L197" s="16"/>
      <c r="M197" s="16"/>
      <c r="N197" s="16"/>
    </row>
    <row r="198" spans="1:14" x14ac:dyDescent="0.25">
      <c r="A198" s="25">
        <v>45899</v>
      </c>
      <c r="B198" s="23" t="s">
        <v>30</v>
      </c>
      <c r="C198" s="17">
        <v>4270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5">
        <v>45900</v>
      </c>
      <c r="B199" s="23" t="s">
        <v>30</v>
      </c>
      <c r="C199" s="17">
        <v>4291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5">
        <v>45901</v>
      </c>
      <c r="B200" s="23" t="s">
        <v>30</v>
      </c>
      <c r="C200" s="17">
        <v>4315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5">
        <v>45902</v>
      </c>
      <c r="B201" s="23" t="s">
        <v>30</v>
      </c>
      <c r="C201" s="17">
        <v>4339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5">
        <v>45903</v>
      </c>
      <c r="B202" s="23" t="s">
        <v>30</v>
      </c>
      <c r="C202" s="17">
        <v>4363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5">
        <v>45904</v>
      </c>
      <c r="B203" s="23" t="s">
        <v>30</v>
      </c>
      <c r="C203" s="17">
        <v>4387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5">
        <v>45905</v>
      </c>
      <c r="B204" s="23" t="s">
        <v>30</v>
      </c>
      <c r="C204" s="17">
        <v>4411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5">
        <v>45906</v>
      </c>
      <c r="B205" s="23" t="s">
        <v>30</v>
      </c>
      <c r="C205" s="17">
        <v>4435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5">
        <v>45907</v>
      </c>
      <c r="B206" s="23" t="s">
        <v>30</v>
      </c>
      <c r="C206" s="17">
        <v>4458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5">
        <v>45908</v>
      </c>
      <c r="B207" s="23" t="s">
        <v>30</v>
      </c>
      <c r="C207" s="17">
        <v>4482</v>
      </c>
      <c r="D207" s="16"/>
      <c r="E207" s="16" t="s">
        <v>40</v>
      </c>
      <c r="F207" s="16"/>
      <c r="G207" s="16"/>
      <c r="H207" s="150">
        <v>45908.884027777778</v>
      </c>
      <c r="I207" s="150">
        <v>45909.042361111111</v>
      </c>
      <c r="J207" s="151">
        <f t="shared" ref="J207" si="21">I207-H207</f>
        <v>0.15833333333284827</v>
      </c>
      <c r="K207" s="16"/>
      <c r="L207" s="16"/>
      <c r="M207" s="16"/>
      <c r="N207" s="16"/>
    </row>
    <row r="208" spans="1:14" x14ac:dyDescent="0.25">
      <c r="A208" s="25">
        <v>45909</v>
      </c>
      <c r="B208" s="23" t="s">
        <v>30</v>
      </c>
      <c r="C208" s="17">
        <v>4506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5">
        <v>45910</v>
      </c>
      <c r="B209" s="23" t="s">
        <v>30</v>
      </c>
      <c r="C209" s="17">
        <v>4530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5">
        <v>45911</v>
      </c>
      <c r="B210" s="23" t="s">
        <v>30</v>
      </c>
      <c r="C210" s="17">
        <v>4554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5">
        <v>45912</v>
      </c>
      <c r="B211" s="23" t="s">
        <v>30</v>
      </c>
      <c r="C211" s="17">
        <v>4578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5">
        <v>45913</v>
      </c>
      <c r="B212" s="23" t="s">
        <v>30</v>
      </c>
      <c r="C212" s="17">
        <v>4602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5">
        <v>45914</v>
      </c>
      <c r="B213" s="23" t="s">
        <v>30</v>
      </c>
      <c r="C213" s="17">
        <v>4619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ht="30" x14ac:dyDescent="0.25">
      <c r="A214" s="25">
        <v>45915</v>
      </c>
      <c r="B214" s="23" t="s">
        <v>30</v>
      </c>
      <c r="C214" s="17">
        <v>4644</v>
      </c>
      <c r="D214" s="16"/>
      <c r="E214" s="28" t="s">
        <v>1639</v>
      </c>
      <c r="F214" s="16"/>
      <c r="G214" s="16"/>
      <c r="H214" s="182">
        <v>45915.430555555555</v>
      </c>
      <c r="I214" s="182">
        <v>45915.440972222219</v>
      </c>
      <c r="J214" s="183">
        <v>1.0416666664241347E-2</v>
      </c>
      <c r="K214" s="16"/>
      <c r="L214" s="16"/>
      <c r="M214" s="16"/>
      <c r="N214" s="16"/>
    </row>
    <row r="215" spans="1:14" x14ac:dyDescent="0.25">
      <c r="A215" s="25">
        <v>45916</v>
      </c>
      <c r="B215" s="23" t="s">
        <v>30</v>
      </c>
      <c r="C215" s="17">
        <f>C214+24</f>
        <v>4668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5">
        <v>45917</v>
      </c>
      <c r="B216" s="23" t="s">
        <v>30</v>
      </c>
      <c r="C216" s="17">
        <v>4668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5">
        <v>45918</v>
      </c>
      <c r="B217" s="23" t="s">
        <v>30</v>
      </c>
      <c r="C217" s="17">
        <v>4715</v>
      </c>
      <c r="D217" s="16"/>
      <c r="E217" s="16" t="s">
        <v>1645</v>
      </c>
      <c r="F217" s="16"/>
      <c r="G217" s="16"/>
      <c r="H217" s="194">
        <v>45918.984722222223</v>
      </c>
      <c r="I217" s="194">
        <v>45919.001388888886</v>
      </c>
      <c r="J217" s="195">
        <v>1.6666666662786156E-2</v>
      </c>
      <c r="K217" s="16"/>
      <c r="L217" s="16"/>
      <c r="M217" s="16"/>
      <c r="N217" s="16"/>
    </row>
    <row r="218" spans="1:14" x14ac:dyDescent="0.25">
      <c r="A218" s="25">
        <v>45919</v>
      </c>
      <c r="B218" s="23" t="s">
        <v>30</v>
      </c>
      <c r="C218" s="17">
        <v>4726</v>
      </c>
      <c r="D218" s="16"/>
      <c r="E218" s="16" t="s">
        <v>449</v>
      </c>
      <c r="F218" s="16"/>
      <c r="G218" s="16"/>
      <c r="H218" s="150">
        <v>45919.486111111109</v>
      </c>
      <c r="I218" s="150">
        <v>45919.5</v>
      </c>
      <c r="J218" s="151">
        <f t="shared" ref="J218" si="22">I218-H218</f>
        <v>1.3888888890505768E-2</v>
      </c>
      <c r="K218" s="16"/>
      <c r="L218" s="16"/>
      <c r="M218" s="16"/>
      <c r="N218" s="16"/>
    </row>
    <row r="219" spans="1:14" x14ac:dyDescent="0.25">
      <c r="A219" s="25">
        <v>45920</v>
      </c>
      <c r="B219" s="23" t="s">
        <v>30</v>
      </c>
      <c r="C219" s="17">
        <v>4747</v>
      </c>
      <c r="D219" s="16"/>
      <c r="E219" s="16" t="s">
        <v>1148</v>
      </c>
      <c r="F219" s="16"/>
      <c r="G219" s="16"/>
      <c r="H219" s="198">
        <v>45920.429166666669</v>
      </c>
      <c r="I219" s="198">
        <v>45920.513194444444</v>
      </c>
      <c r="J219" s="199">
        <v>8.4027777775190771E-2</v>
      </c>
      <c r="K219" s="16"/>
      <c r="L219" s="16"/>
      <c r="M219" s="16"/>
      <c r="N219" s="16"/>
    </row>
    <row r="220" spans="1:14" x14ac:dyDescent="0.25">
      <c r="A220" s="25">
        <v>45921</v>
      </c>
      <c r="B220" s="23" t="s">
        <v>30</v>
      </c>
      <c r="C220" s="17">
        <f t="shared" ref="C220:C228" si="23">C219+24</f>
        <v>4771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5">
        <v>45922</v>
      </c>
      <c r="B221" s="23" t="s">
        <v>30</v>
      </c>
      <c r="C221" s="17">
        <f t="shared" si="23"/>
        <v>4795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5">
        <v>45923</v>
      </c>
      <c r="B222" s="23" t="s">
        <v>30</v>
      </c>
      <c r="C222" s="17">
        <f t="shared" si="23"/>
        <v>4819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5">
        <v>45924</v>
      </c>
      <c r="B223" s="23" t="s">
        <v>30</v>
      </c>
      <c r="C223" s="17">
        <f t="shared" si="23"/>
        <v>4843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5">
        <v>45925</v>
      </c>
      <c r="B224" s="23" t="s">
        <v>30</v>
      </c>
      <c r="C224" s="17">
        <f t="shared" si="23"/>
        <v>4867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5">
        <v>45926</v>
      </c>
      <c r="B225" s="23" t="s">
        <v>30</v>
      </c>
      <c r="C225" s="17">
        <f t="shared" si="23"/>
        <v>4891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5">
        <v>45927</v>
      </c>
      <c r="B226" s="23" t="s">
        <v>30</v>
      </c>
      <c r="C226" s="17">
        <f t="shared" si="23"/>
        <v>4915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5">
        <v>45928</v>
      </c>
      <c r="B227" s="23" t="s">
        <v>30</v>
      </c>
      <c r="C227" s="17">
        <f t="shared" si="23"/>
        <v>4939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5">
        <v>45929</v>
      </c>
      <c r="B228" s="23" t="s">
        <v>30</v>
      </c>
      <c r="C228" s="17">
        <f t="shared" si="23"/>
        <v>4963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5">
        <v>45930</v>
      </c>
      <c r="B229" s="23" t="s">
        <v>30</v>
      </c>
      <c r="C229" s="17">
        <v>4997</v>
      </c>
      <c r="D229" s="16"/>
      <c r="E229" s="16"/>
      <c r="F229" s="16"/>
      <c r="G229" s="16"/>
      <c r="H229" s="267"/>
      <c r="I229" s="267"/>
      <c r="J229" s="268"/>
      <c r="K229" s="16"/>
      <c r="L229" s="16"/>
      <c r="M229" s="16"/>
      <c r="N229" s="16"/>
    </row>
    <row r="230" spans="1:14" x14ac:dyDescent="0.25">
      <c r="A230" s="25">
        <v>45931</v>
      </c>
      <c r="B230" s="23" t="s">
        <v>30</v>
      </c>
      <c r="C230" s="17">
        <f t="shared" ref="C230:C240" si="24">C229+24</f>
        <v>5021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5">
        <v>45932</v>
      </c>
      <c r="B231" s="23" t="s">
        <v>30</v>
      </c>
      <c r="C231" s="17">
        <f t="shared" si="24"/>
        <v>5045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5">
        <v>45933</v>
      </c>
      <c r="B232" s="23" t="s">
        <v>30</v>
      </c>
      <c r="C232" s="17">
        <f t="shared" si="24"/>
        <v>5069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5">
        <v>45934</v>
      </c>
      <c r="B233" s="23" t="s">
        <v>30</v>
      </c>
      <c r="C233" s="17">
        <f t="shared" si="24"/>
        <v>5093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5">
        <v>45935</v>
      </c>
      <c r="B234" s="23" t="s">
        <v>30</v>
      </c>
      <c r="C234" s="17">
        <f t="shared" si="24"/>
        <v>5117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5">
        <v>45936</v>
      </c>
      <c r="B235" s="23" t="s">
        <v>30</v>
      </c>
      <c r="C235" s="17">
        <f t="shared" si="24"/>
        <v>5141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5">
        <v>45937</v>
      </c>
      <c r="B236" s="23" t="s">
        <v>30</v>
      </c>
      <c r="C236" s="17">
        <f t="shared" si="24"/>
        <v>5165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5">
        <v>45938</v>
      </c>
      <c r="B237" s="23" t="s">
        <v>30</v>
      </c>
      <c r="C237" s="17">
        <f t="shared" si="24"/>
        <v>5189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5">
        <v>45939</v>
      </c>
      <c r="B238" s="23" t="s">
        <v>30</v>
      </c>
      <c r="C238" s="17">
        <f t="shared" si="24"/>
        <v>5213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5">
        <v>45940</v>
      </c>
      <c r="B239" s="23" t="s">
        <v>30</v>
      </c>
      <c r="C239" s="17">
        <f t="shared" si="24"/>
        <v>5237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5">
        <v>45941</v>
      </c>
      <c r="B240" s="23" t="s">
        <v>30</v>
      </c>
      <c r="C240" s="17">
        <f t="shared" si="24"/>
        <v>5261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5">
        <v>45942</v>
      </c>
      <c r="B241" s="23" t="s">
        <v>30</v>
      </c>
      <c r="C241" s="17">
        <v>5249</v>
      </c>
      <c r="D241" s="16"/>
      <c r="E241" s="16" t="s">
        <v>48</v>
      </c>
      <c r="F241" s="16"/>
      <c r="G241" s="16"/>
      <c r="H241" s="344">
        <v>45942.393055555556</v>
      </c>
      <c r="I241" s="344">
        <v>45942.515277777777</v>
      </c>
      <c r="J241" s="343">
        <v>0.12222222222044365</v>
      </c>
      <c r="K241" s="16"/>
      <c r="L241" s="16"/>
      <c r="M241" s="16"/>
      <c r="N241" s="16"/>
    </row>
    <row r="242" spans="1:14" x14ac:dyDescent="0.25">
      <c r="A242" s="25">
        <v>45943</v>
      </c>
      <c r="B242" s="23" t="s">
        <v>30</v>
      </c>
      <c r="C242" s="17">
        <v>5271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5">
        <v>45944</v>
      </c>
      <c r="B243" s="23" t="s">
        <v>30</v>
      </c>
      <c r="C243" s="17">
        <v>5293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5">
        <v>45945</v>
      </c>
      <c r="B244" s="23" t="s">
        <v>30</v>
      </c>
      <c r="C244" s="17">
        <v>5317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5">
        <v>45946</v>
      </c>
      <c r="B245" s="23" t="s">
        <v>30</v>
      </c>
      <c r="C245" s="17">
        <v>5341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5">
        <v>45947</v>
      </c>
      <c r="B246" s="23" t="s">
        <v>30</v>
      </c>
      <c r="C246" s="17">
        <v>5365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5">
        <v>45948</v>
      </c>
      <c r="B247" s="23" t="s">
        <v>30</v>
      </c>
      <c r="C247" s="17">
        <v>5389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5">
        <v>45949</v>
      </c>
      <c r="B248" s="23" t="s">
        <v>30</v>
      </c>
      <c r="C248" s="17">
        <v>5412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5">
        <v>45950</v>
      </c>
      <c r="B249" s="23" t="s">
        <v>30</v>
      </c>
      <c r="C249" s="17">
        <v>5436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5">
        <v>45951</v>
      </c>
      <c r="B250" s="23" t="s">
        <v>30</v>
      </c>
      <c r="C250" s="17">
        <v>5460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5">
        <v>45952</v>
      </c>
      <c r="B251" s="23" t="s">
        <v>30</v>
      </c>
      <c r="C251" s="17">
        <v>5502</v>
      </c>
      <c r="D251" s="16"/>
      <c r="E251" s="16" t="s">
        <v>40</v>
      </c>
      <c r="F251" s="16"/>
      <c r="G251" s="16"/>
      <c r="H251" s="309">
        <v>45953.118055555555</v>
      </c>
      <c r="I251" s="309">
        <v>45953.25</v>
      </c>
      <c r="J251" s="225">
        <v>0.13194444444525288</v>
      </c>
      <c r="K251" s="16"/>
      <c r="L251" s="16"/>
      <c r="M251" s="16"/>
      <c r="N251" s="16"/>
    </row>
    <row r="252" spans="1:14" x14ac:dyDescent="0.25">
      <c r="A252" s="25">
        <v>45953</v>
      </c>
      <c r="B252" s="23" t="s">
        <v>30</v>
      </c>
      <c r="C252" s="17">
        <v>5508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5">
        <v>45954</v>
      </c>
      <c r="B253" s="23" t="s">
        <v>30</v>
      </c>
      <c r="C253" s="17">
        <v>5532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5">
        <v>45955</v>
      </c>
      <c r="B254" s="23" t="s">
        <v>30</v>
      </c>
      <c r="C254" s="17">
        <v>5556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5">
        <v>45956</v>
      </c>
      <c r="B255" s="23" t="s">
        <v>30</v>
      </c>
      <c r="C255" s="17">
        <v>5576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5">
        <v>45957</v>
      </c>
      <c r="B256" s="23" t="s">
        <v>30</v>
      </c>
      <c r="C256" s="17">
        <v>5605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5" x14ac:dyDescent="0.25">
      <c r="A257" s="25">
        <v>45958</v>
      </c>
      <c r="B257" s="23" t="s">
        <v>30</v>
      </c>
      <c r="C257" s="17">
        <v>5624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5" x14ac:dyDescent="0.25">
      <c r="A258" s="25">
        <v>45959</v>
      </c>
      <c r="B258" s="23" t="s">
        <v>30</v>
      </c>
      <c r="C258" s="17">
        <v>5648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5" x14ac:dyDescent="0.25">
      <c r="A259" s="25">
        <v>45960</v>
      </c>
      <c r="B259" s="23" t="s">
        <v>30</v>
      </c>
      <c r="C259" s="17">
        <v>5672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5" x14ac:dyDescent="0.25">
      <c r="A260" s="25">
        <v>45961</v>
      </c>
      <c r="B260" s="23" t="s">
        <v>30</v>
      </c>
      <c r="C260" s="17">
        <v>5696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5" x14ac:dyDescent="0.25">
      <c r="A261" s="25">
        <v>45962</v>
      </c>
      <c r="B261" s="23" t="s">
        <v>30</v>
      </c>
      <c r="C261" s="17">
        <v>5720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5" x14ac:dyDescent="0.25">
      <c r="A262" s="25">
        <v>45963</v>
      </c>
      <c r="B262" s="23" t="s">
        <v>30</v>
      </c>
      <c r="C262" s="17">
        <v>5744</v>
      </c>
      <c r="D262" s="16"/>
      <c r="E262" s="16" t="s">
        <v>48</v>
      </c>
      <c r="F262" s="16"/>
      <c r="G262" s="16"/>
      <c r="H262" s="368">
        <v>45963.86041666667</v>
      </c>
      <c r="I262" s="368">
        <v>45963.981944444444</v>
      </c>
      <c r="J262" s="151">
        <f t="shared" ref="J262" si="25">I262-H262</f>
        <v>0.12152777777373558</v>
      </c>
      <c r="K262" s="16"/>
      <c r="L262" s="16"/>
      <c r="M262" s="16"/>
      <c r="N262" s="16"/>
    </row>
    <row r="263" spans="1:15" x14ac:dyDescent="0.25">
      <c r="A263" s="25">
        <v>45964</v>
      </c>
      <c r="B263" s="23" t="s">
        <v>30</v>
      </c>
      <c r="C263" s="17">
        <v>5768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5" x14ac:dyDescent="0.25">
      <c r="A264" s="25">
        <v>45965</v>
      </c>
      <c r="B264" s="23" t="s">
        <v>30</v>
      </c>
      <c r="C264" s="17">
        <v>5792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5" x14ac:dyDescent="0.25">
      <c r="A265" s="25">
        <v>45966</v>
      </c>
      <c r="B265" s="23" t="s">
        <v>30</v>
      </c>
      <c r="C265" s="17">
        <v>5816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5" x14ac:dyDescent="0.25">
      <c r="A266" s="25">
        <v>45967</v>
      </c>
      <c r="B266" s="23" t="s">
        <v>30</v>
      </c>
      <c r="C266" s="17">
        <v>5840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5" x14ac:dyDescent="0.25">
      <c r="A267" s="25">
        <v>45968</v>
      </c>
      <c r="B267" s="23" t="s">
        <v>30</v>
      </c>
      <c r="C267" s="17">
        <v>5864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5" x14ac:dyDescent="0.25">
      <c r="A268" s="25">
        <v>45969</v>
      </c>
      <c r="B268" s="23" t="s">
        <v>30</v>
      </c>
      <c r="C268" s="17">
        <v>5888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5" x14ac:dyDescent="0.25">
      <c r="A269" s="25">
        <v>45970</v>
      </c>
      <c r="B269" s="23" t="s">
        <v>30</v>
      </c>
      <c r="C269" s="17">
        <v>5909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5" x14ac:dyDescent="0.25">
      <c r="A270" s="76">
        <v>45971</v>
      </c>
      <c r="B270" s="72" t="s">
        <v>30</v>
      </c>
      <c r="C270" s="377">
        <v>5933</v>
      </c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</row>
    <row r="271" spans="1:15" x14ac:dyDescent="0.25">
      <c r="A271" s="76">
        <v>45972</v>
      </c>
      <c r="B271" s="72" t="s">
        <v>30</v>
      </c>
      <c r="C271" s="17">
        <v>5957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x14ac:dyDescent="0.25">
      <c r="A272" s="76">
        <v>45973</v>
      </c>
      <c r="B272" s="72" t="s">
        <v>30</v>
      </c>
      <c r="C272" s="17">
        <v>5981</v>
      </c>
      <c r="D272" s="16"/>
      <c r="E272" s="16" t="s">
        <v>63</v>
      </c>
      <c r="F272" s="16"/>
      <c r="G272" s="16"/>
      <c r="H272" s="368">
        <v>45973.869444444441</v>
      </c>
      <c r="I272" s="368">
        <v>45974.114583333336</v>
      </c>
      <c r="J272" s="151">
        <f t="shared" ref="J272" si="26">I272-H272</f>
        <v>0.24513888889487134</v>
      </c>
      <c r="K272" s="16"/>
      <c r="L272" s="16"/>
      <c r="M272" s="16"/>
      <c r="N272" s="16"/>
      <c r="O272" s="16"/>
    </row>
    <row r="273" spans="1:15" x14ac:dyDescent="0.25">
      <c r="A273" s="76">
        <v>45974</v>
      </c>
      <c r="B273" s="72" t="s">
        <v>30</v>
      </c>
      <c r="C273" s="17">
        <v>6005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x14ac:dyDescent="0.25">
      <c r="A274" s="76">
        <v>45975</v>
      </c>
      <c r="B274" s="72" t="s">
        <v>30</v>
      </c>
      <c r="C274" s="17">
        <v>6029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x14ac:dyDescent="0.25">
      <c r="A275" s="76">
        <v>45976</v>
      </c>
      <c r="B275" s="72" t="s">
        <v>30</v>
      </c>
      <c r="C275" s="17">
        <v>6045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x14ac:dyDescent="0.25">
      <c r="A276" s="76">
        <v>45977</v>
      </c>
      <c r="B276" s="72" t="s">
        <v>30</v>
      </c>
      <c r="C276" s="17">
        <v>6069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x14ac:dyDescent="0.25">
      <c r="A277" s="76">
        <v>45978</v>
      </c>
      <c r="B277" s="72" t="s">
        <v>30</v>
      </c>
      <c r="C277" s="17">
        <v>6093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x14ac:dyDescent="0.25">
      <c r="A278" s="76">
        <v>45979</v>
      </c>
      <c r="B278" s="72" t="s">
        <v>30</v>
      </c>
      <c r="C278" s="17">
        <v>6118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x14ac:dyDescent="0.25">
      <c r="A279" s="76">
        <v>45980</v>
      </c>
      <c r="B279" s="72" t="s">
        <v>30</v>
      </c>
      <c r="C279" s="17">
        <v>6142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x14ac:dyDescent="0.25">
      <c r="A280" s="76">
        <v>45981</v>
      </c>
      <c r="B280" s="72" t="s">
        <v>30</v>
      </c>
      <c r="C280" s="17">
        <v>6166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x14ac:dyDescent="0.25">
      <c r="A281" s="76">
        <v>45982</v>
      </c>
      <c r="B281" s="72" t="s">
        <v>30</v>
      </c>
      <c r="C281" s="17">
        <v>6190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x14ac:dyDescent="0.25">
      <c r="A282" s="76">
        <v>45983</v>
      </c>
      <c r="B282" s="72" t="s">
        <v>30</v>
      </c>
      <c r="C282" s="17">
        <v>6213</v>
      </c>
      <c r="D282" s="16"/>
      <c r="E282" s="16" t="s">
        <v>1864</v>
      </c>
      <c r="F282" s="16"/>
      <c r="G282" s="16"/>
      <c r="H282" s="378">
        <v>45983.392361111109</v>
      </c>
      <c r="I282" s="378">
        <v>45983.402777777781</v>
      </c>
      <c r="J282" s="225">
        <v>1.0416666671517305E-2</v>
      </c>
      <c r="K282" s="16"/>
      <c r="L282" s="16"/>
      <c r="M282" s="16"/>
      <c r="N282" s="16"/>
      <c r="O282" s="16"/>
    </row>
    <row r="283" spans="1:15" x14ac:dyDescent="0.25">
      <c r="A283" s="76">
        <v>45984</v>
      </c>
      <c r="B283" s="72" t="s">
        <v>30</v>
      </c>
      <c r="C283" s="17">
        <v>6237</v>
      </c>
      <c r="D283" s="16"/>
      <c r="E283" s="16" t="s">
        <v>48</v>
      </c>
      <c r="F283" s="16"/>
      <c r="G283" s="16"/>
      <c r="H283" s="378">
        <v>45984.885416666664</v>
      </c>
      <c r="I283" s="378">
        <v>45984.995138888888</v>
      </c>
      <c r="J283" s="225">
        <v>0.10972222222335404</v>
      </c>
      <c r="K283" s="16"/>
      <c r="L283" s="16"/>
      <c r="M283" s="16"/>
      <c r="N283" s="16"/>
      <c r="O283" s="16"/>
    </row>
    <row r="284" spans="1:15" x14ac:dyDescent="0.25">
      <c r="A284" s="76">
        <v>45985</v>
      </c>
      <c r="B284" s="72" t="s">
        <v>30</v>
      </c>
      <c r="C284" s="17">
        <v>6261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x14ac:dyDescent="0.25">
      <c r="A285" s="76">
        <v>45986</v>
      </c>
      <c r="B285" s="72" t="s">
        <v>30</v>
      </c>
      <c r="C285" s="17">
        <v>6282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ht="30" x14ac:dyDescent="0.25">
      <c r="A286" s="76">
        <v>45987</v>
      </c>
      <c r="B286" s="72" t="s">
        <v>30</v>
      </c>
      <c r="C286" s="17">
        <v>6306</v>
      </c>
      <c r="D286" s="16"/>
      <c r="E286" s="397" t="s">
        <v>1880</v>
      </c>
      <c r="F286" s="16"/>
      <c r="G286" s="16"/>
      <c r="H286" s="378">
        <v>45987.375</v>
      </c>
      <c r="I286" s="378">
        <v>45987.385416666664</v>
      </c>
      <c r="J286" s="225">
        <v>1.0416666664241347E-2</v>
      </c>
      <c r="K286" s="16"/>
      <c r="L286" s="16"/>
      <c r="M286" s="16"/>
      <c r="N286" s="16"/>
      <c r="O286" s="16"/>
    </row>
    <row r="287" spans="1:15" x14ac:dyDescent="0.25">
      <c r="A287" s="76">
        <v>45988</v>
      </c>
      <c r="B287" s="72" t="s">
        <v>30</v>
      </c>
      <c r="C287" s="17">
        <v>6330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x14ac:dyDescent="0.25">
      <c r="A288" s="76">
        <v>45989</v>
      </c>
      <c r="B288" s="72" t="s">
        <v>30</v>
      </c>
      <c r="C288" s="17">
        <v>6354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x14ac:dyDescent="0.25">
      <c r="A289" s="76">
        <v>45990</v>
      </c>
      <c r="B289" s="72" t="s">
        <v>30</v>
      </c>
      <c r="C289" s="17">
        <v>6378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x14ac:dyDescent="0.25">
      <c r="A290" s="76">
        <v>45991</v>
      </c>
      <c r="B290" s="72" t="s">
        <v>30</v>
      </c>
      <c r="C290" s="17">
        <v>6402</v>
      </c>
      <c r="D290" s="16"/>
      <c r="E290" s="417" t="s">
        <v>1902</v>
      </c>
      <c r="F290" s="16"/>
      <c r="G290" s="16"/>
      <c r="H290" s="378">
        <v>45992.149305555555</v>
      </c>
      <c r="I290" s="378">
        <v>45992.217361111114</v>
      </c>
      <c r="J290" s="225">
        <v>6.805555555911269E-2</v>
      </c>
      <c r="K290" s="16"/>
      <c r="L290" s="16"/>
      <c r="M290" s="16"/>
      <c r="N290" s="16"/>
      <c r="O290" s="16"/>
    </row>
    <row r="291" spans="1:15" x14ac:dyDescent="0.25">
      <c r="A291" s="76">
        <v>45992</v>
      </c>
      <c r="B291" s="72" t="s">
        <v>30</v>
      </c>
      <c r="C291" s="17">
        <v>6426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x14ac:dyDescent="0.25">
      <c r="A292" s="76">
        <v>45993</v>
      </c>
      <c r="B292" s="72" t="s">
        <v>30</v>
      </c>
      <c r="C292" s="17">
        <v>6443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x14ac:dyDescent="0.25">
      <c r="A293" s="76">
        <v>45994</v>
      </c>
      <c r="B293" s="72" t="s">
        <v>30</v>
      </c>
      <c r="C293" s="17">
        <v>6467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ht="90" x14ac:dyDescent="0.25">
      <c r="A294" s="76">
        <v>45995</v>
      </c>
      <c r="B294" s="72" t="s">
        <v>30</v>
      </c>
      <c r="C294" s="17">
        <v>6491</v>
      </c>
      <c r="D294" s="456" t="s">
        <v>1926</v>
      </c>
      <c r="E294" s="63" t="s">
        <v>1927</v>
      </c>
      <c r="F294" s="49"/>
      <c r="G294" s="49"/>
      <c r="H294" s="401">
        <v>45995.482638888891</v>
      </c>
      <c r="I294" s="401">
        <v>45995.829861111109</v>
      </c>
      <c r="J294" s="457">
        <v>0.34722222221898846</v>
      </c>
      <c r="K294" s="16"/>
      <c r="L294" s="16"/>
      <c r="M294" s="16"/>
      <c r="N294" s="16"/>
      <c r="O294" s="16"/>
    </row>
    <row r="295" spans="1:15" x14ac:dyDescent="0.25">
      <c r="A295" s="76">
        <v>45996</v>
      </c>
      <c r="B295" s="72" t="s">
        <v>30</v>
      </c>
      <c r="C295" s="17">
        <v>6515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x14ac:dyDescent="0.25">
      <c r="A296" s="76">
        <v>45997</v>
      </c>
      <c r="B296" s="72" t="s">
        <v>30</v>
      </c>
      <c r="C296" s="17">
        <v>6528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x14ac:dyDescent="0.25">
      <c r="A297" s="76">
        <v>45998</v>
      </c>
      <c r="B297" s="72" t="s">
        <v>30</v>
      </c>
      <c r="C297" s="17">
        <v>6552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x14ac:dyDescent="0.25">
      <c r="A298" s="76">
        <v>45999</v>
      </c>
      <c r="B298" s="72" t="s">
        <v>30</v>
      </c>
      <c r="C298" s="17">
        <v>6576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x14ac:dyDescent="0.25">
      <c r="A299" s="76">
        <v>46000</v>
      </c>
      <c r="B299" s="72" t="s">
        <v>30</v>
      </c>
      <c r="C299" s="17">
        <v>6599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x14ac:dyDescent="0.25">
      <c r="A300" s="76">
        <v>46001</v>
      </c>
      <c r="B300" s="72" t="s">
        <v>30</v>
      </c>
      <c r="C300" s="17">
        <v>6623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x14ac:dyDescent="0.25">
      <c r="A301" s="76">
        <v>46002</v>
      </c>
      <c r="B301" s="72" t="s">
        <v>30</v>
      </c>
      <c r="C301" s="17">
        <v>6647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x14ac:dyDescent="0.25">
      <c r="A302" s="76">
        <v>46003</v>
      </c>
      <c r="B302" s="72" t="s">
        <v>30</v>
      </c>
      <c r="C302" s="17">
        <v>6671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x14ac:dyDescent="0.25">
      <c r="A303" s="76">
        <v>46004</v>
      </c>
      <c r="B303" s="72" t="s">
        <v>30</v>
      </c>
      <c r="C303" s="17">
        <v>6695</v>
      </c>
      <c r="D303" s="16" t="s">
        <v>1981</v>
      </c>
      <c r="E303" s="16" t="s">
        <v>1982</v>
      </c>
      <c r="F303" s="16"/>
      <c r="G303" s="16"/>
      <c r="H303" s="401">
        <v>46004.454861111109</v>
      </c>
      <c r="I303" s="401">
        <v>46004.475694444445</v>
      </c>
      <c r="J303" s="559">
        <v>2.0833333335758653E-2</v>
      </c>
      <c r="K303" s="16"/>
      <c r="L303" s="16"/>
      <c r="M303" s="16"/>
      <c r="N303" s="16"/>
      <c r="O303" s="16"/>
    </row>
    <row r="304" spans="1:15" x14ac:dyDescent="0.25">
      <c r="A304" s="76">
        <v>46005</v>
      </c>
      <c r="B304" s="72" t="s">
        <v>30</v>
      </c>
      <c r="C304" s="17">
        <v>6719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x14ac:dyDescent="0.25">
      <c r="A305" s="76">
        <v>46006</v>
      </c>
      <c r="B305" s="72" t="s">
        <v>30</v>
      </c>
      <c r="C305" s="17">
        <v>6743</v>
      </c>
      <c r="D305" s="16"/>
      <c r="E305" s="16" t="s">
        <v>48</v>
      </c>
      <c r="F305" s="16"/>
      <c r="G305" s="16"/>
      <c r="H305" s="401">
        <v>46006.65625</v>
      </c>
      <c r="I305" s="401">
        <v>46006.738888888889</v>
      </c>
      <c r="J305" s="578">
        <v>8.2638888889050577E-2</v>
      </c>
      <c r="K305" s="16"/>
      <c r="L305" s="16"/>
      <c r="M305" s="16"/>
      <c r="N305" s="16"/>
      <c r="O305" s="16"/>
    </row>
    <row r="306" spans="1:15" x14ac:dyDescent="0.25">
      <c r="A306" s="76">
        <v>46007</v>
      </c>
      <c r="B306" s="72" t="s">
        <v>30</v>
      </c>
      <c r="C306" s="17">
        <v>6767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x14ac:dyDescent="0.25">
      <c r="A307" s="76">
        <v>46008</v>
      </c>
      <c r="B307" s="72" t="s">
        <v>30</v>
      </c>
      <c r="C307" s="17">
        <v>6789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x14ac:dyDescent="0.25">
      <c r="A308" s="76">
        <v>46009</v>
      </c>
      <c r="B308" s="72" t="s">
        <v>30</v>
      </c>
      <c r="C308" s="17">
        <v>6813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x14ac:dyDescent="0.25">
      <c r="A309" s="76">
        <v>46010</v>
      </c>
      <c r="B309" s="72" t="s">
        <v>30</v>
      </c>
      <c r="C309" s="17">
        <v>6837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x14ac:dyDescent="0.25">
      <c r="A310" s="76">
        <v>46011</v>
      </c>
      <c r="B310" s="72" t="s">
        <v>30</v>
      </c>
      <c r="C310" s="17">
        <v>6861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x14ac:dyDescent="0.25">
      <c r="A311" s="76">
        <v>46012</v>
      </c>
      <c r="B311" s="72" t="s">
        <v>30</v>
      </c>
      <c r="C311" s="17">
        <v>6866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x14ac:dyDescent="0.25">
      <c r="A312" s="76">
        <v>46013</v>
      </c>
      <c r="B312" s="72" t="s">
        <v>30</v>
      </c>
      <c r="C312" s="17">
        <v>6890</v>
      </c>
      <c r="D312" s="16"/>
      <c r="E312" s="16" t="s">
        <v>2043</v>
      </c>
      <c r="F312" s="16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x14ac:dyDescent="0.25">
      <c r="A313" s="76">
        <v>46014</v>
      </c>
      <c r="B313" s="72" t="s">
        <v>30</v>
      </c>
      <c r="C313" s="17">
        <v>6914</v>
      </c>
      <c r="D313" s="16"/>
      <c r="E313" s="16" t="s">
        <v>611</v>
      </c>
      <c r="F313" s="16"/>
      <c r="G313" s="16"/>
      <c r="H313" s="368">
        <v>46014.416666666664</v>
      </c>
      <c r="I313" s="368">
        <v>46014.440972222219</v>
      </c>
      <c r="J313" s="151">
        <f t="shared" ref="J313" si="27">I313-H313</f>
        <v>2.4305555554747116E-2</v>
      </c>
      <c r="K313" s="16"/>
      <c r="L313" s="16"/>
      <c r="M313" s="16"/>
      <c r="N313" s="16"/>
      <c r="O313" s="16"/>
    </row>
    <row r="314" spans="1:15" x14ac:dyDescent="0.25">
      <c r="A314" s="76">
        <v>46015</v>
      </c>
      <c r="B314" s="72" t="s">
        <v>30</v>
      </c>
      <c r="C314" s="17">
        <v>6938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x14ac:dyDescent="0.25">
      <c r="A315" s="76">
        <v>46016</v>
      </c>
      <c r="B315" s="72" t="s">
        <v>30</v>
      </c>
      <c r="C315" s="17">
        <v>6962</v>
      </c>
      <c r="D315" s="16"/>
      <c r="E315" s="16" t="s">
        <v>2066</v>
      </c>
      <c r="F315" s="16"/>
      <c r="G315" s="16"/>
      <c r="H315" s="368">
        <v>46016.642361111109</v>
      </c>
      <c r="I315" s="368">
        <v>46016.652777777781</v>
      </c>
      <c r="J315" s="151">
        <f t="shared" ref="J315" si="28">I315-H315</f>
        <v>1.0416666671517305E-2</v>
      </c>
      <c r="K315" s="16"/>
      <c r="L315" s="16"/>
      <c r="M315" s="16"/>
      <c r="N315" s="16"/>
      <c r="O315" s="16"/>
    </row>
    <row r="316" spans="1:15" x14ac:dyDescent="0.25">
      <c r="A316" s="76">
        <v>46017</v>
      </c>
      <c r="B316" s="72" t="s">
        <v>30</v>
      </c>
      <c r="C316" s="17">
        <v>6986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x14ac:dyDescent="0.25">
      <c r="A317" s="76">
        <v>46018</v>
      </c>
      <c r="B317" s="72" t="s">
        <v>30</v>
      </c>
      <c r="C317" s="17">
        <v>7010</v>
      </c>
      <c r="D317" s="16"/>
      <c r="E317" s="16" t="s">
        <v>65</v>
      </c>
      <c r="F317" s="16"/>
      <c r="G317" s="16"/>
      <c r="H317" s="373">
        <v>46018.378472222219</v>
      </c>
      <c r="I317" s="373">
        <v>46018.493750000001</v>
      </c>
      <c r="J317" s="137">
        <f t="shared" ref="J317" si="29">I317-H317</f>
        <v>0.11527777778246673</v>
      </c>
      <c r="K317" s="16"/>
      <c r="L317" s="16"/>
      <c r="M317" s="16"/>
      <c r="N317" s="16"/>
      <c r="O317" s="16"/>
    </row>
    <row r="318" spans="1:15" x14ac:dyDescent="0.25">
      <c r="A318" s="76">
        <v>46019</v>
      </c>
      <c r="B318" s="72" t="s">
        <v>30</v>
      </c>
      <c r="C318" s="17">
        <v>7030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x14ac:dyDescent="0.25">
      <c r="A319" s="76">
        <v>46020</v>
      </c>
      <c r="B319" s="72" t="s">
        <v>30</v>
      </c>
      <c r="C319" s="17">
        <v>7054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x14ac:dyDescent="0.25">
      <c r="A320" s="76">
        <v>46021</v>
      </c>
      <c r="B320" s="72" t="s">
        <v>30</v>
      </c>
      <c r="C320" s="17">
        <v>7078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x14ac:dyDescent="0.25">
      <c r="A321" s="76">
        <v>46022</v>
      </c>
      <c r="B321" s="72" t="s">
        <v>30</v>
      </c>
      <c r="C321" s="17">
        <v>7102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x14ac:dyDescent="0.25">
      <c r="A322" s="76">
        <v>46023</v>
      </c>
      <c r="B322" s="72" t="s">
        <v>30</v>
      </c>
      <c r="C322" s="17">
        <v>7126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x14ac:dyDescent="0.25">
      <c r="A323" s="76">
        <v>46024</v>
      </c>
      <c r="B323" s="72" t="s">
        <v>30</v>
      </c>
      <c r="C323" s="17">
        <v>7150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x14ac:dyDescent="0.25">
      <c r="A324" s="76">
        <v>46025</v>
      </c>
      <c r="B324" s="72" t="s">
        <v>30</v>
      </c>
      <c r="C324" s="17">
        <v>7174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x14ac:dyDescent="0.25">
      <c r="A325" s="76">
        <v>46026</v>
      </c>
      <c r="B325" s="72" t="s">
        <v>30</v>
      </c>
      <c r="C325" s="17">
        <v>7198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x14ac:dyDescent="0.25">
      <c r="A326" s="76">
        <v>46027</v>
      </c>
      <c r="B326" s="72" t="s">
        <v>30</v>
      </c>
      <c r="C326" s="17">
        <v>7222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x14ac:dyDescent="0.25">
      <c r="A327" s="76">
        <v>46028</v>
      </c>
      <c r="B327" s="72" t="s">
        <v>30</v>
      </c>
      <c r="C327" s="17">
        <v>7246</v>
      </c>
      <c r="D327" s="16"/>
      <c r="E327" s="16" t="s">
        <v>48</v>
      </c>
      <c r="F327" s="16"/>
      <c r="G327" s="16"/>
      <c r="H327" s="368">
        <v>46029.095138888886</v>
      </c>
      <c r="I327" s="368">
        <v>46029.201388888891</v>
      </c>
      <c r="J327" s="151">
        <f t="shared" ref="J327" si="30">I327-H327</f>
        <v>0.10625000000436557</v>
      </c>
      <c r="K327" s="16"/>
      <c r="L327" s="16"/>
      <c r="M327" s="16"/>
      <c r="N327" s="16"/>
      <c r="O327" s="16"/>
    </row>
    <row r="328" spans="1:15" x14ac:dyDescent="0.25">
      <c r="A328" s="76">
        <v>46029</v>
      </c>
      <c r="B328" s="72" t="s">
        <v>30</v>
      </c>
      <c r="C328" s="17">
        <v>7270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x14ac:dyDescent="0.25">
      <c r="A329" s="76">
        <v>46030</v>
      </c>
      <c r="B329" s="72" t="s">
        <v>30</v>
      </c>
      <c r="C329" s="17">
        <v>7294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x14ac:dyDescent="0.25">
      <c r="A330" s="76">
        <v>46031</v>
      </c>
      <c r="B330" s="72" t="s">
        <v>30</v>
      </c>
      <c r="C330" s="17">
        <v>7318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x14ac:dyDescent="0.25">
      <c r="A331" s="76">
        <v>46032</v>
      </c>
      <c r="B331" s="72" t="s">
        <v>30</v>
      </c>
      <c r="C331" s="17">
        <v>7342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x14ac:dyDescent="0.25">
      <c r="A332" s="76">
        <v>46033</v>
      </c>
      <c r="B332" s="72" t="s">
        <v>30</v>
      </c>
      <c r="C332" s="17">
        <v>7362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x14ac:dyDescent="0.25">
      <c r="A333" s="76">
        <v>46034</v>
      </c>
      <c r="B333" s="72" t="s">
        <v>30</v>
      </c>
      <c r="C333" s="17">
        <v>7386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x14ac:dyDescent="0.25">
      <c r="A334" s="76">
        <v>46035</v>
      </c>
      <c r="B334" s="72" t="s">
        <v>30</v>
      </c>
      <c r="C334" s="17">
        <v>7410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x14ac:dyDescent="0.25">
      <c r="A335" s="76">
        <v>46036</v>
      </c>
      <c r="B335" s="72" t="s">
        <v>30</v>
      </c>
      <c r="C335" s="17">
        <v>7434</v>
      </c>
      <c r="D335" s="16"/>
      <c r="E335" s="16" t="s">
        <v>1215</v>
      </c>
      <c r="F335" s="16"/>
      <c r="G335" s="16"/>
      <c r="H335" s="368">
        <v>46036.447916666664</v>
      </c>
      <c r="I335" s="368">
        <v>46036.469444444447</v>
      </c>
      <c r="J335" s="151">
        <f t="shared" ref="J335" si="31">I335-H335</f>
        <v>2.1527777782466728E-2</v>
      </c>
      <c r="K335" s="16"/>
      <c r="L335" s="16"/>
      <c r="M335" s="16"/>
      <c r="N335" s="16"/>
      <c r="O335" s="16"/>
    </row>
    <row r="336" spans="1:15" x14ac:dyDescent="0.25">
      <c r="A336" s="76">
        <v>46037</v>
      </c>
      <c r="B336" s="72" t="s">
        <v>30</v>
      </c>
      <c r="C336" s="17">
        <v>7458</v>
      </c>
      <c r="D336" s="16"/>
      <c r="E336" s="16"/>
      <c r="F336" s="16"/>
      <c r="G336" s="16"/>
      <c r="H336" s="368"/>
      <c r="I336" s="368"/>
      <c r="J336" s="151"/>
      <c r="K336" s="16"/>
      <c r="L336" s="16"/>
      <c r="M336" s="16"/>
      <c r="N336" s="16"/>
      <c r="O336" s="16"/>
    </row>
    <row r="337" spans="1:15" x14ac:dyDescent="0.25">
      <c r="A337" s="76">
        <v>46038</v>
      </c>
      <c r="B337" s="72" t="s">
        <v>30</v>
      </c>
      <c r="C337" s="17">
        <v>7482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x14ac:dyDescent="0.25">
      <c r="A338" s="76">
        <v>46039</v>
      </c>
      <c r="B338" s="72" t="s">
        <v>30</v>
      </c>
      <c r="C338" s="17">
        <v>7506</v>
      </c>
      <c r="D338" s="16"/>
      <c r="E338" s="16" t="s">
        <v>40</v>
      </c>
      <c r="F338" s="16"/>
      <c r="G338" s="16"/>
      <c r="H338" s="368">
        <v>46039.423611111109</v>
      </c>
      <c r="I338" s="368">
        <v>46039.585416666669</v>
      </c>
      <c r="J338" s="151">
        <f t="shared" ref="J338" si="32">I338-H338</f>
        <v>0.16180555555911269</v>
      </c>
      <c r="K338" s="16"/>
      <c r="L338" s="16"/>
      <c r="M338" s="16"/>
      <c r="N338" s="16"/>
      <c r="O338" s="16"/>
    </row>
    <row r="339" spans="1:15" x14ac:dyDescent="0.25">
      <c r="A339" s="76">
        <v>46040</v>
      </c>
      <c r="B339" s="72" t="s">
        <v>30</v>
      </c>
      <c r="C339" s="17">
        <v>7530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x14ac:dyDescent="0.25">
      <c r="A340" s="76">
        <v>46041</v>
      </c>
      <c r="B340" s="72" t="s">
        <v>30</v>
      </c>
      <c r="C340" s="17">
        <v>7554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x14ac:dyDescent="0.25">
      <c r="A341" s="76">
        <v>46042</v>
      </c>
      <c r="B341" s="72" t="s">
        <v>30</v>
      </c>
      <c r="C341" s="17">
        <v>7574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ht="30" x14ac:dyDescent="0.25">
      <c r="A342" s="76">
        <v>46043</v>
      </c>
      <c r="B342" s="72" t="s">
        <v>30</v>
      </c>
      <c r="C342" s="17">
        <v>7598</v>
      </c>
      <c r="D342" s="16"/>
      <c r="E342" s="63" t="s">
        <v>2180</v>
      </c>
      <c r="F342" s="16"/>
      <c r="G342" s="16"/>
      <c r="H342" s="368">
        <v>46043.645833333336</v>
      </c>
      <c r="I342" s="368">
        <v>46043.652777777781</v>
      </c>
      <c r="J342" s="151">
        <f>I342-H342</f>
        <v>6.9444444452528842E-3</v>
      </c>
      <c r="K342" s="16"/>
      <c r="L342" s="16"/>
      <c r="M342" s="16"/>
      <c r="N342" s="16"/>
      <c r="O342" s="16"/>
    </row>
    <row r="343" spans="1:15" x14ac:dyDescent="0.25">
      <c r="A343" s="76">
        <v>46044</v>
      </c>
      <c r="B343" s="72" t="s">
        <v>30</v>
      </c>
      <c r="C343" s="17">
        <v>7622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x14ac:dyDescent="0.25">
      <c r="A344" s="76">
        <v>46045</v>
      </c>
      <c r="B344" s="72" t="s">
        <v>30</v>
      </c>
      <c r="C344" s="17">
        <v>7646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x14ac:dyDescent="0.25">
      <c r="A345" s="76">
        <v>46046</v>
      </c>
      <c r="B345" s="72" t="s">
        <v>30</v>
      </c>
      <c r="C345" s="17">
        <v>7670</v>
      </c>
      <c r="D345" s="16"/>
      <c r="E345" s="101" t="s">
        <v>2167</v>
      </c>
      <c r="F345" s="16"/>
      <c r="G345" s="16"/>
      <c r="H345" s="370">
        <v>46046.647916666669</v>
      </c>
      <c r="I345" s="370">
        <v>46046.663194444445</v>
      </c>
      <c r="J345" s="103">
        <f t="shared" ref="J345" si="33">I345-H345</f>
        <v>1.5277777776645962E-2</v>
      </c>
      <c r="K345" s="16"/>
      <c r="L345" s="16"/>
      <c r="M345" s="16"/>
      <c r="N345" s="16"/>
      <c r="O345" s="16"/>
    </row>
    <row r="346" spans="1:15" x14ac:dyDescent="0.25">
      <c r="A346" s="76">
        <v>46047</v>
      </c>
      <c r="B346" s="72" t="s">
        <v>30</v>
      </c>
      <c r="C346" s="17">
        <v>7694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x14ac:dyDescent="0.25">
      <c r="A347" s="76">
        <v>46048</v>
      </c>
      <c r="B347" s="72" t="s">
        <v>30</v>
      </c>
      <c r="C347" s="17">
        <v>7718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x14ac:dyDescent="0.25">
      <c r="A348" s="76">
        <v>46049</v>
      </c>
      <c r="B348" s="72" t="s">
        <v>30</v>
      </c>
      <c r="C348" s="17">
        <v>7742</v>
      </c>
      <c r="D348" s="16"/>
      <c r="E348" s="16" t="s">
        <v>48</v>
      </c>
      <c r="F348" s="16"/>
      <c r="G348" s="16"/>
      <c r="H348" s="720">
        <v>46049.701388888891</v>
      </c>
      <c r="I348" s="720">
        <v>46049.784722222219</v>
      </c>
      <c r="J348" s="728">
        <v>8.3333333328482695E-2</v>
      </c>
      <c r="K348" s="16"/>
      <c r="L348" s="16"/>
      <c r="M348" s="16"/>
      <c r="N348" s="16"/>
      <c r="O348" s="16"/>
    </row>
    <row r="349" spans="1:15" x14ac:dyDescent="0.25">
      <c r="A349" s="76">
        <v>46050</v>
      </c>
      <c r="B349" s="72" t="s">
        <v>30</v>
      </c>
      <c r="C349" s="17">
        <v>7766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x14ac:dyDescent="0.25">
      <c r="A350" s="76">
        <v>46051</v>
      </c>
      <c r="B350" s="72" t="s">
        <v>30</v>
      </c>
      <c r="C350" s="17">
        <v>7790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x14ac:dyDescent="0.25">
      <c r="A351" s="76">
        <v>46052</v>
      </c>
      <c r="B351" s="72" t="s">
        <v>30</v>
      </c>
      <c r="C351" s="17">
        <v>7814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x14ac:dyDescent="0.25">
      <c r="A352" s="76">
        <v>46053</v>
      </c>
      <c r="B352" s="72" t="s">
        <v>30</v>
      </c>
      <c r="C352" s="17">
        <v>7834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x14ac:dyDescent="0.25">
      <c r="A353" s="76">
        <v>46054</v>
      </c>
      <c r="B353" s="72" t="s">
        <v>30</v>
      </c>
      <c r="C353" s="17">
        <v>7858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ht="30" x14ac:dyDescent="0.25">
      <c r="A354" s="76">
        <v>46055</v>
      </c>
      <c r="B354" s="72" t="s">
        <v>30</v>
      </c>
      <c r="C354" s="17">
        <v>7882</v>
      </c>
      <c r="D354" s="16"/>
      <c r="E354" s="28" t="s">
        <v>2240</v>
      </c>
      <c r="F354" s="16"/>
      <c r="G354" s="16"/>
      <c r="H354" s="368">
        <v>46055.385416666664</v>
      </c>
      <c r="I354" s="368">
        <v>46055.416666666664</v>
      </c>
      <c r="J354" s="151">
        <f t="shared" ref="J354" si="34">I354-H354</f>
        <v>3.125E-2</v>
      </c>
      <c r="K354" s="16"/>
      <c r="L354" s="16"/>
      <c r="M354" s="16"/>
      <c r="N354" s="16"/>
      <c r="O354" s="16"/>
    </row>
    <row r="355" spans="1:15" x14ac:dyDescent="0.25">
      <c r="A355" s="76">
        <v>46056</v>
      </c>
      <c r="B355" s="72" t="s">
        <v>30</v>
      </c>
      <c r="C355" s="17">
        <v>7905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x14ac:dyDescent="0.25">
      <c r="A356" s="76">
        <v>46057</v>
      </c>
      <c r="B356" s="72" t="s">
        <v>30</v>
      </c>
      <c r="C356" s="17">
        <v>7929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x14ac:dyDescent="0.25">
      <c r="A357" s="76">
        <v>46058</v>
      </c>
      <c r="B357" s="72" t="s">
        <v>30</v>
      </c>
      <c r="C357" s="17">
        <v>7953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x14ac:dyDescent="0.25">
      <c r="A358" s="76">
        <v>46059</v>
      </c>
      <c r="B358" s="72" t="s">
        <v>30</v>
      </c>
      <c r="C358" s="17">
        <v>7977</v>
      </c>
      <c r="D358" s="16"/>
      <c r="E358" s="16" t="s">
        <v>2167</v>
      </c>
      <c r="F358" s="16"/>
      <c r="G358" s="16"/>
      <c r="H358" s="368">
        <v>46059.67291666667</v>
      </c>
      <c r="I358" s="368">
        <v>46059.683333333334</v>
      </c>
      <c r="J358" s="151">
        <f t="shared" ref="J358:J359" si="35">I358-H358</f>
        <v>1.0416666664241347E-2</v>
      </c>
      <c r="K358" s="16"/>
      <c r="L358" s="16"/>
      <c r="M358" s="16"/>
      <c r="N358" s="16"/>
      <c r="O358" s="16"/>
    </row>
    <row r="359" spans="1:15" x14ac:dyDescent="0.25">
      <c r="A359" s="76">
        <v>46060</v>
      </c>
      <c r="B359" s="72" t="s">
        <v>30</v>
      </c>
      <c r="C359" s="17">
        <v>7998</v>
      </c>
      <c r="D359" s="16"/>
      <c r="E359" s="16" t="s">
        <v>163</v>
      </c>
      <c r="F359" s="16"/>
      <c r="G359" s="16"/>
      <c r="H359" s="368">
        <v>46060.25</v>
      </c>
      <c r="I359" s="368">
        <v>46060.423611111109</v>
      </c>
      <c r="J359" s="151">
        <f t="shared" si="35"/>
        <v>0.17361111110949423</v>
      </c>
      <c r="K359" s="16"/>
      <c r="L359" s="16"/>
      <c r="M359" s="16"/>
      <c r="N359" s="16"/>
      <c r="O359" s="16"/>
    </row>
    <row r="360" spans="1:15" x14ac:dyDescent="0.25">
      <c r="A360" s="76">
        <v>46061</v>
      </c>
      <c r="B360" s="72" t="s">
        <v>30</v>
      </c>
      <c r="C360" s="17">
        <v>8022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x14ac:dyDescent="0.25">
      <c r="A361" s="76">
        <v>46062</v>
      </c>
      <c r="B361" s="72" t="s">
        <v>30</v>
      </c>
      <c r="C361" s="17">
        <v>8046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x14ac:dyDescent="0.25">
      <c r="A362" s="76">
        <v>46063</v>
      </c>
      <c r="B362" s="72" t="s">
        <v>30</v>
      </c>
      <c r="C362" s="17">
        <v>8068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x14ac:dyDescent="0.25">
      <c r="A363" s="76">
        <v>46064</v>
      </c>
      <c r="B363" s="72" t="s">
        <v>30</v>
      </c>
      <c r="C363" s="17">
        <v>8092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x14ac:dyDescent="0.25">
      <c r="A364" s="76">
        <v>46065</v>
      </c>
      <c r="B364" s="72" t="s">
        <v>30</v>
      </c>
      <c r="C364" s="17">
        <v>8116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x14ac:dyDescent="0.25">
      <c r="A365" s="76">
        <v>46066</v>
      </c>
      <c r="B365" s="72" t="s">
        <v>30</v>
      </c>
      <c r="C365" s="17">
        <v>8140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x14ac:dyDescent="0.25">
      <c r="A366" s="76">
        <v>46067</v>
      </c>
      <c r="B366" s="72" t="s">
        <v>30</v>
      </c>
      <c r="C366" s="17">
        <v>8165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x14ac:dyDescent="0.25">
      <c r="A367" s="76">
        <v>46068</v>
      </c>
      <c r="B367" s="72" t="s">
        <v>30</v>
      </c>
      <c r="C367" s="17">
        <v>8189</v>
      </c>
      <c r="D367" s="16"/>
      <c r="E367" s="16" t="s">
        <v>1887</v>
      </c>
      <c r="F367" s="16"/>
      <c r="G367" s="16"/>
      <c r="H367" s="368">
        <v>46068.685416666667</v>
      </c>
      <c r="I367" s="368">
        <v>46068.697916666664</v>
      </c>
      <c r="J367" s="151">
        <f t="shared" ref="J367" si="36">I367-H367</f>
        <v>1.2499999997089617E-2</v>
      </c>
      <c r="K367" s="16"/>
      <c r="L367" s="16"/>
      <c r="M367" s="16"/>
      <c r="N367" s="16"/>
      <c r="O367" s="16"/>
    </row>
    <row r="368" spans="1:15" x14ac:dyDescent="0.25">
      <c r="A368" s="76">
        <v>46069</v>
      </c>
      <c r="B368" s="72" t="s">
        <v>30</v>
      </c>
      <c r="C368" s="17">
        <v>8213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x14ac:dyDescent="0.25">
      <c r="A369" s="76">
        <v>46070</v>
      </c>
      <c r="B369" s="72" t="s">
        <v>30</v>
      </c>
      <c r="C369" s="17">
        <v>8237</v>
      </c>
      <c r="D369" s="16"/>
      <c r="E369" s="16" t="s">
        <v>48</v>
      </c>
      <c r="F369" s="16"/>
      <c r="G369" s="16"/>
      <c r="H369" s="368">
        <v>46071.147222222222</v>
      </c>
      <c r="I369" s="368">
        <v>46071.234027777777</v>
      </c>
      <c r="J369" s="151">
        <f t="shared" ref="J369" si="37">I369-H369</f>
        <v>8.6805555554747116E-2</v>
      </c>
      <c r="K369" s="16"/>
      <c r="L369" s="16"/>
      <c r="M369" s="16"/>
      <c r="N369" s="16"/>
      <c r="O369" s="16"/>
    </row>
    <row r="370" spans="1:15" x14ac:dyDescent="0.25">
      <c r="A370" s="76">
        <v>46071</v>
      </c>
      <c r="B370" s="72" t="s">
        <v>30</v>
      </c>
      <c r="C370" s="17">
        <v>8261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x14ac:dyDescent="0.25">
      <c r="A371" s="76">
        <v>46072</v>
      </c>
      <c r="B371" s="72" t="s">
        <v>30</v>
      </c>
      <c r="C371" s="17">
        <v>8285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x14ac:dyDescent="0.25">
      <c r="A372" s="76">
        <v>46073</v>
      </c>
      <c r="B372" s="72" t="s">
        <v>30</v>
      </c>
      <c r="C372" s="17">
        <v>8309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ht="30" x14ac:dyDescent="0.25">
      <c r="A373" s="76">
        <v>46074</v>
      </c>
      <c r="B373" s="72" t="s">
        <v>30</v>
      </c>
      <c r="C373" s="17">
        <v>8333</v>
      </c>
      <c r="D373" s="16"/>
      <c r="E373" s="28" t="s">
        <v>2319</v>
      </c>
      <c r="F373" s="16"/>
      <c r="G373" s="16"/>
      <c r="H373" s="368">
        <v>46074.427083333336</v>
      </c>
      <c r="I373" s="368">
        <v>46074.447916666664</v>
      </c>
      <c r="J373" s="151">
        <f t="shared" ref="J373" si="38">I373-H373</f>
        <v>2.0833333328482695E-2</v>
      </c>
      <c r="K373" s="16"/>
      <c r="L373" s="16"/>
      <c r="M373" s="16"/>
      <c r="N373" s="16"/>
      <c r="O373" s="16"/>
    </row>
    <row r="374" spans="1:15" x14ac:dyDescent="0.25">
      <c r="A374" s="76">
        <v>46075</v>
      </c>
      <c r="B374" s="72" t="s">
        <v>30</v>
      </c>
      <c r="C374" s="17">
        <v>8353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x14ac:dyDescent="0.25">
      <c r="A375" s="76">
        <v>46076</v>
      </c>
      <c r="B375" s="72" t="s">
        <v>30</v>
      </c>
      <c r="C375" s="17">
        <v>8377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x14ac:dyDescent="0.25">
      <c r="A376" s="76">
        <v>46077</v>
      </c>
      <c r="B376" s="72" t="s">
        <v>30</v>
      </c>
      <c r="C376" s="17">
        <f>C375+24</f>
        <v>8401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x14ac:dyDescent="0.25">
      <c r="A377" s="76">
        <v>46078</v>
      </c>
      <c r="B377" s="72" t="s">
        <v>30</v>
      </c>
      <c r="C377" s="17">
        <v>8432</v>
      </c>
      <c r="D377" s="16"/>
      <c r="E377" s="16" t="s">
        <v>658</v>
      </c>
      <c r="F377" s="16"/>
      <c r="G377" s="16"/>
      <c r="H377" s="368">
        <v>46078.622916666667</v>
      </c>
      <c r="I377" s="368">
        <v>46078.629861111112</v>
      </c>
      <c r="J377" s="151">
        <f t="shared" ref="J377" si="39">I377-H377</f>
        <v>6.9444444452528842E-3</v>
      </c>
      <c r="K377" s="16"/>
      <c r="L377" s="16"/>
      <c r="M377" s="16"/>
      <c r="N377" s="16"/>
      <c r="O377" s="16"/>
    </row>
    <row r="378" spans="1:15" x14ac:dyDescent="0.25">
      <c r="A378" s="76">
        <v>46079</v>
      </c>
      <c r="B378" s="72" t="s">
        <v>30</v>
      </c>
      <c r="C378" s="17">
        <v>8449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x14ac:dyDescent="0.25">
      <c r="A379" s="76">
        <v>46080</v>
      </c>
      <c r="B379" s="72" t="s">
        <v>30</v>
      </c>
      <c r="C379" s="17">
        <v>8473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x14ac:dyDescent="0.25">
      <c r="A380" s="76">
        <v>46081</v>
      </c>
      <c r="B380" s="72" t="s">
        <v>30</v>
      </c>
      <c r="C380" s="17">
        <v>8497</v>
      </c>
      <c r="D380" s="16"/>
      <c r="E380" s="16" t="s">
        <v>40</v>
      </c>
      <c r="F380" s="16"/>
      <c r="G380" s="16"/>
      <c r="H380" s="368">
        <v>46081.958333333336</v>
      </c>
      <c r="I380" s="368">
        <v>46082.086805555555</v>
      </c>
      <c r="J380" s="151">
        <f t="shared" ref="J380" si="40">I380-H380</f>
        <v>0.12847222221898846</v>
      </c>
      <c r="K380" s="16"/>
      <c r="L380" s="16"/>
      <c r="M380" s="16"/>
      <c r="N380" s="16"/>
      <c r="O380" s="16"/>
    </row>
    <row r="381" spans="1:15" x14ac:dyDescent="0.25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x14ac:dyDescent="0.25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x14ac:dyDescent="0.25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x14ac:dyDescent="0.25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x14ac:dyDescent="0.2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x14ac:dyDescent="0.25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x14ac:dyDescent="0.25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x14ac:dyDescent="0.25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x14ac:dyDescent="0.25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x14ac:dyDescent="0.25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x14ac:dyDescent="0.25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x14ac:dyDescent="0.25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x14ac:dyDescent="0.25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x14ac:dyDescent="0.25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x14ac:dyDescent="0.2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x14ac:dyDescent="0.25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x14ac:dyDescent="0.25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x14ac:dyDescent="0.25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x14ac:dyDescent="0.25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x14ac:dyDescent="0.25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7169-0841-4F21-A1FD-7A1DD462DBF6}">
  <dimension ref="A2:N403"/>
  <sheetViews>
    <sheetView workbookViewId="0">
      <pane ySplit="4" topLeftCell="A364" activePane="bottomLeft" state="frozen"/>
      <selection pane="bottomLeft" activeCell="C378" sqref="C378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362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45713</v>
      </c>
      <c r="B5" s="23" t="s">
        <v>30</v>
      </c>
      <c r="C5" s="17">
        <v>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45714</v>
      </c>
      <c r="B6" s="23" t="s">
        <v>30</v>
      </c>
      <c r="C6" s="17">
        <f>C5+24</f>
        <v>28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ht="16.149999999999999" customHeight="1" x14ac:dyDescent="0.25">
      <c r="A7" s="22">
        <v>45715</v>
      </c>
      <c r="B7" s="23" t="s">
        <v>30</v>
      </c>
      <c r="C7" s="17">
        <v>49</v>
      </c>
      <c r="D7" s="17" t="s">
        <v>132</v>
      </c>
      <c r="E7" s="17"/>
      <c r="F7" s="17"/>
      <c r="G7" s="17"/>
      <c r="H7" s="17"/>
      <c r="I7" s="17"/>
      <c r="J7" s="17" t="s">
        <v>365</v>
      </c>
      <c r="K7" s="17"/>
      <c r="L7" s="16"/>
      <c r="M7" s="16"/>
      <c r="N7" s="17"/>
    </row>
    <row r="8" spans="1:14" ht="16.149999999999999" customHeight="1" x14ac:dyDescent="0.25">
      <c r="A8" s="22">
        <v>45716</v>
      </c>
      <c r="B8" s="23" t="s">
        <v>30</v>
      </c>
      <c r="C8" s="17">
        <f t="shared" ref="C8:C14" si="0">C7+24</f>
        <v>73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6.149999999999999" customHeight="1" x14ac:dyDescent="0.25">
      <c r="A9" s="22">
        <v>45717</v>
      </c>
      <c r="B9" s="23" t="s">
        <v>30</v>
      </c>
      <c r="C9" s="17">
        <f t="shared" si="0"/>
        <v>97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6.149999999999999" customHeight="1" x14ac:dyDescent="0.25">
      <c r="A10" s="22">
        <v>45718</v>
      </c>
      <c r="B10" s="23" t="s">
        <v>30</v>
      </c>
      <c r="C10" s="17">
        <f t="shared" si="0"/>
        <v>121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45719</v>
      </c>
      <c r="B11" s="23" t="s">
        <v>30</v>
      </c>
      <c r="C11" s="17">
        <f t="shared" si="0"/>
        <v>145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45720</v>
      </c>
      <c r="B12" s="23" t="s">
        <v>30</v>
      </c>
      <c r="C12" s="17">
        <f t="shared" si="0"/>
        <v>169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45721</v>
      </c>
      <c r="B13" s="23" t="s">
        <v>30</v>
      </c>
      <c r="C13" s="17">
        <f t="shared" si="0"/>
        <v>193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45722</v>
      </c>
      <c r="B14" s="23" t="s">
        <v>30</v>
      </c>
      <c r="C14" s="17">
        <f t="shared" si="0"/>
        <v>217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45723</v>
      </c>
      <c r="B15" s="23" t="s">
        <v>30</v>
      </c>
      <c r="C15" s="17">
        <v>251</v>
      </c>
      <c r="D15" s="17" t="s">
        <v>48</v>
      </c>
      <c r="E15" s="17"/>
      <c r="F15" s="17"/>
      <c r="G15" s="17"/>
      <c r="H15" s="17"/>
      <c r="I15" s="17"/>
      <c r="J15" s="17" t="s">
        <v>393</v>
      </c>
      <c r="K15" s="17"/>
      <c r="L15" s="17"/>
      <c r="M15" s="17"/>
      <c r="N15" s="17"/>
    </row>
    <row r="16" spans="1:14" ht="16.149999999999999" customHeight="1" x14ac:dyDescent="0.25">
      <c r="A16" s="22">
        <v>45724</v>
      </c>
      <c r="B16" s="23" t="s">
        <v>30</v>
      </c>
      <c r="C16" s="17">
        <f t="shared" ref="C16:C25" si="1">C15+24</f>
        <v>275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6.149999999999999" customHeight="1" x14ac:dyDescent="0.25">
      <c r="A17" s="22">
        <v>45725</v>
      </c>
      <c r="B17" s="23" t="s">
        <v>30</v>
      </c>
      <c r="C17" s="17">
        <f t="shared" si="1"/>
        <v>299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45726</v>
      </c>
      <c r="B18" s="23" t="s">
        <v>30</v>
      </c>
      <c r="C18" s="17">
        <f t="shared" si="1"/>
        <v>323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149999999999999" customHeight="1" x14ac:dyDescent="0.25">
      <c r="A19" s="22">
        <v>45727</v>
      </c>
      <c r="B19" s="23" t="s">
        <v>30</v>
      </c>
      <c r="C19" s="17">
        <f t="shared" si="1"/>
        <v>347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6.149999999999999" customHeight="1" x14ac:dyDescent="0.25">
      <c r="A20" s="22">
        <v>45728</v>
      </c>
      <c r="B20" s="23" t="s">
        <v>30</v>
      </c>
      <c r="C20" s="17">
        <f t="shared" si="1"/>
        <v>371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6.149999999999999" customHeight="1" x14ac:dyDescent="0.25">
      <c r="A21" s="22">
        <v>45729</v>
      </c>
      <c r="B21" s="23" t="s">
        <v>30</v>
      </c>
      <c r="C21" s="17">
        <f t="shared" si="1"/>
        <v>395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6.149999999999999" customHeight="1" x14ac:dyDescent="0.25">
      <c r="A22" s="22">
        <v>45730</v>
      </c>
      <c r="B22" s="23" t="s">
        <v>30</v>
      </c>
      <c r="C22" s="17">
        <f t="shared" si="1"/>
        <v>419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.149999999999999" customHeight="1" x14ac:dyDescent="0.25">
      <c r="A23" s="22">
        <v>45731</v>
      </c>
      <c r="B23" s="23" t="s">
        <v>30</v>
      </c>
      <c r="C23" s="17">
        <f t="shared" si="1"/>
        <v>443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7"/>
    </row>
    <row r="24" spans="1:14" ht="16.149999999999999" customHeight="1" x14ac:dyDescent="0.25">
      <c r="A24" s="22">
        <v>45732</v>
      </c>
      <c r="B24" s="23" t="s">
        <v>30</v>
      </c>
      <c r="C24" s="17">
        <f t="shared" si="1"/>
        <v>467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7"/>
    </row>
    <row r="25" spans="1:14" ht="16.149999999999999" customHeight="1" x14ac:dyDescent="0.25">
      <c r="A25" s="22">
        <v>45733</v>
      </c>
      <c r="B25" s="23" t="s">
        <v>30</v>
      </c>
      <c r="C25" s="17">
        <f t="shared" si="1"/>
        <v>491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7"/>
    </row>
    <row r="26" spans="1:14" ht="16.149999999999999" customHeight="1" x14ac:dyDescent="0.25">
      <c r="A26" s="22">
        <v>45734</v>
      </c>
      <c r="B26" s="23" t="s">
        <v>30</v>
      </c>
      <c r="C26" s="17">
        <v>501</v>
      </c>
      <c r="D26" s="17" t="s">
        <v>40</v>
      </c>
      <c r="E26" s="17"/>
      <c r="F26" s="17"/>
      <c r="G26" s="17"/>
      <c r="H26" s="17"/>
      <c r="I26" s="17"/>
      <c r="J26" s="17" t="s">
        <v>216</v>
      </c>
      <c r="K26" s="17"/>
      <c r="L26" s="16"/>
      <c r="M26" s="16"/>
      <c r="N26" s="17"/>
    </row>
    <row r="27" spans="1:14" x14ac:dyDescent="0.25">
      <c r="A27" s="22">
        <v>45735</v>
      </c>
      <c r="B27" s="23" t="s">
        <v>30</v>
      </c>
      <c r="C27" s="17">
        <f>C26+24</f>
        <v>525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7"/>
    </row>
    <row r="28" spans="1:14" ht="16.149999999999999" customHeight="1" x14ac:dyDescent="0.25">
      <c r="A28" s="22">
        <v>45736</v>
      </c>
      <c r="B28" s="23" t="s">
        <v>30</v>
      </c>
      <c r="C28" s="17">
        <f>C27+24</f>
        <v>549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x14ac:dyDescent="0.25">
      <c r="A29" s="22">
        <v>45737</v>
      </c>
      <c r="B29" s="23" t="s">
        <v>30</v>
      </c>
      <c r="C29" s="17">
        <f>C28+24</f>
        <v>573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3.9" customHeight="1" x14ac:dyDescent="0.25">
      <c r="A30" s="22">
        <v>45738</v>
      </c>
      <c r="B30" s="23" t="s">
        <v>30</v>
      </c>
      <c r="C30" s="17">
        <f>C29+24</f>
        <v>597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45739</v>
      </c>
      <c r="B31" s="23" t="s">
        <v>30</v>
      </c>
      <c r="C31" s="17">
        <f>C30+24</f>
        <v>621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45740</v>
      </c>
      <c r="B32" s="23" t="s">
        <v>30</v>
      </c>
      <c r="C32" s="17">
        <f t="shared" ref="C32:C36" si="2">C31+24</f>
        <v>645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45741</v>
      </c>
      <c r="B33" s="23" t="s">
        <v>30</v>
      </c>
      <c r="C33" s="17">
        <f t="shared" si="2"/>
        <v>669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45742</v>
      </c>
      <c r="B34" s="23" t="s">
        <v>30</v>
      </c>
      <c r="C34" s="17">
        <f t="shared" si="2"/>
        <v>693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45743</v>
      </c>
      <c r="B35" s="23" t="s">
        <v>30</v>
      </c>
      <c r="C35" s="17">
        <f t="shared" si="2"/>
        <v>717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45744</v>
      </c>
      <c r="B36" s="23" t="s">
        <v>30</v>
      </c>
      <c r="C36" s="17">
        <f t="shared" si="2"/>
        <v>741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45745</v>
      </c>
      <c r="B37" s="23" t="s">
        <v>30</v>
      </c>
      <c r="C37" s="17">
        <v>752</v>
      </c>
      <c r="D37" s="16" t="s">
        <v>48</v>
      </c>
      <c r="E37" s="16"/>
      <c r="F37" s="16"/>
      <c r="G37" s="16"/>
      <c r="H37" s="16"/>
      <c r="I37" s="16"/>
      <c r="J37" s="16" t="s">
        <v>567</v>
      </c>
      <c r="K37" s="16"/>
      <c r="L37" s="16"/>
      <c r="M37" s="16"/>
      <c r="N37" s="16"/>
    </row>
    <row r="38" spans="1:14" ht="16.149999999999999" customHeight="1" x14ac:dyDescent="0.25">
      <c r="A38" s="22">
        <v>45746</v>
      </c>
      <c r="B38" s="23" t="s">
        <v>30</v>
      </c>
      <c r="C38" s="17">
        <f>C37+24</f>
        <v>776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45747</v>
      </c>
      <c r="B39" s="23" t="s">
        <v>30</v>
      </c>
      <c r="C39" s="17">
        <v>788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45748</v>
      </c>
      <c r="B40" s="23" t="s">
        <v>30</v>
      </c>
      <c r="C40" s="17">
        <v>812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6.149999999999999" customHeight="1" x14ac:dyDescent="0.25">
      <c r="A41" s="22">
        <v>45749</v>
      </c>
      <c r="B41" s="23" t="s">
        <v>30</v>
      </c>
      <c r="C41" s="17">
        <v>836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45750</v>
      </c>
      <c r="B42" s="23" t="s">
        <v>30</v>
      </c>
      <c r="C42" s="17">
        <v>841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45751</v>
      </c>
      <c r="B43" s="23" t="s">
        <v>30</v>
      </c>
      <c r="C43" s="17">
        <v>856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45752</v>
      </c>
      <c r="B44" s="23" t="s">
        <v>30</v>
      </c>
      <c r="C44" s="17">
        <v>879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45753</v>
      </c>
      <c r="B45" s="23" t="s">
        <v>30</v>
      </c>
      <c r="C45" s="17">
        <v>895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30" customHeight="1" x14ac:dyDescent="0.25">
      <c r="A46" s="22">
        <v>45754</v>
      </c>
      <c r="B46" s="23" t="s">
        <v>30</v>
      </c>
      <c r="C46" s="17">
        <v>923</v>
      </c>
      <c r="D46" s="16"/>
      <c r="E46" s="28" t="s">
        <v>664</v>
      </c>
      <c r="F46" s="16"/>
      <c r="G46" s="16"/>
      <c r="H46" s="16"/>
      <c r="I46" s="16"/>
      <c r="J46" s="16" t="s">
        <v>665</v>
      </c>
      <c r="K46" s="16"/>
      <c r="L46" s="16"/>
      <c r="M46" s="16"/>
      <c r="N46" s="16"/>
    </row>
    <row r="47" spans="1:14" x14ac:dyDescent="0.25">
      <c r="A47" s="22">
        <v>45755</v>
      </c>
      <c r="B47" s="23" t="s">
        <v>30</v>
      </c>
      <c r="C47" s="17">
        <v>943</v>
      </c>
      <c r="D47" s="16"/>
      <c r="E47" s="16" t="s">
        <v>678</v>
      </c>
      <c r="F47" s="16"/>
      <c r="G47" s="16"/>
      <c r="H47" s="16"/>
      <c r="I47" s="16"/>
      <c r="J47" s="16" t="s">
        <v>679</v>
      </c>
      <c r="K47" s="16"/>
      <c r="L47" s="16"/>
      <c r="M47" s="16"/>
      <c r="N47" s="16"/>
    </row>
    <row r="48" spans="1:14" ht="16.149999999999999" customHeight="1" x14ac:dyDescent="0.25">
      <c r="A48" s="22">
        <v>45756</v>
      </c>
      <c r="B48" s="23" t="s">
        <v>30</v>
      </c>
      <c r="C48" s="17">
        <v>955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45757</v>
      </c>
      <c r="B49" s="23" t="s">
        <v>30</v>
      </c>
      <c r="C49" s="17">
        <v>976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45758</v>
      </c>
      <c r="B50" s="23" t="s">
        <v>30</v>
      </c>
      <c r="C50" s="17">
        <v>1000</v>
      </c>
      <c r="D50" s="16"/>
      <c r="E50" s="16" t="s">
        <v>65</v>
      </c>
      <c r="F50" s="16"/>
      <c r="G50" s="16"/>
      <c r="H50" s="16"/>
      <c r="I50" s="16"/>
      <c r="J50" s="16" t="s">
        <v>692</v>
      </c>
      <c r="K50" s="16"/>
      <c r="L50" s="16"/>
      <c r="M50" s="16"/>
      <c r="N50" s="16"/>
    </row>
    <row r="51" spans="1:14" ht="19.5" customHeight="1" x14ac:dyDescent="0.25">
      <c r="A51" s="22">
        <v>45759</v>
      </c>
      <c r="B51" s="23" t="s">
        <v>30</v>
      </c>
      <c r="C51" s="17">
        <v>1001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45760</v>
      </c>
      <c r="B52" s="23" t="s">
        <v>30</v>
      </c>
      <c r="C52" s="17">
        <v>1025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45761</v>
      </c>
      <c r="B53" s="23" t="s">
        <v>30</v>
      </c>
      <c r="C53" s="17">
        <v>1049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45762</v>
      </c>
      <c r="B54" s="23" t="s">
        <v>30</v>
      </c>
      <c r="C54" s="17">
        <v>1073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45763</v>
      </c>
      <c r="B55" s="23" t="s">
        <v>30</v>
      </c>
      <c r="C55" s="17">
        <v>1056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45764</v>
      </c>
      <c r="B56" s="23" t="s">
        <v>30</v>
      </c>
      <c r="C56" s="17">
        <v>1980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45765</v>
      </c>
      <c r="B57" s="23" t="s">
        <v>30</v>
      </c>
      <c r="C57" s="17">
        <v>1104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45766</v>
      </c>
      <c r="B58" s="23" t="s">
        <v>30</v>
      </c>
      <c r="C58" s="17">
        <v>1128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45767</v>
      </c>
      <c r="B59" s="23" t="s">
        <v>30</v>
      </c>
      <c r="C59" s="17">
        <v>1152</v>
      </c>
      <c r="D59" s="16"/>
      <c r="E59" s="16" t="s">
        <v>765</v>
      </c>
      <c r="F59" s="16"/>
      <c r="G59" s="16"/>
      <c r="H59" s="16"/>
      <c r="I59" s="16"/>
      <c r="J59" s="16" t="s">
        <v>721</v>
      </c>
      <c r="K59" s="16"/>
      <c r="L59" s="16"/>
      <c r="M59" s="16"/>
      <c r="N59" s="16"/>
    </row>
    <row r="60" spans="1:14" ht="16.149999999999999" customHeight="1" x14ac:dyDescent="0.25">
      <c r="A60" s="22">
        <v>45768</v>
      </c>
      <c r="B60" s="23" t="s">
        <v>30</v>
      </c>
      <c r="C60" s="17">
        <v>1176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45769</v>
      </c>
      <c r="B61" s="23" t="s">
        <v>30</v>
      </c>
      <c r="C61" s="17">
        <v>1198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45770</v>
      </c>
      <c r="B62" s="23" t="s">
        <v>30</v>
      </c>
      <c r="C62" s="17">
        <v>1222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45771</v>
      </c>
      <c r="B63" s="23" t="s">
        <v>30</v>
      </c>
      <c r="C63" s="17">
        <v>1246</v>
      </c>
      <c r="D63" s="16"/>
      <c r="E63" s="16" t="s">
        <v>48</v>
      </c>
      <c r="F63" s="16"/>
      <c r="G63" s="16"/>
      <c r="H63" s="16"/>
      <c r="I63" s="16"/>
      <c r="J63" s="16" t="s">
        <v>289</v>
      </c>
      <c r="K63" s="16"/>
      <c r="L63" s="16"/>
      <c r="M63" s="16"/>
      <c r="N63" s="16"/>
    </row>
    <row r="64" spans="1:14" ht="16.149999999999999" customHeight="1" x14ac:dyDescent="0.25">
      <c r="A64" s="22">
        <v>45772</v>
      </c>
      <c r="B64" s="23" t="s">
        <v>30</v>
      </c>
      <c r="C64" s="17">
        <v>1270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45773</v>
      </c>
      <c r="B65" s="23" t="s">
        <v>30</v>
      </c>
      <c r="C65" s="17">
        <v>1290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45774</v>
      </c>
      <c r="B66" s="23" t="s">
        <v>30</v>
      </c>
      <c r="C66" s="17">
        <v>1314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45775</v>
      </c>
      <c r="B67" s="23" t="s">
        <v>30</v>
      </c>
      <c r="C67" s="17">
        <v>1338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45776</v>
      </c>
      <c r="B68" s="23" t="s">
        <v>30</v>
      </c>
      <c r="C68" s="17">
        <v>1362</v>
      </c>
      <c r="D68" s="16"/>
      <c r="E68" s="16" t="s">
        <v>843</v>
      </c>
      <c r="F68" s="16"/>
      <c r="G68" s="16"/>
      <c r="H68" s="16"/>
      <c r="I68" s="16"/>
      <c r="J68" s="16" t="s">
        <v>721</v>
      </c>
      <c r="K68" s="16"/>
      <c r="L68" s="16"/>
      <c r="M68" s="16"/>
      <c r="N68" s="16"/>
    </row>
    <row r="69" spans="1:14" ht="16.149999999999999" customHeight="1" x14ac:dyDescent="0.25">
      <c r="A69" s="22">
        <v>45777</v>
      </c>
      <c r="B69" s="23" t="s">
        <v>30</v>
      </c>
      <c r="C69" s="17">
        <v>1386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45778</v>
      </c>
      <c r="B70" s="23" t="s">
        <v>30</v>
      </c>
      <c r="C70" s="17">
        <v>1410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45779</v>
      </c>
      <c r="B71" s="23" t="s">
        <v>30</v>
      </c>
      <c r="C71" s="17">
        <v>1434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45780</v>
      </c>
      <c r="B72" s="23" t="s">
        <v>30</v>
      </c>
      <c r="C72" s="17">
        <v>1458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45781</v>
      </c>
      <c r="B73" s="23" t="s">
        <v>30</v>
      </c>
      <c r="C73" s="17">
        <v>1482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45782</v>
      </c>
      <c r="B74" s="23" t="s">
        <v>30</v>
      </c>
      <c r="C74" s="17">
        <v>1506</v>
      </c>
      <c r="D74" s="16"/>
      <c r="E74" s="16" t="s">
        <v>40</v>
      </c>
      <c r="F74" s="16"/>
      <c r="G74" s="16"/>
      <c r="H74" s="16"/>
      <c r="I74" s="16"/>
      <c r="J74" s="16" t="s">
        <v>284</v>
      </c>
      <c r="K74" s="16"/>
      <c r="L74" s="16"/>
      <c r="M74" s="16"/>
      <c r="N74" s="16"/>
    </row>
    <row r="75" spans="1:14" ht="16.149999999999999" customHeight="1" x14ac:dyDescent="0.25">
      <c r="A75" s="22">
        <v>45783</v>
      </c>
      <c r="B75" s="23" t="s">
        <v>30</v>
      </c>
      <c r="C75" s="17">
        <v>1530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45784</v>
      </c>
      <c r="B76" s="23" t="s">
        <v>30</v>
      </c>
      <c r="C76" s="17">
        <v>1554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31.5" customHeight="1" x14ac:dyDescent="0.25">
      <c r="A77" s="22">
        <v>45785</v>
      </c>
      <c r="B77" s="23" t="s">
        <v>30</v>
      </c>
      <c r="C77" s="17">
        <v>1578</v>
      </c>
      <c r="D77" s="16" t="s">
        <v>823</v>
      </c>
      <c r="E77" s="28" t="s">
        <v>893</v>
      </c>
      <c r="F77" s="16"/>
      <c r="G77" s="16"/>
      <c r="H77" s="16"/>
      <c r="I77" s="16"/>
      <c r="J77" s="16" t="s">
        <v>194</v>
      </c>
      <c r="K77" s="16"/>
      <c r="L77" s="16"/>
      <c r="M77" s="16"/>
      <c r="N77" s="16"/>
    </row>
    <row r="78" spans="1:14" ht="16.149999999999999" customHeight="1" x14ac:dyDescent="0.25">
      <c r="A78" s="22">
        <v>45786</v>
      </c>
      <c r="B78" s="23" t="s">
        <v>30</v>
      </c>
      <c r="C78" s="17">
        <v>1602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45787</v>
      </c>
      <c r="B79" s="23" t="s">
        <v>30</v>
      </c>
      <c r="C79" s="17">
        <v>1623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45788</v>
      </c>
      <c r="B80" s="23" t="s">
        <v>30</v>
      </c>
      <c r="C80" s="17">
        <v>1647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>
        <v>45789</v>
      </c>
      <c r="B81" s="23" t="s">
        <v>30</v>
      </c>
      <c r="C81" s="17">
        <v>1671</v>
      </c>
      <c r="D81" s="16"/>
      <c r="E81" s="16"/>
      <c r="F81" s="16"/>
      <c r="G81" s="16"/>
      <c r="H81" s="49"/>
      <c r="I81" s="49"/>
      <c r="J81" s="49"/>
      <c r="K81" s="16"/>
      <c r="L81" s="17"/>
      <c r="M81" s="17"/>
      <c r="N81" s="16"/>
    </row>
    <row r="82" spans="1:14" ht="16.149999999999999" customHeight="1" x14ac:dyDescent="0.25">
      <c r="A82" s="22">
        <v>45790</v>
      </c>
      <c r="B82" s="23" t="s">
        <v>30</v>
      </c>
      <c r="C82" s="17">
        <v>1695</v>
      </c>
      <c r="D82" s="16"/>
      <c r="E82" s="16"/>
      <c r="F82" s="16"/>
      <c r="G82" s="16"/>
      <c r="H82" s="50"/>
      <c r="I82" s="50"/>
      <c r="J82" s="51"/>
      <c r="K82" s="16"/>
      <c r="L82" s="17"/>
      <c r="M82" s="17"/>
      <c r="N82" s="16"/>
    </row>
    <row r="83" spans="1:14" ht="16.149999999999999" customHeight="1" x14ac:dyDescent="0.25">
      <c r="A83" s="22">
        <v>45791</v>
      </c>
      <c r="B83" s="23" t="s">
        <v>30</v>
      </c>
      <c r="C83" s="17">
        <f>C82+24</f>
        <v>1719</v>
      </c>
      <c r="D83" s="16"/>
      <c r="E83" s="16"/>
      <c r="F83" s="16"/>
      <c r="G83" s="16"/>
      <c r="H83" s="50"/>
      <c r="I83" s="50"/>
      <c r="J83" s="49"/>
      <c r="K83" s="16"/>
      <c r="L83" s="17"/>
      <c r="M83" s="17"/>
      <c r="N83" s="16"/>
    </row>
    <row r="84" spans="1:14" ht="16.149999999999999" customHeight="1" x14ac:dyDescent="0.25">
      <c r="A84" s="22">
        <v>45792</v>
      </c>
      <c r="B84" s="23" t="s">
        <v>30</v>
      </c>
      <c r="C84" s="17">
        <f>C83+24</f>
        <v>1743</v>
      </c>
      <c r="D84" s="16"/>
      <c r="E84" s="16" t="s">
        <v>929</v>
      </c>
      <c r="F84" s="16"/>
      <c r="G84" s="16"/>
      <c r="H84" s="50">
        <v>45792.429166666669</v>
      </c>
      <c r="I84" s="50">
        <v>45792.530555555553</v>
      </c>
      <c r="J84" s="51">
        <f t="shared" ref="J84" si="3">I84-H84</f>
        <v>0.101388888884685</v>
      </c>
      <c r="K84" s="16"/>
      <c r="L84" s="17"/>
      <c r="M84" s="17"/>
      <c r="N84" s="16"/>
    </row>
    <row r="85" spans="1:14" ht="16.149999999999999" customHeight="1" x14ac:dyDescent="0.25">
      <c r="A85" s="22">
        <v>45793</v>
      </c>
      <c r="B85" s="23" t="s">
        <v>30</v>
      </c>
      <c r="C85" s="17">
        <f>C84+24</f>
        <v>1767</v>
      </c>
      <c r="D85" s="16"/>
      <c r="E85" s="16"/>
      <c r="F85" s="16"/>
      <c r="G85" s="16"/>
      <c r="H85" s="50"/>
      <c r="I85" s="50"/>
      <c r="J85" s="49"/>
      <c r="K85" s="16"/>
      <c r="L85" s="17"/>
      <c r="M85" s="17"/>
      <c r="N85" s="16"/>
    </row>
    <row r="86" spans="1:14" ht="16.149999999999999" customHeight="1" x14ac:dyDescent="0.25">
      <c r="A86" s="22">
        <v>45794</v>
      </c>
      <c r="B86" s="23" t="s">
        <v>30</v>
      </c>
      <c r="C86" s="17">
        <v>1789</v>
      </c>
      <c r="D86" s="16"/>
      <c r="E86" s="16"/>
      <c r="F86" s="16"/>
      <c r="G86" s="16"/>
      <c r="H86" s="50"/>
      <c r="I86" s="50"/>
      <c r="J86" s="49"/>
      <c r="K86" s="16"/>
      <c r="L86" s="17"/>
      <c r="M86" s="17"/>
      <c r="N86" s="16"/>
    </row>
    <row r="87" spans="1:14" ht="16.149999999999999" customHeight="1" x14ac:dyDescent="0.25">
      <c r="A87" s="22">
        <v>45795</v>
      </c>
      <c r="B87" s="23" t="s">
        <v>30</v>
      </c>
      <c r="C87" s="17">
        <f t="shared" ref="C87:C94" si="4">C86+24</f>
        <v>1813</v>
      </c>
      <c r="D87" s="16"/>
      <c r="E87" s="16"/>
      <c r="F87" s="16"/>
      <c r="G87" s="16"/>
      <c r="H87" s="50"/>
      <c r="I87" s="50"/>
      <c r="J87" s="49"/>
      <c r="K87" s="16"/>
      <c r="L87" s="17"/>
      <c r="M87" s="17"/>
      <c r="N87" s="16"/>
    </row>
    <row r="88" spans="1:14" ht="16.149999999999999" customHeight="1" x14ac:dyDescent="0.25">
      <c r="A88" s="22">
        <v>45796</v>
      </c>
      <c r="B88" s="23" t="s">
        <v>30</v>
      </c>
      <c r="C88" s="17">
        <f t="shared" si="4"/>
        <v>1837</v>
      </c>
      <c r="D88" s="16"/>
      <c r="E88" s="16"/>
      <c r="F88" s="16"/>
      <c r="G88" s="16"/>
      <c r="H88" s="50"/>
      <c r="I88" s="50"/>
      <c r="J88" s="49"/>
      <c r="K88" s="16"/>
      <c r="L88" s="17"/>
      <c r="M88" s="17"/>
      <c r="N88" s="16"/>
    </row>
    <row r="89" spans="1:14" ht="16.149999999999999" customHeight="1" x14ac:dyDescent="0.25">
      <c r="A89" s="22">
        <v>45797</v>
      </c>
      <c r="B89" s="23" t="s">
        <v>30</v>
      </c>
      <c r="C89" s="17">
        <f t="shared" si="4"/>
        <v>1861</v>
      </c>
      <c r="D89" s="16"/>
      <c r="E89" s="16"/>
      <c r="F89" s="16"/>
      <c r="G89" s="16"/>
      <c r="H89" s="43"/>
      <c r="I89" s="43"/>
      <c r="J89" s="16"/>
      <c r="K89" s="16"/>
      <c r="L89" s="16"/>
      <c r="M89" s="16"/>
      <c r="N89" s="16"/>
    </row>
    <row r="90" spans="1:14" ht="16.149999999999999" customHeight="1" x14ac:dyDescent="0.25">
      <c r="A90" s="22">
        <v>45798</v>
      </c>
      <c r="B90" s="23" t="s">
        <v>30</v>
      </c>
      <c r="C90" s="17">
        <f t="shared" si="4"/>
        <v>1885</v>
      </c>
      <c r="D90" s="16"/>
      <c r="E90" s="16"/>
      <c r="F90" s="16"/>
      <c r="G90" s="16"/>
      <c r="H90" s="43"/>
      <c r="I90" s="43"/>
      <c r="J90" s="16"/>
      <c r="K90" s="16"/>
      <c r="L90" s="16"/>
      <c r="M90" s="16"/>
      <c r="N90" s="16"/>
    </row>
    <row r="91" spans="1:14" ht="16.149999999999999" customHeight="1" x14ac:dyDescent="0.25">
      <c r="A91" s="22">
        <v>45799</v>
      </c>
      <c r="B91" s="23" t="s">
        <v>30</v>
      </c>
      <c r="C91" s="17">
        <f t="shared" si="4"/>
        <v>1909</v>
      </c>
      <c r="D91" s="16"/>
      <c r="E91" s="16"/>
      <c r="F91" s="16"/>
      <c r="G91" s="16"/>
      <c r="H91" s="43"/>
      <c r="I91" s="43"/>
      <c r="J91" s="16"/>
      <c r="K91" s="16"/>
      <c r="L91" s="16"/>
      <c r="M91" s="16"/>
      <c r="N91" s="16"/>
    </row>
    <row r="92" spans="1:14" ht="16.149999999999999" customHeight="1" x14ac:dyDescent="0.25">
      <c r="A92" s="22">
        <v>45800</v>
      </c>
      <c r="B92" s="23" t="s">
        <v>30</v>
      </c>
      <c r="C92" s="17">
        <f t="shared" si="4"/>
        <v>1933</v>
      </c>
      <c r="D92" s="16"/>
      <c r="E92" s="16"/>
      <c r="F92" s="16"/>
      <c r="G92" s="16"/>
      <c r="H92" s="43"/>
      <c r="I92" s="43"/>
      <c r="J92" s="16"/>
      <c r="K92" s="16"/>
      <c r="L92" s="16"/>
      <c r="M92" s="16"/>
      <c r="N92" s="16"/>
    </row>
    <row r="93" spans="1:14" ht="16.149999999999999" customHeight="1" x14ac:dyDescent="0.25">
      <c r="A93" s="22">
        <v>45801</v>
      </c>
      <c r="B93" s="23" t="s">
        <v>30</v>
      </c>
      <c r="C93" s="17">
        <f t="shared" si="4"/>
        <v>1957</v>
      </c>
      <c r="D93" s="16"/>
      <c r="E93" s="16"/>
      <c r="F93" s="16"/>
      <c r="G93" s="16"/>
      <c r="H93" s="43"/>
      <c r="I93" s="43"/>
      <c r="J93" s="16"/>
      <c r="K93" s="16"/>
      <c r="L93" s="16"/>
      <c r="M93" s="16"/>
      <c r="N93" s="16"/>
    </row>
    <row r="94" spans="1:14" ht="16.149999999999999" customHeight="1" x14ac:dyDescent="0.25">
      <c r="A94" s="22">
        <v>45802</v>
      </c>
      <c r="B94" s="23" t="s">
        <v>30</v>
      </c>
      <c r="C94" s="17">
        <f t="shared" si="4"/>
        <v>1981</v>
      </c>
      <c r="D94" s="16"/>
      <c r="E94" s="16"/>
      <c r="F94" s="16"/>
      <c r="G94" s="16"/>
      <c r="H94" s="43"/>
      <c r="I94" s="43"/>
      <c r="J94" s="16"/>
      <c r="K94" s="16"/>
      <c r="L94" s="16"/>
      <c r="M94" s="16"/>
      <c r="N94" s="16"/>
    </row>
    <row r="95" spans="1:14" ht="16.149999999999999" customHeight="1" x14ac:dyDescent="0.25">
      <c r="A95" s="22">
        <v>45803</v>
      </c>
      <c r="B95" s="23" t="s">
        <v>30</v>
      </c>
      <c r="C95" s="17">
        <v>2000</v>
      </c>
      <c r="D95" s="16"/>
      <c r="E95" s="16" t="s">
        <v>1008</v>
      </c>
      <c r="F95" s="16"/>
      <c r="G95" s="16"/>
      <c r="H95" s="60">
        <v>45803.243750000001</v>
      </c>
      <c r="I95" s="60">
        <v>45803.440972222219</v>
      </c>
      <c r="J95" s="51">
        <f t="shared" ref="J95" si="5">I95-H95</f>
        <v>0.19722222221753327</v>
      </c>
      <c r="K95" s="16"/>
      <c r="L95" s="16"/>
      <c r="M95" s="16"/>
      <c r="N95" s="16"/>
    </row>
    <row r="96" spans="1:14" ht="16.149999999999999" customHeight="1" x14ac:dyDescent="0.25">
      <c r="A96" s="22">
        <v>45804</v>
      </c>
      <c r="B96" s="23" t="s">
        <v>30</v>
      </c>
      <c r="C96" s="17">
        <f t="shared" ref="C96:C104" si="6">C95+24</f>
        <v>2024</v>
      </c>
      <c r="D96" s="16"/>
      <c r="E96" s="16"/>
      <c r="F96" s="16"/>
      <c r="G96" s="16"/>
      <c r="H96" s="43"/>
      <c r="I96" s="43"/>
      <c r="J96" s="16"/>
      <c r="K96" s="16"/>
      <c r="L96" s="16"/>
      <c r="M96" s="16"/>
      <c r="N96" s="16"/>
    </row>
    <row r="97" spans="1:14" ht="16.149999999999999" customHeight="1" x14ac:dyDescent="0.25">
      <c r="A97" s="22">
        <v>45805</v>
      </c>
      <c r="B97" s="23" t="s">
        <v>30</v>
      </c>
      <c r="C97" s="17">
        <f t="shared" si="6"/>
        <v>2048</v>
      </c>
      <c r="D97" s="16"/>
      <c r="E97" s="16"/>
      <c r="F97" s="16"/>
      <c r="G97" s="16"/>
      <c r="H97" s="43"/>
      <c r="I97" s="43"/>
      <c r="J97" s="16"/>
      <c r="K97" s="16"/>
      <c r="L97" s="16"/>
      <c r="M97" s="16"/>
      <c r="N97" s="16"/>
    </row>
    <row r="98" spans="1:14" ht="16.149999999999999" customHeight="1" x14ac:dyDescent="0.25">
      <c r="A98" s="22">
        <v>45806</v>
      </c>
      <c r="B98" s="23" t="s">
        <v>30</v>
      </c>
      <c r="C98" s="17">
        <f t="shared" si="6"/>
        <v>2072</v>
      </c>
      <c r="D98" s="16"/>
      <c r="E98" s="16"/>
      <c r="F98" s="16"/>
      <c r="G98" s="16"/>
      <c r="H98" s="43"/>
      <c r="I98" s="43"/>
      <c r="J98" s="16"/>
      <c r="K98" s="16"/>
      <c r="L98" s="16"/>
      <c r="M98" s="16"/>
      <c r="N98" s="16"/>
    </row>
    <row r="99" spans="1:14" ht="16.149999999999999" customHeight="1" x14ac:dyDescent="0.25">
      <c r="A99" s="22">
        <v>45807</v>
      </c>
      <c r="B99" s="23" t="s">
        <v>30</v>
      </c>
      <c r="C99" s="17">
        <f t="shared" si="6"/>
        <v>2096</v>
      </c>
      <c r="D99" s="16"/>
      <c r="E99" s="16"/>
      <c r="F99" s="16"/>
      <c r="G99" s="16"/>
      <c r="H99" s="43"/>
      <c r="I99" s="43"/>
      <c r="J99" s="16"/>
      <c r="K99" s="16"/>
      <c r="L99" s="16"/>
      <c r="M99" s="16"/>
      <c r="N99" s="16"/>
    </row>
    <row r="100" spans="1:14" ht="16.149999999999999" customHeight="1" x14ac:dyDescent="0.25">
      <c r="A100" s="22">
        <v>45808</v>
      </c>
      <c r="B100" s="23" t="s">
        <v>30</v>
      </c>
      <c r="C100" s="17">
        <f t="shared" si="6"/>
        <v>2120</v>
      </c>
      <c r="D100" s="16"/>
      <c r="E100" s="16"/>
      <c r="F100" s="16"/>
      <c r="G100" s="16"/>
      <c r="H100" s="43"/>
      <c r="I100" s="43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45809</v>
      </c>
      <c r="B101" s="23" t="s">
        <v>30</v>
      </c>
      <c r="C101" s="17">
        <f t="shared" si="6"/>
        <v>2144</v>
      </c>
      <c r="D101" s="16"/>
      <c r="E101" s="16"/>
      <c r="F101" s="16"/>
      <c r="G101" s="16"/>
      <c r="H101" s="43"/>
      <c r="I101" s="43"/>
      <c r="J101" s="16"/>
      <c r="K101" s="16"/>
      <c r="L101" s="16"/>
      <c r="M101" s="16"/>
      <c r="N101" s="16"/>
    </row>
    <row r="102" spans="1:14" ht="16.149999999999999" customHeight="1" x14ac:dyDescent="0.25">
      <c r="A102" s="22">
        <v>45810</v>
      </c>
      <c r="B102" s="23" t="s">
        <v>30</v>
      </c>
      <c r="C102" s="17">
        <f t="shared" si="6"/>
        <v>2168</v>
      </c>
      <c r="D102" s="16"/>
      <c r="E102" s="16"/>
      <c r="F102" s="16"/>
      <c r="G102" s="16"/>
      <c r="H102" s="43"/>
      <c r="I102" s="43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45811</v>
      </c>
      <c r="B103" s="23" t="s">
        <v>30</v>
      </c>
      <c r="C103" s="17">
        <f t="shared" si="6"/>
        <v>2192</v>
      </c>
      <c r="D103" s="16"/>
      <c r="E103" s="16"/>
      <c r="F103" s="16"/>
      <c r="G103" s="16"/>
      <c r="H103" s="43"/>
      <c r="I103" s="43"/>
      <c r="J103" s="16"/>
      <c r="K103" s="16"/>
      <c r="L103" s="16"/>
      <c r="M103" s="16"/>
      <c r="N103" s="16"/>
    </row>
    <row r="104" spans="1:14" ht="16.149999999999999" customHeight="1" x14ac:dyDescent="0.25">
      <c r="A104" s="22">
        <v>45812</v>
      </c>
      <c r="B104" s="23" t="s">
        <v>30</v>
      </c>
      <c r="C104" s="17">
        <f t="shared" si="6"/>
        <v>2216</v>
      </c>
      <c r="D104" s="16"/>
      <c r="E104" s="16"/>
      <c r="F104" s="16"/>
      <c r="G104" s="16"/>
      <c r="H104" s="43"/>
      <c r="I104" s="43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45813</v>
      </c>
      <c r="B105" s="23" t="s">
        <v>30</v>
      </c>
      <c r="C105" s="17">
        <v>2251</v>
      </c>
      <c r="D105" s="16"/>
      <c r="E105" s="16" t="s">
        <v>48</v>
      </c>
      <c r="F105" s="16"/>
      <c r="G105" s="16"/>
      <c r="H105" s="57">
        <v>45813.924305555556</v>
      </c>
      <c r="I105" s="57">
        <v>45813.981944444444</v>
      </c>
      <c r="J105" s="51">
        <f t="shared" ref="J105:J107" si="7">I105-H105</f>
        <v>5.7638888887595385E-2</v>
      </c>
      <c r="K105" s="16"/>
      <c r="L105" s="16"/>
      <c r="M105" s="16"/>
      <c r="N105" s="16"/>
    </row>
    <row r="106" spans="1:14" ht="16.149999999999999" customHeight="1" x14ac:dyDescent="0.25">
      <c r="A106" s="22">
        <v>45814</v>
      </c>
      <c r="B106" s="23" t="s">
        <v>30</v>
      </c>
      <c r="C106" s="17">
        <f>C105+24</f>
        <v>2275</v>
      </c>
      <c r="D106" s="16"/>
      <c r="E106" s="16"/>
      <c r="F106" s="16"/>
      <c r="G106" s="16"/>
      <c r="H106" s="43"/>
      <c r="I106" s="43"/>
      <c r="J106" s="16"/>
      <c r="K106" s="16"/>
      <c r="L106" s="16"/>
      <c r="M106" s="16"/>
      <c r="N106" s="16"/>
    </row>
    <row r="107" spans="1:14" ht="45" x14ac:dyDescent="0.25">
      <c r="A107" s="22">
        <v>45815</v>
      </c>
      <c r="B107" s="23" t="s">
        <v>30</v>
      </c>
      <c r="C107" s="17">
        <v>2290</v>
      </c>
      <c r="D107" s="16"/>
      <c r="E107" s="28" t="s">
        <v>1123</v>
      </c>
      <c r="F107" s="16"/>
      <c r="G107" s="16"/>
      <c r="H107" s="52">
        <v>45815.618055555555</v>
      </c>
      <c r="I107" s="52">
        <v>45815.628472222219</v>
      </c>
      <c r="J107" s="51">
        <f t="shared" si="7"/>
        <v>1.0416666664241347E-2</v>
      </c>
      <c r="K107" s="16"/>
      <c r="L107" s="16"/>
      <c r="M107" s="16"/>
      <c r="N107" s="16"/>
    </row>
    <row r="108" spans="1:14" ht="16.149999999999999" customHeight="1" x14ac:dyDescent="0.25">
      <c r="A108" s="22">
        <v>45816</v>
      </c>
      <c r="B108" s="23" t="s">
        <v>30</v>
      </c>
      <c r="C108" s="17">
        <f t="shared" ref="C108:C114" si="8">C107+24</f>
        <v>2314</v>
      </c>
      <c r="D108" s="16"/>
      <c r="E108" s="16"/>
      <c r="F108" s="16"/>
      <c r="G108" s="16"/>
      <c r="H108" s="43"/>
      <c r="I108" s="43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45817</v>
      </c>
      <c r="B109" s="23" t="s">
        <v>30</v>
      </c>
      <c r="C109" s="17">
        <f t="shared" si="8"/>
        <v>2338</v>
      </c>
      <c r="D109" s="16"/>
      <c r="E109" s="16"/>
      <c r="F109" s="16"/>
      <c r="G109" s="16"/>
      <c r="H109" s="43"/>
      <c r="I109" s="43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45818</v>
      </c>
      <c r="B110" s="23" t="s">
        <v>30</v>
      </c>
      <c r="C110" s="17">
        <f t="shared" si="8"/>
        <v>2362</v>
      </c>
      <c r="D110" s="16"/>
      <c r="E110" s="16"/>
      <c r="F110" s="16"/>
      <c r="G110" s="16"/>
      <c r="H110" s="43"/>
      <c r="I110" s="43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45819</v>
      </c>
      <c r="B111" s="23" t="s">
        <v>30</v>
      </c>
      <c r="C111" s="17">
        <f t="shared" si="8"/>
        <v>2386</v>
      </c>
      <c r="D111" s="16"/>
      <c r="E111" s="16"/>
      <c r="F111" s="16"/>
      <c r="G111" s="16"/>
      <c r="H111" s="43"/>
      <c r="I111" s="43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45820</v>
      </c>
      <c r="B112" s="23" t="s">
        <v>30</v>
      </c>
      <c r="C112" s="17">
        <f t="shared" si="8"/>
        <v>2410</v>
      </c>
      <c r="D112" s="16"/>
      <c r="E112" s="16"/>
      <c r="F112" s="16"/>
      <c r="G112" s="16"/>
      <c r="H112" s="43"/>
      <c r="I112" s="43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45821</v>
      </c>
      <c r="B113" s="23" t="s">
        <v>30</v>
      </c>
      <c r="C113" s="17">
        <f t="shared" si="8"/>
        <v>2434</v>
      </c>
      <c r="D113" s="16"/>
      <c r="E113" s="16"/>
      <c r="F113" s="16"/>
      <c r="G113" s="16"/>
      <c r="H113" s="43"/>
      <c r="I113" s="43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45822</v>
      </c>
      <c r="B114" s="23" t="s">
        <v>30</v>
      </c>
      <c r="C114" s="17">
        <f t="shared" si="8"/>
        <v>2458</v>
      </c>
      <c r="D114" s="16"/>
      <c r="E114" s="16"/>
      <c r="F114" s="16"/>
      <c r="G114" s="16"/>
      <c r="H114" s="43"/>
      <c r="I114" s="43"/>
      <c r="J114" s="16"/>
      <c r="K114" s="16"/>
      <c r="L114" s="16"/>
      <c r="M114" s="16"/>
      <c r="N114" s="16"/>
    </row>
    <row r="115" spans="1:14" ht="31.5" customHeight="1" x14ac:dyDescent="0.25">
      <c r="A115" s="22">
        <v>45823</v>
      </c>
      <c r="B115" s="23" t="s">
        <v>30</v>
      </c>
      <c r="C115" s="17">
        <v>2474</v>
      </c>
      <c r="D115" s="16"/>
      <c r="E115" s="28" t="s">
        <v>1181</v>
      </c>
      <c r="F115" s="16"/>
      <c r="G115" s="16"/>
      <c r="H115" s="52">
        <v>45823.423611111109</v>
      </c>
      <c r="I115" s="52">
        <v>45823.45416666667</v>
      </c>
      <c r="J115" s="51">
        <f t="shared" ref="J115:J116" si="9">I115-H115</f>
        <v>3.0555555560567882E-2</v>
      </c>
      <c r="K115" s="16"/>
      <c r="L115" s="16"/>
      <c r="M115" s="16"/>
      <c r="N115" s="16"/>
    </row>
    <row r="116" spans="1:14" ht="16.149999999999999" customHeight="1" x14ac:dyDescent="0.25">
      <c r="A116" s="22">
        <v>45824</v>
      </c>
      <c r="B116" s="23" t="s">
        <v>30</v>
      </c>
      <c r="C116" s="17">
        <v>2498</v>
      </c>
      <c r="D116" s="16"/>
      <c r="E116" s="16" t="s">
        <v>163</v>
      </c>
      <c r="F116" s="16"/>
      <c r="G116" s="16"/>
      <c r="H116" s="88">
        <v>45824.500694444447</v>
      </c>
      <c r="I116" s="88">
        <v>45824.645833333336</v>
      </c>
      <c r="J116" s="89">
        <f t="shared" si="9"/>
        <v>0.14513888888905058</v>
      </c>
      <c r="K116" s="16"/>
      <c r="L116" s="16"/>
      <c r="M116" s="16"/>
      <c r="N116" s="16"/>
    </row>
    <row r="117" spans="1:14" ht="16.149999999999999" customHeight="1" x14ac:dyDescent="0.25">
      <c r="A117" s="22">
        <v>45825</v>
      </c>
      <c r="B117" s="23" t="s">
        <v>30</v>
      </c>
      <c r="C117" s="17">
        <v>2522</v>
      </c>
      <c r="D117" s="16"/>
      <c r="E117" s="16"/>
      <c r="F117" s="16"/>
      <c r="G117" s="16"/>
      <c r="H117" s="43"/>
      <c r="I117" s="43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45826</v>
      </c>
      <c r="B118" s="23" t="s">
        <v>30</v>
      </c>
      <c r="C118" s="17">
        <v>2546</v>
      </c>
      <c r="D118" s="16"/>
      <c r="E118" s="16"/>
      <c r="F118" s="16"/>
      <c r="G118" s="16"/>
      <c r="H118" s="43"/>
      <c r="I118" s="43"/>
      <c r="J118" s="16"/>
      <c r="K118" s="16"/>
      <c r="L118" s="16"/>
      <c r="M118" s="16"/>
      <c r="N118" s="16"/>
    </row>
    <row r="119" spans="1:14" ht="16.149999999999999" customHeight="1" x14ac:dyDescent="0.25">
      <c r="A119" s="22">
        <v>45827</v>
      </c>
      <c r="B119" s="23" t="s">
        <v>30</v>
      </c>
      <c r="C119" s="17">
        <v>2570</v>
      </c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45828</v>
      </c>
      <c r="B120" s="23" t="s">
        <v>30</v>
      </c>
      <c r="C120" s="17">
        <v>2594</v>
      </c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45829</v>
      </c>
      <c r="B121" s="23" t="s">
        <v>30</v>
      </c>
      <c r="C121" s="17">
        <v>2618</v>
      </c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45830</v>
      </c>
      <c r="B122" s="23" t="s">
        <v>30</v>
      </c>
      <c r="C122" s="17">
        <v>2629</v>
      </c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22">
        <v>45831</v>
      </c>
      <c r="B123" s="23" t="s">
        <v>30</v>
      </c>
      <c r="C123" s="17">
        <v>2653</v>
      </c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45832</v>
      </c>
      <c r="B124" s="23" t="s">
        <v>30</v>
      </c>
      <c r="C124" s="17">
        <v>2677</v>
      </c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45833</v>
      </c>
      <c r="B125" s="23" t="s">
        <v>30</v>
      </c>
      <c r="C125" s="17">
        <v>2701</v>
      </c>
      <c r="D125" s="16"/>
      <c r="E125" s="16" t="s">
        <v>1248</v>
      </c>
      <c r="F125" s="16"/>
      <c r="G125" s="16"/>
      <c r="H125" s="121">
        <v>45833.427083333336</v>
      </c>
      <c r="I125" s="121">
        <v>45833.434027777781</v>
      </c>
      <c r="J125" s="122">
        <f t="shared" ref="J125" si="10">I125-H125</f>
        <v>6.9444444452528842E-3</v>
      </c>
      <c r="K125" s="16"/>
      <c r="L125" s="16"/>
      <c r="M125" s="16"/>
      <c r="N125" s="16"/>
    </row>
    <row r="126" spans="1:14" ht="16.149999999999999" customHeight="1" x14ac:dyDescent="0.25">
      <c r="A126" s="22">
        <v>45833</v>
      </c>
      <c r="B126" s="23" t="s">
        <v>30</v>
      </c>
      <c r="C126" s="17">
        <v>2718</v>
      </c>
      <c r="D126" s="16"/>
      <c r="E126" s="16" t="s">
        <v>1252</v>
      </c>
      <c r="F126" s="16"/>
      <c r="G126" s="16"/>
      <c r="H126" s="121">
        <v>45834.085416666669</v>
      </c>
      <c r="I126" s="121">
        <v>45834.106944444444</v>
      </c>
      <c r="J126" s="122">
        <f t="shared" ref="J126" si="11">I126-H126</f>
        <v>2.1527777775190771E-2</v>
      </c>
      <c r="K126" s="16"/>
      <c r="L126" s="16"/>
      <c r="M126" s="16"/>
      <c r="N126" s="16"/>
    </row>
    <row r="127" spans="1:14" ht="16.149999999999999" customHeight="1" x14ac:dyDescent="0.25">
      <c r="A127" s="22">
        <v>45834</v>
      </c>
      <c r="B127" s="23" t="s">
        <v>30</v>
      </c>
      <c r="C127" s="17">
        <v>2724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2">
        <v>45835</v>
      </c>
      <c r="B128" s="23" t="s">
        <v>30</v>
      </c>
      <c r="C128" s="17">
        <v>2748</v>
      </c>
      <c r="D128" s="16"/>
      <c r="E128" s="16" t="s">
        <v>48</v>
      </c>
      <c r="F128" s="16"/>
      <c r="G128" s="16"/>
      <c r="H128" s="121">
        <v>45835.85</v>
      </c>
      <c r="I128" s="121">
        <v>45835.900694444441</v>
      </c>
      <c r="J128" s="122">
        <f t="shared" ref="J128" si="12">I128-H128</f>
        <v>5.0694444442342501E-2</v>
      </c>
      <c r="K128" s="16"/>
      <c r="L128" s="16"/>
      <c r="M128" s="16"/>
      <c r="N128" s="16"/>
    </row>
    <row r="129" spans="1:14" ht="16.149999999999999" customHeight="1" x14ac:dyDescent="0.25">
      <c r="A129" s="22">
        <v>45836</v>
      </c>
      <c r="B129" s="23" t="s">
        <v>30</v>
      </c>
      <c r="C129" s="17">
        <v>2770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45837</v>
      </c>
      <c r="B130" s="23" t="s">
        <v>30</v>
      </c>
      <c r="C130" s="17">
        <v>2794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45838</v>
      </c>
      <c r="B131" s="23" t="s">
        <v>30</v>
      </c>
      <c r="C131" s="17">
        <v>2818</v>
      </c>
      <c r="D131" s="16"/>
      <c r="E131" s="16" t="s">
        <v>1278</v>
      </c>
      <c r="F131" s="16"/>
      <c r="G131" s="16"/>
      <c r="H131" s="121">
        <v>45839.21875</v>
      </c>
      <c r="I131" s="121">
        <v>45839.231944444444</v>
      </c>
      <c r="J131" s="122">
        <f t="shared" ref="J131" si="13">I131-H131</f>
        <v>1.3194444443797693E-2</v>
      </c>
      <c r="K131" s="16"/>
      <c r="L131" s="16"/>
      <c r="M131" s="16"/>
      <c r="N131" s="16"/>
    </row>
    <row r="132" spans="1:14" ht="16.149999999999999" customHeight="1" x14ac:dyDescent="0.25">
      <c r="A132" s="22">
        <v>45839</v>
      </c>
      <c r="B132" s="23" t="s">
        <v>30</v>
      </c>
      <c r="C132" s="17">
        <v>2842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2">
        <v>45840</v>
      </c>
      <c r="B133" s="23" t="s">
        <v>30</v>
      </c>
      <c r="C133" s="17">
        <v>2866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2">
        <v>45841</v>
      </c>
      <c r="B134" s="23" t="s">
        <v>30</v>
      </c>
      <c r="C134" s="17">
        <v>2906</v>
      </c>
      <c r="D134" s="16"/>
      <c r="E134" s="16" t="s">
        <v>1289</v>
      </c>
      <c r="F134" s="16"/>
      <c r="G134" s="16"/>
      <c r="H134" s="134">
        <v>45842.027777777781</v>
      </c>
      <c r="I134" s="134">
        <v>45842.034722222219</v>
      </c>
      <c r="J134" s="122">
        <f t="shared" ref="J134" si="14">I134-H134</f>
        <v>6.9444444379769266E-3</v>
      </c>
      <c r="K134" s="16"/>
      <c r="L134" s="16"/>
      <c r="M134" s="16"/>
      <c r="N134" s="16"/>
    </row>
    <row r="135" spans="1:14" ht="16.149999999999999" customHeight="1" x14ac:dyDescent="0.25">
      <c r="A135" s="22">
        <v>45842</v>
      </c>
      <c r="B135" s="23" t="s">
        <v>30</v>
      </c>
      <c r="C135" s="17">
        <f>C134+24</f>
        <v>2930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2">
        <v>45843</v>
      </c>
      <c r="B136" s="23" t="s">
        <v>30</v>
      </c>
      <c r="C136" s="17">
        <f>C135+24</f>
        <v>2954</v>
      </c>
      <c r="D136" s="16" t="s">
        <v>1297</v>
      </c>
      <c r="E136" s="16" t="s">
        <v>1298</v>
      </c>
      <c r="F136" s="16"/>
      <c r="G136" s="16"/>
      <c r="H136" s="136">
        <v>45844.074305555558</v>
      </c>
      <c r="I136" s="136">
        <v>45844.076388888891</v>
      </c>
      <c r="J136" s="137">
        <f t="shared" ref="J136:J139" si="15">I136-H136</f>
        <v>2.0833333328482695E-3</v>
      </c>
      <c r="K136" s="16"/>
      <c r="L136" s="16"/>
      <c r="M136" s="16"/>
      <c r="N136" s="16"/>
    </row>
    <row r="137" spans="1:14" ht="16.149999999999999" customHeight="1" x14ac:dyDescent="0.25">
      <c r="A137" s="22">
        <v>45844</v>
      </c>
      <c r="B137" s="23" t="s">
        <v>30</v>
      </c>
      <c r="C137" s="17">
        <v>2962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6.149999999999999" customHeight="1" x14ac:dyDescent="0.25">
      <c r="A138" s="22">
        <v>45845</v>
      </c>
      <c r="B138" s="23" t="s">
        <v>30</v>
      </c>
      <c r="C138" s="17">
        <v>2975</v>
      </c>
      <c r="D138" s="16"/>
      <c r="E138" s="16" t="s">
        <v>550</v>
      </c>
      <c r="F138" s="16"/>
      <c r="G138" s="16"/>
      <c r="H138" s="143">
        <v>45845.470138888886</v>
      </c>
      <c r="I138" s="143">
        <v>45845.481944444444</v>
      </c>
      <c r="J138" s="137">
        <f t="shared" si="15"/>
        <v>1.1805555557657499E-2</v>
      </c>
      <c r="K138" s="16"/>
      <c r="L138" s="16"/>
      <c r="M138" s="16"/>
      <c r="N138" s="16"/>
    </row>
    <row r="139" spans="1:14" ht="30" x14ac:dyDescent="0.25">
      <c r="A139" s="22">
        <v>45845</v>
      </c>
      <c r="B139" s="23" t="s">
        <v>30</v>
      </c>
      <c r="C139" s="17">
        <v>2989</v>
      </c>
      <c r="D139" s="16"/>
      <c r="E139" s="28" t="s">
        <v>1306</v>
      </c>
      <c r="F139" s="16"/>
      <c r="G139" s="16"/>
      <c r="H139" s="143">
        <v>45846.055555555555</v>
      </c>
      <c r="I139" s="143">
        <v>45846.222222222219</v>
      </c>
      <c r="J139" s="137">
        <f t="shared" si="15"/>
        <v>0.16666666666424135</v>
      </c>
      <c r="K139" s="16"/>
      <c r="L139" s="16"/>
      <c r="M139" s="16"/>
      <c r="N139" s="16"/>
    </row>
    <row r="140" spans="1:14" ht="16.149999999999999" customHeight="1" x14ac:dyDescent="0.25">
      <c r="A140" s="22">
        <v>45846</v>
      </c>
      <c r="B140" s="23" t="s">
        <v>30</v>
      </c>
      <c r="C140" s="17">
        <f>C139+24</f>
        <v>3013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2">
        <v>45847</v>
      </c>
      <c r="B141" s="23" t="s">
        <v>30</v>
      </c>
      <c r="C141" s="17">
        <f>C140+24</f>
        <v>3037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22">
        <v>45848</v>
      </c>
      <c r="B142" s="23" t="s">
        <v>30</v>
      </c>
      <c r="C142" s="17">
        <f>C141+24</f>
        <v>3061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22">
        <v>45849</v>
      </c>
      <c r="B143" s="23" t="s">
        <v>30</v>
      </c>
      <c r="C143" s="17">
        <v>3082</v>
      </c>
      <c r="D143" s="16"/>
      <c r="E143" s="16" t="s">
        <v>1327</v>
      </c>
      <c r="F143" s="16"/>
      <c r="G143" s="16"/>
      <c r="H143" s="146">
        <v>45850.206250000003</v>
      </c>
      <c r="I143" s="146">
        <v>45850.208333333336</v>
      </c>
      <c r="J143" s="147">
        <f t="shared" ref="J143" si="16">I143-H143</f>
        <v>2.0833333328482695E-3</v>
      </c>
      <c r="K143" s="16"/>
      <c r="L143" s="16"/>
      <c r="M143" s="16"/>
      <c r="N143" s="16"/>
    </row>
    <row r="144" spans="1:14" ht="16.149999999999999" customHeight="1" x14ac:dyDescent="0.25">
      <c r="A144" s="22">
        <v>45850</v>
      </c>
      <c r="B144" s="23" t="s">
        <v>30</v>
      </c>
      <c r="C144" s="17">
        <f>C143+24</f>
        <v>3106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22">
        <v>45851</v>
      </c>
      <c r="B145" s="23" t="s">
        <v>30</v>
      </c>
      <c r="C145" s="17">
        <f>C144+24</f>
        <v>3130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22">
        <v>45852</v>
      </c>
      <c r="B146" s="23" t="s">
        <v>30</v>
      </c>
      <c r="C146" s="17">
        <f>C145+24</f>
        <v>3154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22">
        <v>45853</v>
      </c>
      <c r="B147" s="23" t="s">
        <v>30</v>
      </c>
      <c r="C147" s="17">
        <v>3167</v>
      </c>
      <c r="D147" s="16"/>
      <c r="E147" s="17" t="s">
        <v>1343</v>
      </c>
      <c r="F147" s="17"/>
      <c r="G147" s="16"/>
      <c r="H147" s="138">
        <v>45853.720833333333</v>
      </c>
      <c r="I147" s="138">
        <v>45853.763888888891</v>
      </c>
      <c r="J147" s="139">
        <f t="shared" ref="J147" si="17">I147-H147</f>
        <v>4.3055555557657499E-2</v>
      </c>
      <c r="K147" s="16"/>
      <c r="L147" s="16"/>
      <c r="M147" s="16"/>
      <c r="N147" s="16"/>
    </row>
    <row r="148" spans="1:14" x14ac:dyDescent="0.25">
      <c r="A148" s="22">
        <v>45854</v>
      </c>
      <c r="B148" s="23" t="s">
        <v>30</v>
      </c>
      <c r="C148" s="17">
        <f>C147+24</f>
        <v>3191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x14ac:dyDescent="0.25">
      <c r="A149" s="22">
        <v>45855</v>
      </c>
      <c r="B149" s="23" t="s">
        <v>30</v>
      </c>
      <c r="C149" s="17">
        <f>C148+24</f>
        <v>3215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x14ac:dyDescent="0.25">
      <c r="A150" s="22">
        <v>45856</v>
      </c>
      <c r="B150" s="23" t="s">
        <v>30</v>
      </c>
      <c r="C150" s="17">
        <v>3247</v>
      </c>
      <c r="D150" s="16"/>
      <c r="E150" s="17" t="s">
        <v>48</v>
      </c>
      <c r="F150" s="16"/>
      <c r="G150" s="16"/>
      <c r="H150" s="146">
        <v>45857.170138888891</v>
      </c>
      <c r="I150" s="146">
        <v>45857.263194444444</v>
      </c>
      <c r="J150" s="147">
        <f t="shared" ref="J150:J151" si="18">I150-H150</f>
        <v>9.3055555553291924E-2</v>
      </c>
      <c r="K150" s="16"/>
      <c r="L150" s="16"/>
      <c r="M150" s="16"/>
      <c r="N150" s="16"/>
    </row>
    <row r="151" spans="1:14" ht="30" x14ac:dyDescent="0.25">
      <c r="A151" s="22">
        <v>45857</v>
      </c>
      <c r="B151" s="23" t="s">
        <v>30</v>
      </c>
      <c r="C151" s="17">
        <v>3255</v>
      </c>
      <c r="D151" s="16"/>
      <c r="E151" s="28" t="s">
        <v>1371</v>
      </c>
      <c r="F151" s="16"/>
      <c r="G151" s="16"/>
      <c r="H151" s="136">
        <v>45857.634722222225</v>
      </c>
      <c r="I151" s="136">
        <v>45857.657638888886</v>
      </c>
      <c r="J151" s="137">
        <f t="shared" si="18"/>
        <v>2.2916666661330964E-2</v>
      </c>
      <c r="K151" s="16"/>
      <c r="L151" s="16"/>
      <c r="M151" s="16"/>
      <c r="N151" s="16"/>
    </row>
    <row r="152" spans="1:14" x14ac:dyDescent="0.25">
      <c r="A152" s="22">
        <v>45858</v>
      </c>
      <c r="B152" s="23" t="s">
        <v>30</v>
      </c>
      <c r="C152" s="17">
        <f t="shared" ref="C152:C157" si="19">C151+24</f>
        <v>3279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x14ac:dyDescent="0.25">
      <c r="A153" s="22">
        <v>45859</v>
      </c>
      <c r="B153" s="23" t="s">
        <v>30</v>
      </c>
      <c r="C153" s="17">
        <f t="shared" si="19"/>
        <v>3303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x14ac:dyDescent="0.25">
      <c r="A154" s="22">
        <v>45860</v>
      </c>
      <c r="B154" s="23" t="s">
        <v>30</v>
      </c>
      <c r="C154" s="17">
        <f t="shared" si="19"/>
        <v>3327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22">
        <v>45861</v>
      </c>
      <c r="B155" s="23" t="s">
        <v>30</v>
      </c>
      <c r="C155" s="17">
        <f t="shared" si="19"/>
        <v>3351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x14ac:dyDescent="0.25">
      <c r="A156" s="22">
        <v>45862</v>
      </c>
      <c r="B156" s="23" t="s">
        <v>30</v>
      </c>
      <c r="C156" s="17">
        <f t="shared" si="19"/>
        <v>3375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x14ac:dyDescent="0.25">
      <c r="A157" s="22">
        <v>45863</v>
      </c>
      <c r="B157" s="23" t="s">
        <v>30</v>
      </c>
      <c r="C157" s="17">
        <f t="shared" si="19"/>
        <v>3399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2">
        <v>45864</v>
      </c>
      <c r="B158" s="23" t="s">
        <v>30</v>
      </c>
      <c r="C158" s="17">
        <v>3419</v>
      </c>
      <c r="D158" s="16"/>
      <c r="E158" s="16" t="s">
        <v>1426</v>
      </c>
      <c r="F158" s="16"/>
      <c r="G158" s="16"/>
      <c r="H158" s="113">
        <v>45864.489583333336</v>
      </c>
      <c r="I158" s="113">
        <v>45864.495833333334</v>
      </c>
      <c r="J158" s="114">
        <f t="shared" ref="J158" si="20">I158-H158</f>
        <v>6.2499999985448085E-3</v>
      </c>
      <c r="K158" s="16"/>
      <c r="L158" s="16"/>
      <c r="M158" s="16"/>
      <c r="N158" s="16"/>
    </row>
    <row r="159" spans="1:14" x14ac:dyDescent="0.25">
      <c r="A159" s="22">
        <v>45865</v>
      </c>
      <c r="B159" s="23" t="s">
        <v>30</v>
      </c>
      <c r="C159" s="17">
        <f>C158+24</f>
        <v>3443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x14ac:dyDescent="0.25">
      <c r="A160" s="22">
        <v>45866</v>
      </c>
      <c r="B160" s="23" t="s">
        <v>30</v>
      </c>
      <c r="C160" s="17">
        <f>C159+24</f>
        <v>3467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2">
        <v>45867</v>
      </c>
      <c r="B161" s="23" t="s">
        <v>30</v>
      </c>
      <c r="C161" s="17">
        <v>3500</v>
      </c>
      <c r="D161" s="16"/>
      <c r="E161" s="17" t="s">
        <v>40</v>
      </c>
      <c r="F161" s="16"/>
      <c r="G161" s="16"/>
      <c r="H161" s="150">
        <v>45867.883333333331</v>
      </c>
      <c r="I161" s="150">
        <v>45868.040277777778</v>
      </c>
      <c r="J161" s="151">
        <f t="shared" ref="J161" si="21">I161-H161</f>
        <v>0.15694444444670808</v>
      </c>
      <c r="K161" s="16"/>
      <c r="L161" s="16"/>
      <c r="M161" s="16"/>
      <c r="N161" s="16"/>
    </row>
    <row r="162" spans="1:14" x14ac:dyDescent="0.25">
      <c r="A162" s="22">
        <v>45868</v>
      </c>
      <c r="B162" s="23" t="s">
        <v>30</v>
      </c>
      <c r="C162" s="17">
        <f t="shared" ref="C162:C171" si="22">C161+24</f>
        <v>3524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2">
        <v>45869</v>
      </c>
      <c r="B163" s="23" t="s">
        <v>30</v>
      </c>
      <c r="C163" s="17">
        <f t="shared" si="22"/>
        <v>3548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2">
        <v>45870</v>
      </c>
      <c r="B164" s="23" t="s">
        <v>30</v>
      </c>
      <c r="C164" s="17">
        <f t="shared" si="22"/>
        <v>3572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2">
        <v>45871</v>
      </c>
      <c r="B165" s="23" t="s">
        <v>30</v>
      </c>
      <c r="C165" s="17">
        <f t="shared" si="22"/>
        <v>3596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2">
        <v>45872</v>
      </c>
      <c r="B166" s="23" t="s">
        <v>30</v>
      </c>
      <c r="C166" s="17">
        <f t="shared" si="22"/>
        <v>3620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2">
        <v>45873</v>
      </c>
      <c r="B167" s="23" t="s">
        <v>30</v>
      </c>
      <c r="C167" s="17">
        <f t="shared" si="22"/>
        <v>3644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2">
        <v>45874</v>
      </c>
      <c r="B168" s="23" t="s">
        <v>30</v>
      </c>
      <c r="C168" s="17">
        <f t="shared" si="22"/>
        <v>3668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2">
        <v>45875</v>
      </c>
      <c r="B169" s="23" t="s">
        <v>30</v>
      </c>
      <c r="C169" s="17">
        <f t="shared" si="22"/>
        <v>3692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2">
        <v>45876</v>
      </c>
      <c r="B170" s="23" t="s">
        <v>30</v>
      </c>
      <c r="C170" s="17">
        <f t="shared" si="22"/>
        <v>3716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2">
        <v>45877</v>
      </c>
      <c r="B171" s="23" t="s">
        <v>30</v>
      </c>
      <c r="C171" s="17">
        <f t="shared" si="22"/>
        <v>3740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2">
        <v>45878</v>
      </c>
      <c r="B172" s="23" t="s">
        <v>30</v>
      </c>
      <c r="C172" s="17">
        <v>3750</v>
      </c>
      <c r="D172" s="16"/>
      <c r="E172" s="17" t="s">
        <v>48</v>
      </c>
      <c r="F172" s="16"/>
      <c r="G172" s="16"/>
      <c r="H172" s="150">
        <v>45878.48541666667</v>
      </c>
      <c r="I172" s="150">
        <v>45878.611111111109</v>
      </c>
      <c r="J172" s="151">
        <f t="shared" ref="J172" si="23">I172-H172</f>
        <v>0.12569444443943212</v>
      </c>
      <c r="K172" s="16"/>
      <c r="L172" s="16"/>
      <c r="M172" s="16"/>
      <c r="N172" s="16"/>
    </row>
    <row r="173" spans="1:14" x14ac:dyDescent="0.25">
      <c r="A173" s="22">
        <v>45879</v>
      </c>
      <c r="B173" s="23" t="s">
        <v>30</v>
      </c>
      <c r="C173" s="17">
        <f>C172+24</f>
        <v>3774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2">
        <v>45880</v>
      </c>
      <c r="B174" s="23" t="s">
        <v>30</v>
      </c>
      <c r="C174" s="17">
        <f>C173+24</f>
        <v>3798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2">
        <v>45881</v>
      </c>
      <c r="B175" s="23" t="s">
        <v>30</v>
      </c>
      <c r="C175" s="17">
        <f>C174+24</f>
        <v>3822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2">
        <v>45882</v>
      </c>
      <c r="B176" s="23" t="s">
        <v>30</v>
      </c>
      <c r="C176" s="17">
        <v>3845</v>
      </c>
      <c r="D176" s="16"/>
      <c r="E176" s="16" t="s">
        <v>1534</v>
      </c>
      <c r="F176" s="16"/>
      <c r="G176" s="16"/>
      <c r="H176" s="150">
        <v>45882.599305555559</v>
      </c>
      <c r="I176" s="150">
        <v>45882.611111111109</v>
      </c>
      <c r="J176" s="151">
        <f t="shared" ref="J176" si="24">I176-H176</f>
        <v>1.1805555550381541E-2</v>
      </c>
      <c r="K176" s="16"/>
      <c r="L176" s="16"/>
      <c r="M176" s="16"/>
      <c r="N176" s="16"/>
    </row>
    <row r="177" spans="1:14" x14ac:dyDescent="0.25">
      <c r="A177" s="22">
        <v>45883</v>
      </c>
      <c r="B177" s="23" t="s">
        <v>30</v>
      </c>
      <c r="C177" s="17">
        <v>3845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2">
        <v>45884</v>
      </c>
      <c r="B178" s="23" t="s">
        <v>30</v>
      </c>
      <c r="C178" s="17">
        <v>3888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2">
        <v>45885</v>
      </c>
      <c r="B179" s="23" t="s">
        <v>30</v>
      </c>
      <c r="C179" s="17">
        <v>3911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2">
        <v>45886</v>
      </c>
      <c r="B180" s="23" t="s">
        <v>30</v>
      </c>
      <c r="C180" s="17">
        <v>3935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2">
        <v>45887</v>
      </c>
      <c r="B181" s="23" t="s">
        <v>30</v>
      </c>
      <c r="C181" s="17">
        <v>3959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2">
        <v>45888</v>
      </c>
      <c r="B182" s="23" t="s">
        <v>30</v>
      </c>
      <c r="C182" s="17">
        <v>3970</v>
      </c>
      <c r="D182" s="16"/>
      <c r="E182" s="16" t="s">
        <v>606</v>
      </c>
      <c r="F182" s="16"/>
      <c r="G182" s="16"/>
      <c r="H182" s="150">
        <v>45888.375</v>
      </c>
      <c r="I182" s="150">
        <v>45888.382638888892</v>
      </c>
      <c r="J182" s="151">
        <f t="shared" ref="J182:J184" si="25">I182-H182</f>
        <v>7.6388888919609599E-3</v>
      </c>
      <c r="K182" s="16"/>
      <c r="L182" s="16"/>
      <c r="M182" s="16"/>
      <c r="N182" s="16"/>
    </row>
    <row r="183" spans="1:14" x14ac:dyDescent="0.25">
      <c r="A183" s="22">
        <v>45889</v>
      </c>
      <c r="B183" s="23" t="s">
        <v>30</v>
      </c>
      <c r="C183" s="17">
        <v>3994</v>
      </c>
      <c r="D183" s="16"/>
      <c r="E183" s="16" t="s">
        <v>65</v>
      </c>
      <c r="F183" s="16"/>
      <c r="G183" s="16"/>
      <c r="H183" s="150">
        <v>45890.154166666667</v>
      </c>
      <c r="I183" s="150">
        <v>45890.284722222219</v>
      </c>
      <c r="J183" s="151">
        <f t="shared" si="25"/>
        <v>0.13055555555183673</v>
      </c>
      <c r="K183" s="16"/>
      <c r="L183" s="16"/>
      <c r="M183" s="16"/>
      <c r="N183" s="16"/>
    </row>
    <row r="184" spans="1:14" x14ac:dyDescent="0.25">
      <c r="A184" s="22">
        <v>45890</v>
      </c>
      <c r="B184" s="23" t="s">
        <v>30</v>
      </c>
      <c r="C184" s="17">
        <v>4018</v>
      </c>
      <c r="D184" s="16"/>
      <c r="E184" s="16" t="s">
        <v>1215</v>
      </c>
      <c r="F184" s="16"/>
      <c r="G184" s="16"/>
      <c r="H184" s="150">
        <v>45891.176388888889</v>
      </c>
      <c r="I184" s="150">
        <v>45891.186111111114</v>
      </c>
      <c r="J184" s="151">
        <f t="shared" si="25"/>
        <v>9.7222222248092294E-3</v>
      </c>
      <c r="K184" s="16"/>
      <c r="L184" s="16"/>
      <c r="M184" s="16"/>
      <c r="N184" s="16"/>
    </row>
    <row r="185" spans="1:14" x14ac:dyDescent="0.25">
      <c r="A185" s="22">
        <v>45891</v>
      </c>
      <c r="B185" s="23" t="s">
        <v>30</v>
      </c>
      <c r="C185" s="17">
        <v>4042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22">
        <v>45892</v>
      </c>
      <c r="B186" s="23" t="s">
        <v>30</v>
      </c>
      <c r="C186" s="17">
        <v>4066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2">
        <v>45893</v>
      </c>
      <c r="B187" s="23" t="s">
        <v>30</v>
      </c>
      <c r="C187" s="17">
        <v>4090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2">
        <v>45894</v>
      </c>
      <c r="B188" s="23" t="s">
        <v>30</v>
      </c>
      <c r="C188" s="17">
        <v>4114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2">
        <v>45895</v>
      </c>
      <c r="B189" s="23" t="s">
        <v>30</v>
      </c>
      <c r="C189" s="17">
        <v>4138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2">
        <v>45896</v>
      </c>
      <c r="B190" s="23" t="s">
        <v>30</v>
      </c>
      <c r="C190" s="17">
        <v>4162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2">
        <v>45897</v>
      </c>
      <c r="B191" s="23" t="s">
        <v>30</v>
      </c>
      <c r="C191" s="17">
        <v>4186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2">
        <v>45898</v>
      </c>
      <c r="B192" s="23" t="s">
        <v>30</v>
      </c>
      <c r="C192" s="17">
        <v>4210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2">
        <v>45899</v>
      </c>
      <c r="B193" s="23" t="s">
        <v>30</v>
      </c>
      <c r="C193" s="17">
        <v>4169</v>
      </c>
      <c r="D193" s="16"/>
      <c r="E193" s="16" t="s">
        <v>1601</v>
      </c>
      <c r="F193" s="16"/>
      <c r="G193" s="16"/>
      <c r="H193" s="150">
        <v>45899.949305555558</v>
      </c>
      <c r="I193" s="150">
        <v>45899.958333333336</v>
      </c>
      <c r="J193" s="151">
        <f t="shared" ref="J193" si="26">I193-H193</f>
        <v>9.0277777781011537E-3</v>
      </c>
      <c r="K193" s="16"/>
      <c r="L193" s="16"/>
      <c r="M193" s="16"/>
      <c r="N193" s="16"/>
    </row>
    <row r="194" spans="1:14" x14ac:dyDescent="0.25">
      <c r="A194" s="22">
        <v>45900</v>
      </c>
      <c r="B194" s="23" t="s">
        <v>30</v>
      </c>
      <c r="C194" s="17">
        <v>4193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2">
        <v>45901</v>
      </c>
      <c r="B195" s="23" t="s">
        <v>30</v>
      </c>
      <c r="C195" s="17">
        <v>4212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2">
        <v>45902</v>
      </c>
      <c r="B196" s="23" t="s">
        <v>30</v>
      </c>
      <c r="C196" s="17">
        <v>4236</v>
      </c>
      <c r="D196" s="16"/>
      <c r="E196" s="16" t="s">
        <v>48</v>
      </c>
      <c r="F196" s="16"/>
      <c r="G196" s="16"/>
      <c r="H196" s="150">
        <v>45903.118055555555</v>
      </c>
      <c r="I196" s="150">
        <v>45903.208333333336</v>
      </c>
      <c r="J196" s="151">
        <f t="shared" ref="J196" si="27">I196-H196</f>
        <v>9.0277777781011537E-2</v>
      </c>
      <c r="K196" s="16"/>
      <c r="L196" s="16"/>
      <c r="M196" s="16"/>
      <c r="N196" s="16"/>
    </row>
    <row r="197" spans="1:14" x14ac:dyDescent="0.25">
      <c r="A197" s="22">
        <v>45903</v>
      </c>
      <c r="B197" s="23" t="s">
        <v>30</v>
      </c>
      <c r="C197" s="17">
        <v>4260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2">
        <v>45904</v>
      </c>
      <c r="B198" s="23" t="s">
        <v>30</v>
      </c>
      <c r="C198" s="17">
        <v>4284</v>
      </c>
      <c r="D198" s="16"/>
      <c r="E198" s="16" t="s">
        <v>1581</v>
      </c>
      <c r="F198" s="16"/>
      <c r="G198" s="16"/>
      <c r="H198" s="150">
        <v>45905.055555555555</v>
      </c>
      <c r="I198" s="150">
        <v>45905.074999999997</v>
      </c>
      <c r="J198" s="151">
        <f t="shared" ref="J198:J199" si="28">I198-H198</f>
        <v>1.9444444442342501E-2</v>
      </c>
      <c r="K198" s="16"/>
      <c r="L198" s="16"/>
      <c r="M198" s="16"/>
      <c r="N198" s="16"/>
    </row>
    <row r="199" spans="1:14" x14ac:dyDescent="0.25">
      <c r="A199" s="22">
        <v>45905</v>
      </c>
      <c r="B199" s="23" t="s">
        <v>30</v>
      </c>
      <c r="C199" s="17">
        <v>4308</v>
      </c>
      <c r="D199" s="16"/>
      <c r="E199" s="16" t="s">
        <v>1620</v>
      </c>
      <c r="F199" s="16"/>
      <c r="G199" s="16"/>
      <c r="H199" s="150">
        <v>45906.006944444445</v>
      </c>
      <c r="I199" s="150">
        <v>45906.022916666669</v>
      </c>
      <c r="J199" s="151">
        <f t="shared" si="28"/>
        <v>1.5972222223354038E-2</v>
      </c>
      <c r="K199" s="16"/>
      <c r="L199" s="16"/>
      <c r="M199" s="16"/>
      <c r="N199" s="16"/>
    </row>
    <row r="200" spans="1:14" x14ac:dyDescent="0.25">
      <c r="A200" s="22">
        <v>45906</v>
      </c>
      <c r="B200" s="23" t="s">
        <v>30</v>
      </c>
      <c r="C200" s="17">
        <v>4332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2">
        <v>45907</v>
      </c>
      <c r="B201" s="23" t="s">
        <v>30</v>
      </c>
      <c r="C201" s="17">
        <v>4356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2">
        <v>45908</v>
      </c>
      <c r="B202" s="23" t="s">
        <v>30</v>
      </c>
      <c r="C202" s="17">
        <v>4380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2">
        <v>45909</v>
      </c>
      <c r="B203" s="23" t="s">
        <v>30</v>
      </c>
      <c r="C203" s="17">
        <v>4404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>
        <v>45910</v>
      </c>
      <c r="B204" s="23" t="s">
        <v>30</v>
      </c>
      <c r="C204" s="17">
        <v>4428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>
        <v>45911</v>
      </c>
      <c r="B205" s="23" t="s">
        <v>30</v>
      </c>
      <c r="C205" s="17">
        <v>4452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>
        <v>45912</v>
      </c>
      <c r="B206" s="23" t="s">
        <v>30</v>
      </c>
      <c r="C206" s="17">
        <v>4439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2">
        <v>45913</v>
      </c>
      <c r="B207" s="23" t="s">
        <v>30</v>
      </c>
      <c r="C207" s="17">
        <v>4459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>
        <v>45914</v>
      </c>
      <c r="B208" s="23" t="s">
        <v>30</v>
      </c>
      <c r="C208" s="17">
        <v>4483</v>
      </c>
      <c r="D208" s="16"/>
      <c r="E208" s="16" t="s">
        <v>40</v>
      </c>
      <c r="F208" s="16"/>
      <c r="G208" s="16"/>
      <c r="H208" s="150">
        <v>45914.859722222223</v>
      </c>
      <c r="I208" s="150">
        <v>45914.993055555555</v>
      </c>
      <c r="J208" s="151">
        <f t="shared" ref="J208" si="29">I208-H208</f>
        <v>0.13333333333139308</v>
      </c>
      <c r="K208" s="16"/>
      <c r="L208" s="16"/>
      <c r="M208" s="16"/>
      <c r="N208" s="16"/>
    </row>
    <row r="209" spans="1:14" x14ac:dyDescent="0.25">
      <c r="A209" s="22">
        <v>45915</v>
      </c>
      <c r="B209" s="23" t="s">
        <v>30</v>
      </c>
      <c r="C209" s="17">
        <v>4507</v>
      </c>
      <c r="D209" s="16"/>
      <c r="E209" s="16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22">
        <v>45916</v>
      </c>
      <c r="B210" s="23" t="s">
        <v>30</v>
      </c>
      <c r="C210" s="17">
        <v>4538</v>
      </c>
      <c r="D210" s="16"/>
      <c r="E210" s="16"/>
      <c r="F210" s="16"/>
      <c r="G210" s="16"/>
      <c r="H210" s="150"/>
      <c r="I210" s="150"/>
      <c r="J210" s="151"/>
      <c r="K210" s="16"/>
      <c r="L210" s="16"/>
      <c r="M210" s="16"/>
      <c r="N210" s="16"/>
    </row>
    <row r="211" spans="1:14" x14ac:dyDescent="0.25">
      <c r="A211" s="22">
        <v>45917</v>
      </c>
      <c r="B211" s="23" t="s">
        <v>30</v>
      </c>
      <c r="C211" s="17">
        <f>C210+24</f>
        <v>4562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2">
        <v>45918</v>
      </c>
      <c r="B212" s="23" t="s">
        <v>30</v>
      </c>
      <c r="C212" s="17">
        <f>C211+24</f>
        <v>4586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>
        <v>45919</v>
      </c>
      <c r="B213" s="23" t="s">
        <v>30</v>
      </c>
      <c r="C213" s="17">
        <f>C212+24</f>
        <v>4610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>
        <v>45920</v>
      </c>
      <c r="B214" s="23" t="s">
        <v>30</v>
      </c>
      <c r="C214" s="17">
        <v>4625</v>
      </c>
      <c r="D214" s="16"/>
      <c r="E214" s="16" t="s">
        <v>1650</v>
      </c>
      <c r="F214" s="16"/>
      <c r="G214" s="16"/>
      <c r="H214" s="200">
        <v>45920.615972222222</v>
      </c>
      <c r="I214" s="200">
        <v>45920.618750000001</v>
      </c>
      <c r="J214" s="201">
        <v>2.7777777795563452E-3</v>
      </c>
      <c r="K214" s="16"/>
      <c r="L214" s="16"/>
      <c r="M214" s="16"/>
      <c r="N214" s="16"/>
    </row>
    <row r="215" spans="1:14" x14ac:dyDescent="0.25">
      <c r="A215" s="22">
        <v>45920</v>
      </c>
      <c r="B215" s="23" t="s">
        <v>30</v>
      </c>
      <c r="C215" s="17">
        <v>4634</v>
      </c>
      <c r="D215" s="16"/>
      <c r="E215" s="16" t="s">
        <v>1653</v>
      </c>
      <c r="F215" s="16"/>
      <c r="G215" s="16"/>
      <c r="H215" s="212">
        <v>45920.997916666667</v>
      </c>
      <c r="I215" s="212">
        <v>45921.018055555556</v>
      </c>
      <c r="J215" s="213">
        <v>2.0138888889050577E-2</v>
      </c>
      <c r="K215" s="16"/>
      <c r="L215" s="16"/>
      <c r="M215" s="16"/>
      <c r="N215" s="16"/>
    </row>
    <row r="216" spans="1:14" x14ac:dyDescent="0.25">
      <c r="A216" s="22">
        <v>45921</v>
      </c>
      <c r="B216" s="23" t="s">
        <v>30</v>
      </c>
      <c r="C216" s="17">
        <f>C215+24</f>
        <v>4658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2">
        <v>45922</v>
      </c>
      <c r="B217" s="23" t="s">
        <v>30</v>
      </c>
      <c r="C217" s="17">
        <f>C216+24</f>
        <v>4682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2">
        <v>45923</v>
      </c>
      <c r="B218" s="23" t="s">
        <v>30</v>
      </c>
      <c r="C218" s="17">
        <f>C217+24</f>
        <v>4706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2">
        <v>45924</v>
      </c>
      <c r="B219" s="23" t="s">
        <v>30</v>
      </c>
      <c r="C219" s="17">
        <f>C218+24</f>
        <v>4730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2">
        <v>45925</v>
      </c>
      <c r="B220" s="23" t="s">
        <v>30</v>
      </c>
      <c r="C220" s="17">
        <v>4750</v>
      </c>
      <c r="D220" s="16"/>
      <c r="E220" s="16" t="s">
        <v>48</v>
      </c>
      <c r="F220" s="16"/>
      <c r="G220" s="16"/>
      <c r="H220" s="150">
        <v>45925.865972222222</v>
      </c>
      <c r="I220" s="150">
        <v>45925.943055555559</v>
      </c>
      <c r="J220" s="151">
        <f t="shared" ref="J220" si="30">I220-H220</f>
        <v>7.7083333337213844E-2</v>
      </c>
      <c r="K220" s="16"/>
      <c r="L220" s="16"/>
      <c r="M220" s="16"/>
      <c r="N220" s="16"/>
    </row>
    <row r="221" spans="1:14" x14ac:dyDescent="0.25">
      <c r="A221" s="22">
        <v>45926</v>
      </c>
      <c r="B221" s="23" t="s">
        <v>30</v>
      </c>
      <c r="C221" s="17">
        <f t="shared" ref="C221:C230" si="31">C220+24</f>
        <v>4774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2">
        <v>45927</v>
      </c>
      <c r="B222" s="23" t="s">
        <v>30</v>
      </c>
      <c r="C222" s="17">
        <f t="shared" si="31"/>
        <v>4798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22">
        <v>45928</v>
      </c>
      <c r="B223" s="23" t="s">
        <v>30</v>
      </c>
      <c r="C223" s="17">
        <f t="shared" si="31"/>
        <v>4822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2">
        <v>45929</v>
      </c>
      <c r="B224" s="23" t="s">
        <v>30</v>
      </c>
      <c r="C224" s="17">
        <f t="shared" si="31"/>
        <v>4846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2">
        <v>45930</v>
      </c>
      <c r="B225" s="23" t="s">
        <v>30</v>
      </c>
      <c r="C225" s="17">
        <f t="shared" si="31"/>
        <v>4870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2">
        <v>45931</v>
      </c>
      <c r="B226" s="23" t="s">
        <v>30</v>
      </c>
      <c r="C226" s="17">
        <f t="shared" si="31"/>
        <v>4894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2">
        <v>45932</v>
      </c>
      <c r="B227" s="23" t="s">
        <v>30</v>
      </c>
      <c r="C227" s="17">
        <f t="shared" si="31"/>
        <v>4918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2">
        <v>45933</v>
      </c>
      <c r="B228" s="23" t="s">
        <v>30</v>
      </c>
      <c r="C228" s="17">
        <f t="shared" si="31"/>
        <v>4942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2">
        <v>45934</v>
      </c>
      <c r="B229" s="23" t="s">
        <v>30</v>
      </c>
      <c r="C229" s="17">
        <f t="shared" si="31"/>
        <v>4966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2">
        <v>45935</v>
      </c>
      <c r="B230" s="23" t="s">
        <v>30</v>
      </c>
      <c r="C230" s="17">
        <f t="shared" si="31"/>
        <v>4990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2">
        <v>45936</v>
      </c>
      <c r="B231" s="23" t="s">
        <v>30</v>
      </c>
      <c r="C231" s="17">
        <v>5000</v>
      </c>
      <c r="D231" s="16"/>
      <c r="E231" s="16" t="s">
        <v>70</v>
      </c>
      <c r="F231" s="16"/>
      <c r="G231" s="16"/>
      <c r="H231" s="309">
        <v>45936.772916666669</v>
      </c>
      <c r="I231" s="309">
        <v>45937.388888888891</v>
      </c>
      <c r="J231" s="225">
        <v>0.61597222222189885</v>
      </c>
      <c r="K231" s="16"/>
      <c r="L231" s="16"/>
      <c r="M231" s="16"/>
      <c r="N231" s="16"/>
    </row>
    <row r="232" spans="1:14" x14ac:dyDescent="0.25">
      <c r="A232" s="22">
        <v>45937</v>
      </c>
      <c r="B232" s="23" t="s">
        <v>30</v>
      </c>
      <c r="C232" s="17">
        <f t="shared" ref="C232:C237" si="32">C231+24</f>
        <v>5024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2">
        <v>45938</v>
      </c>
      <c r="B233" s="23" t="s">
        <v>30</v>
      </c>
      <c r="C233" s="17">
        <f t="shared" si="32"/>
        <v>5048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2">
        <v>45939</v>
      </c>
      <c r="B234" s="23" t="s">
        <v>30</v>
      </c>
      <c r="C234" s="17">
        <f t="shared" si="32"/>
        <v>5072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ht="30" x14ac:dyDescent="0.25">
      <c r="A235" s="22">
        <v>45940</v>
      </c>
      <c r="B235" s="23" t="s">
        <v>30</v>
      </c>
      <c r="C235" s="17">
        <f t="shared" si="32"/>
        <v>5096</v>
      </c>
      <c r="D235" s="16"/>
      <c r="E235" s="307" t="s">
        <v>1715</v>
      </c>
      <c r="F235" s="16"/>
      <c r="G235" s="16"/>
      <c r="H235" s="309">
        <v>45940.455555555556</v>
      </c>
      <c r="I235" s="309">
        <v>45940.489583333336</v>
      </c>
      <c r="J235" s="225">
        <v>3.4027777779556345E-2</v>
      </c>
      <c r="K235" s="16"/>
      <c r="L235" s="16"/>
      <c r="M235" s="16"/>
      <c r="N235" s="16"/>
    </row>
    <row r="236" spans="1:14" x14ac:dyDescent="0.25">
      <c r="A236" s="22">
        <v>45941</v>
      </c>
      <c r="B236" s="23" t="s">
        <v>30</v>
      </c>
      <c r="C236" s="17">
        <f t="shared" si="32"/>
        <v>5120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2">
        <v>45942</v>
      </c>
      <c r="B237" s="23" t="s">
        <v>30</v>
      </c>
      <c r="C237" s="17">
        <f t="shared" si="32"/>
        <v>5144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2">
        <v>45943</v>
      </c>
      <c r="B238" s="23" t="s">
        <v>30</v>
      </c>
      <c r="C238" s="17">
        <v>5143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2">
        <v>45944</v>
      </c>
      <c r="B239" s="23" t="s">
        <v>30</v>
      </c>
      <c r="C239" s="17">
        <v>5167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2">
        <v>45945</v>
      </c>
      <c r="B240" s="23" t="s">
        <v>30</v>
      </c>
      <c r="C240" s="17">
        <v>5191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2">
        <v>45946</v>
      </c>
      <c r="B241" s="23" t="s">
        <v>30</v>
      </c>
      <c r="C241" s="17">
        <v>5234</v>
      </c>
      <c r="D241" s="16"/>
      <c r="E241" s="16" t="s">
        <v>449</v>
      </c>
      <c r="F241" s="16"/>
      <c r="G241" s="16"/>
      <c r="H241" s="370">
        <v>45947.178472222222</v>
      </c>
      <c r="I241" s="370">
        <v>45947.181250000001</v>
      </c>
      <c r="J241" s="103">
        <f t="shared" ref="J241:J242" si="33">I241-H241</f>
        <v>2.7777777795563452E-3</v>
      </c>
      <c r="K241" s="16"/>
      <c r="L241" s="16"/>
      <c r="M241" s="16"/>
      <c r="N241" s="16"/>
    </row>
    <row r="242" spans="1:14" x14ac:dyDescent="0.25">
      <c r="A242" s="22">
        <v>45947</v>
      </c>
      <c r="B242" s="23" t="s">
        <v>30</v>
      </c>
      <c r="C242" s="17">
        <v>5258</v>
      </c>
      <c r="D242" s="16"/>
      <c r="E242" s="16" t="s">
        <v>48</v>
      </c>
      <c r="F242" s="16"/>
      <c r="G242" s="16"/>
      <c r="H242" s="370">
        <v>45948.170138888891</v>
      </c>
      <c r="I242" s="370">
        <v>45948.256944444445</v>
      </c>
      <c r="J242" s="103">
        <f t="shared" si="33"/>
        <v>8.6805555554747116E-2</v>
      </c>
      <c r="K242" s="16"/>
      <c r="L242" s="16"/>
      <c r="M242" s="16"/>
      <c r="N242" s="16"/>
    </row>
    <row r="243" spans="1:14" x14ac:dyDescent="0.25">
      <c r="A243" s="22">
        <v>45948</v>
      </c>
      <c r="B243" s="23" t="s">
        <v>30</v>
      </c>
      <c r="C243" s="17">
        <v>5263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2">
        <v>45949</v>
      </c>
      <c r="B244" s="23" t="s">
        <v>30</v>
      </c>
      <c r="C244" s="17">
        <v>5284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2">
        <v>45950</v>
      </c>
      <c r="B245" s="23" t="s">
        <v>30</v>
      </c>
      <c r="C245" s="17">
        <v>5308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2">
        <v>45951</v>
      </c>
      <c r="B246" s="23" t="s">
        <v>30</v>
      </c>
      <c r="C246" s="17">
        <v>5332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2">
        <v>45952</v>
      </c>
      <c r="B247" s="23" t="s">
        <v>30</v>
      </c>
      <c r="C247" s="17">
        <v>5359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2">
        <v>45953</v>
      </c>
      <c r="B248" s="23" t="s">
        <v>30</v>
      </c>
      <c r="C248" s="17">
        <v>5380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2">
        <v>45954</v>
      </c>
      <c r="B249" s="23" t="s">
        <v>30</v>
      </c>
      <c r="C249" s="17">
        <v>5404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2">
        <v>45955</v>
      </c>
      <c r="B250" s="23" t="s">
        <v>30</v>
      </c>
      <c r="C250" s="17">
        <v>5428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2">
        <v>45956</v>
      </c>
      <c r="B251" s="23" t="s">
        <v>30</v>
      </c>
      <c r="C251" s="17">
        <v>5451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2">
        <v>45957</v>
      </c>
      <c r="B252" s="23" t="s">
        <v>30</v>
      </c>
      <c r="C252" s="17">
        <v>5479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2">
        <v>45958</v>
      </c>
      <c r="B253" s="23" t="s">
        <v>30</v>
      </c>
      <c r="C253" s="17">
        <v>5499</v>
      </c>
      <c r="D253" s="16"/>
      <c r="E253" s="16" t="s">
        <v>40</v>
      </c>
      <c r="F253" s="16"/>
      <c r="G253" s="16"/>
      <c r="H253" s="368">
        <v>45958.361111111109</v>
      </c>
      <c r="I253" s="368">
        <v>45958.657638888886</v>
      </c>
      <c r="J253" s="151">
        <f t="shared" ref="J253:J254" si="34">I253-H253</f>
        <v>0.29652777777664596</v>
      </c>
      <c r="K253" s="16"/>
      <c r="L253" s="16"/>
      <c r="M253" s="16"/>
      <c r="N253" s="16"/>
    </row>
    <row r="254" spans="1:14" x14ac:dyDescent="0.25">
      <c r="A254" s="22">
        <v>45959</v>
      </c>
      <c r="B254" s="23" t="s">
        <v>30</v>
      </c>
      <c r="C254" s="17">
        <v>5523</v>
      </c>
      <c r="D254" s="16"/>
      <c r="E254" s="49" t="s">
        <v>1783</v>
      </c>
      <c r="F254" s="16"/>
      <c r="G254" s="16"/>
      <c r="H254" s="368">
        <v>45960.0625</v>
      </c>
      <c r="I254" s="368">
        <v>45960.076388888891</v>
      </c>
      <c r="J254" s="151">
        <f t="shared" si="34"/>
        <v>1.3888888890505768E-2</v>
      </c>
      <c r="K254" s="16"/>
      <c r="L254" s="16"/>
      <c r="M254" s="16"/>
      <c r="N254" s="16"/>
    </row>
    <row r="255" spans="1:14" x14ac:dyDescent="0.25">
      <c r="A255" s="22">
        <v>45960</v>
      </c>
      <c r="B255" s="23" t="s">
        <v>30</v>
      </c>
      <c r="C255" s="17">
        <v>5547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2">
        <v>45961</v>
      </c>
      <c r="B256" s="23" t="s">
        <v>30</v>
      </c>
      <c r="C256" s="17">
        <v>5571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2">
        <v>45962</v>
      </c>
      <c r="B257" s="23" t="s">
        <v>30</v>
      </c>
      <c r="C257" s="17">
        <v>5595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ht="45" x14ac:dyDescent="0.25">
      <c r="A258" s="22">
        <v>45963</v>
      </c>
      <c r="B258" s="23" t="s">
        <v>30</v>
      </c>
      <c r="C258" s="17">
        <v>5610</v>
      </c>
      <c r="D258" s="16"/>
      <c r="E258" s="63" t="s">
        <v>1795</v>
      </c>
      <c r="F258" s="49"/>
      <c r="G258" s="49"/>
      <c r="H258" s="368">
        <v>45963.947916666664</v>
      </c>
      <c r="I258" s="368">
        <v>45963.960416666669</v>
      </c>
      <c r="J258" s="151">
        <f t="shared" ref="J258" si="35">I258-H258</f>
        <v>1.2500000004365575E-2</v>
      </c>
      <c r="K258" s="16"/>
      <c r="L258" s="16"/>
      <c r="M258" s="16"/>
      <c r="N258" s="16"/>
    </row>
    <row r="259" spans="1:14" x14ac:dyDescent="0.25">
      <c r="A259" s="22">
        <v>45964</v>
      </c>
      <c r="B259" s="23" t="s">
        <v>30</v>
      </c>
      <c r="C259" s="17">
        <v>5634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2">
        <v>45965</v>
      </c>
      <c r="B260" s="23" t="s">
        <v>30</v>
      </c>
      <c r="C260" s="17">
        <v>5658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2">
        <v>45966</v>
      </c>
      <c r="B261" s="23" t="s">
        <v>30</v>
      </c>
      <c r="C261" s="17">
        <v>5682</v>
      </c>
      <c r="D261" s="16"/>
      <c r="E261" s="16" t="s">
        <v>1805</v>
      </c>
      <c r="F261" s="16"/>
      <c r="G261" s="16"/>
      <c r="H261" s="368">
        <v>45966.697916666664</v>
      </c>
      <c r="I261" s="368">
        <v>45966.704861111109</v>
      </c>
      <c r="J261" s="151">
        <f t="shared" ref="J261:J262" si="36">I261-H261</f>
        <v>6.9444444452528842E-3</v>
      </c>
      <c r="K261" s="16"/>
      <c r="L261" s="16"/>
      <c r="M261" s="16"/>
      <c r="N261" s="16"/>
    </row>
    <row r="262" spans="1:14" x14ac:dyDescent="0.25">
      <c r="A262" s="22">
        <v>45967</v>
      </c>
      <c r="B262" s="23" t="s">
        <v>30</v>
      </c>
      <c r="C262" s="17">
        <v>5706</v>
      </c>
      <c r="D262" s="16"/>
      <c r="E262" s="16" t="s">
        <v>658</v>
      </c>
      <c r="F262" s="16"/>
      <c r="G262" s="16"/>
      <c r="H262" s="368">
        <v>45967.628472222219</v>
      </c>
      <c r="I262" s="368">
        <v>45967.634027777778</v>
      </c>
      <c r="J262" s="151">
        <f t="shared" si="36"/>
        <v>5.5555555591126904E-3</v>
      </c>
      <c r="K262" s="16"/>
      <c r="L262" s="16"/>
      <c r="M262" s="16"/>
      <c r="N262" s="16"/>
    </row>
    <row r="263" spans="1:14" x14ac:dyDescent="0.25">
      <c r="A263" s="22">
        <v>45968</v>
      </c>
      <c r="B263" s="23" t="s">
        <v>30</v>
      </c>
      <c r="C263" s="17">
        <v>5729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2">
        <v>45969</v>
      </c>
      <c r="B264" s="23" t="s">
        <v>30</v>
      </c>
      <c r="C264" s="17">
        <v>5753</v>
      </c>
      <c r="D264" s="16"/>
      <c r="E264" s="16" t="s">
        <v>48</v>
      </c>
      <c r="F264" s="16"/>
      <c r="G264" s="16"/>
      <c r="H264" s="368">
        <v>45969.384027777778</v>
      </c>
      <c r="I264" s="368">
        <v>45969.523611111108</v>
      </c>
      <c r="J264" s="151">
        <f t="shared" ref="J264" si="37">I264-H264</f>
        <v>0.13958333332993789</v>
      </c>
      <c r="K264" s="16"/>
      <c r="L264" s="16"/>
      <c r="M264" s="16"/>
      <c r="N264" s="16"/>
    </row>
    <row r="265" spans="1:14" x14ac:dyDescent="0.25">
      <c r="A265" s="22">
        <v>45970</v>
      </c>
      <c r="B265" s="23" t="s">
        <v>30</v>
      </c>
      <c r="C265" s="17">
        <v>5774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2">
        <v>45971</v>
      </c>
      <c r="B266" s="23" t="s">
        <v>30</v>
      </c>
      <c r="C266" s="17">
        <v>5798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2">
        <v>45972</v>
      </c>
      <c r="B267" s="23" t="s">
        <v>30</v>
      </c>
      <c r="C267" s="17">
        <v>5822</v>
      </c>
      <c r="D267" s="16"/>
      <c r="E267" s="49" t="s">
        <v>1829</v>
      </c>
      <c r="F267" s="16"/>
      <c r="G267" s="16"/>
      <c r="H267" s="368">
        <v>45973.215277777781</v>
      </c>
      <c r="I267" s="368">
        <v>45973.234722222223</v>
      </c>
      <c r="J267" s="151">
        <f t="shared" ref="J267" si="38">I267-H267</f>
        <v>1.9444444442342501E-2</v>
      </c>
      <c r="K267" s="16"/>
      <c r="L267" s="16"/>
      <c r="M267" s="16"/>
      <c r="N267" s="16"/>
    </row>
    <row r="268" spans="1:14" x14ac:dyDescent="0.25">
      <c r="A268" s="22">
        <v>45973</v>
      </c>
      <c r="B268" s="23" t="s">
        <v>30</v>
      </c>
      <c r="C268" s="17">
        <v>5846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2">
        <v>45974</v>
      </c>
      <c r="B269" s="23" t="s">
        <v>30</v>
      </c>
      <c r="C269" s="17">
        <v>5870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2">
        <v>45975</v>
      </c>
      <c r="B270" s="23" t="s">
        <v>30</v>
      </c>
      <c r="C270" s="17">
        <v>5894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2">
        <v>45976</v>
      </c>
      <c r="B271" s="23" t="s">
        <v>30</v>
      </c>
      <c r="C271" s="17">
        <v>5917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2">
        <v>45977</v>
      </c>
      <c r="B272" s="23" t="s">
        <v>30</v>
      </c>
      <c r="C272" s="17">
        <v>5941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2">
        <v>45978</v>
      </c>
      <c r="B273" s="23" t="s">
        <v>30</v>
      </c>
      <c r="C273" s="17">
        <v>5965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2">
        <v>45979</v>
      </c>
      <c r="B274" s="23" t="s">
        <v>30</v>
      </c>
      <c r="C274" s="17">
        <v>6001</v>
      </c>
      <c r="D274" s="16"/>
      <c r="E274" s="16" t="s">
        <v>63</v>
      </c>
      <c r="F274" s="16"/>
      <c r="G274" s="16"/>
      <c r="H274" s="378">
        <v>45979.847222222219</v>
      </c>
      <c r="I274" s="378">
        <v>45979.998611111114</v>
      </c>
      <c r="J274" s="225">
        <v>0.15138888889487134</v>
      </c>
      <c r="K274" s="16"/>
      <c r="L274" s="16"/>
      <c r="M274" s="16"/>
      <c r="N274" s="16"/>
    </row>
    <row r="275" spans="1:14" x14ac:dyDescent="0.25">
      <c r="A275" s="22">
        <v>45980</v>
      </c>
      <c r="B275" s="23" t="s">
        <v>30</v>
      </c>
      <c r="C275" s="17">
        <v>6013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2">
        <v>45981</v>
      </c>
      <c r="B276" s="23" t="s">
        <v>30</v>
      </c>
      <c r="C276" s="17">
        <v>6037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2">
        <v>45982</v>
      </c>
      <c r="B277" s="23" t="s">
        <v>30</v>
      </c>
      <c r="C277" s="17">
        <v>6061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2">
        <v>45983</v>
      </c>
      <c r="B278" s="23" t="s">
        <v>30</v>
      </c>
      <c r="C278" s="17">
        <v>6082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2">
        <v>45984</v>
      </c>
      <c r="B279" s="23" t="s">
        <v>30</v>
      </c>
      <c r="C279" s="17">
        <v>6101</v>
      </c>
      <c r="D279" s="16"/>
      <c r="E279" s="16" t="s">
        <v>1872</v>
      </c>
      <c r="F279" s="16"/>
      <c r="G279" s="16"/>
      <c r="H279" s="378">
        <v>45985.166666666664</v>
      </c>
      <c r="I279" s="378">
        <v>45985.211805555555</v>
      </c>
      <c r="J279" s="225">
        <v>4.5138888890505768E-2</v>
      </c>
      <c r="K279" s="16"/>
      <c r="L279" s="16"/>
      <c r="M279" s="16"/>
      <c r="N279" s="16"/>
    </row>
    <row r="280" spans="1:14" x14ac:dyDescent="0.25">
      <c r="A280" s="22">
        <v>45985</v>
      </c>
      <c r="B280" s="23" t="s">
        <v>30</v>
      </c>
      <c r="C280" s="17">
        <v>6130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2">
        <v>45986</v>
      </c>
      <c r="B281" s="23" t="s">
        <v>30</v>
      </c>
      <c r="C281" s="17">
        <v>6152</v>
      </c>
      <c r="D281" s="16"/>
      <c r="E281" s="394" t="s">
        <v>1876</v>
      </c>
      <c r="F281" s="16"/>
      <c r="G281" s="16"/>
      <c r="H281" s="378">
        <v>45986.893750000003</v>
      </c>
      <c r="I281" s="378">
        <v>45987.041666666664</v>
      </c>
      <c r="J281" s="225">
        <v>0.14791666666133096</v>
      </c>
      <c r="K281" s="16"/>
      <c r="L281" s="16"/>
      <c r="M281" s="16"/>
      <c r="N281" s="16"/>
    </row>
    <row r="282" spans="1:14" x14ac:dyDescent="0.25">
      <c r="A282" s="22">
        <v>45987</v>
      </c>
      <c r="B282" s="23" t="s">
        <v>30</v>
      </c>
      <c r="C282" s="17">
        <v>6176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2">
        <v>45988</v>
      </c>
      <c r="B283" s="23" t="s">
        <v>30</v>
      </c>
      <c r="C283" s="17">
        <v>6200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2">
        <v>45989</v>
      </c>
      <c r="B284" s="23" t="s">
        <v>30</v>
      </c>
      <c r="C284" s="17">
        <v>6224</v>
      </c>
      <c r="D284" s="16"/>
      <c r="E284" s="16" t="s">
        <v>1318</v>
      </c>
      <c r="F284" s="16"/>
      <c r="G284" s="16"/>
      <c r="H284" s="378">
        <v>45989.887499999997</v>
      </c>
      <c r="I284" s="378">
        <v>45989.899305555555</v>
      </c>
      <c r="J284" s="225">
        <v>1.1805555557657499E-2</v>
      </c>
      <c r="K284" s="16"/>
      <c r="L284" s="16"/>
      <c r="M284" s="16"/>
      <c r="N284" s="16"/>
    </row>
    <row r="285" spans="1:14" x14ac:dyDescent="0.25">
      <c r="A285" s="22">
        <v>45990</v>
      </c>
      <c r="B285" s="23" t="s">
        <v>30</v>
      </c>
      <c r="C285" s="17">
        <v>6243</v>
      </c>
      <c r="D285" s="16"/>
      <c r="E285" s="16" t="s">
        <v>48</v>
      </c>
      <c r="F285" s="16"/>
      <c r="G285" s="16"/>
      <c r="H285" s="401">
        <v>45990.959722222222</v>
      </c>
      <c r="I285" s="401">
        <v>45991.0625</v>
      </c>
      <c r="J285" s="407">
        <v>0.10277777777810115</v>
      </c>
      <c r="K285" s="16"/>
      <c r="L285" s="16"/>
      <c r="M285" s="16"/>
      <c r="N285" s="16"/>
    </row>
    <row r="286" spans="1:14" x14ac:dyDescent="0.25">
      <c r="A286" s="22">
        <v>45991</v>
      </c>
      <c r="B286" s="23" t="s">
        <v>30</v>
      </c>
      <c r="C286" s="17">
        <v>6267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2">
        <v>45992</v>
      </c>
      <c r="B287" s="23" t="s">
        <v>30</v>
      </c>
      <c r="C287" s="17">
        <v>6291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2">
        <v>45993</v>
      </c>
      <c r="B288" s="23" t="s">
        <v>30</v>
      </c>
      <c r="C288" s="17">
        <v>6313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2">
        <v>45994</v>
      </c>
      <c r="B289" s="23" t="s">
        <v>30</v>
      </c>
      <c r="C289" s="17">
        <v>6337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2">
        <v>45995</v>
      </c>
      <c r="B290" s="23" t="s">
        <v>30</v>
      </c>
      <c r="C290" s="17">
        <v>6361</v>
      </c>
      <c r="D290" s="16" t="s">
        <v>1928</v>
      </c>
      <c r="E290" s="16" t="s">
        <v>1924</v>
      </c>
      <c r="F290" s="16"/>
      <c r="G290" s="16"/>
      <c r="H290" s="401">
        <v>45996.118750000001</v>
      </c>
      <c r="I290" s="401">
        <v>45996.127083333333</v>
      </c>
      <c r="J290" s="459">
        <v>8.333333331393078E-3</v>
      </c>
      <c r="K290" s="49"/>
      <c r="L290" s="16"/>
      <c r="M290" s="16"/>
      <c r="N290" s="16"/>
    </row>
    <row r="291" spans="1:14" x14ac:dyDescent="0.25">
      <c r="A291" s="22">
        <v>45996</v>
      </c>
      <c r="B291" s="23" t="s">
        <v>30</v>
      </c>
      <c r="C291" s="17">
        <v>6385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2">
        <v>45997</v>
      </c>
      <c r="B292" s="23" t="s">
        <v>30</v>
      </c>
      <c r="C292" s="17">
        <v>6400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2">
        <v>45998</v>
      </c>
      <c r="B293" s="23" t="s">
        <v>30</v>
      </c>
      <c r="C293" s="17">
        <v>6424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2">
        <v>45999</v>
      </c>
      <c r="B294" s="23" t="s">
        <v>30</v>
      </c>
      <c r="C294" s="17">
        <v>6448</v>
      </c>
      <c r="D294" s="16"/>
      <c r="E294" s="16" t="s">
        <v>658</v>
      </c>
      <c r="F294" s="16"/>
      <c r="G294" s="16"/>
      <c r="H294" s="401">
        <v>45999.569444444445</v>
      </c>
      <c r="I294" s="401">
        <v>45999.583333333336</v>
      </c>
      <c r="J294" s="494">
        <v>1.3888888890505768E-2</v>
      </c>
      <c r="K294" s="16"/>
      <c r="L294" s="16"/>
      <c r="M294" s="16"/>
      <c r="N294" s="16"/>
    </row>
    <row r="295" spans="1:14" x14ac:dyDescent="0.25">
      <c r="A295" s="22">
        <v>46000</v>
      </c>
      <c r="B295" s="23" t="s">
        <v>30</v>
      </c>
      <c r="C295" s="17">
        <v>6470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2">
        <v>46001</v>
      </c>
      <c r="B296" s="23" t="s">
        <v>30</v>
      </c>
      <c r="C296" s="17">
        <v>6494</v>
      </c>
      <c r="D296" s="16"/>
      <c r="E296" s="16" t="s">
        <v>40</v>
      </c>
      <c r="F296" s="16"/>
      <c r="G296" s="16"/>
      <c r="H296" s="401">
        <v>46001.882638888892</v>
      </c>
      <c r="I296" s="401">
        <v>46002.059027777781</v>
      </c>
      <c r="J296" s="526">
        <v>0.17638888888905058</v>
      </c>
      <c r="K296" s="16"/>
      <c r="L296" s="16"/>
      <c r="M296" s="16"/>
      <c r="N296" s="16"/>
    </row>
    <row r="297" spans="1:14" x14ac:dyDescent="0.25">
      <c r="A297" s="22">
        <v>46002</v>
      </c>
      <c r="B297" s="23" t="s">
        <v>30</v>
      </c>
      <c r="C297" s="17">
        <v>6518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22">
        <v>46003</v>
      </c>
      <c r="B298" s="23" t="s">
        <v>30</v>
      </c>
      <c r="C298" s="17">
        <v>6542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2">
        <v>46004</v>
      </c>
      <c r="B299" s="23" t="s">
        <v>30</v>
      </c>
      <c r="C299" s="17">
        <v>6566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2">
        <v>46005</v>
      </c>
      <c r="B300" s="23" t="s">
        <v>30</v>
      </c>
      <c r="C300" s="17">
        <v>6590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2">
        <v>46006</v>
      </c>
      <c r="B301" s="23" t="s">
        <v>30</v>
      </c>
      <c r="C301" s="17">
        <v>6614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2">
        <v>46007</v>
      </c>
      <c r="B302" s="23" t="s">
        <v>30</v>
      </c>
      <c r="C302" s="17">
        <v>6638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2">
        <v>46008</v>
      </c>
      <c r="B303" s="23" t="s">
        <v>30</v>
      </c>
      <c r="C303" s="17">
        <v>6658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2">
        <v>46009</v>
      </c>
      <c r="B304" s="23" t="s">
        <v>30</v>
      </c>
      <c r="C304" s="17">
        <v>6682</v>
      </c>
      <c r="D304" s="16"/>
      <c r="E304" s="16" t="s">
        <v>1888</v>
      </c>
      <c r="F304" s="16"/>
      <c r="G304" s="16"/>
      <c r="H304" s="368">
        <v>46010.173611111109</v>
      </c>
      <c r="I304" s="368">
        <v>46010.180555555555</v>
      </c>
      <c r="J304" s="151">
        <f t="shared" ref="J304" si="39">I304-H304</f>
        <v>6.9444444452528842E-3</v>
      </c>
      <c r="K304" s="16"/>
      <c r="L304" s="16"/>
      <c r="M304" s="16"/>
      <c r="N304" s="16"/>
    </row>
    <row r="305" spans="1:14" x14ac:dyDescent="0.25">
      <c r="A305" s="22">
        <v>46010</v>
      </c>
      <c r="B305" s="23" t="s">
        <v>30</v>
      </c>
      <c r="C305" s="17">
        <v>6706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2">
        <v>46011</v>
      </c>
      <c r="B306" s="23" t="s">
        <v>30</v>
      </c>
      <c r="C306" s="17">
        <v>6730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2">
        <v>46012</v>
      </c>
      <c r="B307" s="23" t="s">
        <v>30</v>
      </c>
      <c r="C307" s="17">
        <v>6754</v>
      </c>
      <c r="D307" s="16"/>
      <c r="E307" s="16" t="s">
        <v>48</v>
      </c>
      <c r="F307" s="16"/>
      <c r="G307" s="16"/>
      <c r="H307" s="368">
        <v>46012.479861111111</v>
      </c>
      <c r="I307" s="368">
        <v>46012.604166666664</v>
      </c>
      <c r="J307" s="151">
        <f t="shared" ref="J307" si="40">I307-H307</f>
        <v>0.12430555555329192</v>
      </c>
      <c r="K307" s="16"/>
      <c r="L307" s="16"/>
      <c r="M307" s="16"/>
      <c r="N307" s="16"/>
    </row>
    <row r="308" spans="1:14" x14ac:dyDescent="0.25">
      <c r="A308" s="22">
        <v>46013</v>
      </c>
      <c r="B308" s="23" t="s">
        <v>30</v>
      </c>
      <c r="C308" s="17">
        <v>6778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2">
        <v>46014</v>
      </c>
      <c r="B309" s="23" t="s">
        <v>30</v>
      </c>
      <c r="C309" s="17">
        <v>6802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2">
        <v>46015</v>
      </c>
      <c r="B310" s="23" t="s">
        <v>30</v>
      </c>
      <c r="C310" s="17">
        <v>6826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2">
        <v>46016</v>
      </c>
      <c r="B311" s="23" t="s">
        <v>30</v>
      </c>
      <c r="C311" s="17">
        <v>6850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2">
        <v>46017</v>
      </c>
      <c r="B312" s="23" t="s">
        <v>30</v>
      </c>
      <c r="C312" s="17">
        <v>6874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2">
        <v>46018</v>
      </c>
      <c r="B313" s="23" t="s">
        <v>30</v>
      </c>
      <c r="C313" s="17">
        <v>6898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2">
        <v>46019</v>
      </c>
      <c r="B314" s="23" t="s">
        <v>30</v>
      </c>
      <c r="C314" s="17">
        <v>6919</v>
      </c>
      <c r="D314" s="16"/>
      <c r="E314" s="16" t="s">
        <v>1888</v>
      </c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2">
        <v>46020</v>
      </c>
      <c r="B315" s="23" t="s">
        <v>30</v>
      </c>
      <c r="C315" s="17">
        <v>6443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2">
        <v>46021</v>
      </c>
      <c r="B316" s="23" t="s">
        <v>30</v>
      </c>
      <c r="C316" s="17">
        <v>6967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2">
        <v>46022</v>
      </c>
      <c r="B317" s="23" t="s">
        <v>30</v>
      </c>
      <c r="C317" s="17">
        <v>6691</v>
      </c>
      <c r="D317" s="16"/>
      <c r="E317" s="16" t="s">
        <v>65</v>
      </c>
      <c r="F317" s="16"/>
      <c r="G317" s="16"/>
      <c r="H317" s="368">
        <v>46022.963194444441</v>
      </c>
      <c r="I317" s="368">
        <v>46023.145833333336</v>
      </c>
      <c r="J317" s="151">
        <f t="shared" ref="J317" si="41">I317-H317</f>
        <v>0.18263888889487134</v>
      </c>
      <c r="K317" s="16"/>
      <c r="L317" s="16"/>
      <c r="M317" s="16"/>
      <c r="N317" s="16"/>
    </row>
    <row r="318" spans="1:14" x14ac:dyDescent="0.25">
      <c r="A318" s="22">
        <v>46023</v>
      </c>
      <c r="B318" s="23" t="s">
        <v>30</v>
      </c>
      <c r="C318" s="17">
        <v>7015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2">
        <v>46024</v>
      </c>
      <c r="B319" s="23" t="s">
        <v>30</v>
      </c>
      <c r="C319" s="17">
        <v>7039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2">
        <v>46025</v>
      </c>
      <c r="B320" s="23" t="s">
        <v>30</v>
      </c>
      <c r="C320" s="17">
        <v>7059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2">
        <v>46026</v>
      </c>
      <c r="B321" s="23" t="s">
        <v>30</v>
      </c>
      <c r="C321" s="17">
        <v>7083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2">
        <v>46027</v>
      </c>
      <c r="B322" s="23" t="s">
        <v>30</v>
      </c>
      <c r="C322" s="17">
        <v>7115</v>
      </c>
      <c r="D322" s="16"/>
      <c r="E322" s="16" t="s">
        <v>2112</v>
      </c>
      <c r="F322" s="16"/>
      <c r="G322" s="16"/>
      <c r="H322" s="368">
        <v>46027.697916666664</v>
      </c>
      <c r="I322" s="368">
        <v>46027.708333333336</v>
      </c>
      <c r="J322" s="151">
        <f t="shared" ref="J322:J323" si="42">I322-H322</f>
        <v>1.0416666671517305E-2</v>
      </c>
      <c r="K322" s="16"/>
      <c r="L322" s="16"/>
      <c r="M322" s="16"/>
      <c r="N322" s="16"/>
    </row>
    <row r="323" spans="1:14" x14ac:dyDescent="0.25">
      <c r="A323" s="22">
        <v>46027</v>
      </c>
      <c r="B323" s="24" t="s">
        <v>705</v>
      </c>
      <c r="C323" s="17">
        <v>7116</v>
      </c>
      <c r="D323" s="16"/>
      <c r="E323" s="16" t="s">
        <v>2111</v>
      </c>
      <c r="F323" s="16"/>
      <c r="G323" s="16"/>
      <c r="H323" s="368">
        <v>46027.736111111109</v>
      </c>
      <c r="I323" s="368">
        <v>46028.497916666667</v>
      </c>
      <c r="J323" s="151">
        <f t="shared" si="42"/>
        <v>0.7618055555576575</v>
      </c>
      <c r="K323" s="16"/>
      <c r="L323" s="16"/>
      <c r="M323" s="16"/>
      <c r="N323" s="16"/>
    </row>
    <row r="324" spans="1:14" x14ac:dyDescent="0.25">
      <c r="A324" s="22">
        <v>46028</v>
      </c>
      <c r="B324" s="23" t="s">
        <v>30</v>
      </c>
      <c r="C324" s="17">
        <v>7131</v>
      </c>
      <c r="D324" s="16"/>
      <c r="E324" s="16" t="s">
        <v>2115</v>
      </c>
      <c r="F324" s="16"/>
      <c r="G324" s="16"/>
      <c r="H324" s="368">
        <v>46028.994444444441</v>
      </c>
      <c r="I324" s="368">
        <v>46029.002083333333</v>
      </c>
      <c r="J324" s="151">
        <f t="shared" ref="J324:J325" si="43">I324-H324</f>
        <v>7.6388888919609599E-3</v>
      </c>
      <c r="K324" s="16"/>
      <c r="L324" s="16"/>
      <c r="M324" s="16"/>
      <c r="N324" s="16"/>
    </row>
    <row r="325" spans="1:14" x14ac:dyDescent="0.25">
      <c r="A325" s="22">
        <v>46029</v>
      </c>
      <c r="B325" s="23" t="s">
        <v>30</v>
      </c>
      <c r="C325" s="17">
        <v>7155</v>
      </c>
      <c r="D325" s="16"/>
      <c r="E325" s="16" t="s">
        <v>1780</v>
      </c>
      <c r="F325" s="16"/>
      <c r="G325" s="16"/>
      <c r="H325" s="368">
        <v>46029.590277777781</v>
      </c>
      <c r="I325" s="368">
        <v>46029.915277777778</v>
      </c>
      <c r="J325" s="151">
        <f t="shared" si="43"/>
        <v>0.32499999999708962</v>
      </c>
      <c r="K325" s="16"/>
      <c r="L325" s="16"/>
      <c r="M325" s="16"/>
      <c r="N325" s="16"/>
    </row>
    <row r="326" spans="1:14" x14ac:dyDescent="0.25">
      <c r="A326" s="22">
        <v>46030</v>
      </c>
      <c r="B326" s="23" t="s">
        <v>30</v>
      </c>
      <c r="C326" s="17">
        <v>7179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2">
        <v>46031</v>
      </c>
      <c r="B327" s="23" t="s">
        <v>30</v>
      </c>
      <c r="C327" s="17">
        <v>7203</v>
      </c>
      <c r="D327" s="16"/>
      <c r="E327" s="16" t="s">
        <v>2130</v>
      </c>
      <c r="F327" s="16"/>
      <c r="G327" s="16"/>
      <c r="H327" s="368">
        <v>46031.833333333336</v>
      </c>
      <c r="I327" s="368">
        <v>46031.977083333331</v>
      </c>
      <c r="J327" s="151">
        <f t="shared" ref="J327" si="44">I327-H327</f>
        <v>0.14374999999563443</v>
      </c>
      <c r="K327" s="16"/>
      <c r="L327" s="16"/>
      <c r="M327" s="16"/>
      <c r="N327" s="16"/>
    </row>
    <row r="328" spans="1:14" x14ac:dyDescent="0.25">
      <c r="A328" s="22">
        <v>46032</v>
      </c>
      <c r="B328" s="23" t="s">
        <v>30</v>
      </c>
      <c r="C328" s="17">
        <v>7199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2">
        <v>46033</v>
      </c>
      <c r="B329" s="23" t="s">
        <v>30</v>
      </c>
      <c r="C329" s="17">
        <v>7223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2">
        <v>46034</v>
      </c>
      <c r="B330" s="23" t="s">
        <v>30</v>
      </c>
      <c r="C330" s="17">
        <v>7247</v>
      </c>
      <c r="D330" s="16"/>
      <c r="E330" s="16" t="s">
        <v>48</v>
      </c>
      <c r="F330" s="16"/>
      <c r="G330" s="16"/>
      <c r="H330" s="368">
        <v>46034.413194444445</v>
      </c>
      <c r="I330" s="368">
        <v>46034.496527777781</v>
      </c>
      <c r="J330" s="151">
        <f t="shared" ref="J330" si="45">I330-H330</f>
        <v>8.3333333335758653E-2</v>
      </c>
      <c r="K330" s="16"/>
      <c r="L330" s="16"/>
      <c r="M330" s="16"/>
      <c r="N330" s="16"/>
    </row>
    <row r="331" spans="1:14" x14ac:dyDescent="0.25">
      <c r="A331" s="22">
        <v>46035</v>
      </c>
      <c r="B331" s="23" t="s">
        <v>30</v>
      </c>
      <c r="C331" s="17">
        <v>7271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2">
        <v>46036</v>
      </c>
      <c r="B332" s="23" t="s">
        <v>30</v>
      </c>
      <c r="C332" s="17">
        <v>7295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2">
        <v>46037</v>
      </c>
      <c r="B333" s="23" t="s">
        <v>30</v>
      </c>
      <c r="C333" s="17">
        <v>7319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2">
        <v>46038</v>
      </c>
      <c r="B334" s="23" t="s">
        <v>30</v>
      </c>
      <c r="C334" s="17">
        <v>7343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2">
        <v>46039</v>
      </c>
      <c r="B335" s="23" t="s">
        <v>30</v>
      </c>
      <c r="C335" s="17">
        <v>7367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2">
        <v>46040</v>
      </c>
      <c r="B336" s="23" t="s">
        <v>30</v>
      </c>
      <c r="C336" s="17">
        <v>7391</v>
      </c>
      <c r="D336" s="16"/>
      <c r="E336" s="16" t="s">
        <v>2159</v>
      </c>
      <c r="F336" s="16"/>
      <c r="G336" s="16"/>
      <c r="H336" s="366">
        <v>46040.600694444445</v>
      </c>
      <c r="I336" s="366">
        <v>46040.609722222223</v>
      </c>
      <c r="J336" s="623">
        <v>9.0277777781011537E-3</v>
      </c>
      <c r="K336" s="16"/>
      <c r="L336" s="16"/>
      <c r="M336" s="16"/>
      <c r="N336" s="16"/>
    </row>
    <row r="337" spans="1:14" x14ac:dyDescent="0.25">
      <c r="A337" s="22">
        <v>46041</v>
      </c>
      <c r="B337" s="23" t="s">
        <v>30</v>
      </c>
      <c r="C337" s="17">
        <v>7415</v>
      </c>
      <c r="D337" s="16"/>
      <c r="E337" s="16" t="s">
        <v>2167</v>
      </c>
      <c r="F337" s="16"/>
      <c r="G337" s="16"/>
      <c r="H337" s="366">
        <v>46041.631944444445</v>
      </c>
      <c r="I337" s="366">
        <v>46041.645833333336</v>
      </c>
      <c r="J337" s="637">
        <v>1.3888888890505768E-2</v>
      </c>
      <c r="K337" s="16"/>
      <c r="L337" s="16"/>
      <c r="M337" s="16"/>
      <c r="N337" s="16"/>
    </row>
    <row r="338" spans="1:14" x14ac:dyDescent="0.25">
      <c r="A338" s="22">
        <v>46042</v>
      </c>
      <c r="B338" s="23" t="s">
        <v>30</v>
      </c>
      <c r="C338" s="17">
        <v>7437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2">
        <v>46043</v>
      </c>
      <c r="B339" s="23" t="s">
        <v>30</v>
      </c>
      <c r="C339" s="17">
        <v>7461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2">
        <v>46044</v>
      </c>
      <c r="B340" s="23" t="s">
        <v>30</v>
      </c>
      <c r="C340" s="17">
        <v>7485</v>
      </c>
      <c r="D340" s="16"/>
      <c r="E340" s="28" t="s">
        <v>40</v>
      </c>
      <c r="F340" s="16"/>
      <c r="G340" s="16"/>
      <c r="H340" s="368">
        <v>46044.970833333333</v>
      </c>
      <c r="I340" s="368">
        <v>46045.090277777781</v>
      </c>
      <c r="J340" s="151">
        <f t="shared" ref="J340" si="46">I340-H340</f>
        <v>0.11944444444816327</v>
      </c>
      <c r="K340" s="16"/>
      <c r="L340" s="16"/>
      <c r="M340" s="16"/>
      <c r="N340" s="16"/>
    </row>
    <row r="341" spans="1:14" x14ac:dyDescent="0.25">
      <c r="A341" s="22">
        <v>46045</v>
      </c>
      <c r="B341" s="23" t="s">
        <v>30</v>
      </c>
      <c r="C341" s="17">
        <v>7509</v>
      </c>
      <c r="D341" s="16"/>
      <c r="E341" s="28"/>
      <c r="F341" s="16"/>
      <c r="G341" s="16"/>
      <c r="H341" s="368"/>
      <c r="I341" s="368"/>
      <c r="J341" s="151"/>
      <c r="K341" s="16"/>
      <c r="L341" s="16"/>
      <c r="M341" s="16"/>
      <c r="N341" s="16"/>
    </row>
    <row r="342" spans="1:14" x14ac:dyDescent="0.25">
      <c r="A342" s="22">
        <v>46046</v>
      </c>
      <c r="B342" s="23" t="s">
        <v>30</v>
      </c>
      <c r="C342" s="17">
        <v>7531</v>
      </c>
      <c r="D342" s="16"/>
      <c r="E342" s="28"/>
      <c r="F342" s="16"/>
      <c r="G342" s="16"/>
      <c r="H342" s="368"/>
      <c r="I342" s="368"/>
      <c r="J342" s="151"/>
      <c r="K342" s="16"/>
      <c r="L342" s="16"/>
      <c r="M342" s="16"/>
      <c r="N342" s="16"/>
    </row>
    <row r="343" spans="1:14" x14ac:dyDescent="0.25">
      <c r="A343" s="22">
        <v>46047</v>
      </c>
      <c r="B343" s="23" t="s">
        <v>30</v>
      </c>
      <c r="C343" s="17">
        <v>7555</v>
      </c>
      <c r="D343" s="16"/>
      <c r="E343" s="28"/>
      <c r="F343" s="16"/>
      <c r="G343" s="16"/>
      <c r="H343" s="368"/>
      <c r="I343" s="368"/>
      <c r="J343" s="151"/>
      <c r="K343" s="16"/>
      <c r="L343" s="16"/>
      <c r="M343" s="16"/>
      <c r="N343" s="16"/>
    </row>
    <row r="344" spans="1:14" x14ac:dyDescent="0.25">
      <c r="A344" s="22">
        <v>46048</v>
      </c>
      <c r="B344" s="23" t="s">
        <v>30</v>
      </c>
      <c r="C344" s="17">
        <v>7579</v>
      </c>
      <c r="D344" s="16"/>
      <c r="E344" s="28"/>
      <c r="F344" s="16"/>
      <c r="G344" s="16"/>
      <c r="H344" s="368"/>
      <c r="I344" s="368"/>
      <c r="J344" s="151"/>
      <c r="K344" s="16"/>
      <c r="L344" s="16"/>
      <c r="M344" s="16"/>
      <c r="N344" s="16"/>
    </row>
    <row r="345" spans="1:14" x14ac:dyDescent="0.25">
      <c r="A345" s="22">
        <v>46049</v>
      </c>
      <c r="B345" s="23" t="s">
        <v>30</v>
      </c>
      <c r="C345" s="17">
        <v>7603</v>
      </c>
      <c r="D345" s="16"/>
      <c r="E345" s="28"/>
      <c r="F345" s="16"/>
      <c r="G345" s="16"/>
      <c r="H345" s="368"/>
      <c r="I345" s="368"/>
      <c r="J345" s="151"/>
      <c r="K345" s="16"/>
      <c r="L345" s="16"/>
      <c r="M345" s="16"/>
      <c r="N345" s="16"/>
    </row>
    <row r="346" spans="1:14" x14ac:dyDescent="0.25">
      <c r="A346" s="22">
        <v>46050</v>
      </c>
      <c r="B346" s="23" t="s">
        <v>30</v>
      </c>
      <c r="C346" s="17">
        <v>7627</v>
      </c>
      <c r="D346" s="16"/>
      <c r="E346" s="28"/>
      <c r="F346" s="16"/>
      <c r="G346" s="16"/>
      <c r="H346" s="368"/>
      <c r="I346" s="368"/>
      <c r="J346" s="151"/>
      <c r="K346" s="16"/>
      <c r="L346" s="16"/>
      <c r="M346" s="16"/>
      <c r="N346" s="16"/>
    </row>
    <row r="347" spans="1:14" x14ac:dyDescent="0.25">
      <c r="A347" s="22">
        <v>46051</v>
      </c>
      <c r="B347" s="23" t="s">
        <v>30</v>
      </c>
      <c r="C347" s="17">
        <v>7651</v>
      </c>
      <c r="D347" s="16"/>
      <c r="E347" s="28"/>
      <c r="F347" s="16"/>
      <c r="G347" s="16"/>
      <c r="H347" s="368"/>
      <c r="I347" s="368"/>
      <c r="J347" s="151"/>
      <c r="K347" s="16"/>
      <c r="L347" s="16"/>
      <c r="M347" s="16"/>
      <c r="N347" s="16"/>
    </row>
    <row r="348" spans="1:14" x14ac:dyDescent="0.25">
      <c r="A348" s="22">
        <v>46052</v>
      </c>
      <c r="B348" s="23" t="s">
        <v>30</v>
      </c>
      <c r="C348" s="17">
        <v>7675</v>
      </c>
      <c r="D348" s="16"/>
      <c r="E348" s="28"/>
      <c r="F348" s="16"/>
      <c r="G348" s="16"/>
      <c r="H348" s="368"/>
      <c r="I348" s="368"/>
      <c r="J348" s="151"/>
      <c r="K348" s="16"/>
      <c r="L348" s="16"/>
      <c r="M348" s="16"/>
      <c r="N348" s="16"/>
    </row>
    <row r="349" spans="1:14" x14ac:dyDescent="0.25">
      <c r="A349" s="22">
        <v>46053</v>
      </c>
      <c r="B349" s="23" t="s">
        <v>30</v>
      </c>
      <c r="C349" s="17">
        <v>7693</v>
      </c>
      <c r="D349" s="16"/>
      <c r="E349" s="774" t="s">
        <v>2167</v>
      </c>
      <c r="F349" s="16"/>
      <c r="G349" s="16"/>
      <c r="H349" s="720">
        <v>46053.630555555559</v>
      </c>
      <c r="I349" s="720">
        <v>46053.643055555556</v>
      </c>
      <c r="J349" s="775">
        <v>1.2499999997089617E-2</v>
      </c>
      <c r="K349" s="16"/>
      <c r="L349" s="16"/>
      <c r="M349" s="16"/>
      <c r="N349" s="16"/>
    </row>
    <row r="350" spans="1:14" x14ac:dyDescent="0.25">
      <c r="A350" s="22">
        <v>46054</v>
      </c>
      <c r="B350" s="23" t="s">
        <v>30</v>
      </c>
      <c r="C350" s="17">
        <v>7717</v>
      </c>
      <c r="D350" s="16"/>
      <c r="E350" s="28"/>
      <c r="F350" s="16"/>
      <c r="G350" s="16"/>
      <c r="H350" s="368"/>
      <c r="I350" s="368"/>
      <c r="J350" s="151"/>
      <c r="K350" s="16"/>
      <c r="L350" s="16"/>
      <c r="M350" s="16"/>
      <c r="N350" s="16"/>
    </row>
    <row r="351" spans="1:14" x14ac:dyDescent="0.25">
      <c r="A351" s="22">
        <v>46055</v>
      </c>
      <c r="B351" s="23" t="s">
        <v>30</v>
      </c>
      <c r="C351" s="17">
        <v>7741</v>
      </c>
      <c r="D351" s="16"/>
      <c r="E351" s="28" t="s">
        <v>48</v>
      </c>
      <c r="F351" s="16"/>
      <c r="G351" s="16"/>
      <c r="H351" s="368">
        <v>46055.686111111114</v>
      </c>
      <c r="I351" s="368">
        <v>46055.835416666669</v>
      </c>
      <c r="J351" s="151">
        <f t="shared" ref="J351" si="47">I351-H351</f>
        <v>0.14930555555474712</v>
      </c>
      <c r="K351" s="16"/>
      <c r="L351" s="16"/>
      <c r="M351" s="16"/>
      <c r="N351" s="16"/>
    </row>
    <row r="352" spans="1:14" x14ac:dyDescent="0.25">
      <c r="A352" s="22">
        <v>46056</v>
      </c>
      <c r="B352" s="23" t="s">
        <v>30</v>
      </c>
      <c r="C352" s="17">
        <v>7761</v>
      </c>
      <c r="D352" s="16"/>
      <c r="E352" s="28"/>
      <c r="F352" s="16"/>
      <c r="G352" s="16"/>
      <c r="H352" s="368"/>
      <c r="I352" s="368"/>
      <c r="J352" s="151"/>
      <c r="K352" s="16"/>
      <c r="L352" s="16"/>
      <c r="M352" s="16"/>
      <c r="N352" s="16"/>
    </row>
    <row r="353" spans="1:14" x14ac:dyDescent="0.25">
      <c r="A353" s="22">
        <v>46057</v>
      </c>
      <c r="B353" s="23" t="s">
        <v>30</v>
      </c>
      <c r="C353" s="17">
        <v>7785</v>
      </c>
      <c r="D353" s="16"/>
      <c r="E353" s="28"/>
      <c r="F353" s="16"/>
      <c r="G353" s="16"/>
      <c r="H353" s="368"/>
      <c r="I353" s="368"/>
      <c r="J353" s="151"/>
      <c r="K353" s="16"/>
      <c r="L353" s="16"/>
      <c r="M353" s="16"/>
      <c r="N353" s="16"/>
    </row>
    <row r="354" spans="1:14" x14ac:dyDescent="0.25">
      <c r="A354" s="22">
        <v>46058</v>
      </c>
      <c r="B354" s="23" t="s">
        <v>30</v>
      </c>
      <c r="C354" s="17">
        <v>7809</v>
      </c>
      <c r="D354" s="16"/>
      <c r="E354" s="28"/>
      <c r="F354" s="16"/>
      <c r="G354" s="16"/>
      <c r="H354" s="368"/>
      <c r="I354" s="368"/>
      <c r="J354" s="151"/>
      <c r="K354" s="16"/>
      <c r="L354" s="16"/>
      <c r="M354" s="16"/>
      <c r="N354" s="16"/>
    </row>
    <row r="355" spans="1:14" x14ac:dyDescent="0.25">
      <c r="A355" s="22">
        <v>46059</v>
      </c>
      <c r="B355" s="23" t="s">
        <v>30</v>
      </c>
      <c r="C355" s="17">
        <v>7833</v>
      </c>
      <c r="D355" s="16"/>
      <c r="E355" s="28"/>
      <c r="F355" s="16"/>
      <c r="G355" s="16"/>
      <c r="H355" s="368"/>
      <c r="I355" s="368"/>
      <c r="J355" s="151"/>
      <c r="K355" s="16"/>
      <c r="L355" s="16"/>
      <c r="M355" s="16"/>
      <c r="N355" s="16"/>
    </row>
    <row r="356" spans="1:14" x14ac:dyDescent="0.25">
      <c r="A356" s="22">
        <v>46060</v>
      </c>
      <c r="B356" s="23" t="s">
        <v>30</v>
      </c>
      <c r="C356" s="17">
        <v>7858</v>
      </c>
      <c r="D356" s="16"/>
      <c r="E356" s="28"/>
      <c r="F356" s="16"/>
      <c r="G356" s="16"/>
      <c r="H356" s="368"/>
      <c r="I356" s="368"/>
      <c r="J356" s="151"/>
      <c r="K356" s="16"/>
      <c r="L356" s="16"/>
      <c r="M356" s="16"/>
      <c r="N356" s="16"/>
    </row>
    <row r="357" spans="1:14" x14ac:dyDescent="0.25">
      <c r="A357" s="22">
        <v>46061</v>
      </c>
      <c r="B357" s="23" t="s">
        <v>30</v>
      </c>
      <c r="C357" s="17">
        <v>7882</v>
      </c>
      <c r="D357" s="16"/>
      <c r="E357" s="28"/>
      <c r="F357" s="16"/>
      <c r="G357" s="16"/>
      <c r="H357" s="368"/>
      <c r="I357" s="368"/>
      <c r="J357" s="151"/>
      <c r="K357" s="16"/>
      <c r="L357" s="16"/>
      <c r="M357" s="16"/>
      <c r="N357" s="16"/>
    </row>
    <row r="358" spans="1:14" x14ac:dyDescent="0.25">
      <c r="A358" s="22">
        <v>46062</v>
      </c>
      <c r="B358" s="23" t="s">
        <v>30</v>
      </c>
      <c r="C358" s="17">
        <v>7906</v>
      </c>
      <c r="D358" s="16"/>
      <c r="E358" s="28"/>
      <c r="F358" s="16"/>
      <c r="G358" s="16"/>
      <c r="H358" s="368"/>
      <c r="I358" s="368"/>
      <c r="J358" s="151"/>
      <c r="K358" s="16"/>
      <c r="L358" s="16"/>
      <c r="M358" s="16"/>
      <c r="N358" s="16"/>
    </row>
    <row r="359" spans="1:14" x14ac:dyDescent="0.25">
      <c r="A359" s="22">
        <v>46063</v>
      </c>
      <c r="B359" s="23" t="s">
        <v>30</v>
      </c>
      <c r="C359" s="17">
        <v>7928</v>
      </c>
      <c r="D359" s="16"/>
      <c r="E359" s="839" t="s">
        <v>2167</v>
      </c>
      <c r="F359" s="16"/>
      <c r="G359" s="16"/>
      <c r="H359" s="368"/>
      <c r="I359" s="368"/>
      <c r="J359" s="151"/>
      <c r="K359" s="16"/>
      <c r="L359" s="16"/>
      <c r="M359" s="16"/>
      <c r="N359" s="16"/>
    </row>
    <row r="360" spans="1:14" x14ac:dyDescent="0.25">
      <c r="A360" s="22">
        <v>46064</v>
      </c>
      <c r="B360" s="23" t="s">
        <v>30</v>
      </c>
      <c r="C360" s="17">
        <v>7952</v>
      </c>
      <c r="D360" s="16"/>
      <c r="E360" s="28"/>
      <c r="F360" s="16"/>
      <c r="G360" s="16"/>
      <c r="H360" s="368"/>
      <c r="I360" s="368"/>
      <c r="J360" s="151"/>
      <c r="K360" s="16"/>
      <c r="L360" s="16"/>
      <c r="M360" s="16"/>
      <c r="N360" s="16"/>
    </row>
    <row r="361" spans="1:14" x14ac:dyDescent="0.25">
      <c r="A361" s="22">
        <v>46065</v>
      </c>
      <c r="B361" s="23" t="s">
        <v>30</v>
      </c>
      <c r="C361" s="17">
        <v>7976</v>
      </c>
      <c r="D361" s="16"/>
      <c r="E361" s="28"/>
      <c r="F361" s="16"/>
      <c r="G361" s="16"/>
      <c r="H361" s="368"/>
      <c r="I361" s="368"/>
      <c r="J361" s="151"/>
      <c r="K361" s="16"/>
      <c r="L361" s="16"/>
      <c r="M361" s="16"/>
      <c r="N361" s="16"/>
    </row>
    <row r="362" spans="1:14" x14ac:dyDescent="0.25">
      <c r="A362" s="22">
        <v>46066</v>
      </c>
      <c r="B362" s="23" t="s">
        <v>30</v>
      </c>
      <c r="C362" s="17">
        <v>8000</v>
      </c>
      <c r="D362" s="16"/>
      <c r="E362" s="28" t="s">
        <v>163</v>
      </c>
      <c r="F362" s="16"/>
      <c r="G362" s="16"/>
      <c r="H362" s="720">
        <v>46066.375</v>
      </c>
      <c r="I362" s="720">
        <v>46066.513888888891</v>
      </c>
      <c r="J362" s="873">
        <v>0.13888888889050577</v>
      </c>
      <c r="K362" s="16"/>
      <c r="L362" s="16"/>
      <c r="M362" s="16"/>
      <c r="N362" s="16"/>
    </row>
    <row r="363" spans="1:14" x14ac:dyDescent="0.25">
      <c r="A363" s="22">
        <v>46067</v>
      </c>
      <c r="B363" s="23" t="s">
        <v>30</v>
      </c>
      <c r="C363" s="17">
        <v>8020</v>
      </c>
      <c r="D363" s="16"/>
      <c r="E363" s="28"/>
      <c r="F363" s="16"/>
      <c r="G363" s="16"/>
      <c r="H363" s="368"/>
      <c r="I363" s="368"/>
      <c r="J363" s="151"/>
      <c r="K363" s="16"/>
      <c r="L363" s="16"/>
      <c r="M363" s="16"/>
      <c r="N363" s="16"/>
    </row>
    <row r="364" spans="1:14" x14ac:dyDescent="0.25">
      <c r="A364" s="22">
        <v>46068</v>
      </c>
      <c r="B364" s="23" t="s">
        <v>30</v>
      </c>
      <c r="C364" s="17">
        <v>8044</v>
      </c>
      <c r="D364" s="16"/>
      <c r="E364" s="28"/>
      <c r="F364" s="16"/>
      <c r="G364" s="16"/>
      <c r="H364" s="368"/>
      <c r="I364" s="368"/>
      <c r="J364" s="151"/>
      <c r="K364" s="16"/>
      <c r="L364" s="16"/>
      <c r="M364" s="16"/>
      <c r="N364" s="16"/>
    </row>
    <row r="365" spans="1:14" x14ac:dyDescent="0.25">
      <c r="A365" s="22">
        <v>46069</v>
      </c>
      <c r="B365" s="23" t="s">
        <v>30</v>
      </c>
      <c r="C365" s="17">
        <v>8068</v>
      </c>
      <c r="D365" s="16"/>
      <c r="E365" s="28"/>
      <c r="F365" s="16"/>
      <c r="G365" s="16"/>
      <c r="H365" s="368"/>
      <c r="I365" s="368"/>
      <c r="J365" s="151"/>
      <c r="K365" s="16"/>
      <c r="L365" s="16"/>
      <c r="M365" s="16"/>
      <c r="N365" s="16"/>
    </row>
    <row r="366" spans="1:14" ht="30" x14ac:dyDescent="0.25">
      <c r="A366" s="22">
        <v>46070</v>
      </c>
      <c r="B366" s="23" t="s">
        <v>30</v>
      </c>
      <c r="C366" s="17">
        <v>8092</v>
      </c>
      <c r="D366" s="16"/>
      <c r="E366" s="28" t="s">
        <v>2293</v>
      </c>
      <c r="F366" s="16"/>
      <c r="G366" s="16"/>
      <c r="H366" s="368">
        <v>46070.881944444445</v>
      </c>
      <c r="I366" s="368">
        <v>46070.892361111109</v>
      </c>
      <c r="J366" s="151">
        <f t="shared" ref="J366" si="48">I366-H366</f>
        <v>1.0416666664241347E-2</v>
      </c>
      <c r="K366" s="16"/>
      <c r="L366" s="16"/>
      <c r="M366" s="16"/>
      <c r="N366" s="16"/>
    </row>
    <row r="367" spans="1:14" ht="30" x14ac:dyDescent="0.25">
      <c r="A367" s="22">
        <v>46070</v>
      </c>
      <c r="B367" s="24" t="s">
        <v>705</v>
      </c>
      <c r="C367" s="17">
        <v>8114</v>
      </c>
      <c r="D367" s="28" t="s">
        <v>2295</v>
      </c>
      <c r="E367" s="28"/>
      <c r="F367" s="16"/>
      <c r="G367" s="16"/>
      <c r="H367" s="368">
        <v>46071.263888888891</v>
      </c>
      <c r="I367" s="368"/>
      <c r="J367" s="151"/>
      <c r="K367" s="16"/>
      <c r="L367" s="16"/>
      <c r="M367" s="16"/>
      <c r="N367" s="16"/>
    </row>
    <row r="368" spans="1:14" x14ac:dyDescent="0.25">
      <c r="A368" s="22">
        <v>46071</v>
      </c>
      <c r="B368" s="23" t="s">
        <v>30</v>
      </c>
      <c r="C368" s="17">
        <v>8116</v>
      </c>
      <c r="D368" s="16"/>
      <c r="E368" s="28"/>
      <c r="F368" s="16"/>
      <c r="G368" s="16"/>
      <c r="H368" s="368"/>
      <c r="I368" s="368"/>
      <c r="J368" s="151"/>
      <c r="K368" s="16"/>
      <c r="L368" s="16"/>
      <c r="M368" s="16"/>
      <c r="N368" s="16"/>
    </row>
    <row r="369" spans="1:14" x14ac:dyDescent="0.25">
      <c r="A369" s="22">
        <v>46072</v>
      </c>
      <c r="B369" s="23" t="s">
        <v>30</v>
      </c>
      <c r="C369" s="17">
        <v>8140</v>
      </c>
      <c r="D369" s="16"/>
      <c r="E369" s="28"/>
      <c r="F369" s="16"/>
      <c r="G369" s="16"/>
      <c r="H369" s="368"/>
      <c r="I369" s="368"/>
      <c r="J369" s="151"/>
      <c r="K369" s="16"/>
      <c r="L369" s="16"/>
      <c r="M369" s="16"/>
      <c r="N369" s="16"/>
    </row>
    <row r="370" spans="1:14" x14ac:dyDescent="0.25">
      <c r="A370" s="22">
        <v>46073</v>
      </c>
      <c r="B370" s="23" t="s">
        <v>30</v>
      </c>
      <c r="C370" s="17">
        <v>8164</v>
      </c>
      <c r="D370" s="16"/>
      <c r="E370" s="28"/>
      <c r="F370" s="16"/>
      <c r="G370" s="16"/>
      <c r="H370" s="368"/>
      <c r="I370" s="368"/>
      <c r="J370" s="151"/>
      <c r="K370" s="16"/>
      <c r="L370" s="16"/>
      <c r="M370" s="16"/>
      <c r="N370" s="16"/>
    </row>
    <row r="371" spans="1:14" x14ac:dyDescent="0.25">
      <c r="A371" s="22">
        <v>46074</v>
      </c>
      <c r="B371" s="23" t="s">
        <v>30</v>
      </c>
      <c r="C371" s="17">
        <v>8188</v>
      </c>
      <c r="D371" s="16"/>
      <c r="E371" s="28"/>
      <c r="F371" s="16"/>
      <c r="G371" s="16"/>
      <c r="H371" s="368"/>
      <c r="I371" s="368"/>
      <c r="J371" s="151"/>
      <c r="K371" s="16"/>
      <c r="L371" s="16"/>
      <c r="M371" s="16"/>
      <c r="N371" s="16"/>
    </row>
    <row r="372" spans="1:14" x14ac:dyDescent="0.25">
      <c r="A372" s="22">
        <v>46075</v>
      </c>
      <c r="B372" s="23" t="s">
        <v>30</v>
      </c>
      <c r="C372" s="17">
        <v>8209</v>
      </c>
      <c r="D372" s="16"/>
      <c r="E372" s="28" t="s">
        <v>2328</v>
      </c>
      <c r="F372" s="16"/>
      <c r="G372" s="16"/>
      <c r="H372" s="368">
        <v>46075.752083333333</v>
      </c>
      <c r="I372" s="368">
        <v>46075.759027777778</v>
      </c>
      <c r="J372" s="151">
        <f t="shared" ref="J372:J374" si="49">I372-H372</f>
        <v>6.9444444452528842E-3</v>
      </c>
      <c r="K372" s="16"/>
      <c r="L372" s="16"/>
      <c r="M372" s="16"/>
      <c r="N372" s="16"/>
    </row>
    <row r="373" spans="1:14" x14ac:dyDescent="0.25">
      <c r="A373" s="22">
        <v>46076</v>
      </c>
      <c r="B373" s="23" t="s">
        <v>30</v>
      </c>
      <c r="C373" s="17">
        <v>8233</v>
      </c>
      <c r="D373" s="16"/>
      <c r="E373" s="28" t="s">
        <v>2335</v>
      </c>
      <c r="F373" s="16"/>
      <c r="G373" s="16"/>
      <c r="H373" s="368">
        <v>46076.583333333336</v>
      </c>
      <c r="I373" s="368">
        <v>46076.597222222219</v>
      </c>
      <c r="J373" s="151">
        <f t="shared" si="49"/>
        <v>1.3888888883229811E-2</v>
      </c>
      <c r="K373" s="16"/>
      <c r="L373" s="16"/>
      <c r="M373" s="16"/>
      <c r="N373" s="16"/>
    </row>
    <row r="374" spans="1:14" x14ac:dyDescent="0.25">
      <c r="A374" s="22">
        <v>46077</v>
      </c>
      <c r="B374" s="23" t="s">
        <v>30</v>
      </c>
      <c r="C374" s="17">
        <v>8257</v>
      </c>
      <c r="D374" s="16"/>
      <c r="E374" s="28" t="s">
        <v>48</v>
      </c>
      <c r="F374" s="16"/>
      <c r="G374" s="16"/>
      <c r="H374" s="368">
        <v>46077.368055555555</v>
      </c>
      <c r="I374" s="368">
        <v>46077.482638888891</v>
      </c>
      <c r="J374" s="151">
        <f t="shared" si="49"/>
        <v>0.11458333333575865</v>
      </c>
      <c r="K374" s="16"/>
      <c r="L374" s="16"/>
      <c r="M374" s="16"/>
      <c r="N374" s="16"/>
    </row>
    <row r="375" spans="1:14" x14ac:dyDescent="0.25">
      <c r="A375" s="22">
        <v>46078</v>
      </c>
      <c r="B375" s="23" t="s">
        <v>30</v>
      </c>
      <c r="C375" s="17">
        <v>8281</v>
      </c>
      <c r="D375" s="16"/>
      <c r="E375" s="28"/>
      <c r="F375" s="16"/>
      <c r="G375" s="16"/>
      <c r="H375" s="368"/>
      <c r="I375" s="368"/>
      <c r="J375" s="151"/>
      <c r="K375" s="16"/>
      <c r="L375" s="16"/>
      <c r="M375" s="16"/>
      <c r="N375" s="16"/>
    </row>
    <row r="376" spans="1:14" x14ac:dyDescent="0.25">
      <c r="A376" s="22">
        <v>46079</v>
      </c>
      <c r="B376" s="23" t="s">
        <v>30</v>
      </c>
      <c r="C376" s="17">
        <v>8305</v>
      </c>
      <c r="D376" s="16"/>
      <c r="E376" s="28"/>
      <c r="F376" s="16"/>
      <c r="G376" s="16"/>
      <c r="H376" s="368"/>
      <c r="I376" s="368"/>
      <c r="J376" s="151"/>
      <c r="K376" s="16"/>
      <c r="L376" s="16"/>
      <c r="M376" s="16"/>
      <c r="N376" s="16"/>
    </row>
    <row r="377" spans="1:14" x14ac:dyDescent="0.25">
      <c r="A377" s="22">
        <v>46080</v>
      </c>
      <c r="B377" s="23" t="s">
        <v>30</v>
      </c>
      <c r="C377" s="17">
        <v>8329</v>
      </c>
      <c r="D377" s="16"/>
      <c r="E377" s="28"/>
      <c r="F377" s="16"/>
      <c r="G377" s="16"/>
      <c r="H377" s="368"/>
      <c r="I377" s="368"/>
      <c r="J377" s="151"/>
      <c r="K377" s="16"/>
      <c r="L377" s="16"/>
      <c r="M377" s="16"/>
      <c r="N377" s="16"/>
    </row>
    <row r="378" spans="1:14" x14ac:dyDescent="0.25">
      <c r="A378" s="22">
        <v>46081</v>
      </c>
      <c r="B378" s="23" t="s">
        <v>30</v>
      </c>
      <c r="C378" s="17">
        <v>8353</v>
      </c>
      <c r="D378" s="16"/>
      <c r="E378" s="28"/>
      <c r="F378" s="16"/>
      <c r="G378" s="16"/>
      <c r="H378" s="368"/>
      <c r="I378" s="368"/>
      <c r="J378" s="151"/>
      <c r="K378" s="16"/>
      <c r="L378" s="16"/>
      <c r="M378" s="16"/>
      <c r="N378" s="16"/>
    </row>
    <row r="379" spans="1:14" x14ac:dyDescent="0.25">
      <c r="A379" s="667"/>
      <c r="B379" s="173"/>
      <c r="C379" s="17"/>
      <c r="D379" s="16"/>
      <c r="E379" s="28"/>
      <c r="F379" s="16"/>
      <c r="G379" s="16"/>
      <c r="H379" s="368"/>
      <c r="I379" s="368"/>
      <c r="J379" s="151"/>
      <c r="K379" s="16"/>
      <c r="L379" s="16"/>
      <c r="M379" s="16"/>
      <c r="N379" s="16"/>
    </row>
    <row r="380" spans="1:14" x14ac:dyDescent="0.25">
      <c r="A380" s="667"/>
      <c r="B380" s="173"/>
      <c r="C380" s="17"/>
      <c r="D380" s="16"/>
      <c r="E380" s="28"/>
      <c r="F380" s="16"/>
      <c r="G380" s="16"/>
      <c r="H380" s="368"/>
      <c r="I380" s="368"/>
      <c r="J380" s="151"/>
      <c r="K380" s="16"/>
      <c r="L380" s="16"/>
      <c r="M380" s="16"/>
      <c r="N380" s="16"/>
    </row>
    <row r="381" spans="1:14" x14ac:dyDescent="0.25">
      <c r="A381" s="667"/>
      <c r="B381" s="173"/>
      <c r="C381" s="17"/>
      <c r="D381" s="16"/>
      <c r="E381" s="28"/>
      <c r="F381" s="16"/>
      <c r="G381" s="16"/>
      <c r="H381" s="368"/>
      <c r="I381" s="368"/>
      <c r="J381" s="151"/>
      <c r="K381" s="16"/>
      <c r="L381" s="16"/>
      <c r="M381" s="16"/>
      <c r="N381" s="16"/>
    </row>
    <row r="382" spans="1:14" x14ac:dyDescent="0.25">
      <c r="A382" s="667"/>
      <c r="B382" s="173"/>
      <c r="C382" s="17"/>
      <c r="D382" s="16"/>
      <c r="E382" s="28"/>
      <c r="F382" s="16"/>
      <c r="G382" s="16"/>
      <c r="H382" s="368"/>
      <c r="I382" s="368"/>
      <c r="J382" s="151"/>
      <c r="K382" s="16"/>
      <c r="L382" s="16"/>
      <c r="M382" s="16"/>
      <c r="N382" s="16"/>
    </row>
    <row r="383" spans="1:14" x14ac:dyDescent="0.25">
      <c r="A383" s="667"/>
      <c r="B383" s="173"/>
      <c r="C383" s="17"/>
      <c r="D383" s="16"/>
      <c r="E383" s="28"/>
      <c r="F383" s="16"/>
      <c r="G383" s="16"/>
      <c r="H383" s="368"/>
      <c r="I383" s="368"/>
      <c r="J383" s="151"/>
      <c r="K383" s="16"/>
      <c r="L383" s="16"/>
      <c r="M383" s="16"/>
      <c r="N383" s="16"/>
    </row>
    <row r="384" spans="1:14" x14ac:dyDescent="0.25">
      <c r="A384" s="667"/>
      <c r="B384" s="173"/>
      <c r="C384" s="17"/>
      <c r="D384" s="16"/>
      <c r="E384" s="28"/>
      <c r="F384" s="16"/>
      <c r="G384" s="16"/>
      <c r="H384" s="368"/>
      <c r="I384" s="368"/>
      <c r="J384" s="151"/>
      <c r="K384" s="16"/>
      <c r="L384" s="16"/>
      <c r="M384" s="16"/>
      <c r="N384" s="16"/>
    </row>
    <row r="385" spans="1:14" x14ac:dyDescent="0.25">
      <c r="A385" s="667"/>
      <c r="B385" s="173"/>
      <c r="C385" s="17"/>
      <c r="D385" s="16"/>
      <c r="E385" s="28"/>
      <c r="F385" s="16"/>
      <c r="G385" s="16"/>
      <c r="H385" s="368"/>
      <c r="I385" s="368"/>
      <c r="J385" s="151"/>
      <c r="K385" s="16"/>
      <c r="L385" s="16"/>
      <c r="M385" s="16"/>
      <c r="N385" s="16"/>
    </row>
    <row r="386" spans="1:14" x14ac:dyDescent="0.25">
      <c r="A386" s="667"/>
      <c r="B386" s="173"/>
      <c r="C386" s="17"/>
      <c r="D386" s="16"/>
      <c r="E386" s="28"/>
      <c r="F386" s="16"/>
      <c r="G386" s="16"/>
      <c r="H386" s="368"/>
      <c r="I386" s="368"/>
      <c r="J386" s="151"/>
      <c r="K386" s="16"/>
      <c r="L386" s="16"/>
      <c r="M386" s="16"/>
      <c r="N386" s="16"/>
    </row>
    <row r="387" spans="1:14" x14ac:dyDescent="0.25">
      <c r="A387" s="667"/>
      <c r="B387" s="173"/>
      <c r="C387" s="17"/>
      <c r="D387" s="16"/>
      <c r="E387" s="28"/>
      <c r="F387" s="16"/>
      <c r="G387" s="16"/>
      <c r="H387" s="368"/>
      <c r="I387" s="368"/>
      <c r="J387" s="151"/>
      <c r="K387" s="16"/>
      <c r="L387" s="16"/>
      <c r="M387" s="16"/>
      <c r="N387" s="16"/>
    </row>
    <row r="388" spans="1:14" x14ac:dyDescent="0.25">
      <c r="A388" s="667"/>
      <c r="B388" s="173"/>
      <c r="C388" s="17"/>
      <c r="D388" s="16"/>
      <c r="E388" s="28"/>
      <c r="F388" s="16"/>
      <c r="G388" s="16"/>
      <c r="H388" s="368"/>
      <c r="I388" s="368"/>
      <c r="J388" s="151"/>
      <c r="K388" s="16"/>
      <c r="L388" s="16"/>
      <c r="M388" s="16"/>
      <c r="N388" s="16"/>
    </row>
    <row r="389" spans="1:14" x14ac:dyDescent="0.25">
      <c r="A389" s="667"/>
      <c r="B389" s="173"/>
      <c r="C389" s="17"/>
      <c r="D389" s="16"/>
      <c r="E389" s="28"/>
      <c r="F389" s="16"/>
      <c r="G389" s="16"/>
      <c r="H389" s="368"/>
      <c r="I389" s="368"/>
      <c r="J389" s="151"/>
      <c r="K389" s="16"/>
      <c r="L389" s="16"/>
      <c r="M389" s="16"/>
      <c r="N389" s="16"/>
    </row>
    <row r="390" spans="1:14" x14ac:dyDescent="0.25">
      <c r="A390" s="667"/>
      <c r="B390" s="173"/>
      <c r="C390" s="17"/>
      <c r="D390" s="16"/>
      <c r="E390" s="28"/>
      <c r="F390" s="16"/>
      <c r="G390" s="16"/>
      <c r="H390" s="368"/>
      <c r="I390" s="368"/>
      <c r="J390" s="151"/>
      <c r="K390" s="16"/>
      <c r="L390" s="16"/>
      <c r="M390" s="16"/>
      <c r="N390" s="16"/>
    </row>
    <row r="391" spans="1:14" x14ac:dyDescent="0.25">
      <c r="A391" s="667"/>
      <c r="B391" s="173"/>
      <c r="C391" s="17"/>
      <c r="D391" s="16"/>
      <c r="E391" s="28"/>
      <c r="F391" s="16"/>
      <c r="G391" s="16"/>
      <c r="H391" s="368"/>
      <c r="I391" s="368"/>
      <c r="J391" s="151"/>
      <c r="K391" s="16"/>
      <c r="L391" s="16"/>
      <c r="M391" s="16"/>
      <c r="N391" s="16"/>
    </row>
    <row r="392" spans="1:14" x14ac:dyDescent="0.25">
      <c r="A392" s="667"/>
      <c r="B392" s="173"/>
      <c r="C392" s="17"/>
      <c r="D392" s="16"/>
      <c r="E392" s="28"/>
      <c r="F392" s="16"/>
      <c r="G392" s="16"/>
      <c r="H392" s="368"/>
      <c r="I392" s="368"/>
      <c r="J392" s="151"/>
      <c r="K392" s="16"/>
      <c r="L392" s="16"/>
      <c r="M392" s="16"/>
      <c r="N392" s="16"/>
    </row>
    <row r="393" spans="1:14" x14ac:dyDescent="0.25">
      <c r="A393" s="667"/>
      <c r="B393" s="173"/>
      <c r="C393" s="17"/>
      <c r="D393" s="16"/>
      <c r="E393" s="28"/>
      <c r="F393" s="16"/>
      <c r="G393" s="16"/>
      <c r="H393" s="368"/>
      <c r="I393" s="368"/>
      <c r="J393" s="151"/>
      <c r="K393" s="16"/>
      <c r="L393" s="16"/>
      <c r="M393" s="16"/>
      <c r="N393" s="16"/>
    </row>
    <row r="394" spans="1:14" x14ac:dyDescent="0.25">
      <c r="A394" s="667"/>
      <c r="B394" s="173"/>
      <c r="C394" s="17"/>
      <c r="D394" s="16"/>
      <c r="E394" s="28"/>
      <c r="F394" s="16"/>
      <c r="G394" s="16"/>
      <c r="H394" s="368"/>
      <c r="I394" s="368"/>
      <c r="J394" s="151"/>
      <c r="K394" s="16"/>
      <c r="L394" s="16"/>
      <c r="M394" s="16"/>
      <c r="N394" s="16"/>
    </row>
    <row r="395" spans="1:14" x14ac:dyDescent="0.25">
      <c r="A395" s="667"/>
      <c r="B395" s="173"/>
      <c r="C395" s="17"/>
      <c r="D395" s="16"/>
      <c r="E395" s="28"/>
      <c r="F395" s="16"/>
      <c r="G395" s="16"/>
      <c r="H395" s="368"/>
      <c r="I395" s="368"/>
      <c r="J395" s="151"/>
      <c r="K395" s="16"/>
      <c r="L395" s="16"/>
      <c r="M395" s="16"/>
      <c r="N395" s="16"/>
    </row>
    <row r="396" spans="1:14" x14ac:dyDescent="0.25">
      <c r="A396" s="667"/>
      <c r="B396" s="173"/>
      <c r="C396" s="17"/>
      <c r="D396" s="16"/>
      <c r="E396" s="28"/>
      <c r="F396" s="16"/>
      <c r="G396" s="16"/>
      <c r="H396" s="368"/>
      <c r="I396" s="368"/>
      <c r="J396" s="151"/>
      <c r="K396" s="16"/>
      <c r="L396" s="16"/>
      <c r="M396" s="16"/>
      <c r="N396" s="16"/>
    </row>
    <row r="397" spans="1:14" x14ac:dyDescent="0.25">
      <c r="A397" s="667"/>
      <c r="B397" s="173"/>
      <c r="C397" s="17"/>
      <c r="D397" s="16"/>
      <c r="E397" s="28"/>
      <c r="F397" s="16"/>
      <c r="G397" s="16"/>
      <c r="H397" s="368"/>
      <c r="I397" s="368"/>
      <c r="J397" s="151"/>
      <c r="K397" s="16"/>
      <c r="L397" s="16"/>
      <c r="M397" s="16"/>
      <c r="N397" s="16"/>
    </row>
    <row r="398" spans="1:14" x14ac:dyDescent="0.25">
      <c r="A398" s="667"/>
      <c r="B398" s="173"/>
      <c r="C398" s="17"/>
      <c r="D398" s="16"/>
      <c r="E398" s="28"/>
      <c r="F398" s="16"/>
      <c r="G398" s="16"/>
      <c r="H398" s="368"/>
      <c r="I398" s="368"/>
      <c r="J398" s="151"/>
      <c r="K398" s="16"/>
      <c r="L398" s="16"/>
      <c r="M398" s="16"/>
      <c r="N398" s="16"/>
    </row>
    <row r="399" spans="1:14" x14ac:dyDescent="0.25">
      <c r="A399" s="667"/>
      <c r="B399" s="173"/>
      <c r="C399" s="17"/>
      <c r="D399" s="16"/>
      <c r="E399" s="28"/>
      <c r="F399" s="16"/>
      <c r="G399" s="16"/>
      <c r="H399" s="368"/>
      <c r="I399" s="368"/>
      <c r="J399" s="151"/>
      <c r="K399" s="16"/>
      <c r="L399" s="16"/>
      <c r="M399" s="16"/>
      <c r="N399" s="16"/>
    </row>
    <row r="400" spans="1:14" x14ac:dyDescent="0.25">
      <c r="A400" s="667"/>
      <c r="B400" s="173"/>
      <c r="C400" s="17"/>
      <c r="D400" s="16"/>
      <c r="E400" s="28"/>
      <c r="F400" s="16"/>
      <c r="G400" s="16"/>
      <c r="H400" s="368"/>
      <c r="I400" s="368"/>
      <c r="J400" s="151"/>
      <c r="K400" s="16"/>
      <c r="L400" s="16"/>
      <c r="M400" s="16"/>
      <c r="N400" s="16"/>
    </row>
    <row r="401" spans="1:14" x14ac:dyDescent="0.25">
      <c r="A401" s="667"/>
      <c r="B401" s="173"/>
      <c r="C401" s="17"/>
      <c r="D401" s="16"/>
      <c r="E401" s="28"/>
      <c r="F401" s="16"/>
      <c r="G401" s="16"/>
      <c r="H401" s="368"/>
      <c r="I401" s="368"/>
      <c r="J401" s="151"/>
      <c r="K401" s="16"/>
      <c r="L401" s="16"/>
      <c r="M401" s="16"/>
      <c r="N401" s="16"/>
    </row>
    <row r="402" spans="1:14" x14ac:dyDescent="0.25">
      <c r="A402" s="667"/>
      <c r="B402" s="173"/>
      <c r="C402" s="17"/>
      <c r="D402" s="16"/>
      <c r="E402" s="28"/>
      <c r="F402" s="16"/>
      <c r="G402" s="16"/>
      <c r="H402" s="368"/>
      <c r="I402" s="368"/>
      <c r="J402" s="151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</sheetData>
  <mergeCells count="1">
    <mergeCell ref="A2:K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F8F4-3614-49CF-91E3-02958AC690D8}">
  <dimension ref="A2:N841"/>
  <sheetViews>
    <sheetView workbookViewId="0">
      <pane ySplit="4" topLeftCell="A368" activePane="bottomLeft" state="frozen"/>
      <selection pane="bottomLeft" activeCell="G372" sqref="G372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369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45716</v>
      </c>
      <c r="B5" s="23" t="s">
        <v>30</v>
      </c>
      <c r="C5" s="17">
        <v>24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45717</v>
      </c>
      <c r="B6" s="23" t="s">
        <v>30</v>
      </c>
      <c r="C6" s="17">
        <v>32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ht="16.149999999999999" customHeight="1" x14ac:dyDescent="0.25">
      <c r="A7" s="22">
        <v>45718</v>
      </c>
      <c r="B7" s="23" t="s">
        <v>30</v>
      </c>
      <c r="C7" s="17">
        <v>48</v>
      </c>
      <c r="D7" s="17" t="s">
        <v>132</v>
      </c>
      <c r="E7" s="17"/>
      <c r="F7" s="17"/>
      <c r="G7" s="17"/>
      <c r="H7" s="17"/>
      <c r="I7" s="17"/>
      <c r="J7" s="17" t="s">
        <v>373</v>
      </c>
      <c r="K7" s="17"/>
      <c r="L7" s="16"/>
      <c r="M7" s="16"/>
      <c r="N7" s="17"/>
    </row>
    <row r="8" spans="1:14" ht="16.149999999999999" customHeight="1" x14ac:dyDescent="0.25">
      <c r="A8" s="22">
        <v>45719</v>
      </c>
      <c r="B8" s="23" t="s">
        <v>30</v>
      </c>
      <c r="C8" s="17">
        <f t="shared" ref="C8:C14" si="0">C7+24</f>
        <v>72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6.149999999999999" customHeight="1" x14ac:dyDescent="0.25">
      <c r="A9" s="22">
        <v>45720</v>
      </c>
      <c r="B9" s="23" t="s">
        <v>30</v>
      </c>
      <c r="C9" s="17">
        <f t="shared" si="0"/>
        <v>96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6.149999999999999" customHeight="1" x14ac:dyDescent="0.25">
      <c r="A10" s="22">
        <v>45721</v>
      </c>
      <c r="B10" s="23" t="s">
        <v>30</v>
      </c>
      <c r="C10" s="17">
        <f t="shared" si="0"/>
        <v>120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45722</v>
      </c>
      <c r="B11" s="23" t="s">
        <v>30</v>
      </c>
      <c r="C11" s="17">
        <f t="shared" si="0"/>
        <v>144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45723</v>
      </c>
      <c r="B12" s="23" t="s">
        <v>30</v>
      </c>
      <c r="C12" s="17">
        <f t="shared" si="0"/>
        <v>168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45724</v>
      </c>
      <c r="B13" s="23" t="s">
        <v>30</v>
      </c>
      <c r="C13" s="17">
        <f t="shared" si="0"/>
        <v>192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45725</v>
      </c>
      <c r="B14" s="23" t="s">
        <v>30</v>
      </c>
      <c r="C14" s="17">
        <f t="shared" si="0"/>
        <v>216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45726</v>
      </c>
      <c r="B15" s="23" t="s">
        <v>30</v>
      </c>
      <c r="C15" s="17">
        <v>248</v>
      </c>
      <c r="D15" s="17" t="s">
        <v>48</v>
      </c>
      <c r="E15" s="17"/>
      <c r="F15" s="17"/>
      <c r="G15" s="17"/>
      <c r="H15" s="17"/>
      <c r="I15" s="17"/>
      <c r="J15" s="17" t="s">
        <v>403</v>
      </c>
      <c r="K15" s="17"/>
      <c r="L15" s="17"/>
      <c r="M15" s="17"/>
      <c r="N15" s="17"/>
    </row>
    <row r="16" spans="1:14" ht="16.149999999999999" customHeight="1" x14ac:dyDescent="0.25">
      <c r="A16" s="22">
        <v>45727</v>
      </c>
      <c r="B16" s="23" t="s">
        <v>30</v>
      </c>
      <c r="C16" s="17">
        <f>C15+24</f>
        <v>272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6.149999999999999" customHeight="1" x14ac:dyDescent="0.25">
      <c r="A17" s="22">
        <v>45728</v>
      </c>
      <c r="B17" s="23" t="s">
        <v>30</v>
      </c>
      <c r="C17" s="17">
        <f>C16+24</f>
        <v>296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45729</v>
      </c>
      <c r="B18" s="23" t="s">
        <v>30</v>
      </c>
      <c r="C18" s="17">
        <f>C17+24</f>
        <v>320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6.149999999999999" customHeight="1" x14ac:dyDescent="0.25">
      <c r="A19" s="22">
        <v>45730</v>
      </c>
      <c r="B19" s="23" t="s">
        <v>30</v>
      </c>
      <c r="C19" s="17">
        <f>C18+24</f>
        <v>344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6.149999999999999" customHeight="1" x14ac:dyDescent="0.25">
      <c r="A20" s="22">
        <v>45731</v>
      </c>
      <c r="B20" s="23" t="s">
        <v>30</v>
      </c>
      <c r="C20" s="17">
        <v>360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6.149999999999999" customHeight="1" x14ac:dyDescent="0.25">
      <c r="A21" s="22">
        <v>45732</v>
      </c>
      <c r="B21" s="23" t="s">
        <v>30</v>
      </c>
      <c r="C21" s="17">
        <v>367</v>
      </c>
      <c r="D21" s="17" t="s">
        <v>436</v>
      </c>
      <c r="E21" s="17"/>
      <c r="F21" s="17"/>
      <c r="G21" s="17"/>
      <c r="H21" s="17"/>
      <c r="I21" s="17"/>
      <c r="J21" s="17" t="s">
        <v>341</v>
      </c>
      <c r="K21" s="17"/>
      <c r="L21" s="17"/>
      <c r="M21" s="17"/>
      <c r="N21" s="17"/>
    </row>
    <row r="22" spans="1:14" ht="16.149999999999999" customHeight="1" x14ac:dyDescent="0.25">
      <c r="A22" s="22">
        <v>45733</v>
      </c>
      <c r="B22" s="23" t="s">
        <v>30</v>
      </c>
      <c r="C22" s="17">
        <f>C21+24</f>
        <v>391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6.149999999999999" customHeight="1" x14ac:dyDescent="0.25">
      <c r="A23" s="22">
        <v>45734</v>
      </c>
      <c r="B23" s="23" t="s">
        <v>30</v>
      </c>
      <c r="C23" s="17">
        <f>C22+24</f>
        <v>415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7"/>
    </row>
    <row r="24" spans="1:14" ht="16.149999999999999" customHeight="1" x14ac:dyDescent="0.25">
      <c r="A24" s="22">
        <v>45735</v>
      </c>
      <c r="B24" s="23" t="s">
        <v>30</v>
      </c>
      <c r="C24" s="17">
        <f>C23+24</f>
        <v>439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x14ac:dyDescent="0.25">
      <c r="A25" s="22">
        <v>45736</v>
      </c>
      <c r="B25" s="23" t="s">
        <v>30</v>
      </c>
      <c r="C25" s="17">
        <f>C24+24</f>
        <v>463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x14ac:dyDescent="0.25">
      <c r="A26" s="22">
        <v>45737</v>
      </c>
      <c r="B26" s="23" t="s">
        <v>30</v>
      </c>
      <c r="C26" s="17">
        <f>C25+24</f>
        <v>487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45738</v>
      </c>
      <c r="B27" s="23" t="s">
        <v>30</v>
      </c>
      <c r="C27" s="17">
        <v>512</v>
      </c>
      <c r="D27" s="17" t="s">
        <v>40</v>
      </c>
      <c r="E27" s="16"/>
      <c r="F27" s="16"/>
      <c r="G27" s="16"/>
      <c r="H27" s="16"/>
      <c r="I27" s="16"/>
      <c r="J27" s="16" t="s">
        <v>456</v>
      </c>
      <c r="K27" s="16"/>
      <c r="L27" s="16"/>
      <c r="M27" s="16"/>
      <c r="N27" s="16"/>
    </row>
    <row r="28" spans="1:14" ht="16.149999999999999" customHeight="1" x14ac:dyDescent="0.25">
      <c r="A28" s="22">
        <v>45739</v>
      </c>
      <c r="B28" s="23" t="s">
        <v>30</v>
      </c>
      <c r="C28" s="17">
        <f t="shared" ref="C28:C33" si="1">C27+24</f>
        <v>536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45740</v>
      </c>
      <c r="B29" s="23" t="s">
        <v>30</v>
      </c>
      <c r="C29" s="17">
        <f t="shared" si="1"/>
        <v>560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45741</v>
      </c>
      <c r="B30" s="23" t="s">
        <v>30</v>
      </c>
      <c r="C30" s="17">
        <f t="shared" si="1"/>
        <v>584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45742</v>
      </c>
      <c r="B31" s="23" t="s">
        <v>30</v>
      </c>
      <c r="C31" s="17">
        <f t="shared" si="1"/>
        <v>608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45743</v>
      </c>
      <c r="B32" s="23" t="s">
        <v>30</v>
      </c>
      <c r="C32" s="17">
        <f t="shared" si="1"/>
        <v>632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45744</v>
      </c>
      <c r="B33" s="23" t="s">
        <v>30</v>
      </c>
      <c r="C33" s="17">
        <f t="shared" si="1"/>
        <v>656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45745</v>
      </c>
      <c r="B34" s="23" t="s">
        <v>30</v>
      </c>
      <c r="C34" s="17">
        <f t="shared" ref="C34:C35" si="2">C33+24</f>
        <v>680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45746</v>
      </c>
      <c r="B35" s="23" t="s">
        <v>30</v>
      </c>
      <c r="C35" s="17">
        <f t="shared" si="2"/>
        <v>704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45747</v>
      </c>
      <c r="B36" s="23" t="s">
        <v>30</v>
      </c>
      <c r="C36" s="17">
        <v>693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6.149999999999999" customHeight="1" x14ac:dyDescent="0.25">
      <c r="A37" s="22">
        <v>45748</v>
      </c>
      <c r="B37" s="23" t="s">
        <v>30</v>
      </c>
      <c r="C37" s="17">
        <v>717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45749</v>
      </c>
      <c r="B38" s="23" t="s">
        <v>30</v>
      </c>
      <c r="C38" s="17">
        <v>741</v>
      </c>
      <c r="D38" s="16"/>
      <c r="E38" s="16" t="s">
        <v>48</v>
      </c>
      <c r="F38" s="16"/>
      <c r="G38" s="16"/>
      <c r="H38" s="16"/>
      <c r="I38" s="16"/>
      <c r="J38" s="16" t="s">
        <v>614</v>
      </c>
      <c r="K38" s="16"/>
      <c r="L38" s="16"/>
      <c r="M38" s="16"/>
      <c r="N38" s="16"/>
    </row>
    <row r="39" spans="1:14" ht="16.149999999999999" customHeight="1" x14ac:dyDescent="0.25">
      <c r="A39" s="22">
        <v>45750</v>
      </c>
      <c r="B39" s="23" t="s">
        <v>30</v>
      </c>
      <c r="C39" s="17">
        <v>735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45751</v>
      </c>
      <c r="B40" s="23" t="s">
        <v>30</v>
      </c>
      <c r="C40" s="17">
        <v>751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32.25" customHeight="1" x14ac:dyDescent="0.25">
      <c r="A41" s="22">
        <v>45752</v>
      </c>
      <c r="B41" s="23" t="s">
        <v>30</v>
      </c>
      <c r="C41" s="17">
        <v>755</v>
      </c>
      <c r="D41" s="16"/>
      <c r="E41" s="28" t="s">
        <v>639</v>
      </c>
      <c r="F41" s="16"/>
      <c r="G41" s="16"/>
      <c r="H41" s="16"/>
      <c r="I41" s="16"/>
      <c r="J41" s="16" t="s">
        <v>223</v>
      </c>
      <c r="K41" s="16"/>
      <c r="L41" s="16"/>
      <c r="M41" s="16"/>
      <c r="N41" s="16"/>
    </row>
    <row r="42" spans="1:14" ht="16.149999999999999" customHeight="1" x14ac:dyDescent="0.25">
      <c r="A42" s="22">
        <v>45753</v>
      </c>
      <c r="B42" s="23" t="s">
        <v>30</v>
      </c>
      <c r="C42" s="17">
        <v>772</v>
      </c>
      <c r="D42" s="16"/>
      <c r="E42" s="16" t="s">
        <v>654</v>
      </c>
      <c r="F42" s="16"/>
      <c r="G42" s="16"/>
      <c r="H42" s="16"/>
      <c r="I42" s="16"/>
      <c r="J42" s="16" t="s">
        <v>655</v>
      </c>
      <c r="K42" s="16"/>
      <c r="L42" s="16"/>
      <c r="M42" s="16"/>
      <c r="N42" s="16"/>
    </row>
    <row r="43" spans="1:14" x14ac:dyDescent="0.25">
      <c r="A43" s="22">
        <v>45754</v>
      </c>
      <c r="B43" s="23" t="s">
        <v>30</v>
      </c>
      <c r="C43" s="17">
        <v>796</v>
      </c>
      <c r="D43" s="16"/>
      <c r="E43" s="16" t="s">
        <v>660</v>
      </c>
      <c r="F43" s="16"/>
      <c r="G43" s="16"/>
      <c r="H43" s="16"/>
      <c r="I43" s="16"/>
      <c r="J43" s="16" t="s">
        <v>194</v>
      </c>
      <c r="K43" s="16"/>
      <c r="L43" s="16"/>
      <c r="M43" s="16"/>
      <c r="N43" s="16"/>
    </row>
    <row r="44" spans="1:14" ht="16.149999999999999" customHeight="1" x14ac:dyDescent="0.25">
      <c r="A44" s="22">
        <v>45755</v>
      </c>
      <c r="B44" s="23" t="s">
        <v>30</v>
      </c>
      <c r="C44" s="17">
        <v>820</v>
      </c>
      <c r="D44" s="16"/>
      <c r="E44" s="16" t="s">
        <v>677</v>
      </c>
      <c r="F44" s="16"/>
      <c r="G44" s="16"/>
      <c r="H44" s="16"/>
      <c r="I44" s="16"/>
      <c r="J44" s="16" t="s">
        <v>659</v>
      </c>
      <c r="K44" s="16"/>
      <c r="L44" s="16"/>
      <c r="M44" s="16"/>
      <c r="N44" s="16"/>
    </row>
    <row r="45" spans="1:14" ht="16.149999999999999" customHeight="1" x14ac:dyDescent="0.25">
      <c r="A45" s="22">
        <v>45756</v>
      </c>
      <c r="B45" s="23" t="s">
        <v>30</v>
      </c>
      <c r="C45" s="17">
        <v>844</v>
      </c>
      <c r="D45" s="16"/>
      <c r="E45" s="16" t="s">
        <v>680</v>
      </c>
      <c r="F45" s="16"/>
      <c r="G45" s="16"/>
      <c r="H45" s="16"/>
      <c r="I45" s="16"/>
      <c r="J45" s="16" t="s">
        <v>630</v>
      </c>
      <c r="K45" s="16"/>
      <c r="L45" s="16"/>
      <c r="M45" s="16"/>
      <c r="N45" s="16"/>
    </row>
    <row r="46" spans="1:14" ht="16.149999999999999" customHeight="1" x14ac:dyDescent="0.25">
      <c r="A46" s="22">
        <v>45757</v>
      </c>
      <c r="B46" s="23" t="s">
        <v>30</v>
      </c>
      <c r="C46" s="17">
        <v>868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9.5" customHeight="1" x14ac:dyDescent="0.25">
      <c r="A47" s="22">
        <v>45758</v>
      </c>
      <c r="B47" s="23" t="s">
        <v>30</v>
      </c>
      <c r="C47" s="17">
        <v>868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6.149999999999999" customHeight="1" x14ac:dyDescent="0.25">
      <c r="A48" s="22">
        <v>45759</v>
      </c>
      <c r="B48" s="23" t="s">
        <v>30</v>
      </c>
      <c r="C48" s="17">
        <v>869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45760</v>
      </c>
      <c r="B49" s="23" t="s">
        <v>30</v>
      </c>
      <c r="C49" s="17">
        <v>893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45761</v>
      </c>
      <c r="B50" s="23" t="s">
        <v>30</v>
      </c>
      <c r="C50" s="17">
        <v>917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45762</v>
      </c>
      <c r="B51" s="23" t="s">
        <v>30</v>
      </c>
      <c r="C51" s="17">
        <v>941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45763</v>
      </c>
      <c r="B52" s="23" t="s">
        <v>30</v>
      </c>
      <c r="C52" s="17">
        <v>954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45764</v>
      </c>
      <c r="B53" s="23" t="s">
        <v>30</v>
      </c>
      <c r="C53" s="17">
        <v>978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45765</v>
      </c>
      <c r="B54" s="23" t="s">
        <v>30</v>
      </c>
      <c r="C54" s="17">
        <v>1002</v>
      </c>
      <c r="D54" s="16"/>
      <c r="E54" s="16" t="s">
        <v>65</v>
      </c>
      <c r="F54" s="16"/>
      <c r="G54" s="16"/>
      <c r="H54" s="16"/>
      <c r="I54" s="16"/>
      <c r="J54" s="16" t="s">
        <v>661</v>
      </c>
      <c r="K54" s="16"/>
      <c r="L54" s="16"/>
      <c r="M54" s="16"/>
      <c r="N54" s="16"/>
    </row>
    <row r="55" spans="1:14" ht="16.149999999999999" customHeight="1" x14ac:dyDescent="0.25">
      <c r="A55" s="22">
        <v>45766</v>
      </c>
      <c r="B55" s="23" t="s">
        <v>30</v>
      </c>
      <c r="C55" s="17">
        <v>1026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45767</v>
      </c>
      <c r="B56" s="23" t="s">
        <v>30</v>
      </c>
      <c r="C56" s="17">
        <v>1050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45768</v>
      </c>
      <c r="B57" s="23" t="s">
        <v>30</v>
      </c>
      <c r="C57" s="17">
        <v>1074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45769</v>
      </c>
      <c r="B58" s="23" t="s">
        <v>30</v>
      </c>
      <c r="C58" s="17">
        <v>1094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45770</v>
      </c>
      <c r="B59" s="23" t="s">
        <v>30</v>
      </c>
      <c r="C59" s="17">
        <v>1118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45771</v>
      </c>
      <c r="B60" s="23" t="s">
        <v>30</v>
      </c>
      <c r="C60" s="17">
        <v>1142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45772</v>
      </c>
      <c r="B61" s="23" t="s">
        <v>30</v>
      </c>
      <c r="C61" s="17">
        <v>1166</v>
      </c>
      <c r="D61" s="16"/>
      <c r="E61" s="16" t="s">
        <v>612</v>
      </c>
      <c r="F61" s="16"/>
      <c r="G61" s="16"/>
      <c r="H61" s="16"/>
      <c r="I61" s="16"/>
      <c r="J61" s="16" t="s">
        <v>810</v>
      </c>
      <c r="K61" s="16"/>
      <c r="L61" s="16"/>
      <c r="M61" s="16"/>
      <c r="N61" s="16"/>
    </row>
    <row r="62" spans="1:14" ht="16.149999999999999" customHeight="1" x14ac:dyDescent="0.25">
      <c r="A62" s="22">
        <v>45773</v>
      </c>
      <c r="B62" s="23" t="s">
        <v>30</v>
      </c>
      <c r="C62" s="17">
        <v>1188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30.75" customHeight="1" x14ac:dyDescent="0.25">
      <c r="A63" s="22">
        <v>45774</v>
      </c>
      <c r="B63" s="23" t="s">
        <v>30</v>
      </c>
      <c r="C63" s="17">
        <v>1212</v>
      </c>
      <c r="D63" s="16"/>
      <c r="E63" s="28" t="s">
        <v>826</v>
      </c>
      <c r="F63" s="16"/>
      <c r="G63" s="16"/>
      <c r="H63" s="16"/>
      <c r="I63" s="16"/>
      <c r="J63" s="16" t="s">
        <v>827</v>
      </c>
      <c r="K63" s="16"/>
      <c r="L63" s="16"/>
      <c r="M63" s="16"/>
      <c r="N63" s="16"/>
    </row>
    <row r="64" spans="1:14" ht="16.149999999999999" customHeight="1" x14ac:dyDescent="0.25">
      <c r="A64" s="22">
        <v>45775</v>
      </c>
      <c r="B64" s="23" t="s">
        <v>30</v>
      </c>
      <c r="C64" s="17">
        <v>1236</v>
      </c>
      <c r="D64" s="16"/>
      <c r="E64" s="16" t="s">
        <v>48</v>
      </c>
      <c r="F64" s="16"/>
      <c r="G64" s="16"/>
      <c r="H64" s="16"/>
      <c r="I64" s="16"/>
      <c r="J64" s="16" t="s">
        <v>835</v>
      </c>
      <c r="K64" s="16"/>
      <c r="L64" s="16"/>
      <c r="M64" s="16"/>
      <c r="N64" s="16"/>
    </row>
    <row r="65" spans="1:14" ht="16.149999999999999" customHeight="1" x14ac:dyDescent="0.25">
      <c r="A65" s="22">
        <v>45776</v>
      </c>
      <c r="B65" s="23" t="s">
        <v>30</v>
      </c>
      <c r="C65" s="17">
        <v>1260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45777</v>
      </c>
      <c r="B66" s="23" t="s">
        <v>30</v>
      </c>
      <c r="C66" s="17">
        <v>1284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45778</v>
      </c>
      <c r="B67" s="23" t="s">
        <v>30</v>
      </c>
      <c r="C67" s="17">
        <v>1308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45779</v>
      </c>
      <c r="B68" s="23" t="s">
        <v>30</v>
      </c>
      <c r="C68" s="17">
        <v>1332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45780</v>
      </c>
      <c r="B69" s="23" t="s">
        <v>30</v>
      </c>
      <c r="C69" s="17">
        <v>1352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45781</v>
      </c>
      <c r="B70" s="23" t="s">
        <v>30</v>
      </c>
      <c r="C70" s="17">
        <v>1376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45782</v>
      </c>
      <c r="B71" s="23" t="s">
        <v>30</v>
      </c>
      <c r="C71" s="17">
        <v>1400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45783</v>
      </c>
      <c r="B72" s="23" t="s">
        <v>30</v>
      </c>
      <c r="C72" s="17">
        <v>1424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45784</v>
      </c>
      <c r="B73" s="23" t="s">
        <v>30</v>
      </c>
      <c r="C73" s="17">
        <v>1448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45785</v>
      </c>
      <c r="B74" s="23" t="s">
        <v>30</v>
      </c>
      <c r="C74" s="17">
        <v>1471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45786</v>
      </c>
      <c r="B75" s="23" t="s">
        <v>30</v>
      </c>
      <c r="C75" s="17">
        <v>1495</v>
      </c>
      <c r="D75" s="16"/>
      <c r="E75" s="16" t="s">
        <v>40</v>
      </c>
      <c r="F75" s="16"/>
      <c r="G75" s="16"/>
      <c r="H75" s="16"/>
      <c r="I75" s="16"/>
      <c r="J75" s="16" t="s">
        <v>785</v>
      </c>
      <c r="K75" s="16"/>
      <c r="L75" s="16"/>
      <c r="M75" s="16"/>
      <c r="N75" s="16"/>
    </row>
    <row r="76" spans="1:14" ht="16.149999999999999" customHeight="1" x14ac:dyDescent="0.25">
      <c r="A76" s="22">
        <v>45787</v>
      </c>
      <c r="B76" s="23" t="s">
        <v>30</v>
      </c>
      <c r="C76" s="17">
        <v>1519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45788</v>
      </c>
      <c r="B77" s="23" t="s">
        <v>30</v>
      </c>
      <c r="C77" s="17">
        <v>1543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45789</v>
      </c>
      <c r="B78" s="23" t="s">
        <v>30</v>
      </c>
      <c r="C78" s="17">
        <v>1567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45790</v>
      </c>
      <c r="B79" s="23" t="s">
        <v>30</v>
      </c>
      <c r="C79" s="17">
        <v>1591</v>
      </c>
      <c r="D79" s="16"/>
      <c r="E79" s="16"/>
      <c r="F79" s="16"/>
      <c r="G79" s="16"/>
      <c r="H79" s="43"/>
      <c r="I79" s="43"/>
      <c r="J79" s="46">
        <f>I79-H79</f>
        <v>0</v>
      </c>
      <c r="K79" s="16"/>
      <c r="L79" s="17"/>
      <c r="M79" s="17"/>
      <c r="N79" s="16"/>
    </row>
    <row r="80" spans="1:14" ht="16.149999999999999" customHeight="1" x14ac:dyDescent="0.25">
      <c r="A80" s="22">
        <v>45791</v>
      </c>
      <c r="B80" s="23" t="s">
        <v>30</v>
      </c>
      <c r="C80" s="17">
        <f>C79+24</f>
        <v>1615</v>
      </c>
      <c r="D80" s="16"/>
      <c r="E80" s="16"/>
      <c r="F80" s="16"/>
      <c r="G80" s="16"/>
      <c r="H80" s="43"/>
      <c r="I80" s="43"/>
      <c r="J80" s="16"/>
      <c r="K80" s="16"/>
      <c r="L80" s="17"/>
      <c r="M80" s="17"/>
      <c r="N80" s="16"/>
    </row>
    <row r="81" spans="1:14" ht="16.149999999999999" customHeight="1" x14ac:dyDescent="0.25">
      <c r="A81" s="22">
        <v>45792</v>
      </c>
      <c r="B81" s="23" t="s">
        <v>30</v>
      </c>
      <c r="C81" s="17">
        <f>C80+24</f>
        <v>1639</v>
      </c>
      <c r="D81" s="16"/>
      <c r="E81" s="16"/>
      <c r="F81" s="16"/>
      <c r="G81" s="16"/>
      <c r="H81" s="43"/>
      <c r="I81" s="43"/>
      <c r="J81" s="16"/>
      <c r="K81" s="16"/>
      <c r="L81" s="17"/>
      <c r="M81" s="17"/>
      <c r="N81" s="16"/>
    </row>
    <row r="82" spans="1:14" ht="16.149999999999999" customHeight="1" x14ac:dyDescent="0.25">
      <c r="A82" s="22">
        <v>45793</v>
      </c>
      <c r="B82" s="23" t="s">
        <v>30</v>
      </c>
      <c r="C82" s="17">
        <v>1678</v>
      </c>
      <c r="D82" s="16" t="s">
        <v>939</v>
      </c>
      <c r="E82" s="16" t="s">
        <v>940</v>
      </c>
      <c r="F82" s="16"/>
      <c r="G82" s="16"/>
      <c r="H82" s="52">
        <v>45794.159722222219</v>
      </c>
      <c r="I82" s="52">
        <v>45794.188888888886</v>
      </c>
      <c r="J82" s="46">
        <f>I82-H82</f>
        <v>2.9166666667151731E-2</v>
      </c>
      <c r="K82" s="16"/>
      <c r="L82" s="17"/>
      <c r="M82" s="17"/>
      <c r="N82" s="16"/>
    </row>
    <row r="83" spans="1:14" ht="16.149999999999999" customHeight="1" x14ac:dyDescent="0.25">
      <c r="A83" s="22">
        <v>45794</v>
      </c>
      <c r="B83" s="23" t="s">
        <v>30</v>
      </c>
      <c r="C83" s="17">
        <v>1684</v>
      </c>
      <c r="D83" s="16"/>
      <c r="E83" s="16"/>
      <c r="F83" s="16"/>
      <c r="G83" s="16"/>
      <c r="H83" s="43"/>
      <c r="I83" s="43"/>
      <c r="J83" s="16"/>
      <c r="K83" s="16"/>
      <c r="L83" s="17"/>
      <c r="M83" s="17"/>
      <c r="N83" s="16"/>
    </row>
    <row r="84" spans="1:14" ht="16.149999999999999" customHeight="1" x14ac:dyDescent="0.25">
      <c r="A84" s="22">
        <v>45795</v>
      </c>
      <c r="B84" s="23" t="s">
        <v>30</v>
      </c>
      <c r="C84" s="17">
        <f>C83+24</f>
        <v>1708</v>
      </c>
      <c r="D84" s="16"/>
      <c r="E84" s="16"/>
      <c r="F84" s="16"/>
      <c r="G84" s="16"/>
      <c r="H84" s="43"/>
      <c r="I84" s="43"/>
      <c r="J84" s="16"/>
      <c r="K84" s="16"/>
      <c r="L84" s="17"/>
      <c r="M84" s="17"/>
      <c r="N84" s="16"/>
    </row>
    <row r="85" spans="1:14" ht="16.149999999999999" customHeight="1" x14ac:dyDescent="0.25">
      <c r="A85" s="22">
        <v>45796</v>
      </c>
      <c r="B85" s="23" t="s">
        <v>30</v>
      </c>
      <c r="C85" s="17">
        <f>C84+24</f>
        <v>1732</v>
      </c>
      <c r="D85" s="16"/>
      <c r="E85" s="16"/>
      <c r="F85" s="16"/>
      <c r="G85" s="16"/>
      <c r="H85" s="43"/>
      <c r="I85" s="43"/>
      <c r="J85" s="16"/>
      <c r="K85" s="16"/>
      <c r="L85" s="17"/>
      <c r="M85" s="17"/>
      <c r="N85" s="16"/>
    </row>
    <row r="86" spans="1:14" ht="60" x14ac:dyDescent="0.25">
      <c r="A86" s="22">
        <v>45797</v>
      </c>
      <c r="B86" s="23" t="s">
        <v>30</v>
      </c>
      <c r="C86" s="17">
        <v>1754</v>
      </c>
      <c r="D86" s="16"/>
      <c r="E86" s="28" t="s">
        <v>966</v>
      </c>
      <c r="F86" s="16"/>
      <c r="G86" s="16"/>
      <c r="H86" s="58">
        <v>45797.447916666664</v>
      </c>
      <c r="I86" s="58">
        <v>45797.669444444444</v>
      </c>
      <c r="J86" s="46">
        <f>I86-H86</f>
        <v>0.22152777777955635</v>
      </c>
      <c r="K86" s="16"/>
      <c r="L86" s="17"/>
      <c r="M86" s="17"/>
      <c r="N86" s="16"/>
    </row>
    <row r="87" spans="1:14" ht="16.149999999999999" customHeight="1" x14ac:dyDescent="0.25">
      <c r="A87" s="22">
        <v>45798</v>
      </c>
      <c r="B87" s="23" t="s">
        <v>30</v>
      </c>
      <c r="C87" s="17">
        <v>1788</v>
      </c>
      <c r="D87" s="16"/>
      <c r="E87" s="16" t="s">
        <v>982</v>
      </c>
      <c r="F87" s="16"/>
      <c r="G87" s="16"/>
      <c r="H87" s="59">
        <v>45798.065972222219</v>
      </c>
      <c r="I87" s="59">
        <v>45798.09375</v>
      </c>
      <c r="J87" s="46">
        <f>I87-H87</f>
        <v>2.7777777781011537E-2</v>
      </c>
      <c r="K87" s="16"/>
      <c r="L87" s="17"/>
      <c r="M87" s="17"/>
      <c r="N87" s="16"/>
    </row>
    <row r="88" spans="1:14" ht="16.149999999999999" customHeight="1" x14ac:dyDescent="0.25">
      <c r="A88" s="22">
        <v>45799</v>
      </c>
      <c r="B88" s="23" t="s">
        <v>30</v>
      </c>
      <c r="C88" s="17">
        <v>1808</v>
      </c>
      <c r="D88" s="16"/>
      <c r="E88" s="16" t="s">
        <v>988</v>
      </c>
      <c r="F88" s="16"/>
      <c r="G88" s="16"/>
      <c r="H88" s="60">
        <v>45799.923611111109</v>
      </c>
      <c r="I88" s="60">
        <v>45800.003472222219</v>
      </c>
      <c r="J88" s="46">
        <f>I88-H88</f>
        <v>7.9861111109494232E-2</v>
      </c>
      <c r="K88" s="16"/>
      <c r="L88" s="17"/>
      <c r="M88" s="17"/>
      <c r="N88" s="16"/>
    </row>
    <row r="89" spans="1:14" ht="30" x14ac:dyDescent="0.25">
      <c r="A89" s="22">
        <v>45799</v>
      </c>
      <c r="B89" s="23" t="s">
        <v>30</v>
      </c>
      <c r="C89" s="17">
        <v>1809</v>
      </c>
      <c r="D89" s="16"/>
      <c r="E89" s="28" t="s">
        <v>991</v>
      </c>
      <c r="F89" s="16"/>
      <c r="G89" s="16"/>
      <c r="H89" s="60">
        <v>45800.055555555555</v>
      </c>
      <c r="I89" s="60">
        <v>45800.064583333333</v>
      </c>
      <c r="J89" s="46">
        <f>I89-H89</f>
        <v>9.0277777781011537E-3</v>
      </c>
      <c r="K89" s="16"/>
      <c r="L89" s="16"/>
      <c r="M89" s="16"/>
      <c r="N89" s="16"/>
    </row>
    <row r="90" spans="1:14" ht="16.149999999999999" customHeight="1" x14ac:dyDescent="0.25">
      <c r="A90" s="22">
        <v>45800</v>
      </c>
      <c r="B90" s="23" t="s">
        <v>30</v>
      </c>
      <c r="C90" s="17">
        <v>1826</v>
      </c>
      <c r="D90" s="16"/>
      <c r="E90" s="16"/>
      <c r="F90" s="16"/>
      <c r="G90" s="16"/>
      <c r="H90" s="43"/>
      <c r="I90" s="43"/>
      <c r="J90" s="16"/>
      <c r="K90" s="16"/>
      <c r="L90" s="16"/>
      <c r="M90" s="16"/>
      <c r="N90" s="16"/>
    </row>
    <row r="91" spans="1:14" ht="16.149999999999999" customHeight="1" x14ac:dyDescent="0.25">
      <c r="A91" s="22">
        <v>45801</v>
      </c>
      <c r="B91" s="23" t="s">
        <v>30</v>
      </c>
      <c r="C91" s="17">
        <f t="shared" ref="C91:C96" si="3">C90+24</f>
        <v>1850</v>
      </c>
      <c r="D91" s="16"/>
      <c r="E91" s="16"/>
      <c r="F91" s="16"/>
      <c r="G91" s="16"/>
      <c r="H91" s="43"/>
      <c r="I91" s="43"/>
      <c r="J91" s="16"/>
      <c r="K91" s="16"/>
      <c r="L91" s="16"/>
      <c r="M91" s="16"/>
      <c r="N91" s="16"/>
    </row>
    <row r="92" spans="1:14" ht="16.149999999999999" customHeight="1" x14ac:dyDescent="0.25">
      <c r="A92" s="22">
        <v>45802</v>
      </c>
      <c r="B92" s="23" t="s">
        <v>30</v>
      </c>
      <c r="C92" s="17">
        <f t="shared" si="3"/>
        <v>1874</v>
      </c>
      <c r="D92" s="16"/>
      <c r="E92" s="16"/>
      <c r="F92" s="16"/>
      <c r="G92" s="16"/>
      <c r="H92" s="43"/>
      <c r="I92" s="43"/>
      <c r="J92" s="16"/>
      <c r="K92" s="16"/>
      <c r="L92" s="16"/>
      <c r="M92" s="16"/>
      <c r="N92" s="16"/>
    </row>
    <row r="93" spans="1:14" ht="16.149999999999999" customHeight="1" x14ac:dyDescent="0.25">
      <c r="A93" s="22">
        <v>45803</v>
      </c>
      <c r="B93" s="23" t="s">
        <v>30</v>
      </c>
      <c r="C93" s="17">
        <f t="shared" si="3"/>
        <v>1898</v>
      </c>
      <c r="D93" s="16"/>
      <c r="E93" s="16"/>
      <c r="F93" s="16"/>
      <c r="G93" s="16"/>
      <c r="H93" s="43"/>
      <c r="I93" s="43"/>
      <c r="J93" s="16"/>
      <c r="K93" s="16"/>
      <c r="L93" s="16"/>
      <c r="M93" s="16"/>
      <c r="N93" s="16"/>
    </row>
    <row r="94" spans="1:14" ht="16.149999999999999" customHeight="1" x14ac:dyDescent="0.25">
      <c r="A94" s="22">
        <v>45804</v>
      </c>
      <c r="B94" s="23" t="s">
        <v>30</v>
      </c>
      <c r="C94" s="17">
        <f t="shared" si="3"/>
        <v>1922</v>
      </c>
      <c r="D94" s="16"/>
      <c r="E94" s="16"/>
      <c r="F94" s="16"/>
      <c r="G94" s="16"/>
      <c r="H94" s="43"/>
      <c r="I94" s="43"/>
      <c r="J94" s="16"/>
      <c r="K94" s="16"/>
      <c r="L94" s="16"/>
      <c r="M94" s="16"/>
      <c r="N94" s="16"/>
    </row>
    <row r="95" spans="1:14" ht="16.149999999999999" customHeight="1" x14ac:dyDescent="0.25">
      <c r="A95" s="22">
        <v>45805</v>
      </c>
      <c r="B95" s="23" t="s">
        <v>30</v>
      </c>
      <c r="C95" s="17">
        <f t="shared" si="3"/>
        <v>1946</v>
      </c>
      <c r="D95" s="16"/>
      <c r="E95" s="16"/>
      <c r="F95" s="16"/>
      <c r="G95" s="16"/>
      <c r="H95" s="43"/>
      <c r="I95" s="43"/>
      <c r="J95" s="16"/>
      <c r="K95" s="16"/>
      <c r="L95" s="16"/>
      <c r="M95" s="16"/>
      <c r="N95" s="16"/>
    </row>
    <row r="96" spans="1:14" ht="16.149999999999999" customHeight="1" x14ac:dyDescent="0.25">
      <c r="A96" s="22">
        <v>45806</v>
      </c>
      <c r="B96" s="23" t="s">
        <v>30</v>
      </c>
      <c r="C96" s="17">
        <f t="shared" si="3"/>
        <v>1970</v>
      </c>
      <c r="D96" s="16"/>
      <c r="E96" s="16"/>
      <c r="F96" s="16"/>
      <c r="G96" s="16"/>
      <c r="H96" s="43"/>
      <c r="I96" s="43"/>
      <c r="J96" s="16"/>
      <c r="K96" s="16"/>
      <c r="L96" s="16"/>
      <c r="M96" s="16"/>
      <c r="N96" s="16"/>
    </row>
    <row r="97" spans="1:14" ht="16.149999999999999" customHeight="1" x14ac:dyDescent="0.25">
      <c r="A97" s="22">
        <v>45807</v>
      </c>
      <c r="B97" s="23" t="s">
        <v>30</v>
      </c>
      <c r="C97" s="17">
        <v>2000</v>
      </c>
      <c r="D97" s="16"/>
      <c r="E97" s="16" t="s">
        <v>1044</v>
      </c>
      <c r="F97" s="16"/>
      <c r="G97" s="16"/>
      <c r="H97" s="53">
        <v>45808.121527777781</v>
      </c>
      <c r="I97" s="53">
        <v>45808.256249999999</v>
      </c>
      <c r="J97" s="46">
        <f>I97-H97</f>
        <v>0.13472222221753327</v>
      </c>
      <c r="K97" s="16"/>
      <c r="L97" s="16"/>
      <c r="M97" s="16"/>
      <c r="N97" s="16"/>
    </row>
    <row r="98" spans="1:14" ht="16.149999999999999" customHeight="1" x14ac:dyDescent="0.25">
      <c r="A98" s="22">
        <v>45808</v>
      </c>
      <c r="B98" s="23" t="s">
        <v>30</v>
      </c>
      <c r="C98" s="17">
        <v>2009</v>
      </c>
      <c r="D98" s="16"/>
      <c r="E98" s="16" t="s">
        <v>1051</v>
      </c>
      <c r="F98" s="16"/>
      <c r="G98" s="16"/>
      <c r="H98" s="57">
        <v>45808.686805555553</v>
      </c>
      <c r="I98" s="57">
        <v>45808.692361111112</v>
      </c>
      <c r="J98" s="46">
        <f>I98-H98</f>
        <v>5.5555555591126904E-3</v>
      </c>
      <c r="K98" s="16"/>
      <c r="L98" s="16"/>
      <c r="M98" s="16"/>
      <c r="N98" s="16"/>
    </row>
    <row r="99" spans="1:14" ht="16.149999999999999" customHeight="1" x14ac:dyDescent="0.25">
      <c r="A99" s="22">
        <v>45809</v>
      </c>
      <c r="B99" s="23" t="s">
        <v>30</v>
      </c>
      <c r="C99" s="17">
        <f t="shared" ref="C99:C104" si="4">C98+24</f>
        <v>2033</v>
      </c>
      <c r="D99" s="16"/>
      <c r="E99" s="16"/>
      <c r="F99" s="16"/>
      <c r="G99" s="16"/>
      <c r="H99" s="43"/>
      <c r="I99" s="43"/>
      <c r="J99" s="16"/>
      <c r="K99" s="16"/>
      <c r="L99" s="16"/>
      <c r="M99" s="16"/>
      <c r="N99" s="16"/>
    </row>
    <row r="100" spans="1:14" ht="16.149999999999999" customHeight="1" x14ac:dyDescent="0.25">
      <c r="A100" s="22">
        <v>45810</v>
      </c>
      <c r="B100" s="23" t="s">
        <v>30</v>
      </c>
      <c r="C100" s="17">
        <f t="shared" si="4"/>
        <v>2057</v>
      </c>
      <c r="D100" s="16"/>
      <c r="E100" s="16"/>
      <c r="F100" s="16"/>
      <c r="G100" s="16"/>
      <c r="H100" s="43"/>
      <c r="I100" s="43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45811</v>
      </c>
      <c r="B101" s="23" t="s">
        <v>30</v>
      </c>
      <c r="C101" s="17">
        <f t="shared" si="4"/>
        <v>2081</v>
      </c>
      <c r="D101" s="16"/>
      <c r="E101" s="16"/>
      <c r="F101" s="16"/>
      <c r="G101" s="16"/>
      <c r="H101" s="43"/>
      <c r="I101" s="43"/>
      <c r="J101" s="16"/>
      <c r="K101" s="16"/>
      <c r="L101" s="16"/>
      <c r="M101" s="16"/>
      <c r="N101" s="16"/>
    </row>
    <row r="102" spans="1:14" ht="16.149999999999999" customHeight="1" x14ac:dyDescent="0.25">
      <c r="A102" s="22">
        <v>45812</v>
      </c>
      <c r="B102" s="23" t="s">
        <v>30</v>
      </c>
      <c r="C102" s="17">
        <f t="shared" si="4"/>
        <v>2105</v>
      </c>
      <c r="D102" s="16"/>
      <c r="E102" s="16"/>
      <c r="F102" s="16"/>
      <c r="G102" s="16"/>
      <c r="H102" s="43"/>
      <c r="I102" s="43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45813</v>
      </c>
      <c r="B103" s="23" t="s">
        <v>30</v>
      </c>
      <c r="C103" s="17">
        <f t="shared" si="4"/>
        <v>2129</v>
      </c>
      <c r="D103" s="16"/>
      <c r="E103" s="16"/>
      <c r="F103" s="16"/>
      <c r="G103" s="16"/>
      <c r="H103" s="43"/>
      <c r="I103" s="43"/>
      <c r="J103" s="16"/>
      <c r="K103" s="16"/>
      <c r="L103" s="16"/>
      <c r="M103" s="16"/>
      <c r="N103" s="16"/>
    </row>
    <row r="104" spans="1:14" ht="16.149999999999999" customHeight="1" x14ac:dyDescent="0.25">
      <c r="A104" s="22">
        <v>45814</v>
      </c>
      <c r="B104" s="23" t="s">
        <v>30</v>
      </c>
      <c r="C104" s="17">
        <f t="shared" si="4"/>
        <v>2153</v>
      </c>
      <c r="D104" s="16"/>
      <c r="E104" s="16"/>
      <c r="F104" s="16"/>
      <c r="G104" s="16"/>
      <c r="H104" s="43"/>
      <c r="I104" s="43"/>
      <c r="J104" s="16"/>
      <c r="K104" s="16"/>
      <c r="L104" s="16"/>
      <c r="M104" s="16"/>
      <c r="N104" s="16"/>
    </row>
    <row r="105" spans="1:14" ht="45" x14ac:dyDescent="0.25">
      <c r="A105" s="22">
        <v>45815</v>
      </c>
      <c r="B105" s="23" t="s">
        <v>30</v>
      </c>
      <c r="C105" s="17">
        <v>2171</v>
      </c>
      <c r="D105" s="16"/>
      <c r="E105" s="28" t="s">
        <v>1121</v>
      </c>
      <c r="F105" s="16"/>
      <c r="G105" s="16"/>
      <c r="H105" s="52">
        <v>45815.548611111109</v>
      </c>
      <c r="I105" s="52">
        <v>45815.586805555555</v>
      </c>
      <c r="J105" s="46">
        <f>I105-H105</f>
        <v>3.8194444445252884E-2</v>
      </c>
      <c r="K105" s="16"/>
      <c r="L105" s="16"/>
      <c r="M105" s="16"/>
      <c r="N105" s="16"/>
    </row>
    <row r="106" spans="1:14" ht="16.149999999999999" customHeight="1" x14ac:dyDescent="0.25">
      <c r="A106" s="22">
        <v>45816</v>
      </c>
      <c r="B106" s="23" t="s">
        <v>30</v>
      </c>
      <c r="C106" s="17">
        <f>C105+24</f>
        <v>2195</v>
      </c>
      <c r="D106" s="16"/>
      <c r="E106" s="16"/>
      <c r="F106" s="16"/>
      <c r="G106" s="16"/>
      <c r="H106" s="43"/>
      <c r="I106" s="43"/>
      <c r="J106" s="16"/>
      <c r="K106" s="16"/>
      <c r="L106" s="16"/>
      <c r="M106" s="16"/>
      <c r="N106" s="16"/>
    </row>
    <row r="107" spans="1:14" ht="16.149999999999999" customHeight="1" x14ac:dyDescent="0.25">
      <c r="A107" s="22">
        <v>45817</v>
      </c>
      <c r="B107" s="23" t="s">
        <v>30</v>
      </c>
      <c r="C107" s="17">
        <f>C106+24</f>
        <v>2219</v>
      </c>
      <c r="D107" s="16"/>
      <c r="E107" s="16"/>
      <c r="F107" s="16"/>
      <c r="G107" s="16"/>
      <c r="H107" s="43"/>
      <c r="I107" s="43"/>
      <c r="J107" s="16"/>
      <c r="K107" s="16"/>
      <c r="L107" s="16"/>
      <c r="M107" s="16"/>
      <c r="N107" s="16"/>
    </row>
    <row r="108" spans="1:14" ht="16.149999999999999" customHeight="1" x14ac:dyDescent="0.25">
      <c r="A108" s="22">
        <v>45818</v>
      </c>
      <c r="B108" s="23" t="s">
        <v>30</v>
      </c>
      <c r="C108" s="17">
        <v>2250</v>
      </c>
      <c r="D108" s="16"/>
      <c r="E108" s="16" t="s">
        <v>1145</v>
      </c>
      <c r="F108" s="16"/>
      <c r="G108" s="16"/>
      <c r="H108" s="62">
        <v>45818.929166666669</v>
      </c>
      <c r="I108" s="62">
        <v>45819.05</v>
      </c>
      <c r="J108" s="46">
        <f>I108-H108</f>
        <v>0.12083333333430346</v>
      </c>
      <c r="K108" s="16"/>
      <c r="L108" s="16"/>
      <c r="M108" s="16"/>
      <c r="N108" s="16"/>
    </row>
    <row r="109" spans="1:14" ht="16.149999999999999" customHeight="1" x14ac:dyDescent="0.25">
      <c r="A109" s="22">
        <v>45819</v>
      </c>
      <c r="B109" s="23" t="s">
        <v>30</v>
      </c>
      <c r="C109" s="17">
        <f>C108+24</f>
        <v>2274</v>
      </c>
      <c r="D109" s="16"/>
      <c r="E109" s="16"/>
      <c r="F109" s="16"/>
      <c r="G109" s="16"/>
      <c r="H109" s="43"/>
      <c r="I109" s="43"/>
      <c r="J109" s="16"/>
      <c r="K109" s="16"/>
      <c r="L109" s="16"/>
      <c r="M109" s="16"/>
      <c r="N109" s="16"/>
    </row>
    <row r="110" spans="1:14" ht="32.25" customHeight="1" x14ac:dyDescent="0.25">
      <c r="A110" s="22">
        <v>45820</v>
      </c>
      <c r="B110" s="23" t="s">
        <v>30</v>
      </c>
      <c r="C110" s="17">
        <f>C109+24</f>
        <v>2298</v>
      </c>
      <c r="D110" s="16"/>
      <c r="E110" s="28" t="s">
        <v>1241</v>
      </c>
      <c r="F110" s="16"/>
      <c r="G110" s="16"/>
      <c r="H110" s="113">
        <v>45831.666666666664</v>
      </c>
      <c r="I110" s="113">
        <v>45831.729166666664</v>
      </c>
      <c r="J110" s="114">
        <f t="shared" ref="J110" si="5">I110-H110</f>
        <v>6.25E-2</v>
      </c>
      <c r="K110" s="16"/>
      <c r="L110" s="16"/>
      <c r="M110" s="16"/>
      <c r="N110" s="16"/>
    </row>
    <row r="111" spans="1:14" ht="16.149999999999999" customHeight="1" x14ac:dyDescent="0.25">
      <c r="A111" s="22">
        <v>45821</v>
      </c>
      <c r="B111" s="23" t="s">
        <v>30</v>
      </c>
      <c r="C111" s="17">
        <f>C110+24</f>
        <v>2322</v>
      </c>
      <c r="D111" s="16"/>
      <c r="E111" s="16"/>
      <c r="F111" s="16"/>
      <c r="G111" s="16"/>
      <c r="H111" s="43"/>
      <c r="I111" s="43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45822</v>
      </c>
      <c r="B112" s="23" t="s">
        <v>30</v>
      </c>
      <c r="C112" s="17">
        <f>C111+24</f>
        <v>2346</v>
      </c>
      <c r="D112" s="16"/>
      <c r="E112" s="16"/>
      <c r="F112" s="16"/>
      <c r="G112" s="16"/>
      <c r="H112" s="43"/>
      <c r="I112" s="43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45823</v>
      </c>
      <c r="B113" s="23" t="s">
        <v>30</v>
      </c>
      <c r="C113" s="17">
        <v>2356</v>
      </c>
      <c r="D113" s="16"/>
      <c r="E113" s="16"/>
      <c r="F113" s="16"/>
      <c r="G113" s="16"/>
      <c r="H113" s="43"/>
      <c r="I113" s="43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45824</v>
      </c>
      <c r="B114" s="23" t="s">
        <v>30</v>
      </c>
      <c r="C114" s="17">
        <v>2380</v>
      </c>
      <c r="D114" s="16"/>
      <c r="E114" s="16"/>
      <c r="F114" s="16"/>
      <c r="G114" s="16"/>
      <c r="H114" s="43"/>
      <c r="I114" s="43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45825</v>
      </c>
      <c r="B115" s="23" t="s">
        <v>30</v>
      </c>
      <c r="C115" s="17">
        <v>2404</v>
      </c>
      <c r="D115" s="16"/>
      <c r="E115" s="16"/>
      <c r="F115" s="16"/>
      <c r="G115" s="16"/>
      <c r="H115" s="43"/>
      <c r="I115" s="43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45826</v>
      </c>
      <c r="B116" s="23" t="s">
        <v>30</v>
      </c>
      <c r="C116" s="17">
        <v>2428</v>
      </c>
      <c r="D116" s="16"/>
      <c r="E116" s="16"/>
      <c r="F116" s="16"/>
      <c r="G116" s="16"/>
      <c r="H116" s="43"/>
      <c r="I116" s="43"/>
      <c r="J116" s="16"/>
      <c r="K116" s="16"/>
      <c r="L116" s="16"/>
      <c r="M116" s="16"/>
      <c r="N116" s="16"/>
    </row>
    <row r="117" spans="1:14" ht="16.149999999999999" customHeight="1" x14ac:dyDescent="0.25">
      <c r="A117" s="22">
        <v>45827</v>
      </c>
      <c r="B117" s="23" t="s">
        <v>30</v>
      </c>
      <c r="C117" s="17">
        <v>2452</v>
      </c>
      <c r="D117" s="16"/>
      <c r="E117" s="16"/>
      <c r="F117" s="16"/>
      <c r="G117" s="16"/>
      <c r="H117" s="43"/>
      <c r="I117" s="43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45828</v>
      </c>
      <c r="B118" s="23" t="s">
        <v>30</v>
      </c>
      <c r="C118" s="17">
        <v>2461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2">
        <v>45829</v>
      </c>
      <c r="B119" s="23" t="s">
        <v>30</v>
      </c>
      <c r="C119" s="17">
        <v>2484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45830</v>
      </c>
      <c r="B120" s="23" t="s">
        <v>30</v>
      </c>
      <c r="C120" s="17">
        <v>2508</v>
      </c>
      <c r="D120" s="16"/>
      <c r="E120" s="16" t="s">
        <v>163</v>
      </c>
      <c r="F120" s="16"/>
      <c r="G120" s="16"/>
      <c r="H120" s="113">
        <v>45830.375</v>
      </c>
      <c r="I120" s="113">
        <v>45830.538194444445</v>
      </c>
      <c r="J120" s="114">
        <f t="shared" ref="J120" si="6">I120-H120</f>
        <v>0.16319444444525288</v>
      </c>
      <c r="K120" s="16"/>
      <c r="L120" s="16"/>
      <c r="M120" s="16"/>
      <c r="N120" s="16"/>
    </row>
    <row r="121" spans="1:14" ht="16.149999999999999" customHeight="1" x14ac:dyDescent="0.25">
      <c r="A121" s="22">
        <v>45831</v>
      </c>
      <c r="B121" s="23" t="s">
        <v>30</v>
      </c>
      <c r="C121" s="17">
        <v>2532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45832</v>
      </c>
      <c r="B122" s="23" t="s">
        <v>30</v>
      </c>
      <c r="C122" s="17">
        <v>2556</v>
      </c>
      <c r="D122" s="16"/>
      <c r="E122" s="16" t="s">
        <v>1243</v>
      </c>
      <c r="F122" s="16"/>
      <c r="G122" s="16"/>
      <c r="H122" s="115">
        <v>45832.697916666664</v>
      </c>
      <c r="I122" s="115">
        <v>45832.704861111109</v>
      </c>
      <c r="J122" s="116">
        <f t="shared" ref="J122" si="7">I122-H122</f>
        <v>6.9444444452528842E-3</v>
      </c>
      <c r="K122" s="16"/>
      <c r="L122" s="16"/>
      <c r="M122" s="16"/>
      <c r="N122" s="16"/>
    </row>
    <row r="123" spans="1:14" ht="16.149999999999999" customHeight="1" x14ac:dyDescent="0.25">
      <c r="A123" s="22">
        <v>45833</v>
      </c>
      <c r="B123" s="23" t="s">
        <v>30</v>
      </c>
      <c r="C123" s="17">
        <v>2580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45834</v>
      </c>
      <c r="B124" s="23" t="s">
        <v>30</v>
      </c>
      <c r="C124" s="17">
        <v>2604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45835</v>
      </c>
      <c r="B125" s="23" t="s">
        <v>30</v>
      </c>
      <c r="C125" s="17">
        <v>2628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45836</v>
      </c>
      <c r="B126" s="23" t="s">
        <v>30</v>
      </c>
      <c r="C126" s="17">
        <v>2639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2">
        <v>45837</v>
      </c>
      <c r="B127" s="23" t="s">
        <v>30</v>
      </c>
      <c r="C127" s="17">
        <v>2663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6.149999999999999" customHeight="1" x14ac:dyDescent="0.25">
      <c r="A128" s="22">
        <v>45838</v>
      </c>
      <c r="B128" s="23" t="s">
        <v>30</v>
      </c>
      <c r="C128" s="17">
        <v>2687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2">
        <v>45839</v>
      </c>
      <c r="B129" s="23" t="s">
        <v>30</v>
      </c>
      <c r="C129" s="17">
        <v>2711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45840</v>
      </c>
      <c r="B130" s="23" t="s">
        <v>30</v>
      </c>
      <c r="C130" s="17">
        <v>2729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45841</v>
      </c>
      <c r="B131" s="23" t="s">
        <v>30</v>
      </c>
      <c r="C131" s="17">
        <v>2758</v>
      </c>
      <c r="D131" s="16"/>
      <c r="E131" s="16" t="s">
        <v>48</v>
      </c>
      <c r="F131" s="16"/>
      <c r="G131" s="16"/>
      <c r="H131" s="134">
        <v>45841.680555555555</v>
      </c>
      <c r="I131" s="134">
        <v>45841.763194444444</v>
      </c>
      <c r="J131" s="116">
        <f t="shared" ref="J131" si="8">I131-H131</f>
        <v>8.2638888889050577E-2</v>
      </c>
      <c r="K131" s="16"/>
      <c r="L131" s="16"/>
      <c r="M131" s="16"/>
      <c r="N131" s="16"/>
    </row>
    <row r="132" spans="1:14" ht="16.149999999999999" customHeight="1" x14ac:dyDescent="0.25">
      <c r="A132" s="22">
        <v>45842</v>
      </c>
      <c r="B132" s="23" t="s">
        <v>30</v>
      </c>
      <c r="C132" s="17">
        <f>C131+24</f>
        <v>2782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2">
        <v>45843</v>
      </c>
      <c r="B133" s="23" t="s">
        <v>30</v>
      </c>
      <c r="C133" s="17">
        <f>C132+24</f>
        <v>2806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2">
        <v>45844</v>
      </c>
      <c r="B134" s="23" t="s">
        <v>30</v>
      </c>
      <c r="C134" s="17">
        <v>2825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6.149999999999999" customHeight="1" x14ac:dyDescent="0.25">
      <c r="A135" s="22">
        <v>45845</v>
      </c>
      <c r="B135" s="23" t="s">
        <v>30</v>
      </c>
      <c r="C135" s="17">
        <v>2849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6.149999999999999" customHeight="1" x14ac:dyDescent="0.25">
      <c r="A136" s="22">
        <v>45846</v>
      </c>
      <c r="B136" s="23" t="s">
        <v>30</v>
      </c>
      <c r="C136" s="17">
        <f>C135+24</f>
        <v>2873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6.149999999999999" customHeight="1" x14ac:dyDescent="0.25">
      <c r="A137" s="22">
        <v>45847</v>
      </c>
      <c r="B137" s="23" t="s">
        <v>30</v>
      </c>
      <c r="C137" s="17">
        <v>2895</v>
      </c>
      <c r="D137" s="16"/>
      <c r="E137" s="16" t="s">
        <v>1315</v>
      </c>
      <c r="F137" s="16"/>
      <c r="G137" s="16"/>
      <c r="H137" s="134">
        <v>45847.685416666667</v>
      </c>
      <c r="I137" s="134">
        <v>45847.731249999997</v>
      </c>
      <c r="J137" s="116">
        <f t="shared" ref="J137" si="9">I137-H137</f>
        <v>4.5833333329937886E-2</v>
      </c>
      <c r="K137" s="16"/>
      <c r="L137" s="16"/>
      <c r="M137" s="16"/>
      <c r="N137" s="16"/>
    </row>
    <row r="138" spans="1:14" ht="16.149999999999999" customHeight="1" x14ac:dyDescent="0.25">
      <c r="A138" s="22">
        <v>45848</v>
      </c>
      <c r="B138" s="23" t="s">
        <v>30</v>
      </c>
      <c r="C138" s="17">
        <f>C137+24</f>
        <v>2919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6.149999999999999" customHeight="1" x14ac:dyDescent="0.25">
      <c r="A139" s="22">
        <v>45849</v>
      </c>
      <c r="B139" s="23" t="s">
        <v>30</v>
      </c>
      <c r="C139" s="17">
        <f>C138+24</f>
        <v>2943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6.149999999999999" customHeight="1" x14ac:dyDescent="0.25">
      <c r="A140" s="22">
        <v>45850</v>
      </c>
      <c r="B140" s="23" t="s">
        <v>30</v>
      </c>
      <c r="C140" s="17">
        <f>C139+24</f>
        <v>2967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22">
        <v>45851</v>
      </c>
      <c r="B141" s="23" t="s">
        <v>30</v>
      </c>
      <c r="C141" s="17">
        <v>2988</v>
      </c>
      <c r="D141" s="16"/>
      <c r="E141" s="16" t="s">
        <v>63</v>
      </c>
      <c r="F141" s="16"/>
      <c r="G141" s="16"/>
      <c r="H141" s="138">
        <v>45851.633333333331</v>
      </c>
      <c r="I141" s="138">
        <v>45851.763888888891</v>
      </c>
      <c r="J141" s="139">
        <f t="shared" ref="J141" si="10">I141-H141</f>
        <v>0.13055555555911269</v>
      </c>
      <c r="K141" s="16"/>
      <c r="L141" s="16"/>
      <c r="M141" s="16"/>
      <c r="N141" s="16"/>
    </row>
    <row r="142" spans="1:14" ht="16.149999999999999" customHeight="1" x14ac:dyDescent="0.25">
      <c r="A142" s="22">
        <v>45852</v>
      </c>
      <c r="B142" s="23" t="s">
        <v>30</v>
      </c>
      <c r="C142" s="17">
        <f t="shared" ref="C142:C152" si="11">C141+24</f>
        <v>3012</v>
      </c>
      <c r="D142" s="16"/>
      <c r="E142" s="17"/>
      <c r="F142" s="17"/>
      <c r="G142" s="16"/>
      <c r="H142" s="16"/>
      <c r="I142" s="16"/>
      <c r="J142" s="16"/>
      <c r="K142" s="16"/>
      <c r="L142" s="16"/>
      <c r="M142" s="16"/>
      <c r="N142" s="16"/>
    </row>
    <row r="143" spans="1:14" x14ac:dyDescent="0.25">
      <c r="A143" s="22">
        <v>45853</v>
      </c>
      <c r="B143" s="23" t="s">
        <v>30</v>
      </c>
      <c r="C143" s="17">
        <f t="shared" si="11"/>
        <v>3036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x14ac:dyDescent="0.25">
      <c r="A144" s="22">
        <v>45854</v>
      </c>
      <c r="B144" s="23" t="s">
        <v>30</v>
      </c>
      <c r="C144" s="17">
        <f t="shared" si="11"/>
        <v>3060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x14ac:dyDescent="0.25">
      <c r="A145" s="22">
        <v>45855</v>
      </c>
      <c r="B145" s="23" t="s">
        <v>30</v>
      </c>
      <c r="C145" s="17">
        <f t="shared" si="11"/>
        <v>3084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x14ac:dyDescent="0.25">
      <c r="A146" s="22">
        <v>45856</v>
      </c>
      <c r="B146" s="23" t="s">
        <v>30</v>
      </c>
      <c r="C146" s="17">
        <f t="shared" si="11"/>
        <v>3108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x14ac:dyDescent="0.25">
      <c r="A147" s="22">
        <v>45857</v>
      </c>
      <c r="B147" s="23" t="s">
        <v>30</v>
      </c>
      <c r="C147" s="17">
        <f t="shared" si="11"/>
        <v>3132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x14ac:dyDescent="0.25">
      <c r="A148" s="22">
        <v>45858</v>
      </c>
      <c r="B148" s="23" t="s">
        <v>30</v>
      </c>
      <c r="C148" s="17">
        <f t="shared" si="11"/>
        <v>3156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x14ac:dyDescent="0.25">
      <c r="A149" s="22">
        <v>45859</v>
      </c>
      <c r="B149" s="23" t="s">
        <v>30</v>
      </c>
      <c r="C149" s="17">
        <f t="shared" si="11"/>
        <v>3180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x14ac:dyDescent="0.25">
      <c r="A150" s="22">
        <v>45860</v>
      </c>
      <c r="B150" s="23" t="s">
        <v>30</v>
      </c>
      <c r="C150" s="17">
        <f t="shared" si="11"/>
        <v>3204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x14ac:dyDescent="0.25">
      <c r="A151" s="22">
        <v>45861</v>
      </c>
      <c r="B151" s="23" t="s">
        <v>30</v>
      </c>
      <c r="C151" s="17">
        <f t="shared" si="11"/>
        <v>3228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x14ac:dyDescent="0.25">
      <c r="A152" s="22">
        <v>45862</v>
      </c>
      <c r="B152" s="23" t="s">
        <v>30</v>
      </c>
      <c r="C152" s="17">
        <f t="shared" si="11"/>
        <v>3252</v>
      </c>
      <c r="D152" s="16"/>
      <c r="E152" s="16" t="s">
        <v>48</v>
      </c>
      <c r="F152" s="16"/>
      <c r="G152" s="16"/>
      <c r="H152" s="138">
        <v>45863.074999999997</v>
      </c>
      <c r="I152" s="138">
        <v>45863.224999999999</v>
      </c>
      <c r="J152" s="139">
        <f t="shared" ref="J152:J153" si="12">I152-H152</f>
        <v>0.15000000000145519</v>
      </c>
      <c r="K152" s="16"/>
      <c r="L152" s="16"/>
      <c r="M152" s="16"/>
      <c r="N152" s="16"/>
    </row>
    <row r="153" spans="1:14" x14ac:dyDescent="0.25">
      <c r="A153" s="22">
        <v>45863</v>
      </c>
      <c r="B153" s="23" t="s">
        <v>30</v>
      </c>
      <c r="C153" s="17">
        <v>3266</v>
      </c>
      <c r="D153" s="16"/>
      <c r="E153" s="16" t="s">
        <v>1420</v>
      </c>
      <c r="F153" s="16"/>
      <c r="G153" s="16"/>
      <c r="H153" s="146">
        <v>45863.722222222219</v>
      </c>
      <c r="I153" s="146">
        <v>45863.768750000003</v>
      </c>
      <c r="J153" s="147">
        <f t="shared" si="12"/>
        <v>4.652777778392192E-2</v>
      </c>
      <c r="K153" s="16"/>
      <c r="L153" s="16"/>
      <c r="M153" s="16"/>
      <c r="N153" s="16"/>
    </row>
    <row r="154" spans="1:14" x14ac:dyDescent="0.25">
      <c r="A154" s="22">
        <v>45864</v>
      </c>
      <c r="B154" s="23" t="s">
        <v>30</v>
      </c>
      <c r="C154" s="17">
        <f>C153+24</f>
        <v>3290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30" x14ac:dyDescent="0.25">
      <c r="A155" s="22">
        <v>45865</v>
      </c>
      <c r="B155" s="23" t="s">
        <v>30</v>
      </c>
      <c r="C155" s="17">
        <v>3305</v>
      </c>
      <c r="D155" s="16"/>
      <c r="E155" s="28" t="s">
        <v>1429</v>
      </c>
      <c r="F155" s="16"/>
      <c r="G155" s="16"/>
      <c r="H155" s="138">
        <v>45865.393750000003</v>
      </c>
      <c r="I155" s="138">
        <v>45865.413888888892</v>
      </c>
      <c r="J155" s="139">
        <f t="shared" ref="J155:J156" si="13">I155-H155</f>
        <v>2.0138888889050577E-2</v>
      </c>
      <c r="K155" s="16"/>
      <c r="L155" s="16"/>
      <c r="M155" s="16"/>
      <c r="N155" s="16"/>
    </row>
    <row r="156" spans="1:14" x14ac:dyDescent="0.25">
      <c r="A156" s="22">
        <v>45865</v>
      </c>
      <c r="B156" s="23" t="s">
        <v>30</v>
      </c>
      <c r="C156" s="17">
        <v>3306</v>
      </c>
      <c r="D156" s="16"/>
      <c r="E156" s="16" t="s">
        <v>1430</v>
      </c>
      <c r="F156" s="16"/>
      <c r="G156" s="16"/>
      <c r="H156" s="138">
        <v>45865.446527777778</v>
      </c>
      <c r="I156" s="138">
        <v>45865.571527777778</v>
      </c>
      <c r="J156" s="139">
        <f t="shared" si="13"/>
        <v>0.125</v>
      </c>
      <c r="K156" s="16"/>
      <c r="L156" s="16"/>
      <c r="M156" s="16"/>
      <c r="N156" s="16"/>
    </row>
    <row r="157" spans="1:14" x14ac:dyDescent="0.25">
      <c r="A157" s="22">
        <v>45866</v>
      </c>
      <c r="B157" s="23" t="s">
        <v>30</v>
      </c>
      <c r="C157" s="17">
        <f>C156+24</f>
        <v>3330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2">
        <v>45867</v>
      </c>
      <c r="B158" s="23" t="s">
        <v>30</v>
      </c>
      <c r="C158" s="17">
        <f>C157+24</f>
        <v>3354</v>
      </c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x14ac:dyDescent="0.25">
      <c r="A159" s="22">
        <v>45868</v>
      </c>
      <c r="B159" s="23" t="s">
        <v>30</v>
      </c>
      <c r="C159" s="17">
        <f>C158+24</f>
        <v>3378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x14ac:dyDescent="0.25">
      <c r="A160" s="22">
        <v>45869</v>
      </c>
      <c r="B160" s="23" t="s">
        <v>30</v>
      </c>
      <c r="C160" s="17">
        <f>C159+24</f>
        <v>3402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2">
        <v>45870</v>
      </c>
      <c r="B161" s="23" t="s">
        <v>30</v>
      </c>
      <c r="C161" s="17">
        <f>C160+24</f>
        <v>3426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30" x14ac:dyDescent="0.25">
      <c r="A162" s="22">
        <v>45871</v>
      </c>
      <c r="B162" s="23" t="s">
        <v>30</v>
      </c>
      <c r="C162" s="17">
        <v>3444</v>
      </c>
      <c r="D162" s="16"/>
      <c r="E162" s="28" t="s">
        <v>1467</v>
      </c>
      <c r="F162" s="16"/>
      <c r="G162" s="16"/>
      <c r="H162" s="164">
        <v>45871.71875</v>
      </c>
      <c r="I162" s="164">
        <v>45871.792361111111</v>
      </c>
      <c r="J162" s="165">
        <f t="shared" ref="J162" si="14">I162-H162</f>
        <v>7.3611111110949423E-2</v>
      </c>
      <c r="K162" s="16"/>
      <c r="L162" s="16"/>
      <c r="M162" s="16"/>
      <c r="N162" s="16"/>
    </row>
    <row r="163" spans="1:14" x14ac:dyDescent="0.25">
      <c r="A163" s="22">
        <v>45872</v>
      </c>
      <c r="B163" s="23" t="s">
        <v>30</v>
      </c>
      <c r="C163" s="17">
        <f>C162+24</f>
        <v>3468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2">
        <v>45873</v>
      </c>
      <c r="B164" s="23" t="s">
        <v>30</v>
      </c>
      <c r="C164" s="17">
        <v>3502</v>
      </c>
      <c r="D164" s="16"/>
      <c r="E164" s="17" t="s">
        <v>40</v>
      </c>
      <c r="F164" s="16"/>
      <c r="G164" s="16"/>
      <c r="H164" s="150">
        <v>45874.231944444444</v>
      </c>
      <c r="I164" s="150">
        <v>45874.300694444442</v>
      </c>
      <c r="J164" s="151">
        <f t="shared" ref="J164:J165" si="15">I164-H164</f>
        <v>6.8749999998544808E-2</v>
      </c>
      <c r="K164" s="16"/>
      <c r="L164" s="16"/>
      <c r="M164" s="16"/>
      <c r="N164" s="16"/>
    </row>
    <row r="165" spans="1:14" ht="30" x14ac:dyDescent="0.25">
      <c r="A165" s="22">
        <v>45873</v>
      </c>
      <c r="B165" s="23" t="s">
        <v>30</v>
      </c>
      <c r="C165" s="17">
        <v>3502</v>
      </c>
      <c r="D165" s="16"/>
      <c r="E165" s="9" t="s">
        <v>1495</v>
      </c>
      <c r="F165" s="16"/>
      <c r="G165" s="16"/>
      <c r="H165" s="150">
        <v>45874.25</v>
      </c>
      <c r="I165" s="150">
        <v>45874.291666666664</v>
      </c>
      <c r="J165" s="151">
        <f t="shared" si="15"/>
        <v>4.1666666664241347E-2</v>
      </c>
      <c r="K165" s="16"/>
      <c r="L165" s="16"/>
      <c r="M165" s="16"/>
      <c r="N165" s="16"/>
    </row>
    <row r="166" spans="1:14" x14ac:dyDescent="0.25">
      <c r="A166" s="22">
        <v>45874</v>
      </c>
      <c r="B166" s="23" t="s">
        <v>30</v>
      </c>
      <c r="C166" s="17">
        <f>C165+24</f>
        <v>3526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2">
        <v>45875</v>
      </c>
      <c r="B167" s="23" t="s">
        <v>30</v>
      </c>
      <c r="C167" s="17">
        <f>C166+24</f>
        <v>3550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2">
        <v>45876</v>
      </c>
      <c r="B168" s="23" t="s">
        <v>30</v>
      </c>
      <c r="C168" s="17">
        <f>C167+24</f>
        <v>3574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2">
        <v>45877</v>
      </c>
      <c r="B169" s="23" t="s">
        <v>30</v>
      </c>
      <c r="C169" s="17">
        <v>3596</v>
      </c>
      <c r="D169" s="16"/>
      <c r="E169" s="16" t="s">
        <v>1516</v>
      </c>
      <c r="F169" s="16"/>
      <c r="G169" s="16"/>
      <c r="H169" s="150">
        <v>45878.245833333334</v>
      </c>
      <c r="I169" s="150">
        <v>45878.254166666666</v>
      </c>
      <c r="J169" s="151">
        <f t="shared" ref="J169" si="16">I169-H169</f>
        <v>8.333333331393078E-3</v>
      </c>
      <c r="K169" s="16"/>
      <c r="L169" s="16"/>
      <c r="M169" s="16"/>
      <c r="N169" s="16"/>
    </row>
    <row r="170" spans="1:14" x14ac:dyDescent="0.25">
      <c r="A170" s="22">
        <v>45878</v>
      </c>
      <c r="B170" s="23" t="s">
        <v>30</v>
      </c>
      <c r="C170" s="17">
        <f t="shared" ref="C170:C175" si="17">C169+24</f>
        <v>3620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2">
        <v>45879</v>
      </c>
      <c r="B171" s="23" t="s">
        <v>30</v>
      </c>
      <c r="C171" s="17">
        <f t="shared" si="17"/>
        <v>3644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2">
        <v>45880</v>
      </c>
      <c r="B172" s="23" t="s">
        <v>30</v>
      </c>
      <c r="C172" s="17">
        <f t="shared" si="17"/>
        <v>3668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22">
        <v>45881</v>
      </c>
      <c r="B173" s="23" t="s">
        <v>30</v>
      </c>
      <c r="C173" s="17">
        <f t="shared" si="17"/>
        <v>3692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22">
        <v>45882</v>
      </c>
      <c r="B174" s="23" t="s">
        <v>30</v>
      </c>
      <c r="C174" s="17">
        <f t="shared" si="17"/>
        <v>3716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22">
        <v>45883</v>
      </c>
      <c r="B175" s="23" t="s">
        <v>30</v>
      </c>
      <c r="C175" s="17">
        <f t="shared" si="17"/>
        <v>3740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22">
        <v>45884</v>
      </c>
      <c r="B176" s="23" t="s">
        <v>30</v>
      </c>
      <c r="C176" s="17">
        <v>3742</v>
      </c>
      <c r="D176" s="16"/>
      <c r="E176" s="16" t="s">
        <v>1548</v>
      </c>
      <c r="F176" s="16"/>
      <c r="G176" s="16"/>
      <c r="H176" s="150">
        <v>45884.655555555553</v>
      </c>
      <c r="I176" s="150">
        <v>45884.736805555556</v>
      </c>
      <c r="J176" s="151">
        <f t="shared" ref="J176" si="18">I176-H176</f>
        <v>8.1250000002910383E-2</v>
      </c>
      <c r="K176" s="16"/>
      <c r="L176" s="16"/>
      <c r="M176" s="16"/>
      <c r="N176" s="16"/>
    </row>
    <row r="177" spans="1:14" x14ac:dyDescent="0.25">
      <c r="A177" s="22">
        <v>45885</v>
      </c>
      <c r="B177" s="23" t="s">
        <v>30</v>
      </c>
      <c r="C177" s="17">
        <v>3761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2">
        <v>45886</v>
      </c>
      <c r="B178" s="23" t="s">
        <v>30</v>
      </c>
      <c r="C178" s="17">
        <v>3785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2">
        <v>45887</v>
      </c>
      <c r="B179" s="23" t="s">
        <v>30</v>
      </c>
      <c r="C179" s="17">
        <v>3809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2">
        <v>45888</v>
      </c>
      <c r="B180" s="23" t="s">
        <v>30</v>
      </c>
      <c r="C180" s="17">
        <v>3833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2">
        <v>45889</v>
      </c>
      <c r="B181" s="23" t="s">
        <v>30</v>
      </c>
      <c r="C181" s="17">
        <v>3857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2">
        <v>45890</v>
      </c>
      <c r="B182" s="23" t="s">
        <v>30</v>
      </c>
      <c r="C182" s="17">
        <v>3881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2">
        <v>45891</v>
      </c>
      <c r="B183" s="23" t="s">
        <v>30</v>
      </c>
      <c r="C183" s="17">
        <v>3905</v>
      </c>
      <c r="D183" s="16" t="s">
        <v>813</v>
      </c>
      <c r="E183" s="16" t="s">
        <v>1247</v>
      </c>
      <c r="F183" s="16"/>
      <c r="G183" s="16"/>
      <c r="H183" s="150">
        <v>45892.247916666667</v>
      </c>
      <c r="I183" s="150">
        <v>45892.260416666664</v>
      </c>
      <c r="J183" s="151">
        <f t="shared" ref="J183" si="19">I183-H183</f>
        <v>1.2499999997089617E-2</v>
      </c>
      <c r="K183" s="16"/>
      <c r="L183" s="16"/>
      <c r="M183" s="16"/>
      <c r="N183" s="16"/>
    </row>
    <row r="184" spans="1:14" x14ac:dyDescent="0.25">
      <c r="A184" s="22">
        <v>45892</v>
      </c>
      <c r="B184" s="23" t="s">
        <v>30</v>
      </c>
      <c r="C184" s="17">
        <v>3929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22">
        <v>45893</v>
      </c>
      <c r="B185" s="23" t="s">
        <v>30</v>
      </c>
      <c r="C185" s="17">
        <v>3953</v>
      </c>
      <c r="D185" s="16"/>
      <c r="E185" s="16" t="s">
        <v>1581</v>
      </c>
      <c r="F185" s="16"/>
      <c r="G185" s="16"/>
      <c r="H185" s="150">
        <v>45893.645833333336</v>
      </c>
      <c r="I185" s="150">
        <v>45893.674305555556</v>
      </c>
      <c r="J185" s="151">
        <f t="shared" ref="J185" si="20">I185-H185</f>
        <v>2.8472222220443655E-2</v>
      </c>
      <c r="K185" s="16"/>
      <c r="L185" s="16"/>
      <c r="M185" s="16"/>
      <c r="N185" s="16"/>
    </row>
    <row r="186" spans="1:14" x14ac:dyDescent="0.25">
      <c r="A186" s="22">
        <v>45894</v>
      </c>
      <c r="B186" s="23" t="s">
        <v>30</v>
      </c>
      <c r="C186" s="17">
        <v>3885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2">
        <v>45895</v>
      </c>
      <c r="B187" s="23" t="s">
        <v>30</v>
      </c>
      <c r="C187" s="17">
        <v>3909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2">
        <v>45896</v>
      </c>
      <c r="B188" s="23" t="s">
        <v>30</v>
      </c>
      <c r="C188" s="17">
        <v>3933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2">
        <v>45897</v>
      </c>
      <c r="B189" s="23" t="s">
        <v>30</v>
      </c>
      <c r="C189" s="17">
        <v>3957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2">
        <v>45898</v>
      </c>
      <c r="B190" s="23" t="s">
        <v>30</v>
      </c>
      <c r="C190" s="17">
        <v>3954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22">
        <v>45899</v>
      </c>
      <c r="B191" s="23" t="s">
        <v>30</v>
      </c>
      <c r="C191" s="17">
        <v>3978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2">
        <v>45900</v>
      </c>
      <c r="B192" s="23" t="s">
        <v>30</v>
      </c>
      <c r="C192" s="17">
        <v>3984</v>
      </c>
      <c r="D192" s="16"/>
      <c r="E192" s="16" t="s">
        <v>299</v>
      </c>
      <c r="F192" s="16"/>
      <c r="G192" s="16"/>
      <c r="H192" s="150">
        <v>45900.434027777781</v>
      </c>
      <c r="I192" s="150">
        <v>45900.710416666669</v>
      </c>
      <c r="J192" s="151">
        <f t="shared" ref="J192" si="21">I192-H192</f>
        <v>0.27638888888759539</v>
      </c>
      <c r="K192" s="16"/>
      <c r="L192" s="16"/>
      <c r="M192" s="16"/>
      <c r="N192" s="16"/>
    </row>
    <row r="193" spans="1:14" x14ac:dyDescent="0.25">
      <c r="A193" s="22">
        <v>45901</v>
      </c>
      <c r="B193" s="23" t="s">
        <v>30</v>
      </c>
      <c r="C193" s="17">
        <v>4008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2">
        <v>45902</v>
      </c>
      <c r="B194" s="23" t="s">
        <v>30</v>
      </c>
      <c r="C194" s="17">
        <v>4032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2">
        <v>45903</v>
      </c>
      <c r="B195" s="23" t="s">
        <v>30</v>
      </c>
      <c r="C195" s="17">
        <v>4056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2">
        <v>45904</v>
      </c>
      <c r="B196" s="23" t="s">
        <v>30</v>
      </c>
      <c r="C196" s="17">
        <v>4080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2">
        <v>45905</v>
      </c>
      <c r="B197" s="23" t="s">
        <v>30</v>
      </c>
      <c r="C197" s="17">
        <v>4104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2">
        <v>45906</v>
      </c>
      <c r="B198" s="23" t="s">
        <v>30</v>
      </c>
      <c r="C198" s="17">
        <v>4128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2">
        <v>45907</v>
      </c>
      <c r="B199" s="23" t="s">
        <v>30</v>
      </c>
      <c r="C199" s="17">
        <v>4152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2">
        <v>45908</v>
      </c>
      <c r="B200" s="23" t="s">
        <v>30</v>
      </c>
      <c r="C200" s="17">
        <v>4176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2">
        <v>45909</v>
      </c>
      <c r="B201" s="23" t="s">
        <v>30</v>
      </c>
      <c r="C201" s="17">
        <v>4200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2">
        <v>45910</v>
      </c>
      <c r="B202" s="23" t="s">
        <v>30</v>
      </c>
      <c r="C202" s="17">
        <v>4110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2">
        <v>45911</v>
      </c>
      <c r="B203" s="23" t="s">
        <v>30</v>
      </c>
      <c r="C203" s="17">
        <v>4134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>
        <v>45912</v>
      </c>
      <c r="B204" s="23" t="s">
        <v>30</v>
      </c>
      <c r="C204" s="17">
        <v>4127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>
        <v>45913</v>
      </c>
      <c r="B205" s="23" t="s">
        <v>30</v>
      </c>
      <c r="C205" s="17">
        <v>4151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>
        <v>45914</v>
      </c>
      <c r="B206" s="23" t="s">
        <v>30</v>
      </c>
      <c r="C206" s="17">
        <v>4172</v>
      </c>
      <c r="D206" s="16"/>
      <c r="E206" s="16" t="s">
        <v>449</v>
      </c>
      <c r="F206" s="16"/>
      <c r="G206" s="16"/>
      <c r="H206" s="180">
        <v>45915.392361111109</v>
      </c>
      <c r="I206" s="180">
        <v>45915.397916666669</v>
      </c>
      <c r="J206" s="181">
        <v>5.5555555591126904E-3</v>
      </c>
      <c r="K206" s="16"/>
      <c r="L206" s="16"/>
      <c r="M206" s="16"/>
      <c r="N206" s="16"/>
    </row>
    <row r="207" spans="1:14" x14ac:dyDescent="0.25">
      <c r="A207" s="22">
        <v>45915</v>
      </c>
      <c r="B207" s="23" t="s">
        <v>30</v>
      </c>
      <c r="C207" s="17">
        <v>4196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>
        <v>45916</v>
      </c>
      <c r="B208" s="23" t="s">
        <v>30</v>
      </c>
      <c r="C208" s="17">
        <f>C207+24</f>
        <v>4220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2">
        <v>45917</v>
      </c>
      <c r="B209" s="23" t="s">
        <v>30</v>
      </c>
      <c r="C209" s="17">
        <v>4220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22">
        <v>45918</v>
      </c>
      <c r="B210" s="23" t="s">
        <v>30</v>
      </c>
      <c r="C210" s="17">
        <f>C209+8</f>
        <v>4228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>
        <v>45919</v>
      </c>
      <c r="B211" s="23" t="s">
        <v>30</v>
      </c>
      <c r="C211" s="17">
        <v>4250</v>
      </c>
      <c r="D211" s="16"/>
      <c r="E211" s="16" t="s">
        <v>48</v>
      </c>
      <c r="F211" s="16"/>
      <c r="G211" s="16"/>
      <c r="H211" s="150">
        <v>45919.909722222219</v>
      </c>
      <c r="I211" s="150">
        <v>45920.002083333333</v>
      </c>
      <c r="J211" s="151">
        <f t="shared" ref="J211" si="22">I211-H211</f>
        <v>9.2361111113859806E-2</v>
      </c>
      <c r="K211" s="16"/>
      <c r="L211" s="16"/>
      <c r="M211" s="16"/>
      <c r="N211" s="16"/>
    </row>
    <row r="212" spans="1:14" x14ac:dyDescent="0.25">
      <c r="A212" s="22">
        <v>45920</v>
      </c>
      <c r="B212" s="23" t="s">
        <v>30</v>
      </c>
      <c r="C212" s="17">
        <f t="shared" ref="C212:C221" si="23">C211+24</f>
        <v>4274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>
        <v>45921</v>
      </c>
      <c r="B213" s="23" t="s">
        <v>30</v>
      </c>
      <c r="C213" s="17">
        <f t="shared" si="23"/>
        <v>4298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>
        <v>45922</v>
      </c>
      <c r="B214" s="23" t="s">
        <v>30</v>
      </c>
      <c r="C214" s="17">
        <f t="shared" si="23"/>
        <v>4322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2">
        <v>45923</v>
      </c>
      <c r="B215" s="23" t="s">
        <v>30</v>
      </c>
      <c r="C215" s="17">
        <f t="shared" si="23"/>
        <v>4346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22">
        <v>45924</v>
      </c>
      <c r="B216" s="23" t="s">
        <v>30</v>
      </c>
      <c r="C216" s="17">
        <f t="shared" si="23"/>
        <v>4370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2">
        <v>45925</v>
      </c>
      <c r="B217" s="23" t="s">
        <v>30</v>
      </c>
      <c r="C217" s="17">
        <f t="shared" si="23"/>
        <v>4394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2">
        <v>45926</v>
      </c>
      <c r="B218" s="23" t="s">
        <v>30</v>
      </c>
      <c r="C218" s="17">
        <f t="shared" si="23"/>
        <v>4418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2">
        <v>45927</v>
      </c>
      <c r="B219" s="23" t="s">
        <v>30</v>
      </c>
      <c r="C219" s="17">
        <f t="shared" si="23"/>
        <v>4442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2">
        <v>45928</v>
      </c>
      <c r="B220" s="23" t="s">
        <v>30</v>
      </c>
      <c r="C220" s="17">
        <f t="shared" si="23"/>
        <v>4466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22">
        <v>45929</v>
      </c>
      <c r="B221" s="23" t="s">
        <v>30</v>
      </c>
      <c r="C221" s="17">
        <f t="shared" si="23"/>
        <v>4490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2">
        <v>45930</v>
      </c>
      <c r="B222" s="23" t="s">
        <v>30</v>
      </c>
      <c r="C222" s="17">
        <v>4499</v>
      </c>
      <c r="D222" s="16"/>
      <c r="E222" s="16" t="s">
        <v>40</v>
      </c>
      <c r="F222" s="16"/>
      <c r="G222" s="16"/>
      <c r="H222" s="265">
        <v>45930.87222222222</v>
      </c>
      <c r="I222" s="265">
        <v>45930.981944444444</v>
      </c>
      <c r="J222" s="266">
        <v>0.10972222222335404</v>
      </c>
      <c r="K222" s="16"/>
      <c r="L222" s="16"/>
      <c r="M222" s="16"/>
      <c r="N222" s="16"/>
    </row>
    <row r="223" spans="1:14" x14ac:dyDescent="0.25">
      <c r="A223" s="22">
        <v>45931</v>
      </c>
      <c r="B223" s="23" t="s">
        <v>30</v>
      </c>
      <c r="C223" s="17">
        <f t="shared" ref="C223:C232" si="24">C222+24</f>
        <v>4523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2">
        <v>45932</v>
      </c>
      <c r="B224" s="23" t="s">
        <v>30</v>
      </c>
      <c r="C224" s="17">
        <f t="shared" si="24"/>
        <v>4547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2">
        <v>45933</v>
      </c>
      <c r="B225" s="23" t="s">
        <v>30</v>
      </c>
      <c r="C225" s="17">
        <f t="shared" si="24"/>
        <v>4571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2">
        <v>45934</v>
      </c>
      <c r="B226" s="23" t="s">
        <v>30</v>
      </c>
      <c r="C226" s="17">
        <f t="shared" si="24"/>
        <v>4595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2">
        <v>45935</v>
      </c>
      <c r="B227" s="23" t="s">
        <v>30</v>
      </c>
      <c r="C227" s="17">
        <f t="shared" si="24"/>
        <v>4619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2">
        <v>45936</v>
      </c>
      <c r="B228" s="23" t="s">
        <v>30</v>
      </c>
      <c r="C228" s="17">
        <f t="shared" si="24"/>
        <v>4643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2">
        <v>45937</v>
      </c>
      <c r="B229" s="23" t="s">
        <v>30</v>
      </c>
      <c r="C229" s="17">
        <f t="shared" si="24"/>
        <v>4667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2">
        <v>45938</v>
      </c>
      <c r="B230" s="23" t="s">
        <v>30</v>
      </c>
      <c r="C230" s="17">
        <f t="shared" si="24"/>
        <v>4691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2">
        <v>45939</v>
      </c>
      <c r="B231" s="23" t="s">
        <v>30</v>
      </c>
      <c r="C231" s="17">
        <f t="shared" si="24"/>
        <v>4715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22">
        <v>45940</v>
      </c>
      <c r="B232" s="23" t="s">
        <v>30</v>
      </c>
      <c r="C232" s="17">
        <f t="shared" si="24"/>
        <v>4739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2">
        <v>45941</v>
      </c>
      <c r="B233" s="23" t="s">
        <v>30</v>
      </c>
      <c r="C233" s="17">
        <v>4750</v>
      </c>
      <c r="D233" s="16"/>
      <c r="E233" s="16" t="s">
        <v>48</v>
      </c>
      <c r="F233" s="16"/>
      <c r="G233" s="16"/>
      <c r="H233" s="309">
        <v>45941.853472222225</v>
      </c>
      <c r="I233" s="309">
        <v>45941.947222222225</v>
      </c>
      <c r="J233" s="225">
        <v>9.375E-2</v>
      </c>
      <c r="K233" s="16"/>
      <c r="L233" s="16"/>
      <c r="M233" s="16"/>
      <c r="N233" s="16"/>
    </row>
    <row r="234" spans="1:14" x14ac:dyDescent="0.25">
      <c r="A234" s="22">
        <v>45942</v>
      </c>
      <c r="B234" s="23" t="s">
        <v>30</v>
      </c>
      <c r="C234" s="17">
        <f>C233+24</f>
        <v>4774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2">
        <v>45943</v>
      </c>
      <c r="B235" s="23" t="s">
        <v>30</v>
      </c>
      <c r="C235" s="17">
        <v>4789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2">
        <v>45944</v>
      </c>
      <c r="B236" s="23" t="s">
        <v>30</v>
      </c>
      <c r="C236" s="17">
        <v>4808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2">
        <v>45945</v>
      </c>
      <c r="B237" s="23" t="s">
        <v>30</v>
      </c>
      <c r="C237" s="17">
        <v>4832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2">
        <v>45946</v>
      </c>
      <c r="B238" s="23" t="s">
        <v>30</v>
      </c>
      <c r="C238" s="17">
        <v>4856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2">
        <v>45947</v>
      </c>
      <c r="B239" s="23" t="s">
        <v>30</v>
      </c>
      <c r="C239" s="17">
        <v>4880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22">
        <v>45948</v>
      </c>
      <c r="B240" s="23" t="s">
        <v>30</v>
      </c>
      <c r="C240" s="17">
        <v>4904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2">
        <v>45949</v>
      </c>
      <c r="B241" s="23" t="s">
        <v>30</v>
      </c>
      <c r="C241" s="17">
        <v>4927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2">
        <v>45950</v>
      </c>
      <c r="B242" s="23" t="s">
        <v>30</v>
      </c>
      <c r="C242" s="17">
        <v>4951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22">
        <v>45951</v>
      </c>
      <c r="B243" s="23" t="s">
        <v>30</v>
      </c>
      <c r="C243" s="17">
        <v>4975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2">
        <v>45952</v>
      </c>
      <c r="B244" s="23" t="s">
        <v>30</v>
      </c>
      <c r="C244" s="17">
        <v>5000</v>
      </c>
      <c r="D244" s="16"/>
      <c r="E244" s="16" t="s">
        <v>70</v>
      </c>
      <c r="F244" s="16"/>
      <c r="G244" s="16"/>
      <c r="H244" s="368">
        <v>45952.36041666667</v>
      </c>
      <c r="I244" s="368">
        <v>45952.833333333336</v>
      </c>
      <c r="J244" s="151">
        <f t="shared" ref="J244" si="25">I244-H244</f>
        <v>0.47291666666569654</v>
      </c>
      <c r="K244" s="16"/>
      <c r="L244" s="16"/>
      <c r="M244" s="16"/>
      <c r="N244" s="16"/>
    </row>
    <row r="245" spans="1:14" x14ac:dyDescent="0.25">
      <c r="A245" s="22">
        <v>45953</v>
      </c>
      <c r="B245" s="23" t="s">
        <v>30</v>
      </c>
      <c r="C245" s="17">
        <v>5023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2">
        <v>45954</v>
      </c>
      <c r="B246" s="23" t="s">
        <v>30</v>
      </c>
      <c r="C246" s="17">
        <v>5047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2">
        <v>45955</v>
      </c>
      <c r="B247" s="23" t="s">
        <v>30</v>
      </c>
      <c r="C247" s="17">
        <v>5071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2">
        <v>45956</v>
      </c>
      <c r="B248" s="23" t="s">
        <v>30</v>
      </c>
      <c r="C248" s="17">
        <v>5084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2">
        <v>45957</v>
      </c>
      <c r="B249" s="23" t="s">
        <v>30</v>
      </c>
      <c r="C249" s="17">
        <v>5120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2">
        <v>45958</v>
      </c>
      <c r="B250" s="23" t="s">
        <v>30</v>
      </c>
      <c r="C250" s="17">
        <v>5132</v>
      </c>
      <c r="D250" s="16"/>
      <c r="E250" s="16" t="s">
        <v>1775</v>
      </c>
      <c r="F250" s="16"/>
      <c r="G250" s="16"/>
      <c r="H250" s="368">
        <v>45958.368055555555</v>
      </c>
      <c r="I250" s="368">
        <v>45958.375</v>
      </c>
      <c r="J250" s="151">
        <f t="shared" ref="J250" si="26">I250-H250</f>
        <v>6.9444444452528842E-3</v>
      </c>
      <c r="K250" s="16"/>
      <c r="L250" s="16"/>
      <c r="M250" s="16"/>
      <c r="N250" s="16"/>
    </row>
    <row r="251" spans="1:14" x14ac:dyDescent="0.25">
      <c r="A251" s="22">
        <v>45959</v>
      </c>
      <c r="B251" s="23" t="s">
        <v>30</v>
      </c>
      <c r="C251" s="17">
        <v>5156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2">
        <v>45960</v>
      </c>
      <c r="B252" s="23" t="s">
        <v>30</v>
      </c>
      <c r="C252" s="17">
        <v>5180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22">
        <v>45961</v>
      </c>
      <c r="B253" s="23" t="s">
        <v>30</v>
      </c>
      <c r="C253" s="17">
        <v>5204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2">
        <v>45962</v>
      </c>
      <c r="B254" s="23" t="s">
        <v>30</v>
      </c>
      <c r="C254" s="17">
        <v>5220</v>
      </c>
      <c r="D254" s="16"/>
      <c r="E254" s="16" t="s">
        <v>1791</v>
      </c>
      <c r="F254" s="16"/>
      <c r="G254" s="16"/>
      <c r="H254" s="368">
        <v>45962.416666666664</v>
      </c>
      <c r="I254" s="368">
        <v>45962.423611111109</v>
      </c>
      <c r="J254" s="151">
        <f t="shared" ref="J254:J255" si="27">I254-H254</f>
        <v>6.9444444452528842E-3</v>
      </c>
      <c r="K254" s="16"/>
      <c r="L254" s="16"/>
      <c r="M254" s="16"/>
      <c r="N254" s="16"/>
    </row>
    <row r="255" spans="1:14" x14ac:dyDescent="0.25">
      <c r="A255" s="22">
        <v>45963</v>
      </c>
      <c r="B255" s="23" t="s">
        <v>30</v>
      </c>
      <c r="C255" s="17">
        <v>5244</v>
      </c>
      <c r="D255" s="16"/>
      <c r="E255" s="16" t="s">
        <v>48</v>
      </c>
      <c r="F255" s="16"/>
      <c r="G255" s="16"/>
      <c r="H255" s="368">
        <v>45963.620833333334</v>
      </c>
      <c r="I255" s="368">
        <v>45963.736111111109</v>
      </c>
      <c r="J255" s="151">
        <f t="shared" si="27"/>
        <v>0.11527777777519077</v>
      </c>
      <c r="K255" s="16"/>
      <c r="L255" s="16"/>
      <c r="M255" s="16"/>
      <c r="N255" s="16"/>
    </row>
    <row r="256" spans="1:14" x14ac:dyDescent="0.25">
      <c r="A256" s="22">
        <v>45964</v>
      </c>
      <c r="B256" s="23" t="s">
        <v>30</v>
      </c>
      <c r="C256" s="17">
        <v>5268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2">
        <v>45965</v>
      </c>
      <c r="B257" s="23" t="s">
        <v>30</v>
      </c>
      <c r="C257" s="17">
        <v>5292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2">
        <v>45966</v>
      </c>
      <c r="B258" s="23" t="s">
        <v>30</v>
      </c>
      <c r="C258" s="17">
        <v>5316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2">
        <v>45967</v>
      </c>
      <c r="B259" s="23" t="s">
        <v>30</v>
      </c>
      <c r="C259" s="17">
        <v>5340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2">
        <v>45968</v>
      </c>
      <c r="B260" s="23" t="s">
        <v>30</v>
      </c>
      <c r="C260" s="17">
        <v>5364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2">
        <v>45969</v>
      </c>
      <c r="B261" s="23" t="s">
        <v>30</v>
      </c>
      <c r="C261" s="17">
        <v>5388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2">
        <v>45970</v>
      </c>
      <c r="B262" s="23" t="s">
        <v>30</v>
      </c>
      <c r="C262" s="17">
        <v>5409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22">
        <v>45971</v>
      </c>
      <c r="B263" s="23" t="s">
        <v>30</v>
      </c>
      <c r="C263" s="17">
        <v>5433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22">
        <v>45972</v>
      </c>
      <c r="B264" s="23" t="s">
        <v>30</v>
      </c>
      <c r="C264" s="17">
        <v>5457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22">
        <v>45973</v>
      </c>
      <c r="B265" s="23" t="s">
        <v>30</v>
      </c>
      <c r="C265" s="17">
        <v>5481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2">
        <v>45974</v>
      </c>
      <c r="B266" s="23" t="s">
        <v>30</v>
      </c>
      <c r="C266" s="17">
        <v>5505</v>
      </c>
      <c r="D266" s="16"/>
      <c r="E266" s="16" t="s">
        <v>40</v>
      </c>
      <c r="F266" s="16"/>
      <c r="G266" s="16"/>
      <c r="H266" s="368">
        <v>45974.388888888891</v>
      </c>
      <c r="I266" s="368">
        <v>45974.518750000003</v>
      </c>
      <c r="J266" s="151">
        <f t="shared" ref="J266" si="28">I266-H266</f>
        <v>0.12986111111240461</v>
      </c>
      <c r="K266" s="16"/>
      <c r="L266" s="16"/>
      <c r="M266" s="16"/>
      <c r="N266" s="16"/>
    </row>
    <row r="267" spans="1:14" x14ac:dyDescent="0.25">
      <c r="A267" s="22">
        <v>45975</v>
      </c>
      <c r="B267" s="23" t="s">
        <v>30</v>
      </c>
      <c r="C267" s="17">
        <v>5529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2">
        <v>45976</v>
      </c>
      <c r="B268" s="23" t="s">
        <v>30</v>
      </c>
      <c r="C268" s="17">
        <v>5549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2">
        <v>45977</v>
      </c>
      <c r="B269" s="23" t="s">
        <v>30</v>
      </c>
      <c r="C269" s="17">
        <v>5573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2">
        <v>45978</v>
      </c>
      <c r="B270" s="23" t="s">
        <v>30</v>
      </c>
      <c r="C270" s="17">
        <v>5597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2">
        <v>45979</v>
      </c>
      <c r="B271" s="23" t="s">
        <v>30</v>
      </c>
      <c r="C271" s="17">
        <v>5622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2">
        <v>45980</v>
      </c>
      <c r="B272" s="23" t="s">
        <v>30</v>
      </c>
      <c r="C272" s="17">
        <v>5646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2">
        <v>45981</v>
      </c>
      <c r="B273" s="23" t="s">
        <v>30</v>
      </c>
      <c r="C273" s="17">
        <v>5670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2">
        <v>45982</v>
      </c>
      <c r="B274" s="23" t="s">
        <v>30</v>
      </c>
      <c r="C274" s="17">
        <v>5694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2">
        <v>45983</v>
      </c>
      <c r="B275" s="23" t="s">
        <v>30</v>
      </c>
      <c r="C275" s="17">
        <v>5717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22">
        <v>45984</v>
      </c>
      <c r="B276" s="23" t="s">
        <v>30</v>
      </c>
      <c r="C276" s="17">
        <v>5741</v>
      </c>
      <c r="D276" s="16"/>
      <c r="E276" s="16" t="s">
        <v>48</v>
      </c>
      <c r="F276" s="16"/>
      <c r="G276" s="16"/>
      <c r="H276" s="378">
        <v>45984.697916666664</v>
      </c>
      <c r="I276" s="378">
        <v>45984.798611111109</v>
      </c>
      <c r="J276" s="225">
        <v>0.10069444444525288</v>
      </c>
      <c r="K276" s="16"/>
      <c r="L276" s="16"/>
      <c r="M276" s="16"/>
      <c r="N276" s="16"/>
    </row>
    <row r="277" spans="1:14" x14ac:dyDescent="0.25">
      <c r="A277" s="22">
        <v>45985</v>
      </c>
      <c r="B277" s="23" t="s">
        <v>30</v>
      </c>
      <c r="C277" s="17">
        <v>5765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2">
        <v>45986</v>
      </c>
      <c r="B278" s="23" t="s">
        <v>30</v>
      </c>
      <c r="C278" s="17">
        <v>5787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2">
        <v>45987</v>
      </c>
      <c r="B279" s="23" t="s">
        <v>30</v>
      </c>
      <c r="C279" s="17">
        <v>5811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2">
        <v>45988</v>
      </c>
      <c r="B280" s="23" t="s">
        <v>30</v>
      </c>
      <c r="C280" s="17">
        <v>5835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2">
        <v>45989</v>
      </c>
      <c r="B281" s="23" t="s">
        <v>30</v>
      </c>
      <c r="C281" s="17">
        <v>5859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2">
        <v>45990</v>
      </c>
      <c r="B282" s="23" t="s">
        <v>30</v>
      </c>
      <c r="C282" s="17">
        <v>5882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ht="45" x14ac:dyDescent="0.25">
      <c r="A283" s="22">
        <v>45991</v>
      </c>
      <c r="B283" s="23" t="s">
        <v>30</v>
      </c>
      <c r="C283" s="17">
        <v>5906</v>
      </c>
      <c r="D283" s="16"/>
      <c r="E283" s="307" t="s">
        <v>1901</v>
      </c>
      <c r="F283" s="16"/>
      <c r="G283" s="16"/>
      <c r="H283" s="378">
        <v>45992.041666666664</v>
      </c>
      <c r="I283" s="378">
        <v>45992.061111111114</v>
      </c>
      <c r="J283" s="225">
        <v>1.9444444449618459E-2</v>
      </c>
      <c r="K283" s="16"/>
      <c r="L283" s="16"/>
      <c r="M283" s="16"/>
      <c r="N283" s="16"/>
    </row>
    <row r="284" spans="1:14" x14ac:dyDescent="0.25">
      <c r="A284" s="22">
        <v>45992</v>
      </c>
      <c r="B284" s="23" t="s">
        <v>30</v>
      </c>
      <c r="C284" s="17">
        <v>5930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2">
        <v>45993</v>
      </c>
      <c r="B285" s="23" t="s">
        <v>30</v>
      </c>
      <c r="C285" s="17">
        <v>5953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22">
        <v>45994</v>
      </c>
      <c r="B286" s="23" t="s">
        <v>30</v>
      </c>
      <c r="C286" s="17">
        <v>5977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2">
        <v>45995</v>
      </c>
      <c r="B287" s="23" t="s">
        <v>30</v>
      </c>
      <c r="C287" s="17">
        <v>6001</v>
      </c>
      <c r="D287" s="16"/>
      <c r="E287" s="16" t="s">
        <v>63</v>
      </c>
      <c r="F287" s="16"/>
      <c r="G287" s="16"/>
      <c r="H287" s="401">
        <v>45995.354166666664</v>
      </c>
      <c r="I287" s="401">
        <v>45995.513888888891</v>
      </c>
      <c r="J287" s="455">
        <v>0.15972222222626442</v>
      </c>
      <c r="K287" s="16"/>
      <c r="L287" s="16"/>
      <c r="M287" s="16"/>
      <c r="N287" s="16"/>
    </row>
    <row r="288" spans="1:14" x14ac:dyDescent="0.25">
      <c r="A288" s="22">
        <v>45996</v>
      </c>
      <c r="B288" s="23" t="s">
        <v>30</v>
      </c>
      <c r="C288" s="17">
        <v>6025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22">
        <v>45997</v>
      </c>
      <c r="B289" s="23" t="s">
        <v>30</v>
      </c>
      <c r="C289" s="17">
        <v>6044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2">
        <v>45998</v>
      </c>
      <c r="B290" s="23" t="s">
        <v>30</v>
      </c>
      <c r="C290" s="17">
        <v>6068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2">
        <v>45999</v>
      </c>
      <c r="B291" s="23" t="s">
        <v>30</v>
      </c>
      <c r="C291" s="17">
        <v>6092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2">
        <v>46000</v>
      </c>
      <c r="B292" s="23" t="s">
        <v>30</v>
      </c>
      <c r="C292" s="17">
        <v>6116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2">
        <v>46001</v>
      </c>
      <c r="B293" s="23" t="s">
        <v>30</v>
      </c>
      <c r="C293" s="17">
        <v>6140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2">
        <v>46002</v>
      </c>
      <c r="B294" s="23" t="s">
        <v>30</v>
      </c>
      <c r="C294" s="17">
        <v>6164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2">
        <v>46003</v>
      </c>
      <c r="B295" s="23" t="s">
        <v>30</v>
      </c>
      <c r="C295" s="17">
        <v>6188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2">
        <v>46004</v>
      </c>
      <c r="B296" s="23" t="s">
        <v>30</v>
      </c>
      <c r="C296" s="17">
        <v>6206</v>
      </c>
      <c r="D296" s="16"/>
      <c r="E296" s="16" t="s">
        <v>1983</v>
      </c>
      <c r="F296" s="16"/>
      <c r="G296" s="16"/>
      <c r="H296" s="401">
        <v>46004.649305555555</v>
      </c>
      <c r="I296" s="401">
        <v>46004.731249999997</v>
      </c>
      <c r="J296" s="561">
        <v>8.1944444442342501E-2</v>
      </c>
      <c r="K296" s="16"/>
      <c r="L296" s="16"/>
      <c r="M296" s="16"/>
      <c r="N296" s="16"/>
    </row>
    <row r="297" spans="1:14" x14ac:dyDescent="0.25">
      <c r="A297" s="22">
        <v>46005</v>
      </c>
      <c r="B297" s="23" t="s">
        <v>30</v>
      </c>
      <c r="C297" s="17">
        <v>6230</v>
      </c>
      <c r="D297" s="16"/>
      <c r="E297" s="16" t="s">
        <v>1773</v>
      </c>
      <c r="F297" s="16"/>
      <c r="G297" s="16"/>
      <c r="H297" s="401">
        <v>46004.109722222223</v>
      </c>
      <c r="I297" s="401">
        <v>46004.484722222223</v>
      </c>
      <c r="J297" s="570">
        <v>0.375</v>
      </c>
      <c r="K297" s="16"/>
      <c r="L297" s="16"/>
      <c r="M297" s="16"/>
      <c r="N297" s="16"/>
    </row>
    <row r="298" spans="1:14" x14ac:dyDescent="0.25">
      <c r="A298" s="22">
        <v>46006</v>
      </c>
      <c r="B298" s="23" t="s">
        <v>30</v>
      </c>
      <c r="C298" s="17">
        <v>6254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22">
        <v>46007</v>
      </c>
      <c r="B299" s="23" t="s">
        <v>30</v>
      </c>
      <c r="C299" s="17">
        <v>6278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22">
        <v>46008</v>
      </c>
      <c r="B300" s="23" t="s">
        <v>30</v>
      </c>
      <c r="C300" s="17">
        <v>6292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22">
        <v>46009</v>
      </c>
      <c r="B301" s="23" t="s">
        <v>30</v>
      </c>
      <c r="C301" s="17">
        <v>6316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2">
        <v>46010</v>
      </c>
      <c r="B302" s="23" t="s">
        <v>30</v>
      </c>
      <c r="C302" s="17">
        <v>6340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2">
        <v>46011</v>
      </c>
      <c r="B303" s="23" t="s">
        <v>30</v>
      </c>
      <c r="C303" s="17">
        <v>6364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22">
        <v>46012</v>
      </c>
      <c r="B304" s="23" t="s">
        <v>30</v>
      </c>
      <c r="C304" s="17">
        <v>6388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2">
        <v>46013</v>
      </c>
      <c r="B305" s="23" t="s">
        <v>30</v>
      </c>
      <c r="C305" s="17">
        <v>6412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2">
        <v>46014</v>
      </c>
      <c r="B306" s="23" t="s">
        <v>30</v>
      </c>
      <c r="C306" s="17">
        <v>6436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2">
        <v>46015</v>
      </c>
      <c r="B307" s="23" t="s">
        <v>30</v>
      </c>
      <c r="C307" s="17">
        <v>6459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22">
        <v>46016</v>
      </c>
      <c r="B308" s="23" t="s">
        <v>30</v>
      </c>
      <c r="C308" s="17">
        <v>6483</v>
      </c>
      <c r="D308" s="16"/>
      <c r="E308" s="16" t="s">
        <v>40</v>
      </c>
      <c r="F308" s="16"/>
      <c r="G308" s="16"/>
      <c r="H308" s="368">
        <v>46017.181944444441</v>
      </c>
      <c r="I308" s="368">
        <v>46017.277083333334</v>
      </c>
      <c r="J308" s="151">
        <f t="shared" ref="J308" si="29">I308-H308</f>
        <v>9.5138888893416151E-2</v>
      </c>
      <c r="K308" s="16"/>
      <c r="L308" s="16"/>
      <c r="M308" s="16"/>
      <c r="N308" s="16"/>
    </row>
    <row r="309" spans="1:14" x14ac:dyDescent="0.25">
      <c r="A309" s="22">
        <v>46017</v>
      </c>
      <c r="B309" s="23" t="s">
        <v>30</v>
      </c>
      <c r="C309" s="17">
        <v>6507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2">
        <v>46018</v>
      </c>
      <c r="B310" s="23" t="s">
        <v>30</v>
      </c>
      <c r="C310" s="17">
        <v>6531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22">
        <v>46019</v>
      </c>
      <c r="B311" s="23" t="s">
        <v>30</v>
      </c>
      <c r="C311" s="17">
        <v>6552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2">
        <v>46020</v>
      </c>
      <c r="B312" s="23" t="s">
        <v>30</v>
      </c>
      <c r="C312" s="17">
        <v>6576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2">
        <v>46021</v>
      </c>
      <c r="B313" s="23" t="s">
        <v>30</v>
      </c>
      <c r="C313" s="17">
        <v>6600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2">
        <v>46022</v>
      </c>
      <c r="B314" s="23" t="s">
        <v>30</v>
      </c>
      <c r="C314" s="17">
        <v>6624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22">
        <v>46023</v>
      </c>
      <c r="B315" s="23" t="s">
        <v>30</v>
      </c>
      <c r="C315" s="17">
        <v>6648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2">
        <v>46024</v>
      </c>
      <c r="B316" s="23" t="s">
        <v>30</v>
      </c>
      <c r="C316" s="17">
        <v>6672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2">
        <v>46025</v>
      </c>
      <c r="B317" s="23" t="s">
        <v>30</v>
      </c>
      <c r="C317" s="17">
        <v>6696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22">
        <v>46026</v>
      </c>
      <c r="B318" s="23" t="s">
        <v>30</v>
      </c>
      <c r="C318" s="17">
        <v>6720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2">
        <v>46027</v>
      </c>
      <c r="B319" s="23" t="s">
        <v>30</v>
      </c>
      <c r="C319" s="17">
        <v>6744</v>
      </c>
      <c r="D319" s="16"/>
      <c r="E319" s="16" t="s">
        <v>48</v>
      </c>
      <c r="F319" s="16"/>
      <c r="G319" s="16"/>
      <c r="H319" s="368">
        <v>46027.444444444445</v>
      </c>
      <c r="I319" s="368">
        <v>46027.591666666667</v>
      </c>
      <c r="J319" s="151">
        <f t="shared" ref="J319" si="30">I319-H319</f>
        <v>0.14722222222189885</v>
      </c>
      <c r="K319" s="16"/>
      <c r="L319" s="16"/>
      <c r="M319" s="16"/>
      <c r="N319" s="16"/>
    </row>
    <row r="320" spans="1:14" x14ac:dyDescent="0.25">
      <c r="A320" s="22">
        <v>46028</v>
      </c>
      <c r="B320" s="23" t="s">
        <v>30</v>
      </c>
      <c r="C320" s="17">
        <v>6768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22">
        <v>46029</v>
      </c>
      <c r="B321" s="23" t="s">
        <v>30</v>
      </c>
      <c r="C321" s="17">
        <v>6792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2">
        <v>46030</v>
      </c>
      <c r="B322" s="23" t="s">
        <v>30</v>
      </c>
      <c r="C322" s="17">
        <v>6816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2">
        <v>46031</v>
      </c>
      <c r="B323" s="23" t="s">
        <v>30</v>
      </c>
      <c r="C323" s="17">
        <v>6840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2">
        <v>46032</v>
      </c>
      <c r="B324" s="23" t="s">
        <v>30</v>
      </c>
      <c r="C324" s="17">
        <v>6864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2">
        <v>46033</v>
      </c>
      <c r="B325" s="23" t="s">
        <v>30</v>
      </c>
      <c r="C325" s="17">
        <v>6889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2">
        <v>46034</v>
      </c>
      <c r="B326" s="23" t="s">
        <v>30</v>
      </c>
      <c r="C326" s="17">
        <v>6907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22">
        <v>46035</v>
      </c>
      <c r="B327" s="23" t="s">
        <v>30</v>
      </c>
      <c r="C327" s="17">
        <v>6931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2">
        <v>46036</v>
      </c>
      <c r="B328" s="23" t="s">
        <v>30</v>
      </c>
      <c r="C328" s="17">
        <v>6955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22">
        <v>46037</v>
      </c>
      <c r="B329" s="23" t="s">
        <v>30</v>
      </c>
      <c r="C329" s="17">
        <v>6979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2">
        <v>46038</v>
      </c>
      <c r="B330" s="23" t="s">
        <v>30</v>
      </c>
      <c r="C330" s="17">
        <v>7003</v>
      </c>
      <c r="D330" s="16"/>
      <c r="E330" s="16" t="s">
        <v>65</v>
      </c>
      <c r="F330" s="16"/>
      <c r="G330" s="16"/>
      <c r="H330" s="309">
        <v>46038.538194444445</v>
      </c>
      <c r="I330" s="309">
        <v>46038.729166666664</v>
      </c>
      <c r="J330" s="225">
        <v>0.19097222221898846</v>
      </c>
      <c r="K330" s="16"/>
      <c r="L330" s="16"/>
      <c r="M330" s="16"/>
      <c r="N330" s="16"/>
    </row>
    <row r="331" spans="1:14" x14ac:dyDescent="0.25">
      <c r="A331" s="22">
        <v>46039</v>
      </c>
      <c r="B331" s="23" t="s">
        <v>30</v>
      </c>
      <c r="C331" s="17">
        <v>7023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2">
        <v>46040</v>
      </c>
      <c r="B332" s="23" t="s">
        <v>30</v>
      </c>
      <c r="C332" s="17">
        <v>7047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2">
        <v>46041</v>
      </c>
      <c r="B333" s="23" t="s">
        <v>30</v>
      </c>
      <c r="C333" s="17">
        <v>7071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2">
        <v>46042</v>
      </c>
      <c r="B334" s="23" t="s">
        <v>30</v>
      </c>
      <c r="C334" s="17">
        <v>7095</v>
      </c>
      <c r="D334" s="16"/>
      <c r="E334" s="16" t="s">
        <v>2173</v>
      </c>
      <c r="F334" s="16"/>
      <c r="G334" s="16"/>
      <c r="H334" s="650">
        <v>46042.621527777781</v>
      </c>
      <c r="I334" s="650">
        <v>46042.666666666664</v>
      </c>
      <c r="J334" s="649">
        <v>4.5138888883229811E-2</v>
      </c>
      <c r="K334" s="16"/>
      <c r="L334" s="16"/>
      <c r="M334" s="16"/>
      <c r="N334" s="16"/>
    </row>
    <row r="335" spans="1:14" x14ac:dyDescent="0.25">
      <c r="A335" s="22">
        <v>46043</v>
      </c>
      <c r="B335" s="23" t="s">
        <v>30</v>
      </c>
      <c r="C335" s="17">
        <v>7119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2">
        <v>46044</v>
      </c>
      <c r="B336" s="23" t="s">
        <v>30</v>
      </c>
      <c r="C336" s="17">
        <v>7143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2">
        <v>46045</v>
      </c>
      <c r="B337" s="23" t="s">
        <v>30</v>
      </c>
      <c r="C337" s="17">
        <v>7167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22">
        <v>46046</v>
      </c>
      <c r="B338" s="23" t="s">
        <v>30</v>
      </c>
      <c r="C338" s="17">
        <v>7191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22">
        <v>46047</v>
      </c>
      <c r="B339" s="23" t="s">
        <v>30</v>
      </c>
      <c r="C339" s="17">
        <v>7215</v>
      </c>
      <c r="D339" s="16"/>
      <c r="E339" s="16" t="s">
        <v>2158</v>
      </c>
      <c r="F339" s="16"/>
      <c r="G339" s="16"/>
      <c r="H339" s="692">
        <v>46048.160416666666</v>
      </c>
      <c r="I339" s="692">
        <v>46048.170138888891</v>
      </c>
      <c r="J339" s="691">
        <v>9.7222222248092294E-3</v>
      </c>
      <c r="K339" s="16"/>
      <c r="L339" s="16"/>
      <c r="M339" s="16"/>
      <c r="N339" s="16"/>
    </row>
    <row r="340" spans="1:14" x14ac:dyDescent="0.25">
      <c r="A340" s="22">
        <v>46048</v>
      </c>
      <c r="B340" s="23" t="s">
        <v>30</v>
      </c>
      <c r="C340" s="17">
        <v>7239</v>
      </c>
      <c r="D340" s="16"/>
      <c r="E340" s="16" t="s">
        <v>48</v>
      </c>
      <c r="F340" s="16"/>
      <c r="G340" s="16"/>
      <c r="H340" s="368">
        <v>46048.67083333333</v>
      </c>
      <c r="I340" s="368">
        <v>46048.734027777777</v>
      </c>
      <c r="J340" s="151">
        <f t="shared" ref="J340" si="31">I340-H340</f>
        <v>6.3194444446708076E-2</v>
      </c>
      <c r="K340" s="16"/>
      <c r="L340" s="16"/>
      <c r="M340" s="16"/>
      <c r="N340" s="16"/>
    </row>
    <row r="341" spans="1:14" x14ac:dyDescent="0.25">
      <c r="A341" s="22">
        <v>46049</v>
      </c>
      <c r="B341" s="23" t="s">
        <v>30</v>
      </c>
      <c r="C341" s="17">
        <v>7261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22">
        <v>46050</v>
      </c>
      <c r="B342" s="23" t="s">
        <v>30</v>
      </c>
      <c r="C342" s="17">
        <v>7285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22">
        <v>46051</v>
      </c>
      <c r="B343" s="23" t="s">
        <v>30</v>
      </c>
      <c r="C343" s="17">
        <v>7309</v>
      </c>
      <c r="D343" s="16"/>
      <c r="E343" s="751" t="s">
        <v>2217</v>
      </c>
      <c r="F343" s="16"/>
      <c r="G343" s="16"/>
      <c r="H343" s="720">
        <v>46052.17083333333</v>
      </c>
      <c r="I343" s="720">
        <v>46052.173611111109</v>
      </c>
      <c r="J343" s="752">
        <v>2.7777777795563452E-3</v>
      </c>
      <c r="K343" s="16"/>
      <c r="L343" s="16"/>
      <c r="M343" s="16"/>
      <c r="N343" s="16"/>
    </row>
    <row r="344" spans="1:14" x14ac:dyDescent="0.25">
      <c r="A344" s="22">
        <v>46052</v>
      </c>
      <c r="B344" s="23" t="s">
        <v>30</v>
      </c>
      <c r="C344" s="17">
        <v>7333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2">
        <v>46053</v>
      </c>
      <c r="B345" s="23" t="s">
        <v>30</v>
      </c>
      <c r="C345" s="17">
        <v>7352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2">
        <v>46054</v>
      </c>
      <c r="B346" s="23" t="s">
        <v>30</v>
      </c>
      <c r="C346" s="17">
        <v>7376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2">
        <v>46055</v>
      </c>
      <c r="B347" s="23" t="s">
        <v>30</v>
      </c>
      <c r="C347" s="17">
        <v>7400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2">
        <v>46056</v>
      </c>
      <c r="B348" s="23" t="s">
        <v>30</v>
      </c>
      <c r="C348" s="17">
        <v>7423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22">
        <v>46057</v>
      </c>
      <c r="B349" s="23" t="s">
        <v>30</v>
      </c>
      <c r="C349" s="17">
        <v>7447</v>
      </c>
      <c r="D349" s="16"/>
      <c r="E349" s="793" t="s">
        <v>2248</v>
      </c>
      <c r="F349" s="16"/>
      <c r="G349" s="16"/>
      <c r="H349" s="720">
        <v>46057.649305555555</v>
      </c>
      <c r="I349" s="720">
        <v>46057.659722222219</v>
      </c>
      <c r="J349" s="794">
        <v>1.0416666664241347E-2</v>
      </c>
      <c r="K349" s="16"/>
      <c r="L349" s="16"/>
      <c r="M349" s="16"/>
      <c r="N349" s="16"/>
    </row>
    <row r="350" spans="1:14" x14ac:dyDescent="0.25">
      <c r="A350" s="22">
        <v>46058</v>
      </c>
      <c r="B350" s="23" t="s">
        <v>30</v>
      </c>
      <c r="C350" s="17">
        <v>7471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2">
        <v>46059</v>
      </c>
      <c r="B351" s="23" t="s">
        <v>30</v>
      </c>
      <c r="C351" s="17">
        <v>7495</v>
      </c>
      <c r="D351" s="16"/>
      <c r="E351" s="16" t="s">
        <v>40</v>
      </c>
      <c r="F351" s="16"/>
      <c r="G351" s="16"/>
      <c r="H351" s="368">
        <v>46059.416666666664</v>
      </c>
      <c r="I351" s="368">
        <v>46059.623611111114</v>
      </c>
      <c r="J351" s="151">
        <f t="shared" ref="J351:J352" si="32">I351-H351</f>
        <v>0.20694444444961846</v>
      </c>
      <c r="K351" s="16"/>
      <c r="L351" s="16"/>
      <c r="M351" s="16"/>
      <c r="N351" s="16"/>
    </row>
    <row r="352" spans="1:14" x14ac:dyDescent="0.25">
      <c r="A352" s="22">
        <v>46060</v>
      </c>
      <c r="B352" s="23" t="s">
        <v>30</v>
      </c>
      <c r="C352" s="17">
        <v>7504</v>
      </c>
      <c r="D352" s="16"/>
      <c r="E352" s="16" t="s">
        <v>1690</v>
      </c>
      <c r="F352" s="16"/>
      <c r="G352" s="16"/>
      <c r="H352" s="368">
        <v>46060.701388888891</v>
      </c>
      <c r="I352" s="368">
        <v>46060.705555555556</v>
      </c>
      <c r="J352" s="151">
        <f t="shared" si="32"/>
        <v>4.166666665696539E-3</v>
      </c>
      <c r="K352" s="16"/>
      <c r="L352" s="16"/>
      <c r="M352" s="16"/>
      <c r="N352" s="16"/>
    </row>
    <row r="353" spans="1:14" x14ac:dyDescent="0.25">
      <c r="A353" s="22">
        <v>46061</v>
      </c>
      <c r="B353" s="23" t="s">
        <v>30</v>
      </c>
      <c r="C353" s="17">
        <v>7528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22">
        <v>46062</v>
      </c>
      <c r="B354" s="23" t="s">
        <v>30</v>
      </c>
      <c r="C354" s="17">
        <v>7552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2">
        <v>46063</v>
      </c>
      <c r="B355" s="23" t="s">
        <v>30</v>
      </c>
      <c r="C355" s="17">
        <v>7575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2">
        <v>46064</v>
      </c>
      <c r="B356" s="23" t="s">
        <v>30</v>
      </c>
      <c r="C356" s="17">
        <v>7599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2">
        <v>46065</v>
      </c>
      <c r="B357" s="23" t="s">
        <v>30</v>
      </c>
      <c r="C357" s="17">
        <v>7623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2">
        <v>46066</v>
      </c>
      <c r="B358" s="23" t="s">
        <v>30</v>
      </c>
      <c r="C358" s="17">
        <v>7647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2">
        <v>46067</v>
      </c>
      <c r="B359" s="23" t="s">
        <v>30</v>
      </c>
      <c r="C359" s="17">
        <v>7671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2">
        <v>46068</v>
      </c>
      <c r="B360" s="23" t="s">
        <v>30</v>
      </c>
      <c r="C360" s="17">
        <v>7695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22">
        <v>46069</v>
      </c>
      <c r="B361" s="23" t="s">
        <v>30</v>
      </c>
      <c r="C361" s="17">
        <v>7719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2">
        <v>46070</v>
      </c>
      <c r="B362" s="23" t="s">
        <v>30</v>
      </c>
      <c r="C362" s="17">
        <v>7743</v>
      </c>
      <c r="D362" s="16"/>
      <c r="E362" s="16" t="s">
        <v>48</v>
      </c>
      <c r="F362" s="16"/>
      <c r="G362" s="16"/>
      <c r="H362" s="368">
        <v>46070.618750000001</v>
      </c>
      <c r="I362" s="368">
        <v>46070.761111111111</v>
      </c>
      <c r="J362" s="151">
        <f t="shared" ref="J362" si="33">I362-H362</f>
        <v>0.14236111110949423</v>
      </c>
      <c r="K362" s="16"/>
      <c r="L362" s="16"/>
      <c r="M362" s="16"/>
      <c r="N362" s="16"/>
    </row>
    <row r="363" spans="1:14" x14ac:dyDescent="0.25">
      <c r="A363" s="22">
        <v>46071</v>
      </c>
      <c r="B363" s="23" t="s">
        <v>30</v>
      </c>
      <c r="C363" s="17">
        <v>7767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2">
        <v>46072</v>
      </c>
      <c r="B364" s="23" t="s">
        <v>30</v>
      </c>
      <c r="C364" s="17">
        <v>7791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ht="30" x14ac:dyDescent="0.25">
      <c r="A365" s="22">
        <v>46073</v>
      </c>
      <c r="B365" s="23" t="s">
        <v>30</v>
      </c>
      <c r="C365" s="17">
        <v>7815</v>
      </c>
      <c r="D365" s="16" t="s">
        <v>2311</v>
      </c>
      <c r="E365" s="28" t="s">
        <v>2310</v>
      </c>
      <c r="F365" s="16"/>
      <c r="G365" s="16"/>
      <c r="H365" s="368">
        <v>46073.593055555553</v>
      </c>
      <c r="I365" s="368">
        <v>46073.74722222222</v>
      </c>
      <c r="J365" s="151">
        <f t="shared" ref="J365" si="34">I365-H365</f>
        <v>0.15416666666715173</v>
      </c>
      <c r="K365" s="16"/>
      <c r="L365" s="16"/>
      <c r="M365" s="16"/>
      <c r="N365" s="16"/>
    </row>
    <row r="366" spans="1:14" x14ac:dyDescent="0.25">
      <c r="A366" s="22">
        <v>46074</v>
      </c>
      <c r="B366" s="23" t="s">
        <v>30</v>
      </c>
      <c r="C366" s="17">
        <v>7839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2">
        <v>46075</v>
      </c>
      <c r="B367" s="23" t="s">
        <v>30</v>
      </c>
      <c r="C367" s="17">
        <v>7856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2">
        <v>46076</v>
      </c>
      <c r="B368" s="23" t="s">
        <v>30</v>
      </c>
      <c r="C368" s="17">
        <v>7880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22">
        <v>46077</v>
      </c>
      <c r="B369" s="23" t="s">
        <v>30</v>
      </c>
      <c r="C369" s="17">
        <v>9404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22">
        <v>46078</v>
      </c>
      <c r="B370" s="23" t="s">
        <v>30</v>
      </c>
      <c r="C370" s="17">
        <v>7928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22">
        <v>46079</v>
      </c>
      <c r="B371" s="23" t="s">
        <v>30</v>
      </c>
      <c r="C371" s="17">
        <v>7952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22">
        <v>46080</v>
      </c>
      <c r="B372" s="23" t="s">
        <v>30</v>
      </c>
      <c r="C372" s="17">
        <v>7976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22">
        <v>46081</v>
      </c>
      <c r="B373" s="23" t="s">
        <v>30</v>
      </c>
      <c r="C373" s="17">
        <v>8000</v>
      </c>
      <c r="D373" s="16"/>
      <c r="E373" s="16" t="s">
        <v>163</v>
      </c>
      <c r="F373" s="16"/>
      <c r="G373" s="16"/>
      <c r="H373" s="368">
        <v>46081.522222222222</v>
      </c>
      <c r="I373" s="368">
        <v>46081.763888888891</v>
      </c>
      <c r="J373" s="151">
        <f t="shared" ref="J373" si="35">I373-H373</f>
        <v>0.24166666666860692</v>
      </c>
      <c r="K373" s="16"/>
      <c r="L373" s="16"/>
      <c r="M373" s="16"/>
      <c r="N373" s="16"/>
    </row>
    <row r="374" spans="1:14" x14ac:dyDescent="0.25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 spans="1:14" x14ac:dyDescent="0.25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 spans="1:14" x14ac:dyDescent="0.25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 spans="1:14" x14ac:dyDescent="0.25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 spans="1:14" x14ac:dyDescent="0.25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x14ac:dyDescent="0.25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x14ac:dyDescent="0.25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 spans="1:14" x14ac:dyDescent="0.25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 spans="1:14" x14ac:dyDescent="0.25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 spans="1:14" x14ac:dyDescent="0.25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 spans="1:14" x14ac:dyDescent="0.2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x14ac:dyDescent="0.25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 spans="1:14" x14ac:dyDescent="0.25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x14ac:dyDescent="0.25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 spans="1:14" x14ac:dyDescent="0.25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 spans="1:14" x14ac:dyDescent="0.25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x14ac:dyDescent="0.25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 spans="1:14" x14ac:dyDescent="0.25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x14ac:dyDescent="0.25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 spans="1:14" x14ac:dyDescent="0.25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 spans="1:14" x14ac:dyDescent="0.2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 spans="1:14" x14ac:dyDescent="0.25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 spans="1:14" x14ac:dyDescent="0.25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x14ac:dyDescent="0.25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x14ac:dyDescent="0.25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 spans="1:14" x14ac:dyDescent="0.25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x14ac:dyDescent="0.25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 spans="1:14" x14ac:dyDescent="0.25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 spans="1:14" x14ac:dyDescent="0.25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 spans="1:14" x14ac:dyDescent="0.25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 spans="1:14" x14ac:dyDescent="0.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x14ac:dyDescent="0.25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 spans="1:14" x14ac:dyDescent="0.25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x14ac:dyDescent="0.25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 spans="1:14" x14ac:dyDescent="0.25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 spans="1:14" x14ac:dyDescent="0.25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 spans="1:14" x14ac:dyDescent="0.25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 spans="1:14" x14ac:dyDescent="0.25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x14ac:dyDescent="0.25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 spans="1:14" x14ac:dyDescent="0.25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x14ac:dyDescent="0.2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 spans="1:14" x14ac:dyDescent="0.25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 spans="1:14" x14ac:dyDescent="0.25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 spans="1:14" x14ac:dyDescent="0.25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 spans="1:14" x14ac:dyDescent="0.25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x14ac:dyDescent="0.25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 spans="1:14" x14ac:dyDescent="0.25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x14ac:dyDescent="0.25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 spans="1:14" x14ac:dyDescent="0.25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 spans="1:14" x14ac:dyDescent="0.25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 spans="1:14" x14ac:dyDescent="0.2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x14ac:dyDescent="0.25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 spans="1:14" x14ac:dyDescent="0.25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 spans="1:14" x14ac:dyDescent="0.25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x14ac:dyDescent="0.25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 spans="1:14" x14ac:dyDescent="0.25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 spans="1:14" x14ac:dyDescent="0.25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 spans="1:14" x14ac:dyDescent="0.25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x14ac:dyDescent="0.25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 spans="1:14" x14ac:dyDescent="0.25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 spans="1:14" x14ac:dyDescent="0.2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x14ac:dyDescent="0.25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 spans="1:14" x14ac:dyDescent="0.25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 spans="1:14" x14ac:dyDescent="0.25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 spans="1:14" x14ac:dyDescent="0.25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x14ac:dyDescent="0.25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 spans="1:14" x14ac:dyDescent="0.25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x14ac:dyDescent="0.25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 spans="1:14" x14ac:dyDescent="0.25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 spans="1:14" x14ac:dyDescent="0.25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 spans="1:14" x14ac:dyDescent="0.2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 spans="1:14" x14ac:dyDescent="0.25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x14ac:dyDescent="0.25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 spans="1:14" x14ac:dyDescent="0.25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x14ac:dyDescent="0.25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 spans="1:14" x14ac:dyDescent="0.25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 spans="1:14" x14ac:dyDescent="0.25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 spans="1:14" x14ac:dyDescent="0.25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 spans="1:14" x14ac:dyDescent="0.25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x14ac:dyDescent="0.25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x14ac:dyDescent="0.2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 spans="1:14" x14ac:dyDescent="0.25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 spans="1:14" x14ac:dyDescent="0.25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 spans="1:14" x14ac:dyDescent="0.25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 spans="1:14" x14ac:dyDescent="0.25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 spans="1:14" x14ac:dyDescent="0.25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 spans="1:14" x14ac:dyDescent="0.25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x14ac:dyDescent="0.25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 spans="1:14" x14ac:dyDescent="0.25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 spans="1:14" x14ac:dyDescent="0.25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 spans="1:14" x14ac:dyDescent="0.2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 spans="1:14" x14ac:dyDescent="0.25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 spans="1:14" x14ac:dyDescent="0.25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x14ac:dyDescent="0.25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x14ac:dyDescent="0.25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 spans="1:14" x14ac:dyDescent="0.25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 spans="1:14" x14ac:dyDescent="0.25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 spans="1:14" x14ac:dyDescent="0.25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 spans="1:14" x14ac:dyDescent="0.25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 spans="1:14" x14ac:dyDescent="0.25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x14ac:dyDescent="0.2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x14ac:dyDescent="0.25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 spans="1:14" x14ac:dyDescent="0.25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 spans="1:14" x14ac:dyDescent="0.25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 spans="1:14" x14ac:dyDescent="0.25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 spans="1:14" x14ac:dyDescent="0.25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 spans="1:14" x14ac:dyDescent="0.25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 spans="1:14" x14ac:dyDescent="0.25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x14ac:dyDescent="0.25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 spans="1:14" x14ac:dyDescent="0.25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 spans="1:14" x14ac:dyDescent="0.2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 spans="1:14" x14ac:dyDescent="0.25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 spans="1:14" x14ac:dyDescent="0.25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 spans="1:14" x14ac:dyDescent="0.25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 spans="1:14" x14ac:dyDescent="0.25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x14ac:dyDescent="0.25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 spans="1:14" x14ac:dyDescent="0.25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 spans="1:14" x14ac:dyDescent="0.25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 spans="1:14" x14ac:dyDescent="0.25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 spans="1:14" x14ac:dyDescent="0.25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 spans="1:14" x14ac:dyDescent="0.2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x14ac:dyDescent="0.25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 spans="1:14" x14ac:dyDescent="0.25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 spans="1:14" x14ac:dyDescent="0.25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x14ac:dyDescent="0.25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 spans="1:14" x14ac:dyDescent="0.25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 spans="1:14" x14ac:dyDescent="0.25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 spans="1:14" x14ac:dyDescent="0.25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x14ac:dyDescent="0.25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 spans="1:14" x14ac:dyDescent="0.25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 spans="1:14" x14ac:dyDescent="0.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 spans="1:14" x14ac:dyDescent="0.25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x14ac:dyDescent="0.25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 spans="1:14" x14ac:dyDescent="0.25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 spans="1:14" x14ac:dyDescent="0.25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x14ac:dyDescent="0.25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 spans="1:14" x14ac:dyDescent="0.25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 spans="1:14" x14ac:dyDescent="0.25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 spans="1:14" x14ac:dyDescent="0.25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x14ac:dyDescent="0.25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 spans="1:14" x14ac:dyDescent="0.2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x14ac:dyDescent="0.25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 spans="1:14" x14ac:dyDescent="0.25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 spans="1:14" x14ac:dyDescent="0.25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 spans="1:14" x14ac:dyDescent="0.25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 spans="1:14" x14ac:dyDescent="0.25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x14ac:dyDescent="0.25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 spans="1:14" x14ac:dyDescent="0.25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x14ac:dyDescent="0.25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 spans="1:14" x14ac:dyDescent="0.25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 spans="1:14" x14ac:dyDescent="0.2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 spans="1:14" x14ac:dyDescent="0.25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 spans="1:14" x14ac:dyDescent="0.25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x14ac:dyDescent="0.25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 spans="1:14" x14ac:dyDescent="0.25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x14ac:dyDescent="0.25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 spans="1:14" x14ac:dyDescent="0.25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 spans="1:14" x14ac:dyDescent="0.25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 spans="1:14" x14ac:dyDescent="0.25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 spans="1:14" x14ac:dyDescent="0.25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x14ac:dyDescent="0.2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 spans="1:14" x14ac:dyDescent="0.25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x14ac:dyDescent="0.25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 spans="1:14" x14ac:dyDescent="0.25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 spans="1:14" x14ac:dyDescent="0.25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 spans="1:14" x14ac:dyDescent="0.25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 spans="1:14" x14ac:dyDescent="0.25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x14ac:dyDescent="0.25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 spans="1:14" x14ac:dyDescent="0.25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x14ac:dyDescent="0.25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 spans="1:14" x14ac:dyDescent="0.2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 spans="1:14" x14ac:dyDescent="0.25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 spans="1:14" x14ac:dyDescent="0.25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 spans="1:14" x14ac:dyDescent="0.25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x14ac:dyDescent="0.25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 spans="1:14" x14ac:dyDescent="0.25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x14ac:dyDescent="0.25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 spans="1:14" x14ac:dyDescent="0.25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 spans="1:14" x14ac:dyDescent="0.25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 spans="1:14" x14ac:dyDescent="0.25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 spans="1:14" x14ac:dyDescent="0.2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x14ac:dyDescent="0.25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 spans="1:14" x14ac:dyDescent="0.25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x14ac:dyDescent="0.25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 spans="1:14" x14ac:dyDescent="0.25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 spans="1:14" x14ac:dyDescent="0.25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 spans="1:14" x14ac:dyDescent="0.25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 spans="1:14" x14ac:dyDescent="0.25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 spans="1:14" x14ac:dyDescent="0.25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x14ac:dyDescent="0.25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 spans="1:14" x14ac:dyDescent="0.2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 spans="1:14" x14ac:dyDescent="0.25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 spans="1:14" x14ac:dyDescent="0.25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 spans="1:14" x14ac:dyDescent="0.25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 spans="1:14" x14ac:dyDescent="0.25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 spans="1:14" x14ac:dyDescent="0.25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x14ac:dyDescent="0.25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 spans="1:14" x14ac:dyDescent="0.25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 spans="1:14" x14ac:dyDescent="0.25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 spans="1:14" x14ac:dyDescent="0.25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 spans="1:14" x14ac:dyDescent="0.2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 spans="1:14" x14ac:dyDescent="0.25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x14ac:dyDescent="0.25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x14ac:dyDescent="0.25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 spans="1:14" x14ac:dyDescent="0.25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 spans="1:14" x14ac:dyDescent="0.25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x14ac:dyDescent="0.25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 spans="1:14" x14ac:dyDescent="0.25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x14ac:dyDescent="0.25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 spans="1:14" x14ac:dyDescent="0.25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 spans="1:14" x14ac:dyDescent="0.2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 spans="1:14" x14ac:dyDescent="0.25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 spans="1:14" x14ac:dyDescent="0.25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x14ac:dyDescent="0.25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 spans="1:14" x14ac:dyDescent="0.25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x14ac:dyDescent="0.25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 spans="1:14" x14ac:dyDescent="0.25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 spans="1:14" x14ac:dyDescent="0.25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 spans="1:14" x14ac:dyDescent="0.25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 spans="1:14" x14ac:dyDescent="0.25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 spans="1:14" x14ac:dyDescent="0.2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x14ac:dyDescent="0.25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 spans="1:14" x14ac:dyDescent="0.25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 spans="1:14" x14ac:dyDescent="0.25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 spans="1:14" x14ac:dyDescent="0.25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 spans="1:14" x14ac:dyDescent="0.25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 spans="1:14" x14ac:dyDescent="0.25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x14ac:dyDescent="0.25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 spans="1:14" x14ac:dyDescent="0.25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x14ac:dyDescent="0.25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 spans="1:14" x14ac:dyDescent="0.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 spans="1:14" x14ac:dyDescent="0.25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 spans="1:14" x14ac:dyDescent="0.25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 spans="1:14" x14ac:dyDescent="0.25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x14ac:dyDescent="0.25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x14ac:dyDescent="0.25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 spans="1:14" x14ac:dyDescent="0.25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 spans="1:14" x14ac:dyDescent="0.25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 spans="1:14" x14ac:dyDescent="0.25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 spans="1:14" x14ac:dyDescent="0.25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 spans="1:14" x14ac:dyDescent="0.2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spans="1:14" x14ac:dyDescent="0.25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spans="1:14" x14ac:dyDescent="0.25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 spans="1:14" x14ac:dyDescent="0.25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 spans="1:14" x14ac:dyDescent="0.25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 spans="1:14" x14ac:dyDescent="0.25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 spans="1:14" x14ac:dyDescent="0.25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</sheetData>
  <mergeCells count="1">
    <mergeCell ref="A2:K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23F3-9FB2-4876-A729-1AB5548DBA52}">
  <dimension ref="A2:N595"/>
  <sheetViews>
    <sheetView workbookViewId="0">
      <pane ySplit="4" topLeftCell="A350" activePane="bottomLeft" state="frozen"/>
      <selection pane="bottomLeft" activeCell="C368" sqref="C368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7.140625" customWidth="1"/>
    <col min="9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380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45721</v>
      </c>
      <c r="B5" s="23" t="s">
        <v>30</v>
      </c>
      <c r="C5" s="17">
        <v>23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45722</v>
      </c>
      <c r="B6" s="23" t="s">
        <v>30</v>
      </c>
      <c r="C6" s="17">
        <f>C5+24</f>
        <v>47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ht="16.149999999999999" customHeight="1" x14ac:dyDescent="0.25">
      <c r="A7" s="22">
        <v>45723</v>
      </c>
      <c r="B7" s="23" t="s">
        <v>30</v>
      </c>
      <c r="C7" s="17">
        <v>66</v>
      </c>
      <c r="D7" s="17" t="s">
        <v>132</v>
      </c>
      <c r="E7" s="17"/>
      <c r="F7" s="17"/>
      <c r="G7" s="17"/>
      <c r="H7" s="17"/>
      <c r="I7" s="17"/>
      <c r="J7" s="17" t="s">
        <v>389</v>
      </c>
      <c r="K7" s="17"/>
      <c r="L7" s="16"/>
      <c r="M7" s="16"/>
      <c r="N7" s="17"/>
    </row>
    <row r="8" spans="1:14" ht="16.149999999999999" customHeight="1" x14ac:dyDescent="0.25">
      <c r="A8" s="22">
        <v>45724</v>
      </c>
      <c r="B8" s="23" t="s">
        <v>30</v>
      </c>
      <c r="C8" s="17">
        <f t="shared" ref="C8:C14" si="0">C7+24</f>
        <v>90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6.149999999999999" customHeight="1" x14ac:dyDescent="0.25">
      <c r="A9" s="22">
        <v>45725</v>
      </c>
      <c r="B9" s="23" t="s">
        <v>30</v>
      </c>
      <c r="C9" s="17">
        <f t="shared" si="0"/>
        <v>114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6.149999999999999" customHeight="1" x14ac:dyDescent="0.25">
      <c r="A10" s="22">
        <v>45726</v>
      </c>
      <c r="B10" s="23" t="s">
        <v>30</v>
      </c>
      <c r="C10" s="17">
        <f t="shared" si="0"/>
        <v>138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45727</v>
      </c>
      <c r="B11" s="23" t="s">
        <v>30</v>
      </c>
      <c r="C11" s="17">
        <f t="shared" si="0"/>
        <v>162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45728</v>
      </c>
      <c r="B12" s="23" t="s">
        <v>30</v>
      </c>
      <c r="C12" s="17">
        <f t="shared" si="0"/>
        <v>186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45729</v>
      </c>
      <c r="B13" s="23" t="s">
        <v>30</v>
      </c>
      <c r="C13" s="17">
        <f t="shared" si="0"/>
        <v>210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45730</v>
      </c>
      <c r="B14" s="23" t="s">
        <v>30</v>
      </c>
      <c r="C14" s="17">
        <f t="shared" si="0"/>
        <v>234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45731</v>
      </c>
      <c r="B15" s="23" t="s">
        <v>30</v>
      </c>
      <c r="C15" s="17">
        <v>251</v>
      </c>
      <c r="D15" s="17" t="s">
        <v>48</v>
      </c>
      <c r="E15" s="17"/>
      <c r="F15" s="17"/>
      <c r="G15" s="17"/>
      <c r="H15" s="17"/>
      <c r="I15" s="17"/>
      <c r="J15" s="17" t="s">
        <v>354</v>
      </c>
      <c r="K15" s="17"/>
      <c r="L15" s="17"/>
      <c r="M15" s="17"/>
      <c r="N15" s="17"/>
    </row>
    <row r="16" spans="1:14" ht="16.149999999999999" customHeight="1" x14ac:dyDescent="0.25">
      <c r="A16" s="22">
        <v>45732</v>
      </c>
      <c r="B16" s="23" t="s">
        <v>30</v>
      </c>
      <c r="C16" s="17">
        <f t="shared" ref="C16:C25" si="1">C15+24</f>
        <v>275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5">
      <c r="A17" s="22">
        <v>45733</v>
      </c>
      <c r="B17" s="23" t="s">
        <v>30</v>
      </c>
      <c r="C17" s="17">
        <f t="shared" si="1"/>
        <v>299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45734</v>
      </c>
      <c r="B18" s="23" t="s">
        <v>30</v>
      </c>
      <c r="C18" s="17">
        <f t="shared" si="1"/>
        <v>323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x14ac:dyDescent="0.25">
      <c r="A19" s="22">
        <v>45735</v>
      </c>
      <c r="B19" s="23" t="s">
        <v>30</v>
      </c>
      <c r="C19" s="17">
        <f t="shared" si="1"/>
        <v>347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x14ac:dyDescent="0.25">
      <c r="A20" s="22">
        <v>45736</v>
      </c>
      <c r="B20" s="23" t="s">
        <v>30</v>
      </c>
      <c r="C20" s="17">
        <f t="shared" si="1"/>
        <v>371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45737</v>
      </c>
      <c r="B21" s="23" t="s">
        <v>30</v>
      </c>
      <c r="C21" s="17">
        <f t="shared" si="1"/>
        <v>395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45738</v>
      </c>
      <c r="B22" s="23" t="s">
        <v>30</v>
      </c>
      <c r="C22" s="17">
        <f t="shared" si="1"/>
        <v>419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45739</v>
      </c>
      <c r="B23" s="23" t="s">
        <v>30</v>
      </c>
      <c r="C23" s="17">
        <f t="shared" si="1"/>
        <v>443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45740</v>
      </c>
      <c r="B24" s="23" t="s">
        <v>30</v>
      </c>
      <c r="C24" s="17">
        <f t="shared" si="1"/>
        <v>467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45741</v>
      </c>
      <c r="B25" s="23" t="s">
        <v>30</v>
      </c>
      <c r="C25" s="17">
        <f t="shared" si="1"/>
        <v>491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45742</v>
      </c>
      <c r="B26" s="23" t="s">
        <v>30</v>
      </c>
      <c r="C26" s="17">
        <v>503</v>
      </c>
      <c r="D26" s="17" t="s">
        <v>40</v>
      </c>
      <c r="E26" s="16"/>
      <c r="F26" s="16"/>
      <c r="G26" s="16"/>
      <c r="H26" s="16"/>
      <c r="I26" s="16"/>
      <c r="J26" s="16" t="s">
        <v>543</v>
      </c>
      <c r="K26" s="16"/>
      <c r="L26" s="16"/>
      <c r="M26" s="16"/>
      <c r="N26" s="16"/>
    </row>
    <row r="27" spans="1:14" ht="16.149999999999999" customHeight="1" x14ac:dyDescent="0.25">
      <c r="A27" s="22">
        <v>45743</v>
      </c>
      <c r="B27" s="23" t="s">
        <v>30</v>
      </c>
      <c r="C27" s="17">
        <f>C26+24</f>
        <v>527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45744</v>
      </c>
      <c r="B28" s="23" t="s">
        <v>30</v>
      </c>
      <c r="C28" s="17">
        <f>C27+24</f>
        <v>551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45745</v>
      </c>
      <c r="B29" s="23" t="s">
        <v>30</v>
      </c>
      <c r="C29" s="17">
        <f>C28+24</f>
        <v>575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45746</v>
      </c>
      <c r="B30" s="23" t="s">
        <v>30</v>
      </c>
      <c r="C30" s="17">
        <v>579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45747</v>
      </c>
      <c r="B31" s="23" t="s">
        <v>30</v>
      </c>
      <c r="C31" s="17">
        <v>580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45748</v>
      </c>
      <c r="B32" s="23" t="s">
        <v>30</v>
      </c>
      <c r="C32" s="17">
        <v>604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45749</v>
      </c>
      <c r="B33" s="23" t="s">
        <v>30</v>
      </c>
      <c r="C33" s="17">
        <v>628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45750</v>
      </c>
      <c r="B34" s="23" t="s">
        <v>30</v>
      </c>
      <c r="C34" s="17">
        <v>626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45751</v>
      </c>
      <c r="B35" s="23" t="s">
        <v>30</v>
      </c>
      <c r="C35" s="17">
        <v>635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45752</v>
      </c>
      <c r="B36" s="23" t="s">
        <v>30</v>
      </c>
      <c r="C36" s="17">
        <v>635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x14ac:dyDescent="0.25">
      <c r="A37" s="22">
        <v>45753</v>
      </c>
      <c r="B37" s="23" t="s">
        <v>30</v>
      </c>
      <c r="C37" s="17">
        <v>664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45754</v>
      </c>
      <c r="B38" s="23" t="s">
        <v>30</v>
      </c>
      <c r="C38" s="17">
        <v>680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45755</v>
      </c>
      <c r="B39" s="23" t="s">
        <v>30</v>
      </c>
      <c r="C39" s="17">
        <v>680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45756</v>
      </c>
      <c r="B40" s="23" t="s">
        <v>30</v>
      </c>
      <c r="C40" s="17">
        <v>680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9.5" customHeight="1" x14ac:dyDescent="0.25">
      <c r="A41" s="22">
        <v>45757</v>
      </c>
      <c r="B41" s="23" t="s">
        <v>30</v>
      </c>
      <c r="C41" s="17">
        <v>680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45758</v>
      </c>
      <c r="B42" s="23" t="s">
        <v>30</v>
      </c>
      <c r="C42" s="17">
        <v>686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45759</v>
      </c>
      <c r="B43" s="23" t="s">
        <v>30</v>
      </c>
      <c r="C43" s="17">
        <v>711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45760</v>
      </c>
      <c r="B44" s="23" t="s">
        <v>30</v>
      </c>
      <c r="C44" s="17">
        <v>735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45761</v>
      </c>
      <c r="B45" s="23" t="s">
        <v>30</v>
      </c>
      <c r="C45" s="17">
        <v>759</v>
      </c>
      <c r="D45" s="16"/>
      <c r="E45" s="16" t="s">
        <v>715</v>
      </c>
      <c r="F45" s="16"/>
      <c r="G45" s="16"/>
      <c r="H45" s="16"/>
      <c r="I45" s="16"/>
      <c r="J45" s="16" t="s">
        <v>716</v>
      </c>
      <c r="K45" s="16"/>
      <c r="L45" s="16"/>
      <c r="M45" s="16"/>
      <c r="N45" s="16"/>
    </row>
    <row r="46" spans="1:14" ht="16.149999999999999" customHeight="1" x14ac:dyDescent="0.25">
      <c r="A46" s="22">
        <v>45762</v>
      </c>
      <c r="B46" s="23" t="s">
        <v>30</v>
      </c>
      <c r="C46" s="17">
        <v>783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45763</v>
      </c>
      <c r="B47" s="23" t="s">
        <v>30</v>
      </c>
      <c r="C47" s="17">
        <v>807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6.149999999999999" customHeight="1" x14ac:dyDescent="0.25">
      <c r="A48" s="22">
        <v>45764</v>
      </c>
      <c r="B48" s="23" t="s">
        <v>30</v>
      </c>
      <c r="C48" s="17">
        <v>831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45765</v>
      </c>
      <c r="B49" s="23" t="s">
        <v>30</v>
      </c>
      <c r="C49" s="17">
        <v>855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45766</v>
      </c>
      <c r="B50" s="23" t="s">
        <v>30</v>
      </c>
      <c r="C50" s="17">
        <v>879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45767</v>
      </c>
      <c r="B51" s="23" t="s">
        <v>30</v>
      </c>
      <c r="C51" s="17">
        <v>903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47.25" customHeight="1" x14ac:dyDescent="0.25">
      <c r="A52" s="22">
        <v>45768</v>
      </c>
      <c r="B52" s="23" t="s">
        <v>30</v>
      </c>
      <c r="C52" s="17">
        <v>927</v>
      </c>
      <c r="D52" s="16" t="s">
        <v>774</v>
      </c>
      <c r="E52" s="16" t="s">
        <v>775</v>
      </c>
      <c r="F52" s="16"/>
      <c r="G52" s="16"/>
      <c r="H52" s="16"/>
      <c r="I52" s="16"/>
      <c r="J52" s="28" t="s">
        <v>776</v>
      </c>
      <c r="K52" s="16"/>
      <c r="L52" s="16"/>
      <c r="M52" s="16"/>
      <c r="N52" s="16"/>
    </row>
    <row r="53" spans="1:14" ht="16.149999999999999" customHeight="1" x14ac:dyDescent="0.25">
      <c r="A53" s="22">
        <v>45769</v>
      </c>
      <c r="B53" s="23" t="s">
        <v>30</v>
      </c>
      <c r="C53" s="17">
        <v>947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45770</v>
      </c>
      <c r="B54" s="23" t="s">
        <v>30</v>
      </c>
      <c r="C54" s="17">
        <v>971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45771</v>
      </c>
      <c r="B55" s="23" t="s">
        <v>30</v>
      </c>
      <c r="C55" s="17">
        <v>995</v>
      </c>
      <c r="D55" s="16"/>
      <c r="E55" s="16" t="s">
        <v>65</v>
      </c>
      <c r="F55" s="16"/>
      <c r="G55" s="16"/>
      <c r="H55" s="16"/>
      <c r="I55" s="16"/>
      <c r="J55" s="16" t="s">
        <v>245</v>
      </c>
      <c r="K55" s="16"/>
      <c r="L55" s="16"/>
      <c r="M55" s="16"/>
      <c r="N55" s="16"/>
    </row>
    <row r="56" spans="1:14" ht="16.149999999999999" customHeight="1" x14ac:dyDescent="0.25">
      <c r="A56" s="22">
        <v>45772</v>
      </c>
      <c r="B56" s="23" t="s">
        <v>30</v>
      </c>
      <c r="C56" s="17">
        <v>1019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45773</v>
      </c>
      <c r="B57" s="23" t="s">
        <v>30</v>
      </c>
      <c r="C57" s="17">
        <v>1041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45774</v>
      </c>
      <c r="B58" s="23" t="s">
        <v>30</v>
      </c>
      <c r="C58" s="17">
        <v>1065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45775</v>
      </c>
      <c r="B59" s="23" t="s">
        <v>30</v>
      </c>
      <c r="C59" s="17">
        <v>1089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45776</v>
      </c>
      <c r="B60" s="23" t="s">
        <v>30</v>
      </c>
      <c r="C60" s="17">
        <v>1113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45777</v>
      </c>
      <c r="B61" s="23" t="s">
        <v>30</v>
      </c>
      <c r="C61" s="17">
        <v>1137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45778</v>
      </c>
      <c r="B62" s="23" t="s">
        <v>30</v>
      </c>
      <c r="C62" s="17">
        <v>1161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45779</v>
      </c>
      <c r="B63" s="23" t="s">
        <v>30</v>
      </c>
      <c r="C63" s="17">
        <v>1185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45780</v>
      </c>
      <c r="B64" s="23" t="s">
        <v>30</v>
      </c>
      <c r="C64" s="17">
        <v>1209</v>
      </c>
      <c r="D64" s="16"/>
      <c r="E64" s="16" t="s">
        <v>870</v>
      </c>
      <c r="F64" s="16"/>
      <c r="G64" s="16"/>
      <c r="H64" s="16"/>
      <c r="I64" s="16"/>
      <c r="J64" s="16" t="s">
        <v>659</v>
      </c>
      <c r="K64" s="16"/>
      <c r="L64" s="16"/>
      <c r="M64" s="16"/>
      <c r="N64" s="16"/>
    </row>
    <row r="65" spans="1:14" ht="16.149999999999999" customHeight="1" x14ac:dyDescent="0.25">
      <c r="A65" s="22">
        <v>45781</v>
      </c>
      <c r="B65" s="23" t="s">
        <v>30</v>
      </c>
      <c r="C65" s="17">
        <v>1233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45782</v>
      </c>
      <c r="B66" s="23" t="s">
        <v>30</v>
      </c>
      <c r="C66" s="17">
        <v>1207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45783</v>
      </c>
      <c r="B67" s="23" t="s">
        <v>30</v>
      </c>
      <c r="C67" s="17">
        <v>1231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45784</v>
      </c>
      <c r="B68" s="23" t="s">
        <v>30</v>
      </c>
      <c r="C68" s="17">
        <v>1255</v>
      </c>
      <c r="D68" s="16"/>
      <c r="E68" s="16" t="s">
        <v>48</v>
      </c>
      <c r="F68" s="16"/>
      <c r="G68" s="16"/>
      <c r="H68" s="16"/>
      <c r="I68" s="16"/>
      <c r="J68" s="16" t="s">
        <v>273</v>
      </c>
      <c r="K68" s="16"/>
      <c r="L68" s="16"/>
      <c r="M68" s="16"/>
      <c r="N68" s="16"/>
    </row>
    <row r="69" spans="1:14" ht="16.149999999999999" customHeight="1" x14ac:dyDescent="0.25">
      <c r="A69" s="22">
        <v>45785</v>
      </c>
      <c r="B69" s="23" t="s">
        <v>30</v>
      </c>
      <c r="C69" s="17">
        <v>1279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45786</v>
      </c>
      <c r="B70" s="23" t="s">
        <v>30</v>
      </c>
      <c r="C70" s="17">
        <v>1303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45787</v>
      </c>
      <c r="B71" s="23" t="s">
        <v>30</v>
      </c>
      <c r="C71" s="17">
        <v>1322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45788</v>
      </c>
      <c r="B72" s="23" t="s">
        <v>30</v>
      </c>
      <c r="C72" s="17">
        <v>1346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45789</v>
      </c>
      <c r="B73" s="23" t="s">
        <v>30</v>
      </c>
      <c r="C73" s="17">
        <v>1370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45790</v>
      </c>
      <c r="B74" s="23" t="s">
        <v>30</v>
      </c>
      <c r="C74" s="17">
        <v>1394</v>
      </c>
      <c r="D74" s="16"/>
      <c r="E74" s="16"/>
      <c r="F74" s="16"/>
      <c r="G74" s="16"/>
      <c r="H74" s="43"/>
      <c r="I74" s="43"/>
      <c r="J74" s="46">
        <f>I74-H74</f>
        <v>0</v>
      </c>
      <c r="K74" s="16"/>
      <c r="L74" s="16"/>
      <c r="M74" s="16"/>
      <c r="N74" s="16"/>
    </row>
    <row r="75" spans="1:14" ht="16.149999999999999" customHeight="1" x14ac:dyDescent="0.25">
      <c r="A75" s="22">
        <v>45791</v>
      </c>
      <c r="B75" s="23" t="s">
        <v>30</v>
      </c>
      <c r="C75" s="17">
        <v>1394</v>
      </c>
      <c r="D75" s="16"/>
      <c r="E75" s="16"/>
      <c r="F75" s="16"/>
      <c r="G75" s="16"/>
      <c r="H75" s="43"/>
      <c r="I75" s="43"/>
      <c r="J75" s="16"/>
      <c r="K75" s="16"/>
      <c r="L75" s="16"/>
      <c r="M75" s="16"/>
      <c r="N75" s="16"/>
    </row>
    <row r="76" spans="1:14" ht="16.149999999999999" customHeight="1" x14ac:dyDescent="0.25">
      <c r="A76" s="22">
        <v>45792</v>
      </c>
      <c r="B76" s="23" t="s">
        <v>30</v>
      </c>
      <c r="C76" s="17">
        <v>1396</v>
      </c>
      <c r="D76" s="16"/>
      <c r="E76" s="16" t="s">
        <v>932</v>
      </c>
      <c r="F76" s="16"/>
      <c r="G76" s="16"/>
      <c r="H76" s="43">
        <v>45792.685416666667</v>
      </c>
      <c r="I76" s="43">
        <v>45792.695138888892</v>
      </c>
      <c r="J76" s="46">
        <f>I76-H76</f>
        <v>9.7222222248092294E-3</v>
      </c>
      <c r="K76" s="16"/>
      <c r="L76" s="16"/>
      <c r="M76" s="16"/>
      <c r="N76" s="16"/>
    </row>
    <row r="77" spans="1:14" ht="16.149999999999999" customHeight="1" x14ac:dyDescent="0.25">
      <c r="A77" s="22">
        <v>45793</v>
      </c>
      <c r="B77" s="23" t="s">
        <v>30</v>
      </c>
      <c r="C77" s="17">
        <v>1412</v>
      </c>
      <c r="D77" s="16"/>
      <c r="E77" s="16"/>
      <c r="F77" s="16"/>
      <c r="G77" s="16"/>
      <c r="H77" s="43"/>
      <c r="I77" s="43"/>
      <c r="J77" s="16"/>
      <c r="K77" s="16"/>
      <c r="L77" s="16"/>
      <c r="M77" s="16"/>
      <c r="N77" s="16"/>
    </row>
    <row r="78" spans="1:14" ht="16.149999999999999" customHeight="1" x14ac:dyDescent="0.25">
      <c r="A78" s="22">
        <v>45794</v>
      </c>
      <c r="B78" s="23" t="s">
        <v>30</v>
      </c>
      <c r="C78" s="17">
        <v>1436</v>
      </c>
      <c r="D78" s="16"/>
      <c r="E78" s="16"/>
      <c r="F78" s="16"/>
      <c r="G78" s="16"/>
      <c r="H78" s="43"/>
      <c r="I78" s="43"/>
      <c r="J78" s="16"/>
      <c r="K78" s="16"/>
      <c r="L78" s="17"/>
      <c r="M78" s="17"/>
      <c r="N78" s="16"/>
    </row>
    <row r="79" spans="1:14" ht="16.149999999999999" customHeight="1" x14ac:dyDescent="0.25">
      <c r="A79" s="22">
        <v>45795</v>
      </c>
      <c r="B79" s="23" t="s">
        <v>30</v>
      </c>
      <c r="C79" s="17">
        <f>C78+24</f>
        <v>1460</v>
      </c>
      <c r="D79" s="16"/>
      <c r="E79" s="16"/>
      <c r="F79" s="16"/>
      <c r="G79" s="16"/>
      <c r="H79" s="43"/>
      <c r="I79" s="43"/>
      <c r="J79" s="16"/>
      <c r="K79" s="16"/>
      <c r="L79" s="17"/>
      <c r="M79" s="17"/>
      <c r="N79" s="16"/>
    </row>
    <row r="80" spans="1:14" ht="16.149999999999999" customHeight="1" x14ac:dyDescent="0.25">
      <c r="A80" s="22">
        <v>45796</v>
      </c>
      <c r="B80" s="23" t="s">
        <v>30</v>
      </c>
      <c r="C80" s="17">
        <f>C79+24</f>
        <v>1484</v>
      </c>
      <c r="D80" s="16"/>
      <c r="E80" s="16"/>
      <c r="F80" s="16"/>
      <c r="G80" s="16"/>
      <c r="H80" s="43"/>
      <c r="I80" s="43"/>
      <c r="J80" s="16"/>
      <c r="K80" s="16"/>
      <c r="L80" s="17"/>
      <c r="M80" s="17"/>
      <c r="N80" s="16"/>
    </row>
    <row r="81" spans="1:14" ht="16.149999999999999" customHeight="1" x14ac:dyDescent="0.25">
      <c r="A81" s="22">
        <v>45797</v>
      </c>
      <c r="B81" s="23" t="s">
        <v>30</v>
      </c>
      <c r="C81" s="17">
        <v>1490</v>
      </c>
      <c r="D81" s="16"/>
      <c r="E81" s="16"/>
      <c r="F81" s="16"/>
      <c r="G81" s="16"/>
      <c r="H81" s="43"/>
      <c r="I81" s="43"/>
      <c r="J81" s="16"/>
      <c r="K81" s="16"/>
      <c r="L81" s="17"/>
      <c r="M81" s="17"/>
      <c r="N81" s="16"/>
    </row>
    <row r="82" spans="1:14" ht="45" x14ac:dyDescent="0.25">
      <c r="A82" s="22">
        <v>45798</v>
      </c>
      <c r="B82" s="23" t="s">
        <v>30</v>
      </c>
      <c r="C82" s="17">
        <v>1499</v>
      </c>
      <c r="D82" s="16"/>
      <c r="E82" s="28" t="s">
        <v>979</v>
      </c>
      <c r="F82" s="16"/>
      <c r="G82" s="16"/>
      <c r="H82" s="59">
        <v>45798.652777777781</v>
      </c>
      <c r="I82" s="59">
        <v>45798.75</v>
      </c>
      <c r="J82" s="46">
        <f>I82-H82</f>
        <v>9.7222222218988463E-2</v>
      </c>
      <c r="K82" s="16"/>
      <c r="L82" s="17"/>
      <c r="M82" s="17"/>
      <c r="N82" s="16"/>
    </row>
    <row r="83" spans="1:14" ht="16.149999999999999" customHeight="1" x14ac:dyDescent="0.25">
      <c r="A83" s="22">
        <v>45799</v>
      </c>
      <c r="B83" s="23" t="s">
        <v>30</v>
      </c>
      <c r="C83" s="17">
        <f t="shared" ref="C83:C91" si="2">C82+24</f>
        <v>1523</v>
      </c>
      <c r="D83" s="16"/>
      <c r="E83" s="16"/>
      <c r="F83" s="16"/>
      <c r="G83" s="16"/>
      <c r="H83" s="43"/>
      <c r="I83" s="43"/>
      <c r="J83" s="16"/>
      <c r="K83" s="16"/>
      <c r="L83" s="17"/>
      <c r="M83" s="17"/>
      <c r="N83" s="16"/>
    </row>
    <row r="84" spans="1:14" ht="16.149999999999999" customHeight="1" x14ac:dyDescent="0.25">
      <c r="A84" s="22">
        <v>45800</v>
      </c>
      <c r="B84" s="23" t="s">
        <v>30</v>
      </c>
      <c r="C84" s="17">
        <f t="shared" si="2"/>
        <v>1547</v>
      </c>
      <c r="D84" s="16"/>
      <c r="E84" s="16"/>
      <c r="F84" s="16"/>
      <c r="G84" s="16"/>
      <c r="H84" s="43"/>
      <c r="I84" s="43"/>
      <c r="J84" s="16"/>
      <c r="K84" s="16"/>
      <c r="L84" s="17"/>
      <c r="M84" s="17"/>
      <c r="N84" s="16"/>
    </row>
    <row r="85" spans="1:14" ht="16.149999999999999" customHeight="1" x14ac:dyDescent="0.25">
      <c r="A85" s="22">
        <v>45801</v>
      </c>
      <c r="B85" s="23" t="s">
        <v>30</v>
      </c>
      <c r="C85" s="17">
        <f t="shared" si="2"/>
        <v>1571</v>
      </c>
      <c r="D85" s="16"/>
      <c r="E85" s="16"/>
      <c r="F85" s="16"/>
      <c r="G85" s="16"/>
      <c r="H85" s="43"/>
      <c r="I85" s="43"/>
      <c r="J85" s="16"/>
      <c r="K85" s="16"/>
      <c r="L85" s="17"/>
      <c r="M85" s="17"/>
      <c r="N85" s="16"/>
    </row>
    <row r="86" spans="1:14" ht="16.149999999999999" customHeight="1" x14ac:dyDescent="0.25">
      <c r="A86" s="22">
        <v>45802</v>
      </c>
      <c r="B86" s="23" t="s">
        <v>30</v>
      </c>
      <c r="C86" s="17">
        <f t="shared" si="2"/>
        <v>1595</v>
      </c>
      <c r="D86" s="16"/>
      <c r="E86" s="16"/>
      <c r="F86" s="16"/>
      <c r="G86" s="16"/>
      <c r="H86" s="43"/>
      <c r="I86" s="43"/>
      <c r="J86" s="16"/>
      <c r="K86" s="16"/>
      <c r="L86" s="17"/>
      <c r="M86" s="17"/>
      <c r="N86" s="16"/>
    </row>
    <row r="87" spans="1:14" ht="16.149999999999999" customHeight="1" x14ac:dyDescent="0.25">
      <c r="A87" s="22">
        <v>45803</v>
      </c>
      <c r="B87" s="23" t="s">
        <v>30</v>
      </c>
      <c r="C87" s="17">
        <f t="shared" si="2"/>
        <v>1619</v>
      </c>
      <c r="D87" s="16"/>
      <c r="E87" s="16"/>
      <c r="F87" s="16"/>
      <c r="G87" s="16"/>
      <c r="H87" s="43"/>
      <c r="I87" s="43"/>
      <c r="J87" s="16"/>
      <c r="K87" s="16"/>
      <c r="L87" s="17"/>
      <c r="M87" s="17"/>
      <c r="N87" s="16"/>
    </row>
    <row r="88" spans="1:14" ht="16.149999999999999" customHeight="1" x14ac:dyDescent="0.25">
      <c r="A88" s="22">
        <v>45804</v>
      </c>
      <c r="B88" s="23" t="s">
        <v>30</v>
      </c>
      <c r="C88" s="17">
        <f t="shared" si="2"/>
        <v>1643</v>
      </c>
      <c r="D88" s="16"/>
      <c r="E88" s="16"/>
      <c r="F88" s="16"/>
      <c r="G88" s="16"/>
      <c r="H88" s="43"/>
      <c r="I88" s="43"/>
      <c r="J88" s="16"/>
      <c r="K88" s="16"/>
      <c r="L88" s="17"/>
      <c r="M88" s="17"/>
      <c r="N88" s="16"/>
    </row>
    <row r="89" spans="1:14" ht="16.149999999999999" customHeight="1" x14ac:dyDescent="0.25">
      <c r="A89" s="22">
        <v>45805</v>
      </c>
      <c r="B89" s="23" t="s">
        <v>30</v>
      </c>
      <c r="C89" s="17">
        <f t="shared" si="2"/>
        <v>1667</v>
      </c>
      <c r="D89" s="16"/>
      <c r="E89" s="16"/>
      <c r="F89" s="16"/>
      <c r="G89" s="16"/>
      <c r="H89" s="43"/>
      <c r="I89" s="43"/>
      <c r="J89" s="16"/>
      <c r="K89" s="16"/>
      <c r="L89" s="16"/>
      <c r="M89" s="16"/>
      <c r="N89" s="16"/>
    </row>
    <row r="90" spans="1:14" ht="16.149999999999999" customHeight="1" x14ac:dyDescent="0.25">
      <c r="A90" s="22">
        <v>45806</v>
      </c>
      <c r="B90" s="23" t="s">
        <v>30</v>
      </c>
      <c r="C90" s="17">
        <f t="shared" si="2"/>
        <v>1691</v>
      </c>
      <c r="D90" s="16"/>
      <c r="E90" s="16"/>
      <c r="F90" s="16"/>
      <c r="G90" s="16"/>
      <c r="H90" s="43"/>
      <c r="I90" s="43"/>
      <c r="J90" s="16"/>
      <c r="K90" s="16"/>
      <c r="L90" s="16"/>
      <c r="M90" s="16"/>
      <c r="N90" s="16"/>
    </row>
    <row r="91" spans="1:14" ht="16.149999999999999" customHeight="1" x14ac:dyDescent="0.25">
      <c r="A91" s="22">
        <v>45807</v>
      </c>
      <c r="B91" s="23" t="s">
        <v>30</v>
      </c>
      <c r="C91" s="17">
        <f t="shared" si="2"/>
        <v>1715</v>
      </c>
      <c r="D91" s="16"/>
      <c r="E91" s="16"/>
      <c r="F91" s="16"/>
      <c r="G91" s="16"/>
      <c r="H91" s="43"/>
      <c r="I91" s="43"/>
      <c r="J91" s="16"/>
      <c r="K91" s="16"/>
      <c r="L91" s="16"/>
      <c r="M91" s="16"/>
      <c r="N91" s="16"/>
    </row>
    <row r="92" spans="1:14" ht="30" x14ac:dyDescent="0.25">
      <c r="A92" s="22">
        <v>45808</v>
      </c>
      <c r="B92" s="23" t="s">
        <v>30</v>
      </c>
      <c r="C92" s="17">
        <v>1733</v>
      </c>
      <c r="D92" s="16"/>
      <c r="E92" s="28" t="s">
        <v>1052</v>
      </c>
      <c r="F92" s="16"/>
      <c r="G92" s="16"/>
      <c r="H92" s="57">
        <v>45808.693749999999</v>
      </c>
      <c r="I92" s="57">
        <v>45808.699305555558</v>
      </c>
      <c r="J92" s="46">
        <f>I92-H92</f>
        <v>5.5555555591126904E-3</v>
      </c>
      <c r="K92" s="16"/>
      <c r="L92" s="16"/>
      <c r="M92" s="16"/>
      <c r="N92" s="16"/>
    </row>
    <row r="93" spans="1:14" ht="30" x14ac:dyDescent="0.25">
      <c r="A93" s="22">
        <v>45808</v>
      </c>
      <c r="B93" s="23" t="s">
        <v>30</v>
      </c>
      <c r="C93" s="17">
        <v>1743</v>
      </c>
      <c r="D93" s="16"/>
      <c r="E93" s="28" t="s">
        <v>1056</v>
      </c>
      <c r="F93" s="16"/>
      <c r="G93" s="16"/>
      <c r="H93" s="57">
        <v>45809.107638888891</v>
      </c>
      <c r="I93" s="57">
        <v>45809.118055555555</v>
      </c>
      <c r="J93" s="46">
        <f>I93-H93</f>
        <v>1.0416666664241347E-2</v>
      </c>
      <c r="K93" s="16"/>
      <c r="L93" s="16"/>
      <c r="M93" s="16"/>
      <c r="N93" s="16"/>
    </row>
    <row r="94" spans="1:14" ht="16.149999999999999" customHeight="1" x14ac:dyDescent="0.25">
      <c r="A94" s="22">
        <v>45809</v>
      </c>
      <c r="B94" s="23" t="s">
        <v>30</v>
      </c>
      <c r="C94" s="17">
        <v>1752</v>
      </c>
      <c r="D94" s="16"/>
      <c r="E94" s="16" t="s">
        <v>48</v>
      </c>
      <c r="F94" s="16"/>
      <c r="G94" s="16"/>
      <c r="H94" s="58">
        <v>45809.46875</v>
      </c>
      <c r="I94" s="58">
        <v>45809.621527777781</v>
      </c>
      <c r="J94" s="46">
        <f>I94-H94</f>
        <v>0.15277777778101154</v>
      </c>
      <c r="K94" s="16"/>
      <c r="L94" s="16"/>
      <c r="M94" s="16"/>
      <c r="N94" s="16"/>
    </row>
    <row r="95" spans="1:14" ht="16.149999999999999" customHeight="1" x14ac:dyDescent="0.25">
      <c r="A95" s="22">
        <v>45810</v>
      </c>
      <c r="B95" s="23" t="s">
        <v>30</v>
      </c>
      <c r="C95" s="17">
        <v>1772</v>
      </c>
      <c r="D95" s="16"/>
      <c r="E95" s="16" t="s">
        <v>1068</v>
      </c>
      <c r="F95" s="16"/>
      <c r="G95" s="16"/>
      <c r="H95" s="62">
        <v>45810.451388888891</v>
      </c>
      <c r="I95" s="62">
        <v>45810.458333333336</v>
      </c>
      <c r="J95" s="46">
        <f>I95-H95</f>
        <v>6.9444444452528842E-3</v>
      </c>
      <c r="K95" s="16"/>
      <c r="L95" s="16"/>
      <c r="M95" s="16"/>
      <c r="N95" s="16"/>
    </row>
    <row r="96" spans="1:14" ht="16.149999999999999" customHeight="1" x14ac:dyDescent="0.25">
      <c r="A96" s="22">
        <v>45811</v>
      </c>
      <c r="B96" s="23" t="s">
        <v>30</v>
      </c>
      <c r="C96" s="17">
        <f>C95+24</f>
        <v>1796</v>
      </c>
      <c r="D96" s="16"/>
      <c r="E96" s="16"/>
      <c r="F96" s="16"/>
      <c r="G96" s="16"/>
      <c r="H96" s="43"/>
      <c r="I96" s="43"/>
      <c r="J96" s="16"/>
      <c r="K96" s="16"/>
      <c r="L96" s="16"/>
      <c r="M96" s="16"/>
      <c r="N96" s="16"/>
    </row>
    <row r="97" spans="1:14" ht="16.149999999999999" customHeight="1" x14ac:dyDescent="0.25">
      <c r="A97" s="22">
        <v>45812</v>
      </c>
      <c r="B97" s="23" t="s">
        <v>30</v>
      </c>
      <c r="C97" s="17">
        <f>C96+24</f>
        <v>1820</v>
      </c>
      <c r="D97" s="16"/>
      <c r="E97" s="16"/>
      <c r="F97" s="16"/>
      <c r="G97" s="16"/>
      <c r="H97" s="43"/>
      <c r="I97" s="43"/>
      <c r="J97" s="16"/>
      <c r="K97" s="16"/>
      <c r="L97" s="16"/>
      <c r="M97" s="16"/>
      <c r="N97" s="16"/>
    </row>
    <row r="98" spans="1:14" ht="16.149999999999999" customHeight="1" x14ac:dyDescent="0.25">
      <c r="A98" s="22">
        <v>45813</v>
      </c>
      <c r="B98" s="23" t="s">
        <v>30</v>
      </c>
      <c r="C98" s="17">
        <v>1847</v>
      </c>
      <c r="D98" s="16"/>
      <c r="E98" s="16" t="s">
        <v>1101</v>
      </c>
      <c r="F98" s="16"/>
      <c r="G98" s="16"/>
      <c r="H98" s="57">
        <v>45813.590277777781</v>
      </c>
      <c r="I98" s="57">
        <v>45813.602777777778</v>
      </c>
      <c r="J98" s="46">
        <f>I98-H98</f>
        <v>1.2499999997089617E-2</v>
      </c>
      <c r="K98" s="16"/>
      <c r="L98" s="16"/>
      <c r="M98" s="16"/>
      <c r="N98" s="16"/>
    </row>
    <row r="99" spans="1:14" ht="16.149999999999999" customHeight="1" x14ac:dyDescent="0.25">
      <c r="A99" s="22">
        <v>45814</v>
      </c>
      <c r="B99" s="23" t="s">
        <v>30</v>
      </c>
      <c r="C99" s="17">
        <f>C98+24</f>
        <v>1871</v>
      </c>
      <c r="D99" s="16"/>
      <c r="E99" s="16"/>
      <c r="F99" s="16"/>
      <c r="G99" s="16"/>
      <c r="H99" s="43"/>
      <c r="I99" s="43"/>
      <c r="J99" s="16"/>
      <c r="K99" s="16"/>
      <c r="L99" s="16"/>
      <c r="M99" s="16"/>
      <c r="N99" s="16"/>
    </row>
    <row r="100" spans="1:14" ht="16.149999999999999" customHeight="1" x14ac:dyDescent="0.25">
      <c r="A100" s="22">
        <v>45815</v>
      </c>
      <c r="B100" s="23" t="s">
        <v>30</v>
      </c>
      <c r="C100" s="17">
        <f>C99+24</f>
        <v>1895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45816</v>
      </c>
      <c r="B101" s="23" t="s">
        <v>30</v>
      </c>
      <c r="C101" s="17">
        <f>C100+24</f>
        <v>1919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>
        <v>45817</v>
      </c>
      <c r="B102" s="23" t="s">
        <v>30</v>
      </c>
      <c r="C102" s="17">
        <f>C101+24</f>
        <v>1943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45818</v>
      </c>
      <c r="B103" s="23" t="s">
        <v>30</v>
      </c>
      <c r="C103" s="17">
        <v>1955</v>
      </c>
      <c r="D103" s="16"/>
      <c r="E103" s="16" t="s">
        <v>1143</v>
      </c>
      <c r="F103" s="16"/>
      <c r="G103" s="16"/>
      <c r="H103" s="62">
        <v>45818.852777777778</v>
      </c>
      <c r="I103" s="62">
        <v>45818.856944444444</v>
      </c>
      <c r="J103" s="46">
        <f>I103-H103</f>
        <v>4.166666665696539E-3</v>
      </c>
      <c r="K103" s="16"/>
      <c r="L103" s="16"/>
      <c r="M103" s="16"/>
      <c r="N103" s="16"/>
    </row>
    <row r="104" spans="1:14" ht="16.149999999999999" customHeight="1" x14ac:dyDescent="0.25">
      <c r="A104" s="22">
        <v>45819</v>
      </c>
      <c r="B104" s="23" t="s">
        <v>30</v>
      </c>
      <c r="C104" s="17">
        <f>C103+24</f>
        <v>1979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45820</v>
      </c>
      <c r="B105" s="23" t="s">
        <v>30</v>
      </c>
      <c r="C105" s="17">
        <v>1999</v>
      </c>
      <c r="D105" s="16"/>
      <c r="E105" s="16" t="s">
        <v>65</v>
      </c>
      <c r="F105" s="16"/>
      <c r="G105" s="16"/>
      <c r="H105" s="80">
        <v>45820.726388888892</v>
      </c>
      <c r="I105" s="80">
        <v>45820.914583333331</v>
      </c>
      <c r="J105" s="46">
        <f>I105-H105</f>
        <v>0.18819444443943212</v>
      </c>
      <c r="K105" s="16"/>
      <c r="L105" s="16"/>
      <c r="M105" s="16"/>
      <c r="N105" s="16"/>
    </row>
    <row r="106" spans="1:14" ht="30" x14ac:dyDescent="0.25">
      <c r="A106" s="22">
        <v>45821</v>
      </c>
      <c r="B106" s="23" t="s">
        <v>30</v>
      </c>
      <c r="C106" s="17">
        <v>2016</v>
      </c>
      <c r="D106" s="16"/>
      <c r="E106" s="28" t="s">
        <v>1166</v>
      </c>
      <c r="F106" s="16"/>
      <c r="G106" s="16"/>
      <c r="H106" s="81">
        <v>45821.590277777781</v>
      </c>
      <c r="I106" s="81">
        <v>45821.599305555559</v>
      </c>
      <c r="J106" s="46">
        <f>I106-H106</f>
        <v>9.0277777781011537E-3</v>
      </c>
      <c r="K106" s="16"/>
      <c r="L106" s="16"/>
      <c r="M106" s="16"/>
      <c r="N106" s="16"/>
    </row>
    <row r="107" spans="1:14" ht="16.149999999999999" customHeight="1" x14ac:dyDescent="0.25">
      <c r="A107" s="22">
        <v>45822</v>
      </c>
      <c r="B107" s="23" t="s">
        <v>30</v>
      </c>
      <c r="C107" s="17">
        <f>C106+24</f>
        <v>2040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>
        <v>45823</v>
      </c>
      <c r="B108" s="23" t="s">
        <v>30</v>
      </c>
      <c r="C108" s="17">
        <v>2063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45824</v>
      </c>
      <c r="B109" s="23" t="s">
        <v>30</v>
      </c>
      <c r="C109" s="17">
        <v>2087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45825</v>
      </c>
      <c r="B110" s="23" t="s">
        <v>30</v>
      </c>
      <c r="C110" s="17">
        <v>2111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45826</v>
      </c>
      <c r="B111" s="23" t="s">
        <v>30</v>
      </c>
      <c r="C111" s="17">
        <v>2135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45827</v>
      </c>
      <c r="B112" s="23" t="s">
        <v>30</v>
      </c>
      <c r="C112" s="17">
        <v>2159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>
        <v>45828</v>
      </c>
      <c r="B113" s="23" t="s">
        <v>30</v>
      </c>
      <c r="C113" s="17">
        <v>2183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45829</v>
      </c>
      <c r="B114" s="23" t="s">
        <v>30</v>
      </c>
      <c r="C114" s="17">
        <v>2207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45830</v>
      </c>
      <c r="B115" s="23" t="s">
        <v>30</v>
      </c>
      <c r="C115" s="17">
        <v>2217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45831</v>
      </c>
      <c r="B116" s="23" t="s">
        <v>30</v>
      </c>
      <c r="C116" s="17">
        <v>2241</v>
      </c>
      <c r="D116" s="16"/>
      <c r="E116" s="16" t="s">
        <v>48</v>
      </c>
      <c r="F116" s="16"/>
      <c r="G116" s="16"/>
      <c r="H116" s="113">
        <v>45831.852777777778</v>
      </c>
      <c r="I116" s="113">
        <v>45831.918749999997</v>
      </c>
      <c r="J116" s="114">
        <f t="shared" ref="J116" si="3">I116-H116</f>
        <v>6.5972222218988463E-2</v>
      </c>
      <c r="K116" s="16"/>
      <c r="L116" s="16"/>
      <c r="M116" s="16"/>
      <c r="N116" s="16"/>
    </row>
    <row r="117" spans="1:14" ht="16.149999999999999" customHeight="1" x14ac:dyDescent="0.25">
      <c r="A117" s="22">
        <v>45832</v>
      </c>
      <c r="B117" s="23" t="s">
        <v>30</v>
      </c>
      <c r="C117" s="17">
        <v>2265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45833</v>
      </c>
      <c r="B118" s="23" t="s">
        <v>30</v>
      </c>
      <c r="C118" s="17">
        <v>2289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2">
        <v>45834</v>
      </c>
      <c r="B119" s="23" t="s">
        <v>30</v>
      </c>
      <c r="C119" s="17">
        <v>2313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45835</v>
      </c>
      <c r="B120" s="23" t="s">
        <v>30</v>
      </c>
      <c r="C120" s="17">
        <v>2337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45836</v>
      </c>
      <c r="B121" s="23" t="s">
        <v>30</v>
      </c>
      <c r="C121" s="17">
        <v>2358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45837</v>
      </c>
      <c r="B122" s="23" t="s">
        <v>30</v>
      </c>
      <c r="C122" s="17">
        <v>2382</v>
      </c>
      <c r="D122" s="16" t="s">
        <v>1274</v>
      </c>
      <c r="E122" s="16" t="s">
        <v>1188</v>
      </c>
      <c r="F122" s="16"/>
      <c r="G122" s="16"/>
      <c r="H122" s="123">
        <v>45838.103472222225</v>
      </c>
      <c r="I122" s="123">
        <v>45838.111111111109</v>
      </c>
      <c r="J122" s="124">
        <f t="shared" ref="J122" si="4">I122-H122</f>
        <v>7.6388888846850023E-3</v>
      </c>
      <c r="K122" s="16"/>
      <c r="L122" s="16"/>
      <c r="M122" s="16"/>
      <c r="N122" s="16"/>
    </row>
    <row r="123" spans="1:14" ht="16.149999999999999" customHeight="1" x14ac:dyDescent="0.25">
      <c r="A123" s="22">
        <v>45838</v>
      </c>
      <c r="B123" s="23" t="s">
        <v>30</v>
      </c>
      <c r="C123" s="17">
        <v>2406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6.149999999999999" customHeight="1" x14ac:dyDescent="0.25">
      <c r="A124" s="22">
        <v>45839</v>
      </c>
      <c r="B124" s="23" t="s">
        <v>30</v>
      </c>
      <c r="C124" s="17">
        <v>2430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45840</v>
      </c>
      <c r="B125" s="23" t="s">
        <v>30</v>
      </c>
      <c r="C125" s="17">
        <v>2454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45841</v>
      </c>
      <c r="B126" s="23" t="s">
        <v>30</v>
      </c>
      <c r="C126" s="17">
        <f>C125+24</f>
        <v>2478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2">
        <v>45842</v>
      </c>
      <c r="B127" s="23" t="s">
        <v>30</v>
      </c>
      <c r="C127" s="17">
        <v>2505</v>
      </c>
      <c r="D127" s="16"/>
      <c r="E127" s="16" t="s">
        <v>163</v>
      </c>
      <c r="F127" s="16"/>
      <c r="G127" s="16"/>
      <c r="H127" s="136">
        <v>45842.484722222223</v>
      </c>
      <c r="I127" s="136">
        <v>45842.647916666669</v>
      </c>
      <c r="J127" s="124">
        <f t="shared" ref="J127" si="5">I127-H127</f>
        <v>0.16319444444525288</v>
      </c>
      <c r="K127" s="16"/>
      <c r="L127" s="16"/>
      <c r="M127" s="16"/>
      <c r="N127" s="16"/>
    </row>
    <row r="128" spans="1:14" ht="16.149999999999999" customHeight="1" x14ac:dyDescent="0.25">
      <c r="A128" s="22">
        <v>45843</v>
      </c>
      <c r="B128" s="23" t="s">
        <v>30</v>
      </c>
      <c r="C128" s="17">
        <f>C127+24</f>
        <v>2529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2">
        <v>45844</v>
      </c>
      <c r="B129" s="23" t="s">
        <v>30</v>
      </c>
      <c r="C129" s="17">
        <v>2550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45845</v>
      </c>
      <c r="B130" s="23" t="s">
        <v>30</v>
      </c>
      <c r="C130" s="17">
        <v>2574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45846</v>
      </c>
      <c r="B131" s="23" t="s">
        <v>30</v>
      </c>
      <c r="C131" s="17">
        <f>C130+24</f>
        <v>2598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2">
        <v>45847</v>
      </c>
      <c r="B132" s="23" t="s">
        <v>30</v>
      </c>
      <c r="C132" s="17">
        <f>C131+24</f>
        <v>2622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6.149999999999999" customHeight="1" x14ac:dyDescent="0.25">
      <c r="A133" s="22">
        <v>45848</v>
      </c>
      <c r="B133" s="23" t="s">
        <v>30</v>
      </c>
      <c r="C133" s="17">
        <f>C132+24</f>
        <v>2646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2">
        <v>45849</v>
      </c>
      <c r="B134" s="23" t="s">
        <v>30</v>
      </c>
      <c r="C134" s="17">
        <f>C133+24</f>
        <v>2670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30" x14ac:dyDescent="0.25">
      <c r="A135" s="22">
        <v>45850</v>
      </c>
      <c r="B135" s="23" t="s">
        <v>30</v>
      </c>
      <c r="C135" s="17">
        <v>2703</v>
      </c>
      <c r="D135" s="16"/>
      <c r="E135" s="28" t="s">
        <v>1329</v>
      </c>
      <c r="F135" s="16"/>
      <c r="G135" s="16"/>
      <c r="H135" s="148">
        <v>45850.923611111109</v>
      </c>
      <c r="I135" s="148">
        <v>45850.947916666664</v>
      </c>
      <c r="J135" s="149">
        <f t="shared" ref="J135" si="6">I135-H135</f>
        <v>2.4305555554747116E-2</v>
      </c>
      <c r="K135" s="16"/>
      <c r="L135" s="16"/>
      <c r="M135" s="16"/>
      <c r="N135" s="16"/>
    </row>
    <row r="136" spans="1:14" ht="16.149999999999999" customHeight="1" x14ac:dyDescent="0.25">
      <c r="A136" s="22">
        <v>45851</v>
      </c>
      <c r="B136" s="23" t="s">
        <v>30</v>
      </c>
      <c r="C136" s="17">
        <f>C135+24</f>
        <v>2727</v>
      </c>
      <c r="D136" s="16"/>
      <c r="E136" s="17"/>
      <c r="F136" s="17"/>
      <c r="G136" s="16"/>
      <c r="H136" s="16"/>
      <c r="I136" s="16"/>
      <c r="J136" s="16"/>
      <c r="K136" s="16"/>
      <c r="L136" s="16"/>
      <c r="M136" s="16"/>
      <c r="N136" s="16"/>
    </row>
    <row r="137" spans="1:14" x14ac:dyDescent="0.25">
      <c r="A137" s="22">
        <v>45852</v>
      </c>
      <c r="B137" s="23" t="s">
        <v>30</v>
      </c>
      <c r="C137" s="17">
        <v>2750</v>
      </c>
      <c r="D137" s="16"/>
      <c r="E137" s="16" t="s">
        <v>48</v>
      </c>
      <c r="F137" s="16"/>
      <c r="G137" s="16"/>
      <c r="H137" s="152">
        <v>45852.881944444445</v>
      </c>
      <c r="I137" s="152">
        <v>45852.982638888891</v>
      </c>
      <c r="J137" s="153">
        <f t="shared" ref="J137" si="7">I137-H137</f>
        <v>0.10069444444525288</v>
      </c>
      <c r="K137" s="16"/>
      <c r="L137" s="16"/>
      <c r="M137" s="16"/>
      <c r="N137" s="16"/>
    </row>
    <row r="138" spans="1:14" x14ac:dyDescent="0.25">
      <c r="A138" s="22">
        <v>45853</v>
      </c>
      <c r="B138" s="23" t="s">
        <v>30</v>
      </c>
      <c r="C138" s="17">
        <f>C137+24</f>
        <v>2774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22">
        <v>45854</v>
      </c>
      <c r="B139" s="23" t="s">
        <v>30</v>
      </c>
      <c r="C139" s="17">
        <f>C138+24</f>
        <v>2798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x14ac:dyDescent="0.25">
      <c r="A140" s="22">
        <v>45855</v>
      </c>
      <c r="B140" s="23" t="s">
        <v>30</v>
      </c>
      <c r="C140" s="17">
        <f>C139+24</f>
        <v>2822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x14ac:dyDescent="0.25">
      <c r="A141" s="22">
        <v>45856</v>
      </c>
      <c r="B141" s="23" t="s">
        <v>30</v>
      </c>
      <c r="C141" s="17">
        <f>C140+24</f>
        <v>2846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x14ac:dyDescent="0.25">
      <c r="A142" s="22">
        <v>45857</v>
      </c>
      <c r="B142" s="23" t="s">
        <v>30</v>
      </c>
      <c r="C142" s="17">
        <f>C141+24</f>
        <v>2870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x14ac:dyDescent="0.25">
      <c r="A143" s="22">
        <v>45858</v>
      </c>
      <c r="B143" s="23" t="s">
        <v>30</v>
      </c>
      <c r="C143" s="17">
        <f t="shared" ref="C143:C147" si="8">C142+24</f>
        <v>2894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x14ac:dyDescent="0.25">
      <c r="A144" s="22">
        <v>45859</v>
      </c>
      <c r="B144" s="23" t="s">
        <v>30</v>
      </c>
      <c r="C144" s="17">
        <f t="shared" si="8"/>
        <v>2918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x14ac:dyDescent="0.25">
      <c r="A145" s="22">
        <v>45860</v>
      </c>
      <c r="B145" s="23" t="s">
        <v>30</v>
      </c>
      <c r="C145" s="17">
        <f t="shared" si="8"/>
        <v>2942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x14ac:dyDescent="0.25">
      <c r="A146" s="22">
        <v>45861</v>
      </c>
      <c r="B146" s="23" t="s">
        <v>30</v>
      </c>
      <c r="C146" s="17">
        <f t="shared" si="8"/>
        <v>2966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x14ac:dyDescent="0.25">
      <c r="A147" s="22">
        <v>45862</v>
      </c>
      <c r="B147" s="23" t="s">
        <v>30</v>
      </c>
      <c r="C147" s="17">
        <f t="shared" si="8"/>
        <v>2990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x14ac:dyDescent="0.25">
      <c r="A148" s="22">
        <v>45863</v>
      </c>
      <c r="B148" s="23" t="s">
        <v>30</v>
      </c>
      <c r="C148" s="17">
        <v>2998</v>
      </c>
      <c r="D148" s="16"/>
      <c r="E148" s="16" t="s">
        <v>1414</v>
      </c>
      <c r="F148" s="16"/>
      <c r="G148" s="16"/>
      <c r="H148" s="146">
        <v>45863.429166666669</v>
      </c>
      <c r="I148" s="146">
        <v>45863.667361111111</v>
      </c>
      <c r="J148" s="147">
        <f t="shared" ref="J148" si="9">I148-H148</f>
        <v>0.2381944444423425</v>
      </c>
      <c r="K148" s="16"/>
      <c r="L148" s="16"/>
      <c r="M148" s="16"/>
      <c r="N148" s="16"/>
    </row>
    <row r="149" spans="1:14" x14ac:dyDescent="0.25">
      <c r="A149" s="22">
        <v>45864</v>
      </c>
      <c r="B149" s="23" t="s">
        <v>30</v>
      </c>
      <c r="C149" s="17">
        <v>3422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x14ac:dyDescent="0.25">
      <c r="A150" s="22">
        <v>45865</v>
      </c>
      <c r="B150" s="23" t="s">
        <v>30</v>
      </c>
      <c r="C150" s="17">
        <f t="shared" ref="C150:C157" si="10">C149+24</f>
        <v>3446</v>
      </c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x14ac:dyDescent="0.25">
      <c r="A151" s="22">
        <v>45866</v>
      </c>
      <c r="B151" s="23" t="s">
        <v>30</v>
      </c>
      <c r="C151" s="17">
        <f t="shared" si="10"/>
        <v>3470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x14ac:dyDescent="0.25">
      <c r="A152" s="22">
        <v>45867</v>
      </c>
      <c r="B152" s="23" t="s">
        <v>30</v>
      </c>
      <c r="C152" s="17">
        <f t="shared" si="10"/>
        <v>3494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x14ac:dyDescent="0.25">
      <c r="A153" s="22">
        <v>45868</v>
      </c>
      <c r="B153" s="23" t="s">
        <v>30</v>
      </c>
      <c r="C153" s="17">
        <f t="shared" si="10"/>
        <v>3518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x14ac:dyDescent="0.25">
      <c r="A154" s="22">
        <v>45869</v>
      </c>
      <c r="B154" s="23" t="s">
        <v>30</v>
      </c>
      <c r="C154" s="17">
        <f t="shared" si="10"/>
        <v>3542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22">
        <v>45870</v>
      </c>
      <c r="B155" s="23" t="s">
        <v>30</v>
      </c>
      <c r="C155" s="17">
        <f t="shared" si="10"/>
        <v>3566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x14ac:dyDescent="0.25">
      <c r="A156" s="22">
        <v>45871</v>
      </c>
      <c r="B156" s="23" t="s">
        <v>30</v>
      </c>
      <c r="C156" s="17">
        <f t="shared" si="10"/>
        <v>3590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x14ac:dyDescent="0.25">
      <c r="A157" s="22">
        <v>45872</v>
      </c>
      <c r="B157" s="23" t="s">
        <v>30</v>
      </c>
      <c r="C157" s="17">
        <f t="shared" si="10"/>
        <v>3614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2">
        <v>45873</v>
      </c>
      <c r="B158" s="23" t="s">
        <v>30</v>
      </c>
      <c r="C158" s="17">
        <v>3250</v>
      </c>
      <c r="D158" s="16"/>
      <c r="E158" s="17" t="s">
        <v>48</v>
      </c>
      <c r="F158" s="16"/>
      <c r="G158" s="16"/>
      <c r="H158" s="150">
        <v>45874.125</v>
      </c>
      <c r="I158" s="150">
        <v>45874.224999999999</v>
      </c>
      <c r="J158" s="151">
        <f t="shared" ref="J158:J159" si="11">I158-H158</f>
        <v>9.9999999998544808E-2</v>
      </c>
      <c r="K158" s="16"/>
      <c r="L158" s="16"/>
      <c r="M158" s="16"/>
      <c r="N158" s="16"/>
    </row>
    <row r="159" spans="1:14" ht="30" x14ac:dyDescent="0.25">
      <c r="A159" s="22">
        <v>45873</v>
      </c>
      <c r="B159" s="23" t="s">
        <v>30</v>
      </c>
      <c r="C159" s="17">
        <v>3250</v>
      </c>
      <c r="D159" s="16"/>
      <c r="E159" s="9" t="s">
        <v>1493</v>
      </c>
      <c r="F159" s="16"/>
      <c r="G159" s="16"/>
      <c r="H159" s="150">
        <v>45874.166666666664</v>
      </c>
      <c r="I159" s="150">
        <v>45874.208333333336</v>
      </c>
      <c r="J159" s="151">
        <f t="shared" si="11"/>
        <v>4.1666666671517305E-2</v>
      </c>
      <c r="K159" s="16"/>
      <c r="L159" s="16"/>
      <c r="M159" s="16"/>
      <c r="N159" s="16"/>
    </row>
    <row r="160" spans="1:14" x14ac:dyDescent="0.25">
      <c r="A160" s="22">
        <v>45874</v>
      </c>
      <c r="B160" s="23" t="s">
        <v>30</v>
      </c>
      <c r="C160" s="17">
        <f t="shared" ref="C160:C169" si="12">C159+24</f>
        <v>3274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2">
        <v>45875</v>
      </c>
      <c r="B161" s="23" t="s">
        <v>30</v>
      </c>
      <c r="C161" s="17">
        <f t="shared" si="12"/>
        <v>3298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22">
        <v>45876</v>
      </c>
      <c r="B162" s="23" t="s">
        <v>30</v>
      </c>
      <c r="C162" s="17">
        <f t="shared" si="12"/>
        <v>3322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2">
        <v>45877</v>
      </c>
      <c r="B163" s="23" t="s">
        <v>30</v>
      </c>
      <c r="C163" s="17">
        <f t="shared" si="12"/>
        <v>3346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2">
        <v>45878</v>
      </c>
      <c r="B164" s="23" t="s">
        <v>30</v>
      </c>
      <c r="C164" s="17">
        <f t="shared" si="12"/>
        <v>3370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2">
        <v>45879</v>
      </c>
      <c r="B165" s="23" t="s">
        <v>30</v>
      </c>
      <c r="C165" s="17">
        <f t="shared" si="12"/>
        <v>3394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2">
        <v>45880</v>
      </c>
      <c r="B166" s="23" t="s">
        <v>30</v>
      </c>
      <c r="C166" s="17">
        <f t="shared" si="12"/>
        <v>3418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2">
        <v>45881</v>
      </c>
      <c r="B167" s="23" t="s">
        <v>30</v>
      </c>
      <c r="C167" s="17">
        <f t="shared" si="12"/>
        <v>3442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2">
        <v>45882</v>
      </c>
      <c r="B168" s="23" t="s">
        <v>30</v>
      </c>
      <c r="C168" s="17">
        <f t="shared" si="12"/>
        <v>3466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2">
        <v>45883</v>
      </c>
      <c r="B169" s="23" t="s">
        <v>30</v>
      </c>
      <c r="C169" s="17">
        <f t="shared" si="12"/>
        <v>3490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2">
        <v>45884</v>
      </c>
      <c r="B170" s="23" t="s">
        <v>30</v>
      </c>
      <c r="C170" s="17">
        <v>3460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2">
        <v>45885</v>
      </c>
      <c r="B171" s="23" t="s">
        <v>30</v>
      </c>
      <c r="C171" s="17">
        <v>3484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30" x14ac:dyDescent="0.25">
      <c r="A172" s="22">
        <v>45886</v>
      </c>
      <c r="B172" s="23" t="s">
        <v>30</v>
      </c>
      <c r="C172" s="17">
        <v>3508</v>
      </c>
      <c r="D172" s="16"/>
      <c r="E172" s="28" t="s">
        <v>1555</v>
      </c>
      <c r="F172" s="16"/>
      <c r="G172" s="16"/>
      <c r="H172" s="150">
        <v>45886.486805555556</v>
      </c>
      <c r="I172" s="150">
        <v>45886.729166666664</v>
      </c>
      <c r="J172" s="151">
        <f t="shared" ref="J172:J175" si="13">I172-H172</f>
        <v>0.24236111110803904</v>
      </c>
      <c r="K172" s="16"/>
      <c r="L172" s="16"/>
      <c r="M172" s="16"/>
      <c r="N172" s="16"/>
    </row>
    <row r="173" spans="1:14" ht="30" x14ac:dyDescent="0.25">
      <c r="A173" s="22">
        <v>45887</v>
      </c>
      <c r="B173" s="23" t="s">
        <v>30</v>
      </c>
      <c r="C173" s="17">
        <v>3532</v>
      </c>
      <c r="D173" s="16"/>
      <c r="E173" s="28" t="s">
        <v>1559</v>
      </c>
      <c r="F173" s="16"/>
      <c r="G173" s="16"/>
      <c r="H173" s="150">
        <v>45887.387499999997</v>
      </c>
      <c r="I173" s="150">
        <v>45887.397222222222</v>
      </c>
      <c r="J173" s="151">
        <f t="shared" si="13"/>
        <v>9.7222222248092294E-3</v>
      </c>
      <c r="K173" s="16"/>
      <c r="L173" s="16"/>
      <c r="M173" s="16"/>
      <c r="N173" s="16"/>
    </row>
    <row r="174" spans="1:14" x14ac:dyDescent="0.25">
      <c r="A174" s="22">
        <v>45887</v>
      </c>
      <c r="B174" s="23" t="s">
        <v>30</v>
      </c>
      <c r="C174" s="17">
        <v>3538</v>
      </c>
      <c r="D174" s="16"/>
      <c r="E174" s="16" t="s">
        <v>1561</v>
      </c>
      <c r="F174" s="16"/>
      <c r="G174" s="16"/>
      <c r="H174" s="150">
        <v>45888.097222222219</v>
      </c>
      <c r="I174" s="150">
        <v>45888.208333333336</v>
      </c>
      <c r="J174" s="151">
        <f t="shared" si="13"/>
        <v>0.11111111111677019</v>
      </c>
      <c r="K174" s="16"/>
      <c r="L174" s="16"/>
      <c r="M174" s="16"/>
      <c r="N174" s="16"/>
    </row>
    <row r="175" spans="1:14" x14ac:dyDescent="0.25">
      <c r="A175" s="22">
        <v>45888</v>
      </c>
      <c r="B175" s="23" t="s">
        <v>30</v>
      </c>
      <c r="C175" s="17">
        <v>3556</v>
      </c>
      <c r="D175" s="16"/>
      <c r="E175" s="16" t="s">
        <v>1570</v>
      </c>
      <c r="F175" s="16"/>
      <c r="G175" s="16"/>
      <c r="H175" s="150">
        <v>45889.159722222219</v>
      </c>
      <c r="I175" s="150">
        <v>45889.222222222219</v>
      </c>
      <c r="J175" s="151">
        <f t="shared" si="13"/>
        <v>6.25E-2</v>
      </c>
      <c r="K175" s="16"/>
      <c r="L175" s="16"/>
      <c r="M175" s="16"/>
      <c r="N175" s="16"/>
    </row>
    <row r="176" spans="1:14" x14ac:dyDescent="0.25">
      <c r="A176" s="22">
        <v>45889</v>
      </c>
      <c r="B176" s="23" t="s">
        <v>30</v>
      </c>
      <c r="C176" s="17">
        <v>3580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2">
        <v>45890</v>
      </c>
      <c r="B177" s="23" t="s">
        <v>30</v>
      </c>
      <c r="C177" s="17">
        <v>3604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2">
        <v>45891</v>
      </c>
      <c r="B178" s="23" t="s">
        <v>30</v>
      </c>
      <c r="C178" s="17">
        <v>3628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2">
        <v>45892</v>
      </c>
      <c r="B179" s="23" t="s">
        <v>30</v>
      </c>
      <c r="C179" s="17">
        <v>3652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2">
        <v>45893</v>
      </c>
      <c r="B180" s="23" t="s">
        <v>30</v>
      </c>
      <c r="C180" s="17">
        <v>3676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2">
        <v>45894</v>
      </c>
      <c r="B181" s="23" t="s">
        <v>30</v>
      </c>
      <c r="C181" s="17">
        <v>3700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2">
        <v>45895</v>
      </c>
      <c r="B182" s="23" t="s">
        <v>30</v>
      </c>
      <c r="C182" s="17">
        <v>3714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2">
        <v>45896</v>
      </c>
      <c r="B183" s="23" t="s">
        <v>30</v>
      </c>
      <c r="C183" s="17">
        <v>3606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2">
        <v>45897</v>
      </c>
      <c r="B184" s="23" t="s">
        <v>30</v>
      </c>
      <c r="C184" s="17">
        <v>3630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22">
        <v>45898</v>
      </c>
      <c r="B185" s="23" t="s">
        <v>30</v>
      </c>
      <c r="C185" s="17">
        <v>3654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22">
        <v>45899</v>
      </c>
      <c r="B186" s="23" t="s">
        <v>30</v>
      </c>
      <c r="C186" s="17">
        <v>3678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2">
        <v>45900</v>
      </c>
      <c r="B187" s="23" t="s">
        <v>30</v>
      </c>
      <c r="C187" s="17">
        <v>3702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2">
        <v>45901</v>
      </c>
      <c r="B188" s="23" t="s">
        <v>30</v>
      </c>
      <c r="C188" s="17">
        <v>3713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2">
        <v>45902</v>
      </c>
      <c r="B189" s="23" t="s">
        <v>30</v>
      </c>
      <c r="C189" s="17">
        <v>3737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2">
        <v>45903</v>
      </c>
      <c r="B190" s="23" t="s">
        <v>30</v>
      </c>
      <c r="C190" s="17">
        <v>3761</v>
      </c>
      <c r="D190" s="16"/>
      <c r="E190" s="16" t="s">
        <v>48</v>
      </c>
      <c r="F190" s="16"/>
      <c r="G190" s="16"/>
      <c r="H190" s="150">
        <v>45903.375</v>
      </c>
      <c r="I190" s="150">
        <v>45903.472222222219</v>
      </c>
      <c r="J190" s="151">
        <f t="shared" ref="J190" si="14">I190-H190</f>
        <v>9.7222222218988463E-2</v>
      </c>
      <c r="K190" s="16"/>
      <c r="L190" s="16"/>
      <c r="M190" s="16"/>
      <c r="N190" s="16"/>
    </row>
    <row r="191" spans="1:14" x14ac:dyDescent="0.25">
      <c r="A191" s="22">
        <v>45904</v>
      </c>
      <c r="B191" s="23" t="s">
        <v>30</v>
      </c>
      <c r="C191" s="17">
        <v>3785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2">
        <v>45905</v>
      </c>
      <c r="B192" s="23" t="s">
        <v>30</v>
      </c>
      <c r="C192" s="17">
        <v>3809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2">
        <v>45906</v>
      </c>
      <c r="B193" s="23" t="s">
        <v>30</v>
      </c>
      <c r="C193" s="17">
        <v>3833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2">
        <v>45907</v>
      </c>
      <c r="B194" s="23" t="s">
        <v>30</v>
      </c>
      <c r="C194" s="17">
        <v>3857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2">
        <v>45908</v>
      </c>
      <c r="B195" s="23" t="s">
        <v>30</v>
      </c>
      <c r="C195" s="17">
        <v>3881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2">
        <v>45909</v>
      </c>
      <c r="B196" s="23" t="s">
        <v>30</v>
      </c>
      <c r="C196" s="17">
        <v>3905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2">
        <v>45910</v>
      </c>
      <c r="B197" s="23" t="s">
        <v>30</v>
      </c>
      <c r="C197" s="17">
        <v>3929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2">
        <v>45911</v>
      </c>
      <c r="B198" s="23" t="s">
        <v>30</v>
      </c>
      <c r="C198" s="17">
        <v>3953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2">
        <v>45912</v>
      </c>
      <c r="B199" s="23" t="s">
        <v>30</v>
      </c>
      <c r="C199" s="17">
        <v>3865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2">
        <v>45913</v>
      </c>
      <c r="B200" s="23" t="s">
        <v>30</v>
      </c>
      <c r="C200" s="17">
        <v>3889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2">
        <v>45914</v>
      </c>
      <c r="B201" s="23" t="s">
        <v>30</v>
      </c>
      <c r="C201" s="17">
        <v>3881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2">
        <v>45915</v>
      </c>
      <c r="B202" s="23" t="s">
        <v>30</v>
      </c>
      <c r="C202" s="17">
        <v>3905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2">
        <v>45916</v>
      </c>
      <c r="B203" s="23" t="s">
        <v>30</v>
      </c>
      <c r="C203" s="17">
        <f>C202+24</f>
        <v>3929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>
        <v>45917</v>
      </c>
      <c r="B204" s="23" t="s">
        <v>30</v>
      </c>
      <c r="C204" s="17">
        <v>3929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>
        <v>45918</v>
      </c>
      <c r="B205" s="23" t="s">
        <v>30</v>
      </c>
      <c r="C205" s="17">
        <f>C204+8</f>
        <v>3937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>
        <v>45919</v>
      </c>
      <c r="B206" s="23" t="s">
        <v>30</v>
      </c>
      <c r="C206" s="17">
        <f>C205+8</f>
        <v>3945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2">
        <v>45920</v>
      </c>
      <c r="B207" s="23" t="s">
        <v>30</v>
      </c>
      <c r="C207" s="17">
        <f>C206+8</f>
        <v>3953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>
        <v>45921</v>
      </c>
      <c r="B208" s="23" t="s">
        <v>30</v>
      </c>
      <c r="C208" s="17">
        <f>C207+8</f>
        <v>3961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2">
        <v>45922</v>
      </c>
      <c r="B209" s="23" t="s">
        <v>30</v>
      </c>
      <c r="C209" s="17">
        <v>4001</v>
      </c>
      <c r="D209" s="16"/>
      <c r="E209" s="16" t="s">
        <v>65</v>
      </c>
      <c r="F209" s="16"/>
      <c r="G209" s="16"/>
      <c r="H209" s="150">
        <v>45922.881944444445</v>
      </c>
      <c r="I209" s="150">
        <v>45922.976388888892</v>
      </c>
      <c r="J209" s="151">
        <f t="shared" ref="J209" si="15">I209-H209</f>
        <v>9.4444444446708076E-2</v>
      </c>
      <c r="K209" s="16"/>
      <c r="L209" s="16"/>
      <c r="M209" s="16"/>
      <c r="N209" s="16"/>
    </row>
    <row r="210" spans="1:14" x14ac:dyDescent="0.25">
      <c r="A210" s="22">
        <v>45923</v>
      </c>
      <c r="B210" s="23" t="s">
        <v>30</v>
      </c>
      <c r="C210" s="17">
        <f>C209+24</f>
        <v>4025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>
        <v>45924</v>
      </c>
      <c r="B211" s="23" t="s">
        <v>30</v>
      </c>
      <c r="C211" s="17">
        <f>C210+24</f>
        <v>4049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2">
        <v>45925</v>
      </c>
      <c r="B212" s="23" t="s">
        <v>30</v>
      </c>
      <c r="C212" s="17">
        <f>C211+24</f>
        <v>4073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>
        <v>45926</v>
      </c>
      <c r="B213" s="23" t="s">
        <v>30</v>
      </c>
      <c r="C213" s="17">
        <f>C212+24</f>
        <v>4097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>
        <v>45927</v>
      </c>
      <c r="B214" s="23" t="s">
        <v>30</v>
      </c>
      <c r="C214" s="17">
        <f>C213+24</f>
        <v>4121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2">
        <v>45928</v>
      </c>
      <c r="B215" s="23" t="s">
        <v>30</v>
      </c>
      <c r="C215" s="17">
        <v>4139</v>
      </c>
      <c r="D215" s="16"/>
      <c r="E215" s="16" t="s">
        <v>1327</v>
      </c>
      <c r="F215" s="16"/>
      <c r="G215" s="16"/>
      <c r="H215" s="150">
        <v>45928.993055555555</v>
      </c>
      <c r="I215" s="150">
        <v>45929</v>
      </c>
      <c r="J215" s="151">
        <f t="shared" ref="J215" si="16">I215-H215</f>
        <v>6.9444444452528842E-3</v>
      </c>
      <c r="K215" s="16"/>
      <c r="L215" s="16"/>
      <c r="M215" s="16"/>
      <c r="N215" s="16"/>
    </row>
    <row r="216" spans="1:14" x14ac:dyDescent="0.25">
      <c r="A216" s="22">
        <v>45929</v>
      </c>
      <c r="B216" s="23" t="s">
        <v>30</v>
      </c>
      <c r="C216" s="17">
        <f>C215+24</f>
        <v>4163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2">
        <v>45930</v>
      </c>
      <c r="B217" s="23" t="s">
        <v>30</v>
      </c>
      <c r="C217" s="17">
        <f>C216+24</f>
        <v>4187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2">
        <v>45931</v>
      </c>
      <c r="B218" s="23" t="s">
        <v>30</v>
      </c>
      <c r="C218" s="17">
        <f>C217+24</f>
        <v>4211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2">
        <v>45932</v>
      </c>
      <c r="B219" s="23" t="s">
        <v>30</v>
      </c>
      <c r="C219" s="17">
        <f>C218+24</f>
        <v>4235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2">
        <v>45933</v>
      </c>
      <c r="B220" s="23" t="s">
        <v>30</v>
      </c>
      <c r="C220" s="17">
        <v>4248</v>
      </c>
      <c r="D220" s="16"/>
      <c r="E220" s="16" t="s">
        <v>48</v>
      </c>
      <c r="F220" s="16"/>
      <c r="G220" s="16"/>
      <c r="H220" s="298">
        <v>45933.837500000001</v>
      </c>
      <c r="I220" s="298">
        <v>45933.922222222223</v>
      </c>
      <c r="J220" s="299">
        <v>8.4722222221898846E-2</v>
      </c>
      <c r="K220" s="16"/>
      <c r="L220" s="16"/>
      <c r="M220" s="16"/>
      <c r="N220" s="16"/>
    </row>
    <row r="221" spans="1:14" x14ac:dyDescent="0.25">
      <c r="A221" s="22">
        <v>45934</v>
      </c>
      <c r="B221" s="23" t="s">
        <v>30</v>
      </c>
      <c r="C221" s="17">
        <f>C220+24</f>
        <v>4272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ht="30" x14ac:dyDescent="0.25">
      <c r="A222" s="22">
        <v>45935</v>
      </c>
      <c r="B222" s="23" t="s">
        <v>30</v>
      </c>
      <c r="C222" s="306">
        <v>4289</v>
      </c>
      <c r="D222" s="16"/>
      <c r="E222" s="307" t="s">
        <v>1702</v>
      </c>
      <c r="F222" s="16"/>
      <c r="G222" s="16"/>
      <c r="H222" s="224">
        <v>45935.905555555553</v>
      </c>
      <c r="I222" s="224">
        <v>45935.918055555558</v>
      </c>
      <c r="J222" s="225">
        <v>1.2500000004365575E-2</v>
      </c>
      <c r="K222" s="16"/>
      <c r="L222" s="16"/>
      <c r="M222" s="16"/>
      <c r="N222" s="16"/>
    </row>
    <row r="223" spans="1:14" x14ac:dyDescent="0.25">
      <c r="A223" s="22">
        <v>45936</v>
      </c>
      <c r="B223" s="23" t="s">
        <v>30</v>
      </c>
      <c r="C223" s="306">
        <f>C222+24</f>
        <v>4313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2">
        <v>45937</v>
      </c>
      <c r="B224" s="23" t="s">
        <v>30</v>
      </c>
      <c r="C224" s="306">
        <f t="shared" ref="C224:C229" si="17">C223+24</f>
        <v>4337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2">
        <v>45938</v>
      </c>
      <c r="B225" s="23" t="s">
        <v>30</v>
      </c>
      <c r="C225" s="306">
        <f t="shared" si="17"/>
        <v>4361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2">
        <v>45939</v>
      </c>
      <c r="B226" s="23" t="s">
        <v>30</v>
      </c>
      <c r="C226" s="306">
        <f t="shared" si="17"/>
        <v>4385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2">
        <v>45940</v>
      </c>
      <c r="B227" s="23" t="s">
        <v>30</v>
      </c>
      <c r="C227" s="306">
        <f t="shared" si="17"/>
        <v>4409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2">
        <v>45941</v>
      </c>
      <c r="B228" s="23" t="s">
        <v>30</v>
      </c>
      <c r="C228" s="306">
        <f t="shared" si="17"/>
        <v>4433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2">
        <v>45942</v>
      </c>
      <c r="B229" s="23" t="s">
        <v>30</v>
      </c>
      <c r="C229" s="306">
        <f t="shared" si="17"/>
        <v>4457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2">
        <v>45943</v>
      </c>
      <c r="B230" s="23" t="s">
        <v>30</v>
      </c>
      <c r="C230" s="17">
        <v>4465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2">
        <v>45944</v>
      </c>
      <c r="B231" s="23" t="s">
        <v>30</v>
      </c>
      <c r="C231" s="17">
        <v>4488</v>
      </c>
      <c r="D231" s="16"/>
      <c r="E231" s="16" t="s">
        <v>40</v>
      </c>
      <c r="F231" s="16"/>
      <c r="G231" s="16"/>
      <c r="H231" s="368">
        <v>45944.865972222222</v>
      </c>
      <c r="I231" s="368">
        <v>45944.947222222225</v>
      </c>
      <c r="J231" s="151">
        <f t="shared" ref="J231" si="18">I231-H231</f>
        <v>8.1250000002910383E-2</v>
      </c>
      <c r="K231" s="16"/>
      <c r="L231" s="16"/>
      <c r="M231" s="16"/>
      <c r="N231" s="16"/>
    </row>
    <row r="232" spans="1:14" x14ac:dyDescent="0.25">
      <c r="A232" s="22">
        <v>45945</v>
      </c>
      <c r="B232" s="23" t="s">
        <v>30</v>
      </c>
      <c r="C232" s="17">
        <v>4512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2">
        <v>45946</v>
      </c>
      <c r="B233" s="23" t="s">
        <v>30</v>
      </c>
      <c r="C233" s="17">
        <v>4536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2">
        <v>45947</v>
      </c>
      <c r="B234" s="23" t="s">
        <v>30</v>
      </c>
      <c r="C234" s="17">
        <v>4560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2">
        <v>45948</v>
      </c>
      <c r="B235" s="23" t="s">
        <v>30</v>
      </c>
      <c r="C235" s="17">
        <v>4584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2">
        <v>45949</v>
      </c>
      <c r="B236" s="23" t="s">
        <v>30</v>
      </c>
      <c r="C236" s="17">
        <v>4605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2">
        <v>45950</v>
      </c>
      <c r="B237" s="23" t="s">
        <v>30</v>
      </c>
      <c r="C237" s="17">
        <v>4629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2">
        <v>45951</v>
      </c>
      <c r="B238" s="23" t="s">
        <v>30</v>
      </c>
      <c r="C238" s="17">
        <v>4653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2">
        <v>45952</v>
      </c>
      <c r="B239" s="23" t="s">
        <v>30</v>
      </c>
      <c r="C239" s="17">
        <v>5000</v>
      </c>
      <c r="D239" s="16"/>
      <c r="E239" s="16"/>
      <c r="F239" s="16"/>
      <c r="G239" s="16"/>
      <c r="H239" s="309"/>
      <c r="I239" s="309"/>
      <c r="J239" s="225"/>
      <c r="K239" s="16"/>
      <c r="L239" s="16"/>
      <c r="M239" s="16"/>
      <c r="N239" s="16"/>
    </row>
    <row r="240" spans="1:14" x14ac:dyDescent="0.25">
      <c r="A240" s="22">
        <v>45953</v>
      </c>
      <c r="B240" s="23" t="s">
        <v>30</v>
      </c>
      <c r="C240" s="17">
        <v>4701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22">
        <v>45954</v>
      </c>
      <c r="B241" s="23" t="s">
        <v>30</v>
      </c>
      <c r="C241" s="17">
        <v>4724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22">
        <v>45955</v>
      </c>
      <c r="B242" s="23" t="s">
        <v>30</v>
      </c>
      <c r="C242" s="17">
        <v>4748</v>
      </c>
      <c r="D242" s="16"/>
      <c r="E242" s="16" t="s">
        <v>48</v>
      </c>
      <c r="F242" s="16"/>
      <c r="G242" s="16"/>
      <c r="H242" s="368">
        <v>45955.440972222219</v>
      </c>
      <c r="I242" s="368">
        <v>45955.518055555556</v>
      </c>
      <c r="J242" s="151">
        <f t="shared" ref="J242" si="19">I242-H242</f>
        <v>7.7083333337213844E-2</v>
      </c>
      <c r="K242" s="16"/>
      <c r="L242" s="16"/>
      <c r="M242" s="16"/>
      <c r="N242" s="16"/>
    </row>
    <row r="243" spans="1:14" x14ac:dyDescent="0.25">
      <c r="A243" s="22">
        <v>45956</v>
      </c>
      <c r="B243" s="23" t="s">
        <v>30</v>
      </c>
      <c r="C243" s="17">
        <v>4770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22">
        <v>45957</v>
      </c>
      <c r="B244" s="23" t="s">
        <v>30</v>
      </c>
      <c r="C244" s="17">
        <v>4800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22">
        <v>45958</v>
      </c>
      <c r="B245" s="23" t="s">
        <v>30</v>
      </c>
      <c r="C245" s="17">
        <v>4818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22">
        <v>45959</v>
      </c>
      <c r="B246" s="23" t="s">
        <v>30</v>
      </c>
      <c r="C246" s="17">
        <v>4842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22">
        <v>45960</v>
      </c>
      <c r="B247" s="23" t="s">
        <v>30</v>
      </c>
      <c r="C247" s="17">
        <v>4866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22">
        <v>45961</v>
      </c>
      <c r="B248" s="23" t="s">
        <v>30</v>
      </c>
      <c r="C248" s="17">
        <v>4890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22">
        <v>45962</v>
      </c>
      <c r="B249" s="23" t="s">
        <v>30</v>
      </c>
      <c r="C249" s="17">
        <v>4914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22">
        <v>45963</v>
      </c>
      <c r="B250" s="23" t="s">
        <v>30</v>
      </c>
      <c r="C250" s="17">
        <v>4938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22">
        <v>45964</v>
      </c>
      <c r="B251" s="23" t="s">
        <v>30</v>
      </c>
      <c r="C251" s="17">
        <v>4962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22">
        <v>45965</v>
      </c>
      <c r="B252" s="23" t="s">
        <v>30</v>
      </c>
      <c r="C252" s="17">
        <v>4986</v>
      </c>
      <c r="D252" s="16"/>
      <c r="E252" s="16" t="s">
        <v>70</v>
      </c>
      <c r="F252" s="16"/>
      <c r="G252" s="16"/>
      <c r="H252" s="368">
        <v>45965.870138888888</v>
      </c>
      <c r="I252" s="368">
        <v>45966.345138888886</v>
      </c>
      <c r="J252" s="151">
        <f t="shared" ref="J252" si="20">I252-H252</f>
        <v>0.47499999999854481</v>
      </c>
      <c r="K252" s="16"/>
      <c r="L252" s="16"/>
      <c r="M252" s="16"/>
      <c r="N252" s="16"/>
    </row>
    <row r="253" spans="1:14" x14ac:dyDescent="0.25">
      <c r="A253" s="22">
        <v>45966</v>
      </c>
      <c r="B253" s="23" t="s">
        <v>30</v>
      </c>
      <c r="C253" s="17">
        <v>4999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22">
        <v>45967</v>
      </c>
      <c r="B254" s="23" t="s">
        <v>30</v>
      </c>
      <c r="C254" s="17">
        <v>5034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22">
        <v>45968</v>
      </c>
      <c r="B255" s="23" t="s">
        <v>30</v>
      </c>
      <c r="C255" s="17">
        <v>5058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22">
        <v>45969</v>
      </c>
      <c r="B256" s="23" t="s">
        <v>30</v>
      </c>
      <c r="C256" s="17">
        <v>5082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22">
        <v>45970</v>
      </c>
      <c r="B257" s="23" t="s">
        <v>30</v>
      </c>
      <c r="C257" s="17">
        <v>5094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22">
        <v>45971</v>
      </c>
      <c r="B258" s="23" t="s">
        <v>30</v>
      </c>
      <c r="C258" s="17">
        <v>5118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22">
        <v>45972</v>
      </c>
      <c r="B259" s="23" t="s">
        <v>30</v>
      </c>
      <c r="C259" s="17">
        <v>5142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22">
        <v>45973</v>
      </c>
      <c r="B260" s="23" t="s">
        <v>30</v>
      </c>
      <c r="C260" s="17">
        <v>5166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22">
        <v>45974</v>
      </c>
      <c r="B261" s="23" t="s">
        <v>30</v>
      </c>
      <c r="C261" s="17">
        <v>5190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22">
        <v>45975</v>
      </c>
      <c r="B262" s="23" t="s">
        <v>30</v>
      </c>
      <c r="C262" s="17">
        <v>5203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ht="30" x14ac:dyDescent="0.25">
      <c r="A263" s="22">
        <v>45976</v>
      </c>
      <c r="B263" s="23" t="s">
        <v>30</v>
      </c>
      <c r="C263" s="17">
        <v>5222</v>
      </c>
      <c r="D263" s="16"/>
      <c r="E263" s="307" t="s">
        <v>1841</v>
      </c>
      <c r="F263" s="16"/>
      <c r="G263" s="16"/>
      <c r="H263" s="309">
        <v>45976.305555555555</v>
      </c>
      <c r="I263" s="309">
        <v>45976.371527777781</v>
      </c>
      <c r="J263" s="225">
        <v>6.5972222226264421E-2</v>
      </c>
      <c r="K263" s="16"/>
      <c r="L263" s="16"/>
      <c r="M263" s="16"/>
      <c r="N263" s="16"/>
    </row>
    <row r="264" spans="1:14" x14ac:dyDescent="0.25">
      <c r="A264" s="22">
        <v>45977</v>
      </c>
      <c r="B264" s="23" t="s">
        <v>30</v>
      </c>
      <c r="C264" s="17">
        <v>5252</v>
      </c>
      <c r="D264" s="16"/>
      <c r="E264" s="16" t="s">
        <v>48</v>
      </c>
      <c r="F264" s="16"/>
      <c r="G264" s="16"/>
      <c r="H264" s="309">
        <v>45977.690972222219</v>
      </c>
      <c r="I264" s="309">
        <v>45977.770138888889</v>
      </c>
      <c r="J264" s="225">
        <v>7.9166666670062114E-2</v>
      </c>
      <c r="K264" s="16"/>
      <c r="L264" s="16"/>
      <c r="M264" s="16"/>
      <c r="N264" s="16"/>
    </row>
    <row r="265" spans="1:14" x14ac:dyDescent="0.25">
      <c r="A265" s="22">
        <v>45978</v>
      </c>
      <c r="B265" s="23" t="s">
        <v>30</v>
      </c>
      <c r="C265" s="17">
        <v>5270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22">
        <v>45979</v>
      </c>
      <c r="B266" s="23" t="s">
        <v>30</v>
      </c>
      <c r="C266" s="17">
        <v>5291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22">
        <v>45980</v>
      </c>
      <c r="B267" s="23" t="s">
        <v>30</v>
      </c>
      <c r="C267" s="17">
        <v>5315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22">
        <v>45981</v>
      </c>
      <c r="B268" s="23" t="s">
        <v>30</v>
      </c>
      <c r="C268" s="17">
        <v>5339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22">
        <v>45982</v>
      </c>
      <c r="B269" s="23" t="s">
        <v>30</v>
      </c>
      <c r="C269" s="17">
        <v>5363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22">
        <v>45983</v>
      </c>
      <c r="B270" s="23" t="s">
        <v>30</v>
      </c>
      <c r="C270" s="17">
        <v>5380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22">
        <v>45984</v>
      </c>
      <c r="B271" s="23" t="s">
        <v>30</v>
      </c>
      <c r="C271" s="17">
        <v>5404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22">
        <v>45985</v>
      </c>
      <c r="B272" s="23" t="s">
        <v>30</v>
      </c>
      <c r="C272" s="17">
        <v>5428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22">
        <v>45986</v>
      </c>
      <c r="B273" s="23" t="s">
        <v>30</v>
      </c>
      <c r="C273" s="17">
        <v>5452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22">
        <v>45987</v>
      </c>
      <c r="B274" s="23" t="s">
        <v>30</v>
      </c>
      <c r="C274" s="17">
        <v>5476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22">
        <v>45988</v>
      </c>
      <c r="B275" s="23" t="s">
        <v>30</v>
      </c>
      <c r="C275" s="17">
        <v>5500</v>
      </c>
      <c r="D275" s="16"/>
      <c r="E275" s="16" t="s">
        <v>40</v>
      </c>
      <c r="F275" s="16"/>
      <c r="G275" s="16"/>
      <c r="H275" s="378">
        <v>45988.369444444441</v>
      </c>
      <c r="I275" s="378">
        <v>45988.611111111109</v>
      </c>
      <c r="J275" s="225">
        <v>0.24166666666860692</v>
      </c>
      <c r="K275" s="16"/>
      <c r="L275" s="16"/>
      <c r="M275" s="16"/>
      <c r="N275" s="16"/>
    </row>
    <row r="276" spans="1:14" x14ac:dyDescent="0.25">
      <c r="A276" s="22">
        <v>45989</v>
      </c>
      <c r="B276" s="23" t="s">
        <v>30</v>
      </c>
      <c r="C276" s="17">
        <v>5524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22">
        <v>45990</v>
      </c>
      <c r="B277" s="23" t="s">
        <v>30</v>
      </c>
      <c r="C277" s="17">
        <v>5542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22">
        <v>45991</v>
      </c>
      <c r="B278" s="23" t="s">
        <v>30</v>
      </c>
      <c r="C278" s="17">
        <v>5566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22">
        <v>45992</v>
      </c>
      <c r="B279" s="23" t="s">
        <v>30</v>
      </c>
      <c r="C279" s="17">
        <v>5590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22">
        <v>45993</v>
      </c>
      <c r="B280" s="23" t="s">
        <v>30</v>
      </c>
      <c r="C280" s="17">
        <v>5615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22">
        <v>45994</v>
      </c>
      <c r="B281" s="23" t="s">
        <v>30</v>
      </c>
      <c r="C281" s="17">
        <v>5639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22">
        <v>45995</v>
      </c>
      <c r="B282" s="23" t="s">
        <v>30</v>
      </c>
      <c r="C282" s="17">
        <v>5663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22">
        <v>45996</v>
      </c>
      <c r="B283" s="23" t="s">
        <v>30</v>
      </c>
      <c r="C283" s="17">
        <v>5687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22">
        <v>45997</v>
      </c>
      <c r="B284" s="23" t="s">
        <v>30</v>
      </c>
      <c r="C284" s="17">
        <v>5710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22">
        <v>45998</v>
      </c>
      <c r="B285" s="23" t="s">
        <v>30</v>
      </c>
      <c r="C285" s="17">
        <v>5734</v>
      </c>
      <c r="D285" s="16"/>
      <c r="E285" s="16" t="s">
        <v>48</v>
      </c>
      <c r="F285" s="16"/>
      <c r="G285" s="16"/>
      <c r="H285" s="401">
        <v>45998.863194444442</v>
      </c>
      <c r="I285" s="401">
        <v>45998.980555555558</v>
      </c>
      <c r="J285" s="487">
        <v>0.117361111115315</v>
      </c>
      <c r="K285" s="16"/>
      <c r="L285" s="16"/>
      <c r="M285" s="16"/>
      <c r="N285" s="16"/>
    </row>
    <row r="286" spans="1:14" x14ac:dyDescent="0.25">
      <c r="A286" s="22">
        <v>45999</v>
      </c>
      <c r="B286" s="23" t="s">
        <v>30</v>
      </c>
      <c r="C286" s="17">
        <v>5758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22">
        <v>46000</v>
      </c>
      <c r="B287" s="23" t="s">
        <v>30</v>
      </c>
      <c r="C287" s="17">
        <v>5780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22">
        <v>46001</v>
      </c>
      <c r="B288" s="23" t="s">
        <v>30</v>
      </c>
      <c r="C288" s="17">
        <v>5804</v>
      </c>
      <c r="D288" s="16"/>
      <c r="E288" s="16" t="s">
        <v>1691</v>
      </c>
      <c r="F288" s="16"/>
      <c r="G288" s="16"/>
      <c r="H288" s="401">
        <v>46001.621527777781</v>
      </c>
      <c r="I288" s="401">
        <v>46001.645138888889</v>
      </c>
      <c r="J288" s="523">
        <v>2.361111110803904E-2</v>
      </c>
      <c r="K288" s="16"/>
      <c r="L288" s="16"/>
      <c r="M288" s="16"/>
      <c r="N288" s="16"/>
    </row>
    <row r="289" spans="1:14" x14ac:dyDescent="0.25">
      <c r="A289" s="22">
        <v>46002</v>
      </c>
      <c r="B289" s="23" t="s">
        <v>30</v>
      </c>
      <c r="C289" s="17">
        <v>5828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22">
        <v>46003</v>
      </c>
      <c r="B290" s="23" t="s">
        <v>30</v>
      </c>
      <c r="C290" s="17">
        <v>5852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22">
        <v>46004</v>
      </c>
      <c r="B291" s="23" t="s">
        <v>30</v>
      </c>
      <c r="C291" s="17">
        <v>5876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22">
        <v>46005</v>
      </c>
      <c r="B292" s="23" t="s">
        <v>30</v>
      </c>
      <c r="C292" s="17">
        <v>5900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22">
        <v>46006</v>
      </c>
      <c r="B293" s="23" t="s">
        <v>30</v>
      </c>
      <c r="C293" s="17">
        <v>5924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22">
        <v>46007</v>
      </c>
      <c r="B294" s="23" t="s">
        <v>30</v>
      </c>
      <c r="C294" s="17">
        <v>5948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22">
        <v>46008</v>
      </c>
      <c r="B295" s="23" t="s">
        <v>30</v>
      </c>
      <c r="C295" s="17">
        <v>5971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22">
        <v>46009</v>
      </c>
      <c r="B296" s="23" t="s">
        <v>30</v>
      </c>
      <c r="C296" s="17">
        <v>5995</v>
      </c>
      <c r="D296" s="16"/>
      <c r="E296" s="16" t="s">
        <v>63</v>
      </c>
      <c r="F296" s="16"/>
      <c r="G296" s="16"/>
      <c r="H296" s="368">
        <v>46009.484027777777</v>
      </c>
      <c r="I296" s="368">
        <v>46009.666666666664</v>
      </c>
      <c r="J296" s="151">
        <f t="shared" ref="J296:J298" si="21">I296-H296</f>
        <v>0.18263888888759539</v>
      </c>
      <c r="K296" s="16"/>
      <c r="L296" s="16"/>
      <c r="M296" s="16"/>
      <c r="N296" s="16"/>
    </row>
    <row r="297" spans="1:14" x14ac:dyDescent="0.25">
      <c r="A297" s="22">
        <v>46010</v>
      </c>
      <c r="B297" s="23" t="s">
        <v>30</v>
      </c>
      <c r="C297" s="17">
        <v>6019</v>
      </c>
      <c r="D297" s="16"/>
      <c r="E297" s="16" t="s">
        <v>2019</v>
      </c>
      <c r="F297" s="16"/>
      <c r="G297" s="16"/>
      <c r="H297" s="368">
        <v>46010.493055555555</v>
      </c>
      <c r="I297" s="368">
        <v>46010.517361111109</v>
      </c>
      <c r="J297" s="151">
        <f t="shared" si="21"/>
        <v>2.4305555554747116E-2</v>
      </c>
      <c r="K297" s="16"/>
      <c r="L297" s="16"/>
      <c r="M297" s="16"/>
      <c r="N297" s="16"/>
    </row>
    <row r="298" spans="1:14" x14ac:dyDescent="0.25">
      <c r="A298" s="22">
        <v>46011</v>
      </c>
      <c r="B298" s="23" t="s">
        <v>30</v>
      </c>
      <c r="C298" s="17">
        <v>6043</v>
      </c>
      <c r="D298" s="16"/>
      <c r="E298" s="16" t="s">
        <v>1810</v>
      </c>
      <c r="F298" s="16"/>
      <c r="G298" s="16"/>
      <c r="H298" s="368">
        <v>46011.4375</v>
      </c>
      <c r="I298" s="368">
        <v>46011.461805555555</v>
      </c>
      <c r="J298" s="151">
        <f t="shared" si="21"/>
        <v>2.4305555554747116E-2</v>
      </c>
      <c r="K298" s="16"/>
      <c r="L298" s="16"/>
      <c r="M298" s="16"/>
      <c r="N298" s="16"/>
    </row>
    <row r="299" spans="1:14" x14ac:dyDescent="0.25">
      <c r="A299" s="22">
        <v>46012</v>
      </c>
      <c r="B299" s="23" t="s">
        <v>30</v>
      </c>
      <c r="C299" s="17">
        <v>6061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ht="30" x14ac:dyDescent="0.25">
      <c r="A300" s="22">
        <v>46013</v>
      </c>
      <c r="B300" s="23" t="s">
        <v>30</v>
      </c>
      <c r="C300" s="17">
        <v>6085</v>
      </c>
      <c r="D300" s="28" t="s">
        <v>2044</v>
      </c>
      <c r="E300" s="16" t="s">
        <v>881</v>
      </c>
      <c r="F300" s="16"/>
      <c r="G300" s="16"/>
      <c r="H300" s="368">
        <v>46014.132638888892</v>
      </c>
      <c r="I300" s="368">
        <v>46014.173611111109</v>
      </c>
      <c r="J300" s="151">
        <f t="shared" ref="J300" si="22">I300-H300</f>
        <v>4.0972222217533272E-2</v>
      </c>
      <c r="K300" s="16"/>
      <c r="L300" s="16"/>
      <c r="M300" s="16"/>
      <c r="N300" s="16"/>
    </row>
    <row r="301" spans="1:14" x14ac:dyDescent="0.25">
      <c r="A301" s="22">
        <v>46014</v>
      </c>
      <c r="B301" s="23" t="s">
        <v>30</v>
      </c>
      <c r="C301" s="17">
        <v>6109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22">
        <v>46015</v>
      </c>
      <c r="B302" s="23" t="s">
        <v>30</v>
      </c>
      <c r="C302" s="17">
        <v>6133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22">
        <v>46016</v>
      </c>
      <c r="B303" s="23" t="s">
        <v>30</v>
      </c>
      <c r="C303" s="17">
        <v>6157</v>
      </c>
      <c r="D303" s="16"/>
      <c r="E303" s="16" t="s">
        <v>2064</v>
      </c>
      <c r="F303" s="16"/>
      <c r="G303" s="16"/>
      <c r="H303" s="368">
        <v>46016.472222222219</v>
      </c>
      <c r="I303" s="368">
        <v>46016.684027777781</v>
      </c>
      <c r="J303" s="151">
        <f t="shared" ref="J303" si="23">I303-H303</f>
        <v>0.21180555556202307</v>
      </c>
      <c r="K303" s="16"/>
      <c r="L303" s="16"/>
      <c r="M303" s="16"/>
      <c r="N303" s="16"/>
    </row>
    <row r="304" spans="1:14" x14ac:dyDescent="0.25">
      <c r="A304" s="22">
        <v>46017</v>
      </c>
      <c r="B304" s="23" t="s">
        <v>30</v>
      </c>
      <c r="C304" s="17">
        <v>6181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22">
        <v>46018</v>
      </c>
      <c r="B305" s="23" t="s">
        <v>30</v>
      </c>
      <c r="C305" s="17">
        <v>6200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22">
        <v>46019</v>
      </c>
      <c r="B306" s="23" t="s">
        <v>30</v>
      </c>
      <c r="C306" s="17">
        <v>6224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22">
        <v>46020</v>
      </c>
      <c r="B307" s="23" t="s">
        <v>30</v>
      </c>
      <c r="C307" s="17">
        <v>6248</v>
      </c>
      <c r="D307" s="16"/>
      <c r="E307" s="16" t="s">
        <v>48</v>
      </c>
      <c r="F307" s="16"/>
      <c r="G307" s="16"/>
      <c r="H307" s="368">
        <v>46020.372916666667</v>
      </c>
      <c r="I307" s="368">
        <v>46020.451388888891</v>
      </c>
      <c r="J307" s="151">
        <f t="shared" ref="J307" si="24">I307-H307</f>
        <v>7.8472222223354038E-2</v>
      </c>
      <c r="K307" s="16"/>
      <c r="L307" s="16"/>
      <c r="M307" s="16"/>
      <c r="N307" s="16"/>
    </row>
    <row r="308" spans="1:14" x14ac:dyDescent="0.25">
      <c r="A308" s="22">
        <v>46021</v>
      </c>
      <c r="B308" s="23" t="s">
        <v>30</v>
      </c>
      <c r="C308" s="17">
        <v>6272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22">
        <v>46022</v>
      </c>
      <c r="B309" s="23" t="s">
        <v>30</v>
      </c>
      <c r="C309" s="17">
        <v>6296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22">
        <v>46023</v>
      </c>
      <c r="B310" s="23" t="s">
        <v>30</v>
      </c>
      <c r="C310" s="17">
        <v>6320</v>
      </c>
      <c r="D310" s="16"/>
      <c r="E310" s="16" t="s">
        <v>54</v>
      </c>
      <c r="F310" s="16"/>
      <c r="G310" s="16"/>
      <c r="H310" s="368">
        <v>46023.888888888891</v>
      </c>
      <c r="I310" s="368">
        <v>46023.90902777778</v>
      </c>
      <c r="J310" s="151">
        <f t="shared" ref="J310" si="25">I310-H310</f>
        <v>2.0138888889050577E-2</v>
      </c>
      <c r="K310" s="16"/>
      <c r="L310" s="16"/>
      <c r="M310" s="16"/>
      <c r="N310" s="16"/>
    </row>
    <row r="311" spans="1:14" x14ac:dyDescent="0.25">
      <c r="A311" s="22">
        <v>46024</v>
      </c>
      <c r="B311" s="23" t="s">
        <v>30</v>
      </c>
      <c r="C311" s="17">
        <v>6344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22">
        <v>46025</v>
      </c>
      <c r="B312" s="23" t="s">
        <v>30</v>
      </c>
      <c r="C312" s="17">
        <v>6367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22">
        <v>46026</v>
      </c>
      <c r="B313" s="23" t="s">
        <v>30</v>
      </c>
      <c r="C313" s="17">
        <v>6391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22">
        <v>46027</v>
      </c>
      <c r="B314" s="23" t="s">
        <v>30</v>
      </c>
      <c r="C314" s="17">
        <v>6415</v>
      </c>
      <c r="D314" s="16"/>
      <c r="E314" s="16" t="s">
        <v>1980</v>
      </c>
      <c r="F314" s="16"/>
      <c r="G314" s="16"/>
      <c r="H314" s="368">
        <v>46027.725694444445</v>
      </c>
      <c r="I314" s="368">
        <v>46027.743055555555</v>
      </c>
      <c r="J314" s="151">
        <f t="shared" ref="J314" si="26">I314-H314</f>
        <v>1.7361111109494232E-2</v>
      </c>
      <c r="K314" s="16"/>
      <c r="L314" s="16"/>
      <c r="M314" s="16"/>
      <c r="N314" s="16"/>
    </row>
    <row r="315" spans="1:14" x14ac:dyDescent="0.25">
      <c r="A315" s="22">
        <v>46028</v>
      </c>
      <c r="B315" s="23" t="s">
        <v>30</v>
      </c>
      <c r="C315" s="17">
        <v>6439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22">
        <v>46029</v>
      </c>
      <c r="B316" s="23" t="s">
        <v>30</v>
      </c>
      <c r="C316" s="17">
        <v>6463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22">
        <v>46030</v>
      </c>
      <c r="B317" s="23" t="s">
        <v>30</v>
      </c>
      <c r="C317" s="17">
        <v>6468</v>
      </c>
      <c r="D317" s="16"/>
      <c r="E317" s="16" t="s">
        <v>40</v>
      </c>
      <c r="F317" s="16"/>
      <c r="G317" s="16"/>
      <c r="H317" s="368">
        <v>46030.86041666667</v>
      </c>
      <c r="I317" s="368">
        <v>46030.989583333336</v>
      </c>
      <c r="J317" s="151">
        <f t="shared" ref="J317" si="27">I317-H317</f>
        <v>0.12916666666569654</v>
      </c>
      <c r="K317" s="16"/>
      <c r="L317" s="16"/>
      <c r="M317" s="16"/>
      <c r="N317" s="16"/>
    </row>
    <row r="318" spans="1:14" x14ac:dyDescent="0.25">
      <c r="A318" s="22">
        <v>46031</v>
      </c>
      <c r="B318" s="23" t="s">
        <v>30</v>
      </c>
      <c r="C318" s="17">
        <v>6511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22">
        <v>46032</v>
      </c>
      <c r="B319" s="23" t="s">
        <v>30</v>
      </c>
      <c r="C319" s="17">
        <v>6535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22">
        <v>46033</v>
      </c>
      <c r="B320" s="23" t="s">
        <v>30</v>
      </c>
      <c r="C320" s="17">
        <v>6555</v>
      </c>
      <c r="D320" s="16"/>
      <c r="E320" s="16" t="s">
        <v>2138</v>
      </c>
      <c r="F320" s="16"/>
      <c r="G320" s="16"/>
      <c r="H320" s="368">
        <v>46033.645833333336</v>
      </c>
      <c r="I320" s="368">
        <v>46033.71875</v>
      </c>
      <c r="J320" s="151">
        <f t="shared" ref="J320" si="28">I320-H320</f>
        <v>7.2916666664241347E-2</v>
      </c>
      <c r="K320" s="16"/>
      <c r="L320" s="16"/>
      <c r="M320" s="16"/>
      <c r="N320" s="16"/>
    </row>
    <row r="321" spans="1:14" x14ac:dyDescent="0.25">
      <c r="A321" s="22">
        <v>46034</v>
      </c>
      <c r="B321" s="23" t="s">
        <v>30</v>
      </c>
      <c r="C321" s="17">
        <v>6579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22">
        <v>46035</v>
      </c>
      <c r="B322" s="23" t="s">
        <v>30</v>
      </c>
      <c r="C322" s="17">
        <v>6603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22">
        <v>46036</v>
      </c>
      <c r="B323" s="23" t="s">
        <v>30</v>
      </c>
      <c r="C323" s="17">
        <v>6627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22">
        <v>46037</v>
      </c>
      <c r="B324" s="23" t="s">
        <v>30</v>
      </c>
      <c r="C324" s="17">
        <v>6651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22">
        <v>46038</v>
      </c>
      <c r="B325" s="23" t="s">
        <v>30</v>
      </c>
      <c r="C325" s="17">
        <v>6675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22">
        <v>46039</v>
      </c>
      <c r="B326" s="23" t="s">
        <v>30</v>
      </c>
      <c r="C326" s="17">
        <v>6699</v>
      </c>
      <c r="D326" s="16"/>
      <c r="E326" s="16" t="s">
        <v>2155</v>
      </c>
      <c r="F326" s="16"/>
      <c r="G326" s="16"/>
      <c r="H326" s="368">
        <v>46039.434027777781</v>
      </c>
      <c r="I326" s="368">
        <v>46039.456250000003</v>
      </c>
      <c r="J326" s="151">
        <f t="shared" ref="J326" si="29">I326-H326</f>
        <v>2.2222222221898846E-2</v>
      </c>
      <c r="K326" s="16"/>
      <c r="L326" s="16"/>
      <c r="M326" s="16"/>
      <c r="N326" s="16"/>
    </row>
    <row r="327" spans="1:14" x14ac:dyDescent="0.25">
      <c r="A327" s="22">
        <v>46040</v>
      </c>
      <c r="B327" s="23" t="s">
        <v>30</v>
      </c>
      <c r="C327" s="17">
        <v>6723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22">
        <v>46041</v>
      </c>
      <c r="B328" s="23" t="s">
        <v>30</v>
      </c>
      <c r="C328" s="17">
        <v>6747</v>
      </c>
      <c r="D328" s="16"/>
      <c r="E328" s="16" t="s">
        <v>48</v>
      </c>
      <c r="F328" s="16"/>
      <c r="G328" s="16"/>
      <c r="H328" s="366">
        <v>46041.447916666664</v>
      </c>
      <c r="I328" s="366">
        <v>46041.564583333333</v>
      </c>
      <c r="J328" s="633">
        <v>0.11666666666860692</v>
      </c>
      <c r="K328" s="16"/>
      <c r="L328" s="16"/>
      <c r="M328" s="16"/>
      <c r="N328" s="16"/>
    </row>
    <row r="329" spans="1:14" x14ac:dyDescent="0.25">
      <c r="A329" s="22">
        <v>46042</v>
      </c>
      <c r="B329" s="23" t="s">
        <v>30</v>
      </c>
      <c r="C329" s="17">
        <v>6767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22">
        <v>46043</v>
      </c>
      <c r="B330" s="23" t="s">
        <v>30</v>
      </c>
      <c r="C330" s="17">
        <v>6791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22">
        <v>46044</v>
      </c>
      <c r="B331" s="23" t="s">
        <v>30</v>
      </c>
      <c r="C331" s="17">
        <v>6815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22">
        <v>46045</v>
      </c>
      <c r="B332" s="23" t="s">
        <v>30</v>
      </c>
      <c r="C332" s="17">
        <v>6839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22">
        <v>46046</v>
      </c>
      <c r="B333" s="23" t="s">
        <v>30</v>
      </c>
      <c r="C333" s="17">
        <v>6863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22">
        <v>46047</v>
      </c>
      <c r="B334" s="23" t="s">
        <v>30</v>
      </c>
      <c r="C334" s="17">
        <v>6887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22">
        <v>46048</v>
      </c>
      <c r="B335" s="23" t="s">
        <v>30</v>
      </c>
      <c r="C335" s="17">
        <v>6911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22">
        <v>46049</v>
      </c>
      <c r="B336" s="23" t="s">
        <v>30</v>
      </c>
      <c r="C336" s="17">
        <v>6935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22">
        <v>46050</v>
      </c>
      <c r="B337" s="23" t="s">
        <v>30</v>
      </c>
      <c r="C337" s="17">
        <v>6959</v>
      </c>
      <c r="D337" s="16"/>
      <c r="E337" s="741" t="s">
        <v>2215</v>
      </c>
      <c r="F337" s="16"/>
      <c r="G337" s="16"/>
      <c r="H337" s="720">
        <v>46051.132638888892</v>
      </c>
      <c r="I337" s="720">
        <v>46051.140972222223</v>
      </c>
      <c r="J337" s="742">
        <v>8.333333331393078E-3</v>
      </c>
      <c r="K337" s="16"/>
      <c r="L337" s="16"/>
      <c r="M337" s="16"/>
      <c r="N337" s="16"/>
    </row>
    <row r="338" spans="1:14" x14ac:dyDescent="0.25">
      <c r="A338" s="22">
        <v>46051</v>
      </c>
      <c r="B338" s="23" t="s">
        <v>30</v>
      </c>
      <c r="C338" s="17">
        <v>6983</v>
      </c>
      <c r="D338" s="16"/>
      <c r="E338" s="16" t="s">
        <v>65</v>
      </c>
      <c r="F338" s="16"/>
      <c r="G338" s="16"/>
      <c r="H338" s="720">
        <v>46051.010416666664</v>
      </c>
      <c r="I338" s="720">
        <v>46052.125694444447</v>
      </c>
      <c r="J338" s="758">
        <v>1.1152777777824667</v>
      </c>
      <c r="K338" s="16"/>
      <c r="L338" s="16"/>
      <c r="M338" s="16"/>
      <c r="N338" s="16"/>
    </row>
    <row r="339" spans="1:14" x14ac:dyDescent="0.25">
      <c r="A339" s="22">
        <v>46052</v>
      </c>
      <c r="B339" s="23" t="s">
        <v>30</v>
      </c>
      <c r="C339" s="17">
        <v>7007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22">
        <v>46053</v>
      </c>
      <c r="B340" s="23" t="s">
        <v>30</v>
      </c>
      <c r="C340" s="17">
        <v>7029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22">
        <v>46054</v>
      </c>
      <c r="B341" s="23" t="s">
        <v>30</v>
      </c>
      <c r="C341" s="17">
        <v>7053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ht="30" x14ac:dyDescent="0.25">
      <c r="A342" s="22">
        <v>46055</v>
      </c>
      <c r="B342" s="23" t="s">
        <v>30</v>
      </c>
      <c r="C342" s="17">
        <v>7077</v>
      </c>
      <c r="D342" s="16"/>
      <c r="E342" s="28" t="s">
        <v>2235</v>
      </c>
      <c r="F342" s="16"/>
      <c r="G342" s="16"/>
      <c r="H342" s="368">
        <v>46055.940972222219</v>
      </c>
      <c r="I342" s="368">
        <v>46055.962500000001</v>
      </c>
      <c r="J342" s="151">
        <f t="shared" ref="J342" si="30">I342-H342</f>
        <v>2.1527777782466728E-2</v>
      </c>
      <c r="K342" s="16"/>
      <c r="L342" s="16"/>
      <c r="M342" s="16"/>
      <c r="N342" s="16"/>
    </row>
    <row r="343" spans="1:14" x14ac:dyDescent="0.25">
      <c r="A343" s="22">
        <v>46056</v>
      </c>
      <c r="B343" s="23" t="s">
        <v>30</v>
      </c>
      <c r="C343" s="17">
        <v>7100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22">
        <v>46057</v>
      </c>
      <c r="B344" s="23" t="s">
        <v>30</v>
      </c>
      <c r="C344" s="17">
        <v>7124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22">
        <v>46058</v>
      </c>
      <c r="B345" s="23" t="s">
        <v>30</v>
      </c>
      <c r="C345" s="17">
        <v>7148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22">
        <v>46059</v>
      </c>
      <c r="B346" s="23" t="s">
        <v>30</v>
      </c>
      <c r="C346" s="17">
        <v>7172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22">
        <v>46060</v>
      </c>
      <c r="B347" s="23" t="s">
        <v>30</v>
      </c>
      <c r="C347" s="17">
        <v>7195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22">
        <v>46061</v>
      </c>
      <c r="B348" s="23" t="s">
        <v>30</v>
      </c>
      <c r="C348" s="17">
        <v>7219</v>
      </c>
      <c r="D348" s="16"/>
      <c r="E348" s="810" t="s">
        <v>2191</v>
      </c>
      <c r="F348" s="16"/>
      <c r="G348" s="16"/>
      <c r="H348" s="720">
        <v>46061.642361111109</v>
      </c>
      <c r="I348" s="720">
        <v>46061.654166666667</v>
      </c>
      <c r="J348" s="811">
        <v>1.1805555557657499E-2</v>
      </c>
      <c r="K348" s="16"/>
      <c r="L348" s="16"/>
      <c r="M348" s="16"/>
      <c r="N348" s="16"/>
    </row>
    <row r="349" spans="1:14" x14ac:dyDescent="0.25">
      <c r="A349" s="22">
        <v>46062</v>
      </c>
      <c r="B349" s="23" t="s">
        <v>30</v>
      </c>
      <c r="C349" s="17">
        <v>7243</v>
      </c>
      <c r="D349" s="16"/>
      <c r="E349" s="16" t="s">
        <v>48</v>
      </c>
      <c r="F349" s="16"/>
      <c r="G349" s="16"/>
      <c r="H349" s="720">
        <v>46062.673611111109</v>
      </c>
      <c r="I349" s="720">
        <v>46062.754166666666</v>
      </c>
      <c r="J349" s="826">
        <v>8.0555555556202307E-2</v>
      </c>
      <c r="K349" s="16"/>
      <c r="L349" s="16"/>
      <c r="M349" s="16"/>
      <c r="N349" s="16"/>
    </row>
    <row r="350" spans="1:14" x14ac:dyDescent="0.25">
      <c r="A350" s="22">
        <v>46063</v>
      </c>
      <c r="B350" s="23" t="s">
        <v>30</v>
      </c>
      <c r="C350" s="17">
        <v>7264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22">
        <v>46064</v>
      </c>
      <c r="B351" s="23" t="s">
        <v>30</v>
      </c>
      <c r="C351" s="17">
        <v>7288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22">
        <v>46065</v>
      </c>
      <c r="B352" s="23" t="s">
        <v>30</v>
      </c>
      <c r="C352" s="17">
        <v>7312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22">
        <v>46066</v>
      </c>
      <c r="B353" s="23" t="s">
        <v>30</v>
      </c>
      <c r="C353" s="17">
        <v>7336</v>
      </c>
      <c r="D353" s="16"/>
      <c r="E353" s="881" t="s">
        <v>2281</v>
      </c>
      <c r="F353" s="16"/>
      <c r="G353" s="16"/>
      <c r="H353" s="720">
        <v>46066.395833333336</v>
      </c>
      <c r="I353" s="720">
        <v>46066.503472222219</v>
      </c>
      <c r="J353" s="882">
        <v>0.10763888888322981</v>
      </c>
      <c r="K353" s="16"/>
      <c r="L353" s="16"/>
      <c r="M353" s="16"/>
      <c r="N353" s="16"/>
    </row>
    <row r="354" spans="1:14" x14ac:dyDescent="0.25">
      <c r="A354" s="22">
        <v>46067</v>
      </c>
      <c r="B354" s="23" t="s">
        <v>30</v>
      </c>
      <c r="C354" s="17">
        <v>7357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22">
        <v>46068</v>
      </c>
      <c r="B355" s="23" t="s">
        <v>30</v>
      </c>
      <c r="C355" s="17">
        <v>7381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22">
        <v>46069</v>
      </c>
      <c r="B356" s="23" t="s">
        <v>30</v>
      </c>
      <c r="C356" s="17">
        <v>7405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22">
        <v>46070</v>
      </c>
      <c r="B357" s="23" t="s">
        <v>30</v>
      </c>
      <c r="C357" s="17">
        <v>7429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22">
        <v>46071</v>
      </c>
      <c r="B358" s="23" t="s">
        <v>30</v>
      </c>
      <c r="C358" s="17">
        <v>7453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22">
        <v>46072</v>
      </c>
      <c r="B359" s="23" t="s">
        <v>30</v>
      </c>
      <c r="C359" s="17">
        <v>7475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22">
        <v>46073</v>
      </c>
      <c r="B360" s="23" t="s">
        <v>30</v>
      </c>
      <c r="C360" s="17">
        <v>7499</v>
      </c>
      <c r="D360" s="16"/>
      <c r="E360" s="16" t="s">
        <v>40</v>
      </c>
      <c r="F360" s="16"/>
      <c r="G360" s="16"/>
      <c r="H360" s="368">
        <v>46073.423611111109</v>
      </c>
      <c r="I360" s="368">
        <v>46073.701388888891</v>
      </c>
      <c r="J360" s="151">
        <f t="shared" ref="J360" si="31">I360-H360</f>
        <v>0.27777777778101154</v>
      </c>
      <c r="K360" s="16"/>
      <c r="L360" s="16"/>
      <c r="M360" s="16"/>
      <c r="N360" s="16"/>
    </row>
    <row r="361" spans="1:14" x14ac:dyDescent="0.25">
      <c r="A361" s="22">
        <v>46074</v>
      </c>
      <c r="B361" s="23" t="s">
        <v>30</v>
      </c>
      <c r="C361" s="17">
        <v>7523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22">
        <v>46075</v>
      </c>
      <c r="B362" s="23" t="s">
        <v>30</v>
      </c>
      <c r="C362" s="17">
        <v>7540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22">
        <v>46076</v>
      </c>
      <c r="B363" s="23" t="s">
        <v>30</v>
      </c>
      <c r="C363" s="17">
        <v>7564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22">
        <v>46077</v>
      </c>
      <c r="B364" s="23" t="s">
        <v>30</v>
      </c>
      <c r="C364" s="17">
        <v>7588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22">
        <v>46078</v>
      </c>
      <c r="B365" s="23" t="s">
        <v>30</v>
      </c>
      <c r="C365" s="17">
        <v>7612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22">
        <v>46079</v>
      </c>
      <c r="B366" s="23" t="s">
        <v>30</v>
      </c>
      <c r="C366" s="17">
        <v>7636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22">
        <v>46080</v>
      </c>
      <c r="B367" s="23" t="s">
        <v>30</v>
      </c>
      <c r="C367" s="17">
        <v>7660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22">
        <v>46081</v>
      </c>
      <c r="B368" s="23" t="s">
        <v>30</v>
      </c>
      <c r="C368" s="17">
        <v>7684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</sheetData>
  <mergeCells count="1">
    <mergeCell ref="A2:K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FF21-7907-4B6F-8815-D7BA518936EA}">
  <dimension ref="A2:N595"/>
  <sheetViews>
    <sheetView workbookViewId="0">
      <pane xSplit="2" ySplit="4" topLeftCell="C107" activePane="bottomRight" state="frozen"/>
      <selection pane="topRight" activeCell="C1" sqref="C1"/>
      <selection pane="bottomLeft" activeCell="A5" sqref="A5"/>
      <selection pane="bottomRight" activeCell="C127" sqref="C127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7.140625" customWidth="1"/>
    <col min="9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1787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45960</v>
      </c>
      <c r="B5" s="23" t="s">
        <v>30</v>
      </c>
      <c r="C5" s="17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45961</v>
      </c>
      <c r="B6" s="23" t="s">
        <v>30</v>
      </c>
      <c r="C6" s="17">
        <v>24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ht="16.149999999999999" customHeight="1" x14ac:dyDescent="0.25">
      <c r="A7" s="22">
        <v>45962</v>
      </c>
      <c r="B7" s="23" t="s">
        <v>30</v>
      </c>
      <c r="C7" s="17">
        <v>48</v>
      </c>
      <c r="D7" s="17"/>
      <c r="E7" s="17" t="s">
        <v>132</v>
      </c>
      <c r="F7" s="17"/>
      <c r="G7" s="17"/>
      <c r="H7" s="368">
        <v>45962.595833333333</v>
      </c>
      <c r="I7" s="368">
        <v>45962.719444444447</v>
      </c>
      <c r="J7" s="151">
        <f t="shared" ref="J7:J8" si="0">I7-H7</f>
        <v>0.12361111111385981</v>
      </c>
      <c r="K7" s="17"/>
      <c r="L7" s="16"/>
      <c r="M7" s="16"/>
      <c r="N7" s="17"/>
    </row>
    <row r="8" spans="1:14" ht="16.149999999999999" customHeight="1" x14ac:dyDescent="0.25">
      <c r="A8" s="22">
        <v>45963</v>
      </c>
      <c r="B8" s="23" t="s">
        <v>30</v>
      </c>
      <c r="C8" s="17">
        <v>68</v>
      </c>
      <c r="D8" s="17"/>
      <c r="E8" s="49" t="s">
        <v>1796</v>
      </c>
      <c r="F8" s="173"/>
      <c r="G8" s="173"/>
      <c r="H8" s="368">
        <v>45963.989583333336</v>
      </c>
      <c r="I8" s="368">
        <v>45964</v>
      </c>
      <c r="J8" s="151">
        <f t="shared" si="0"/>
        <v>1.0416666664241347E-2</v>
      </c>
      <c r="K8" s="17"/>
      <c r="L8" s="17"/>
      <c r="M8" s="17"/>
      <c r="N8" s="17"/>
    </row>
    <row r="9" spans="1:14" ht="16.149999999999999" customHeight="1" x14ac:dyDescent="0.25">
      <c r="A9" s="22">
        <v>45964</v>
      </c>
      <c r="B9" s="23" t="s">
        <v>30</v>
      </c>
      <c r="C9" s="17">
        <v>92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6.149999999999999" customHeight="1" x14ac:dyDescent="0.25">
      <c r="A10" s="22">
        <v>45965</v>
      </c>
      <c r="B10" s="23" t="s">
        <v>30</v>
      </c>
      <c r="C10" s="17">
        <v>116</v>
      </c>
      <c r="D10" s="17"/>
      <c r="E10" s="49" t="s">
        <v>1285</v>
      </c>
      <c r="F10" s="173"/>
      <c r="G10" s="173"/>
      <c r="H10" s="368">
        <v>45966.190972222219</v>
      </c>
      <c r="I10" s="368">
        <v>45966.201388888891</v>
      </c>
      <c r="J10" s="151">
        <f t="shared" ref="J10" si="1">I10-H10</f>
        <v>1.0416666671517305E-2</v>
      </c>
      <c r="K10" s="17"/>
      <c r="L10" s="17"/>
      <c r="M10" s="17"/>
      <c r="N10" s="17"/>
    </row>
    <row r="11" spans="1:14" ht="32.25" customHeight="1" x14ac:dyDescent="0.25">
      <c r="A11" s="22">
        <v>45966</v>
      </c>
      <c r="B11" s="23" t="s">
        <v>30</v>
      </c>
      <c r="C11" s="17">
        <v>140</v>
      </c>
      <c r="D11" s="17"/>
      <c r="E11" s="63"/>
      <c r="F11" s="17"/>
      <c r="G11" s="17"/>
      <c r="H11" s="368"/>
      <c r="I11" s="368"/>
      <c r="J11" s="151"/>
      <c r="K11" s="17"/>
      <c r="L11" s="17"/>
      <c r="M11" s="17"/>
      <c r="N11" s="17"/>
    </row>
    <row r="12" spans="1:14" ht="16.149999999999999" customHeight="1" x14ac:dyDescent="0.25">
      <c r="A12" s="22">
        <v>45967</v>
      </c>
      <c r="B12" s="23" t="s">
        <v>30</v>
      </c>
      <c r="C12" s="17">
        <v>164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45968</v>
      </c>
      <c r="B13" s="23" t="s">
        <v>30</v>
      </c>
      <c r="C13" s="17">
        <v>188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45969</v>
      </c>
      <c r="B14" s="23" t="s">
        <v>30</v>
      </c>
      <c r="C14" s="17">
        <v>212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45970</v>
      </c>
      <c r="B15" s="23" t="s">
        <v>30</v>
      </c>
      <c r="C15" s="17">
        <v>235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6.149999999999999" customHeight="1" x14ac:dyDescent="0.25">
      <c r="A16" s="22">
        <v>45971</v>
      </c>
      <c r="B16" s="23" t="s">
        <v>30</v>
      </c>
      <c r="C16" s="17">
        <v>259</v>
      </c>
      <c r="D16" s="17"/>
      <c r="E16" s="17" t="s">
        <v>48</v>
      </c>
      <c r="F16" s="17"/>
      <c r="G16" s="17"/>
      <c r="H16" s="368">
        <v>45971.37777777778</v>
      </c>
      <c r="I16" s="368">
        <v>45971.486111111109</v>
      </c>
      <c r="J16" s="151">
        <f t="shared" ref="J16" si="2">I16-H16</f>
        <v>0.10833333332993789</v>
      </c>
      <c r="K16" s="17"/>
      <c r="L16" s="17"/>
      <c r="M16" s="17"/>
      <c r="N16" s="17"/>
    </row>
    <row r="17" spans="1:14" x14ac:dyDescent="0.25">
      <c r="A17" s="22">
        <v>45972</v>
      </c>
      <c r="B17" s="23" t="s">
        <v>30</v>
      </c>
      <c r="C17" s="17">
        <v>283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45973</v>
      </c>
      <c r="B18" s="23" t="s">
        <v>30</v>
      </c>
      <c r="C18" s="17">
        <v>307</v>
      </c>
      <c r="D18" s="16"/>
      <c r="E18" s="16" t="s">
        <v>1834</v>
      </c>
      <c r="F18" s="16"/>
      <c r="G18" s="16"/>
      <c r="H18" s="368">
        <v>45973.576388888891</v>
      </c>
      <c r="I18" s="368">
        <v>45973.579861111109</v>
      </c>
      <c r="J18" s="151">
        <f t="shared" ref="J18" si="3">I18-H18</f>
        <v>3.4722222189884633E-3</v>
      </c>
      <c r="K18" s="16"/>
      <c r="L18" s="17"/>
      <c r="M18" s="17"/>
      <c r="N18" s="16"/>
    </row>
    <row r="19" spans="1:14" x14ac:dyDescent="0.25">
      <c r="A19" s="22">
        <v>45974</v>
      </c>
      <c r="B19" s="23" t="s">
        <v>30</v>
      </c>
      <c r="C19" s="17">
        <v>331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x14ac:dyDescent="0.25">
      <c r="A20" s="22">
        <v>45975</v>
      </c>
      <c r="B20" s="23" t="s">
        <v>30</v>
      </c>
      <c r="C20" s="17">
        <v>355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45976</v>
      </c>
      <c r="B21" s="23" t="s">
        <v>30</v>
      </c>
      <c r="C21" s="17">
        <v>375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45977</v>
      </c>
      <c r="B22" s="23" t="s">
        <v>30</v>
      </c>
      <c r="C22" s="17">
        <v>399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45978</v>
      </c>
      <c r="B23" s="23" t="s">
        <v>30</v>
      </c>
      <c r="C23" s="17">
        <v>423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45979</v>
      </c>
      <c r="B24" s="23" t="s">
        <v>30</v>
      </c>
      <c r="C24" s="17">
        <v>448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45980</v>
      </c>
      <c r="B25" s="23" t="s">
        <v>30</v>
      </c>
      <c r="C25" s="17">
        <v>472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45981</v>
      </c>
      <c r="B26" s="23" t="s">
        <v>30</v>
      </c>
      <c r="C26" s="17">
        <v>500</v>
      </c>
      <c r="D26" s="17"/>
      <c r="E26" s="16" t="s">
        <v>40</v>
      </c>
      <c r="F26" s="16"/>
      <c r="G26" s="16"/>
      <c r="H26" s="378">
        <v>45981.576388888891</v>
      </c>
      <c r="I26" s="378">
        <v>45981.751388888886</v>
      </c>
      <c r="J26" s="225">
        <v>0.17499999999563443</v>
      </c>
      <c r="K26" s="16"/>
      <c r="L26" s="16"/>
      <c r="M26" s="16"/>
      <c r="N26" s="16"/>
    </row>
    <row r="27" spans="1:14" ht="16.149999999999999" customHeight="1" x14ac:dyDescent="0.25">
      <c r="A27" s="22">
        <v>45982</v>
      </c>
      <c r="B27" s="23" t="s">
        <v>30</v>
      </c>
      <c r="C27" s="17">
        <v>520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45983</v>
      </c>
      <c r="B28" s="23" t="s">
        <v>30</v>
      </c>
      <c r="C28" s="17">
        <v>538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45984</v>
      </c>
      <c r="B29" s="23" t="s">
        <v>30</v>
      </c>
      <c r="C29" s="17">
        <v>562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45985</v>
      </c>
      <c r="B30" s="23" t="s">
        <v>30</v>
      </c>
      <c r="C30" s="17">
        <v>586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45986</v>
      </c>
      <c r="B31" s="23" t="s">
        <v>30</v>
      </c>
      <c r="C31" s="17">
        <v>604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45987</v>
      </c>
      <c r="B32" s="23" t="s">
        <v>30</v>
      </c>
      <c r="C32" s="17">
        <v>628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45988</v>
      </c>
      <c r="B33" s="23" t="s">
        <v>30</v>
      </c>
      <c r="C33" s="17">
        <v>652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45989</v>
      </c>
      <c r="B34" s="23" t="s">
        <v>30</v>
      </c>
      <c r="C34" s="17">
        <v>676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45990</v>
      </c>
      <c r="B35" s="23" t="s">
        <v>30</v>
      </c>
      <c r="C35" s="17">
        <v>699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45991</v>
      </c>
      <c r="B36" s="23" t="s">
        <v>30</v>
      </c>
      <c r="C36" s="17">
        <v>723</v>
      </c>
      <c r="D36" s="16"/>
      <c r="E36" s="16" t="s">
        <v>48</v>
      </c>
      <c r="F36" s="16"/>
      <c r="G36" s="16"/>
      <c r="H36" s="378">
        <v>45992.263888888891</v>
      </c>
      <c r="I36" s="378">
        <v>45992.352777777778</v>
      </c>
      <c r="J36" s="225">
        <v>8.8888888887595385E-2</v>
      </c>
      <c r="K36" s="16"/>
      <c r="L36" s="16"/>
      <c r="M36" s="16"/>
      <c r="N36" s="16"/>
    </row>
    <row r="37" spans="1:14" x14ac:dyDescent="0.25">
      <c r="A37" s="22">
        <v>45992</v>
      </c>
      <c r="B37" s="23" t="s">
        <v>30</v>
      </c>
      <c r="C37" s="17">
        <v>747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45993</v>
      </c>
      <c r="B38" s="23" t="s">
        <v>30</v>
      </c>
      <c r="C38" s="17">
        <v>769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45994</v>
      </c>
      <c r="B39" s="23" t="s">
        <v>30</v>
      </c>
      <c r="C39" s="17">
        <v>793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45995</v>
      </c>
      <c r="B40" s="23" t="s">
        <v>30</v>
      </c>
      <c r="C40" s="17">
        <v>817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31.5" customHeight="1" x14ac:dyDescent="0.25">
      <c r="A41" s="22">
        <v>45996</v>
      </c>
      <c r="B41" s="23" t="s">
        <v>30</v>
      </c>
      <c r="C41" s="17">
        <v>841</v>
      </c>
      <c r="D41" s="16"/>
      <c r="E41" s="28" t="s">
        <v>1933</v>
      </c>
      <c r="F41" s="16"/>
      <c r="G41" s="16"/>
      <c r="H41" s="401">
        <v>45996.430555555555</v>
      </c>
      <c r="I41" s="401">
        <v>45996.444444444445</v>
      </c>
      <c r="J41" s="463">
        <v>1.3888888890505768E-2</v>
      </c>
      <c r="K41" s="16"/>
      <c r="L41" s="16"/>
      <c r="M41" s="16"/>
      <c r="N41" s="16"/>
    </row>
    <row r="42" spans="1:14" ht="16.149999999999999" customHeight="1" x14ac:dyDescent="0.25">
      <c r="A42" s="22">
        <v>45997</v>
      </c>
      <c r="B42" s="23" t="s">
        <v>30</v>
      </c>
      <c r="C42" s="17">
        <v>864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45998</v>
      </c>
      <c r="B43" s="23" t="s">
        <v>30</v>
      </c>
      <c r="C43" s="17">
        <v>888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45999</v>
      </c>
      <c r="B44" s="23" t="s">
        <v>30</v>
      </c>
      <c r="C44" s="17">
        <v>912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46000</v>
      </c>
      <c r="B45" s="23" t="s">
        <v>30</v>
      </c>
      <c r="C45" s="17">
        <v>936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46001</v>
      </c>
      <c r="B46" s="23" t="s">
        <v>30</v>
      </c>
      <c r="C46" s="17">
        <v>960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46002</v>
      </c>
      <c r="B47" s="23" t="s">
        <v>30</v>
      </c>
      <c r="C47" s="17">
        <v>984</v>
      </c>
      <c r="D47" s="16"/>
      <c r="E47" s="16" t="s">
        <v>1888</v>
      </c>
      <c r="F47" s="16"/>
      <c r="G47" s="16"/>
      <c r="H47" s="401">
        <v>46002.465277777781</v>
      </c>
      <c r="I47" s="401">
        <v>46002.477083333331</v>
      </c>
      <c r="J47" s="532">
        <v>1.1805555550381541E-2</v>
      </c>
      <c r="K47" s="16"/>
      <c r="L47" s="16"/>
      <c r="M47" s="16"/>
      <c r="N47" s="16"/>
    </row>
    <row r="48" spans="1:14" ht="16.149999999999999" customHeight="1" x14ac:dyDescent="0.25">
      <c r="A48" s="22">
        <v>46002</v>
      </c>
      <c r="B48" s="23" t="s">
        <v>30</v>
      </c>
      <c r="C48" s="17">
        <v>996</v>
      </c>
      <c r="D48" s="16"/>
      <c r="E48" s="16" t="s">
        <v>65</v>
      </c>
      <c r="F48" s="16"/>
      <c r="G48" s="16"/>
      <c r="H48" s="401">
        <v>46002.890277777777</v>
      </c>
      <c r="I48" s="401">
        <v>46003.006944444445</v>
      </c>
      <c r="J48" s="539">
        <v>0.11666666666860692</v>
      </c>
      <c r="K48" s="16"/>
      <c r="L48" s="16"/>
      <c r="M48" s="16"/>
      <c r="N48" s="16"/>
    </row>
    <row r="49" spans="1:14" ht="16.149999999999999" customHeight="1" x14ac:dyDescent="0.25">
      <c r="A49" s="22">
        <v>46003</v>
      </c>
      <c r="B49" s="23" t="s">
        <v>30</v>
      </c>
      <c r="C49" s="17">
        <v>1008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46004</v>
      </c>
      <c r="B50" s="23" t="s">
        <v>30</v>
      </c>
      <c r="C50" s="17">
        <v>1028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46005</v>
      </c>
      <c r="B51" s="23" t="s">
        <v>30</v>
      </c>
      <c r="C51" s="17">
        <v>1052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47.25" customHeight="1" x14ac:dyDescent="0.25">
      <c r="A52" s="22">
        <v>46006</v>
      </c>
      <c r="B52" s="23" t="s">
        <v>30</v>
      </c>
      <c r="C52" s="17">
        <v>1076</v>
      </c>
      <c r="D52" s="16"/>
      <c r="E52" s="16"/>
      <c r="F52" s="16"/>
      <c r="G52" s="16"/>
      <c r="H52" s="16"/>
      <c r="I52" s="16"/>
      <c r="J52" s="28"/>
      <c r="K52" s="16"/>
      <c r="L52" s="16"/>
      <c r="M52" s="16"/>
      <c r="N52" s="16"/>
    </row>
    <row r="53" spans="1:14" ht="16.149999999999999" customHeight="1" x14ac:dyDescent="0.25">
      <c r="A53" s="22">
        <v>46007</v>
      </c>
      <c r="B53" s="23" t="s">
        <v>30</v>
      </c>
      <c r="C53" s="17">
        <v>1100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46008</v>
      </c>
      <c r="B54" s="23" t="s">
        <v>30</v>
      </c>
      <c r="C54" s="17">
        <v>1124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46009</v>
      </c>
      <c r="B55" s="23" t="s">
        <v>30</v>
      </c>
      <c r="C55" s="17">
        <v>1148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31.5" customHeight="1" x14ac:dyDescent="0.25">
      <c r="A56" s="22">
        <v>46010</v>
      </c>
      <c r="B56" s="23" t="s">
        <v>30</v>
      </c>
      <c r="C56" s="17">
        <v>1172</v>
      </c>
      <c r="D56" s="28" t="s">
        <v>2028</v>
      </c>
      <c r="E56" s="28" t="s">
        <v>2029</v>
      </c>
      <c r="F56" s="16"/>
      <c r="G56" s="16"/>
      <c r="H56" s="368">
        <v>46011.184027777781</v>
      </c>
      <c r="I56" s="368">
        <v>46011.197916666664</v>
      </c>
      <c r="J56" s="151">
        <f t="shared" ref="J56" si="4">I56-H56</f>
        <v>1.3888888883229811E-2</v>
      </c>
      <c r="K56" s="16"/>
      <c r="L56" s="16"/>
      <c r="M56" s="16"/>
      <c r="N56" s="16"/>
    </row>
    <row r="57" spans="1:14" ht="16.149999999999999" customHeight="1" x14ac:dyDescent="0.25">
      <c r="A57" s="22">
        <v>46011</v>
      </c>
      <c r="B57" s="23" t="s">
        <v>30</v>
      </c>
      <c r="C57" s="17">
        <v>1196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46012</v>
      </c>
      <c r="B58" s="23" t="s">
        <v>30</v>
      </c>
      <c r="C58" s="17">
        <v>1218</v>
      </c>
      <c r="D58" s="16"/>
      <c r="E58" s="16" t="s">
        <v>1887</v>
      </c>
      <c r="F58" s="16"/>
      <c r="G58" s="16"/>
      <c r="H58" s="368">
        <v>46012.454861111109</v>
      </c>
      <c r="I58" s="368">
        <v>46012.461805555555</v>
      </c>
      <c r="J58" s="151">
        <f t="shared" ref="J58" si="5">I58-H58</f>
        <v>6.9444444452528842E-3</v>
      </c>
      <c r="K58" s="16"/>
      <c r="L58" s="16"/>
      <c r="M58" s="16"/>
      <c r="N58" s="16"/>
    </row>
    <row r="59" spans="1:14" ht="16.149999999999999" customHeight="1" x14ac:dyDescent="0.25">
      <c r="A59" s="22">
        <v>46013</v>
      </c>
      <c r="B59" s="23" t="s">
        <v>30</v>
      </c>
      <c r="C59" s="17">
        <v>1242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46014</v>
      </c>
      <c r="B60" s="23" t="s">
        <v>30</v>
      </c>
      <c r="C60" s="17">
        <v>1266</v>
      </c>
      <c r="D60" s="16"/>
      <c r="E60" s="16" t="s">
        <v>48</v>
      </c>
      <c r="F60" s="16"/>
      <c r="G60" s="16"/>
      <c r="H60" s="368">
        <v>46014.646527777775</v>
      </c>
      <c r="I60" s="368">
        <v>46014.793749999997</v>
      </c>
      <c r="J60" s="151">
        <f t="shared" ref="J60" si="6">I60-H60</f>
        <v>0.14722222222189885</v>
      </c>
      <c r="K60" s="16"/>
      <c r="L60" s="16"/>
      <c r="M60" s="16"/>
      <c r="N60" s="16"/>
    </row>
    <row r="61" spans="1:14" ht="16.149999999999999" customHeight="1" x14ac:dyDescent="0.25">
      <c r="A61" s="22">
        <v>46015</v>
      </c>
      <c r="B61" s="23" t="s">
        <v>30</v>
      </c>
      <c r="C61" s="17">
        <v>1290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46016</v>
      </c>
      <c r="B62" s="23" t="s">
        <v>30</v>
      </c>
      <c r="C62" s="17">
        <v>1314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46017</v>
      </c>
      <c r="B63" s="23" t="s">
        <v>30</v>
      </c>
      <c r="C63" s="17">
        <v>1338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46018</v>
      </c>
      <c r="B64" s="23" t="s">
        <v>30</v>
      </c>
      <c r="C64" s="17">
        <v>1362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46019</v>
      </c>
      <c r="B65" s="23" t="s">
        <v>30</v>
      </c>
      <c r="C65" s="17">
        <v>1384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46020</v>
      </c>
      <c r="B66" s="23" t="s">
        <v>30</v>
      </c>
      <c r="C66" s="17">
        <v>1408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46021</v>
      </c>
      <c r="B67" s="23" t="s">
        <v>30</v>
      </c>
      <c r="C67" s="17">
        <v>1432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46022</v>
      </c>
      <c r="B68" s="23" t="s">
        <v>30</v>
      </c>
      <c r="C68" s="17">
        <v>1456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46023</v>
      </c>
      <c r="B69" s="23" t="s">
        <v>30</v>
      </c>
      <c r="C69" s="17">
        <v>1480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6.149999999999999" customHeight="1" x14ac:dyDescent="0.25">
      <c r="A70" s="22">
        <v>46024</v>
      </c>
      <c r="B70" s="23" t="s">
        <v>30</v>
      </c>
      <c r="C70" s="17">
        <v>1504</v>
      </c>
      <c r="D70" s="16"/>
      <c r="E70" s="16" t="s">
        <v>40</v>
      </c>
      <c r="F70" s="16"/>
      <c r="G70" s="16"/>
      <c r="H70" s="368">
        <v>46024.458333333336</v>
      </c>
      <c r="I70" s="368">
        <v>46024.63958333333</v>
      </c>
      <c r="J70" s="151">
        <f t="shared" ref="J70" si="7">I70-H70</f>
        <v>0.18124999999417923</v>
      </c>
      <c r="K70" s="16"/>
      <c r="L70" s="16"/>
      <c r="M70" s="16"/>
      <c r="N70" s="16"/>
    </row>
    <row r="71" spans="1:14" ht="16.149999999999999" customHeight="1" x14ac:dyDescent="0.25">
      <c r="A71" s="22">
        <v>46025</v>
      </c>
      <c r="B71" s="23" t="s">
        <v>30</v>
      </c>
      <c r="C71" s="17">
        <v>1523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46026</v>
      </c>
      <c r="B72" s="23" t="s">
        <v>30</v>
      </c>
      <c r="C72" s="17">
        <v>1547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46027</v>
      </c>
      <c r="B73" s="23" t="s">
        <v>30</v>
      </c>
      <c r="C73" s="17">
        <v>1571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46028</v>
      </c>
      <c r="B74" s="23" t="s">
        <v>30</v>
      </c>
      <c r="C74" s="17">
        <v>1595</v>
      </c>
      <c r="D74" s="16"/>
      <c r="E74" s="16"/>
      <c r="F74" s="16"/>
      <c r="G74" s="16"/>
      <c r="H74" s="43"/>
      <c r="I74" s="43"/>
      <c r="J74" s="46"/>
      <c r="K74" s="16"/>
      <c r="L74" s="16"/>
      <c r="M74" s="16"/>
      <c r="N74" s="16"/>
    </row>
    <row r="75" spans="1:14" ht="16.149999999999999" customHeight="1" x14ac:dyDescent="0.25">
      <c r="A75" s="22">
        <v>46029</v>
      </c>
      <c r="B75" s="23" t="s">
        <v>30</v>
      </c>
      <c r="C75" s="17">
        <v>1619</v>
      </c>
      <c r="D75" s="16"/>
      <c r="E75" s="16"/>
      <c r="F75" s="16"/>
      <c r="G75" s="16"/>
      <c r="H75" s="43"/>
      <c r="I75" s="43"/>
      <c r="J75" s="16"/>
      <c r="K75" s="16"/>
      <c r="L75" s="16"/>
      <c r="M75" s="16"/>
      <c r="N75" s="16"/>
    </row>
    <row r="76" spans="1:14" ht="16.149999999999999" customHeight="1" x14ac:dyDescent="0.25">
      <c r="A76" s="22">
        <v>46030</v>
      </c>
      <c r="B76" s="23" t="s">
        <v>30</v>
      </c>
      <c r="C76" s="17">
        <v>1643</v>
      </c>
      <c r="D76" s="16"/>
      <c r="E76" s="16"/>
      <c r="F76" s="16"/>
      <c r="G76" s="16"/>
      <c r="H76" s="43"/>
      <c r="I76" s="43"/>
      <c r="J76" s="46"/>
      <c r="K76" s="16"/>
      <c r="L76" s="16"/>
      <c r="M76" s="16"/>
      <c r="N76" s="16"/>
    </row>
    <row r="77" spans="1:14" ht="16.149999999999999" customHeight="1" x14ac:dyDescent="0.25">
      <c r="A77" s="22">
        <v>46031</v>
      </c>
      <c r="B77" s="23" t="s">
        <v>30</v>
      </c>
      <c r="C77" s="17">
        <v>1667</v>
      </c>
      <c r="D77" s="16"/>
      <c r="E77" s="16"/>
      <c r="F77" s="16"/>
      <c r="G77" s="16"/>
      <c r="H77" s="43"/>
      <c r="I77" s="43"/>
      <c r="J77" s="16"/>
      <c r="K77" s="16"/>
      <c r="L77" s="16"/>
      <c r="M77" s="16"/>
      <c r="N77" s="16"/>
    </row>
    <row r="78" spans="1:14" ht="16.149999999999999" customHeight="1" x14ac:dyDescent="0.25">
      <c r="A78" s="22">
        <v>46032</v>
      </c>
      <c r="B78" s="23" t="s">
        <v>30</v>
      </c>
      <c r="C78" s="17">
        <v>1691</v>
      </c>
      <c r="D78" s="16"/>
      <c r="E78" s="16"/>
      <c r="F78" s="16"/>
      <c r="G78" s="16"/>
      <c r="H78" s="43"/>
      <c r="I78" s="43"/>
      <c r="J78" s="16"/>
      <c r="K78" s="16"/>
      <c r="L78" s="17"/>
      <c r="M78" s="17"/>
      <c r="N78" s="16"/>
    </row>
    <row r="79" spans="1:14" ht="16.149999999999999" customHeight="1" x14ac:dyDescent="0.25">
      <c r="A79" s="22">
        <v>46033</v>
      </c>
      <c r="B79" s="23" t="s">
        <v>30</v>
      </c>
      <c r="C79" s="17">
        <v>1714</v>
      </c>
      <c r="D79" s="16"/>
      <c r="E79" s="16"/>
      <c r="F79" s="16"/>
      <c r="G79" s="16"/>
      <c r="H79" s="43"/>
      <c r="I79" s="43"/>
      <c r="J79" s="16"/>
      <c r="K79" s="16"/>
      <c r="L79" s="17"/>
      <c r="M79" s="17"/>
      <c r="N79" s="16"/>
    </row>
    <row r="80" spans="1:14" ht="16.149999999999999" customHeight="1" x14ac:dyDescent="0.25">
      <c r="A80" s="22">
        <v>46034</v>
      </c>
      <c r="B80" s="23" t="s">
        <v>30</v>
      </c>
      <c r="C80" s="17">
        <v>1738</v>
      </c>
      <c r="D80" s="16"/>
      <c r="E80" s="16" t="s">
        <v>48</v>
      </c>
      <c r="F80" s="16"/>
      <c r="G80" s="16"/>
      <c r="H80" s="368">
        <v>46035.149305555555</v>
      </c>
      <c r="I80" s="368">
        <v>46035.243055555555</v>
      </c>
      <c r="J80" s="151">
        <f t="shared" ref="J80" si="8">I80-H80</f>
        <v>9.375E-2</v>
      </c>
      <c r="K80" s="16"/>
      <c r="L80" s="17"/>
      <c r="M80" s="17"/>
      <c r="N80" s="16"/>
    </row>
    <row r="81" spans="1:14" ht="16.149999999999999" customHeight="1" x14ac:dyDescent="0.25">
      <c r="A81" s="22">
        <v>46035</v>
      </c>
      <c r="B81" s="23" t="s">
        <v>30</v>
      </c>
      <c r="C81" s="17">
        <v>1762</v>
      </c>
      <c r="D81" s="16"/>
      <c r="E81" s="16"/>
      <c r="F81" s="16"/>
      <c r="G81" s="16"/>
      <c r="H81" s="43"/>
      <c r="I81" s="43"/>
      <c r="J81" s="16"/>
      <c r="K81" s="16"/>
      <c r="L81" s="17"/>
      <c r="M81" s="17"/>
      <c r="N81" s="16"/>
    </row>
    <row r="82" spans="1:14" x14ac:dyDescent="0.25">
      <c r="A82" s="22">
        <v>46036</v>
      </c>
      <c r="B82" s="23" t="s">
        <v>30</v>
      </c>
      <c r="C82" s="17">
        <v>1786</v>
      </c>
      <c r="D82" s="16"/>
      <c r="E82" s="28"/>
      <c r="F82" s="16"/>
      <c r="G82" s="16"/>
      <c r="H82" s="50"/>
      <c r="I82" s="50"/>
      <c r="J82" s="46"/>
      <c r="K82" s="16"/>
      <c r="L82" s="17"/>
      <c r="M82" s="17"/>
      <c r="N82" s="16"/>
    </row>
    <row r="83" spans="1:14" ht="16.149999999999999" customHeight="1" x14ac:dyDescent="0.25">
      <c r="A83" s="22">
        <v>46037</v>
      </c>
      <c r="B83" s="23" t="s">
        <v>30</v>
      </c>
      <c r="C83" s="17">
        <v>1810</v>
      </c>
      <c r="D83" s="16"/>
      <c r="E83" s="16"/>
      <c r="F83" s="16"/>
      <c r="G83" s="16"/>
      <c r="H83" s="50"/>
      <c r="I83" s="50"/>
      <c r="J83" s="16"/>
      <c r="K83" s="16"/>
      <c r="L83" s="17"/>
      <c r="M83" s="17"/>
      <c r="N83" s="16"/>
    </row>
    <row r="84" spans="1:14" ht="16.149999999999999" customHeight="1" x14ac:dyDescent="0.25">
      <c r="A84" s="22">
        <v>46038</v>
      </c>
      <c r="B84" s="23" t="s">
        <v>30</v>
      </c>
      <c r="C84" s="17">
        <v>1834</v>
      </c>
      <c r="D84" s="16"/>
      <c r="E84" s="16"/>
      <c r="F84" s="16"/>
      <c r="G84" s="16"/>
      <c r="H84" s="50"/>
      <c r="I84" s="50"/>
      <c r="J84" s="16"/>
      <c r="K84" s="16"/>
      <c r="L84" s="17"/>
      <c r="M84" s="17"/>
      <c r="N84" s="16"/>
    </row>
    <row r="85" spans="1:14" ht="16.149999999999999" customHeight="1" x14ac:dyDescent="0.25">
      <c r="A85" s="22">
        <v>46039</v>
      </c>
      <c r="B85" s="23" t="s">
        <v>30</v>
      </c>
      <c r="C85" s="17">
        <v>1857</v>
      </c>
      <c r="D85" s="16"/>
      <c r="E85" s="16"/>
      <c r="F85" s="16"/>
      <c r="G85" s="16"/>
      <c r="H85" s="50"/>
      <c r="I85" s="50"/>
      <c r="J85" s="16"/>
      <c r="K85" s="16"/>
      <c r="L85" s="17"/>
      <c r="M85" s="17"/>
      <c r="N85" s="16"/>
    </row>
    <row r="86" spans="1:14" ht="16.149999999999999" customHeight="1" x14ac:dyDescent="0.25">
      <c r="A86" s="22">
        <v>46040</v>
      </c>
      <c r="B86" s="23" t="s">
        <v>30</v>
      </c>
      <c r="C86" s="17">
        <v>1881</v>
      </c>
      <c r="D86" s="16"/>
      <c r="E86" s="16" t="s">
        <v>2160</v>
      </c>
      <c r="F86" s="16"/>
      <c r="G86" s="16"/>
      <c r="H86" s="366">
        <v>46040.652777777781</v>
      </c>
      <c r="I86" s="366">
        <v>46040.65902777778</v>
      </c>
      <c r="J86" s="624">
        <v>6.2499999985448085E-3</v>
      </c>
      <c r="K86" s="16"/>
      <c r="L86" s="17"/>
      <c r="M86" s="17"/>
      <c r="N86" s="16"/>
    </row>
    <row r="87" spans="1:14" ht="16.149999999999999" customHeight="1" x14ac:dyDescent="0.25">
      <c r="A87" s="22">
        <v>46041</v>
      </c>
      <c r="B87" s="23" t="s">
        <v>30</v>
      </c>
      <c r="C87" s="17">
        <v>1905</v>
      </c>
      <c r="D87" s="16"/>
      <c r="E87" s="16"/>
      <c r="F87" s="16"/>
      <c r="G87" s="16"/>
      <c r="H87" s="50"/>
      <c r="I87" s="50"/>
      <c r="J87" s="16"/>
      <c r="K87" s="16"/>
      <c r="L87" s="17"/>
      <c r="M87" s="17"/>
      <c r="N87" s="16"/>
    </row>
    <row r="88" spans="1:14" ht="16.149999999999999" customHeight="1" x14ac:dyDescent="0.25">
      <c r="A88" s="22">
        <v>46042</v>
      </c>
      <c r="B88" s="23" t="s">
        <v>30</v>
      </c>
      <c r="C88" s="17">
        <v>1928</v>
      </c>
      <c r="D88" s="16"/>
      <c r="E88" s="16" t="s">
        <v>2167</v>
      </c>
      <c r="F88" s="16"/>
      <c r="G88" s="16"/>
      <c r="H88" s="652">
        <v>46042.677083333336</v>
      </c>
      <c r="I88" s="652">
        <v>46042.69027777778</v>
      </c>
      <c r="J88" s="651">
        <v>1.3194444443797693E-2</v>
      </c>
      <c r="K88" s="16"/>
      <c r="L88" s="17"/>
      <c r="M88" s="17"/>
      <c r="N88" s="16"/>
    </row>
    <row r="89" spans="1:14" ht="16.149999999999999" customHeight="1" x14ac:dyDescent="0.25">
      <c r="A89" s="22">
        <v>46043</v>
      </c>
      <c r="B89" s="23" t="s">
        <v>30</v>
      </c>
      <c r="C89" s="17">
        <v>1952</v>
      </c>
      <c r="D89" s="16"/>
      <c r="E89" s="16"/>
      <c r="F89" s="16"/>
      <c r="G89" s="16"/>
      <c r="H89" s="50"/>
      <c r="I89" s="50"/>
      <c r="J89" s="16"/>
      <c r="K89" s="16"/>
      <c r="L89" s="16"/>
      <c r="M89" s="16"/>
      <c r="N89" s="16"/>
    </row>
    <row r="90" spans="1:14" ht="16.149999999999999" customHeight="1" x14ac:dyDescent="0.25">
      <c r="A90" s="22">
        <v>46044</v>
      </c>
      <c r="B90" s="23" t="s">
        <v>30</v>
      </c>
      <c r="C90" s="17">
        <v>1976</v>
      </c>
      <c r="D90" s="16"/>
      <c r="E90" s="16"/>
      <c r="F90" s="16"/>
      <c r="G90" s="16"/>
      <c r="H90" s="50"/>
      <c r="I90" s="50"/>
      <c r="J90" s="16"/>
      <c r="K90" s="16"/>
      <c r="L90" s="16"/>
      <c r="M90" s="16"/>
      <c r="N90" s="16"/>
    </row>
    <row r="91" spans="1:14" ht="16.149999999999999" customHeight="1" x14ac:dyDescent="0.25">
      <c r="A91" s="22">
        <v>46045</v>
      </c>
      <c r="B91" s="23" t="s">
        <v>30</v>
      </c>
      <c r="C91" s="17">
        <v>2000</v>
      </c>
      <c r="D91" s="16"/>
      <c r="E91" s="16" t="s">
        <v>163</v>
      </c>
      <c r="F91" s="16"/>
      <c r="G91" s="16"/>
      <c r="H91" s="679">
        <v>46045.411111111112</v>
      </c>
      <c r="I91" s="679">
        <v>46045.519444444442</v>
      </c>
      <c r="J91" s="678">
        <v>0.10833333332993789</v>
      </c>
      <c r="K91" s="16"/>
      <c r="L91" s="16"/>
      <c r="M91" s="16"/>
      <c r="N91" s="16"/>
    </row>
    <row r="92" spans="1:14" x14ac:dyDescent="0.25">
      <c r="A92" s="22">
        <v>46046</v>
      </c>
      <c r="B92" s="23" t="s">
        <v>30</v>
      </c>
      <c r="C92" s="17">
        <v>2021</v>
      </c>
      <c r="D92" s="16"/>
      <c r="E92" s="28"/>
      <c r="F92" s="16"/>
      <c r="G92" s="16"/>
      <c r="H92" s="50"/>
      <c r="I92" s="50"/>
      <c r="J92" s="46"/>
      <c r="K92" s="16"/>
      <c r="L92" s="16"/>
      <c r="M92" s="16"/>
      <c r="N92" s="16"/>
    </row>
    <row r="93" spans="1:14" x14ac:dyDescent="0.25">
      <c r="A93" s="22">
        <v>46047</v>
      </c>
      <c r="B93" s="23" t="s">
        <v>30</v>
      </c>
      <c r="C93" s="17">
        <v>2045</v>
      </c>
      <c r="D93" s="16"/>
      <c r="E93" s="28"/>
      <c r="F93" s="16"/>
      <c r="G93" s="16"/>
      <c r="H93" s="50"/>
      <c r="I93" s="50"/>
      <c r="J93" s="46"/>
      <c r="K93" s="16"/>
      <c r="L93" s="16"/>
      <c r="M93" s="16"/>
      <c r="N93" s="16"/>
    </row>
    <row r="94" spans="1:14" ht="16.149999999999999" customHeight="1" x14ac:dyDescent="0.25">
      <c r="A94" s="22">
        <v>46048</v>
      </c>
      <c r="B94" s="23" t="s">
        <v>30</v>
      </c>
      <c r="C94" s="17">
        <v>2069</v>
      </c>
      <c r="D94" s="16"/>
      <c r="E94" s="16"/>
      <c r="F94" s="16"/>
      <c r="G94" s="16"/>
      <c r="H94" s="50"/>
      <c r="I94" s="50"/>
      <c r="J94" s="46"/>
      <c r="K94" s="16"/>
      <c r="L94" s="16"/>
      <c r="M94" s="16"/>
      <c r="N94" s="16"/>
    </row>
    <row r="95" spans="1:14" ht="16.149999999999999" customHeight="1" x14ac:dyDescent="0.25">
      <c r="A95" s="22">
        <v>46049</v>
      </c>
      <c r="B95" s="23" t="s">
        <v>30</v>
      </c>
      <c r="C95" s="17">
        <v>2093</v>
      </c>
      <c r="D95" s="16"/>
      <c r="E95" s="16"/>
      <c r="F95" s="16"/>
      <c r="G95" s="16"/>
      <c r="H95" s="50"/>
      <c r="I95" s="50"/>
      <c r="J95" s="46"/>
      <c r="K95" s="16"/>
      <c r="L95" s="16"/>
      <c r="M95" s="16"/>
      <c r="N95" s="16"/>
    </row>
    <row r="96" spans="1:14" ht="16.149999999999999" customHeight="1" x14ac:dyDescent="0.25">
      <c r="A96" s="22">
        <v>46050</v>
      </c>
      <c r="B96" s="23" t="s">
        <v>30</v>
      </c>
      <c r="C96" s="17">
        <v>2117</v>
      </c>
      <c r="D96" s="16"/>
      <c r="E96" s="16"/>
      <c r="F96" s="16"/>
      <c r="G96" s="16"/>
      <c r="H96" s="50"/>
      <c r="I96" s="50"/>
      <c r="J96" s="16"/>
      <c r="K96" s="16"/>
      <c r="L96" s="16"/>
      <c r="M96" s="16"/>
      <c r="N96" s="16"/>
    </row>
    <row r="97" spans="1:14" ht="16.149999999999999" customHeight="1" x14ac:dyDescent="0.25">
      <c r="A97" s="22">
        <v>46051</v>
      </c>
      <c r="B97" s="23" t="s">
        <v>30</v>
      </c>
      <c r="C97" s="17">
        <v>2141</v>
      </c>
      <c r="D97" s="16"/>
      <c r="E97" s="16"/>
      <c r="F97" s="16"/>
      <c r="G97" s="16"/>
      <c r="H97" s="50"/>
      <c r="I97" s="50"/>
      <c r="J97" s="16"/>
      <c r="K97" s="16"/>
      <c r="L97" s="16"/>
      <c r="M97" s="16"/>
      <c r="N97" s="16"/>
    </row>
    <row r="98" spans="1:14" ht="16.149999999999999" customHeight="1" x14ac:dyDescent="0.25">
      <c r="A98" s="22">
        <v>46052</v>
      </c>
      <c r="B98" s="23" t="s">
        <v>30</v>
      </c>
      <c r="C98" s="17">
        <v>2165</v>
      </c>
      <c r="D98" s="16"/>
      <c r="E98" s="16"/>
      <c r="F98" s="16"/>
      <c r="G98" s="16"/>
      <c r="H98" s="50"/>
      <c r="I98" s="50"/>
      <c r="J98" s="46"/>
      <c r="K98" s="16"/>
      <c r="L98" s="16"/>
      <c r="M98" s="16"/>
      <c r="N98" s="16"/>
    </row>
    <row r="99" spans="1:14" ht="30.75" customHeight="1" x14ac:dyDescent="0.25">
      <c r="A99" s="22">
        <v>46053</v>
      </c>
      <c r="B99" s="23" t="s">
        <v>30</v>
      </c>
      <c r="C99" s="17">
        <v>2188</v>
      </c>
      <c r="D99" s="16"/>
      <c r="E99" s="770" t="s">
        <v>2228</v>
      </c>
      <c r="F99" s="16"/>
      <c r="G99" s="16"/>
      <c r="H99" s="720">
        <v>46054.142361111109</v>
      </c>
      <c r="I99" s="720">
        <v>46054.152777777781</v>
      </c>
      <c r="J99" s="771">
        <v>1.0416666671517305E-2</v>
      </c>
      <c r="K99" s="16"/>
      <c r="L99" s="16"/>
      <c r="M99" s="16"/>
      <c r="N99" s="16"/>
    </row>
    <row r="100" spans="1:14" ht="16.149999999999999" customHeight="1" x14ac:dyDescent="0.25">
      <c r="A100" s="22">
        <v>46054</v>
      </c>
      <c r="B100" s="23" t="s">
        <v>30</v>
      </c>
      <c r="C100" s="17">
        <v>2212</v>
      </c>
      <c r="D100" s="16"/>
      <c r="E100" s="16"/>
      <c r="F100" s="16"/>
      <c r="G100" s="16"/>
      <c r="H100" s="49"/>
      <c r="I100" s="49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46055</v>
      </c>
      <c r="B101" s="23" t="s">
        <v>30</v>
      </c>
      <c r="C101" s="17">
        <v>2236</v>
      </c>
      <c r="D101" s="16"/>
      <c r="E101" s="16" t="s">
        <v>48</v>
      </c>
      <c r="F101" s="16"/>
      <c r="G101" s="16"/>
      <c r="H101" s="368">
        <v>46055.868055555555</v>
      </c>
      <c r="I101" s="368">
        <v>46055.980555555558</v>
      </c>
      <c r="J101" s="151">
        <f t="shared" ref="J101" si="9">I101-H101</f>
        <v>0.11250000000291038</v>
      </c>
      <c r="K101" s="16"/>
      <c r="L101" s="16"/>
      <c r="M101" s="16"/>
      <c r="N101" s="16"/>
    </row>
    <row r="102" spans="1:14" ht="16.149999999999999" customHeight="1" x14ac:dyDescent="0.25">
      <c r="A102" s="22">
        <v>46056</v>
      </c>
      <c r="B102" s="23" t="s">
        <v>30</v>
      </c>
      <c r="C102" s="17">
        <v>2257</v>
      </c>
      <c r="D102" s="16"/>
      <c r="E102" s="16"/>
      <c r="F102" s="16"/>
      <c r="G102" s="16"/>
      <c r="H102" s="49"/>
      <c r="I102" s="49"/>
      <c r="J102" s="16"/>
      <c r="K102" s="16"/>
      <c r="L102" s="16"/>
      <c r="M102" s="16"/>
      <c r="N102" s="16"/>
    </row>
    <row r="103" spans="1:14" ht="16.149999999999999" customHeight="1" x14ac:dyDescent="0.25">
      <c r="A103" s="22">
        <v>46057</v>
      </c>
      <c r="B103" s="23" t="s">
        <v>30</v>
      </c>
      <c r="C103" s="17">
        <v>2281</v>
      </c>
      <c r="D103" s="16"/>
      <c r="E103" s="16"/>
      <c r="F103" s="16"/>
      <c r="G103" s="16"/>
      <c r="H103" s="50"/>
      <c r="I103" s="50"/>
      <c r="J103" s="46"/>
      <c r="K103" s="16"/>
      <c r="L103" s="16"/>
      <c r="M103" s="16"/>
      <c r="N103" s="16"/>
    </row>
    <row r="104" spans="1:14" ht="16.149999999999999" customHeight="1" x14ac:dyDescent="0.25">
      <c r="A104" s="22">
        <v>46058</v>
      </c>
      <c r="B104" s="23" t="s">
        <v>30</v>
      </c>
      <c r="C104" s="17">
        <v>2305</v>
      </c>
      <c r="D104" s="16"/>
      <c r="E104" s="16"/>
      <c r="F104" s="16"/>
      <c r="G104" s="16"/>
      <c r="H104" s="49"/>
      <c r="I104" s="49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46059</v>
      </c>
      <c r="B105" s="23" t="s">
        <v>30</v>
      </c>
      <c r="C105" s="17">
        <v>2329</v>
      </c>
      <c r="D105" s="16"/>
      <c r="E105" s="16"/>
      <c r="F105" s="16"/>
      <c r="G105" s="16"/>
      <c r="H105" s="84"/>
      <c r="I105" s="84"/>
      <c r="J105" s="46"/>
      <c r="K105" s="16"/>
      <c r="L105" s="16"/>
      <c r="M105" s="16"/>
      <c r="N105" s="16"/>
    </row>
    <row r="106" spans="1:14" x14ac:dyDescent="0.25">
      <c r="A106" s="22">
        <v>46060</v>
      </c>
      <c r="B106" s="23" t="s">
        <v>30</v>
      </c>
      <c r="C106" s="17">
        <v>2353</v>
      </c>
      <c r="D106" s="16"/>
      <c r="E106" s="28"/>
      <c r="F106" s="16"/>
      <c r="G106" s="16"/>
      <c r="H106" s="84"/>
      <c r="I106" s="84"/>
      <c r="J106" s="46"/>
      <c r="K106" s="16"/>
      <c r="L106" s="16"/>
      <c r="M106" s="16"/>
      <c r="N106" s="16"/>
    </row>
    <row r="107" spans="1:14" ht="16.149999999999999" customHeight="1" x14ac:dyDescent="0.25">
      <c r="A107" s="22">
        <v>46061</v>
      </c>
      <c r="B107" s="23" t="s">
        <v>30</v>
      </c>
      <c r="C107" s="17">
        <v>2377</v>
      </c>
      <c r="D107" s="16"/>
      <c r="E107" s="16"/>
      <c r="F107" s="16"/>
      <c r="G107" s="16"/>
      <c r="H107" s="49"/>
      <c r="I107" s="49"/>
      <c r="J107" s="16"/>
      <c r="K107" s="16"/>
      <c r="L107" s="16"/>
      <c r="M107" s="16"/>
      <c r="N107" s="16"/>
    </row>
    <row r="108" spans="1:14" ht="16.149999999999999" customHeight="1" x14ac:dyDescent="0.25">
      <c r="A108" s="22">
        <v>46062</v>
      </c>
      <c r="B108" s="23" t="s">
        <v>30</v>
      </c>
      <c r="C108" s="17">
        <v>2401</v>
      </c>
      <c r="D108" s="16"/>
      <c r="E108" s="16"/>
      <c r="F108" s="16"/>
      <c r="G108" s="16"/>
      <c r="H108" s="49"/>
      <c r="I108" s="49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46063</v>
      </c>
      <c r="B109" s="23" t="s">
        <v>30</v>
      </c>
      <c r="C109" s="17">
        <v>2424</v>
      </c>
      <c r="D109" s="16"/>
      <c r="E109" s="840" t="s">
        <v>2174</v>
      </c>
      <c r="F109" s="16"/>
      <c r="G109" s="16"/>
      <c r="H109" s="720">
        <v>46063.511805555558</v>
      </c>
      <c r="I109" s="720">
        <v>46063.51666666667</v>
      </c>
      <c r="J109" s="841">
        <v>4.8611111124046147E-3</v>
      </c>
      <c r="K109" s="16"/>
      <c r="L109" s="16"/>
      <c r="M109" s="16"/>
      <c r="N109" s="16"/>
    </row>
    <row r="110" spans="1:14" ht="16.149999999999999" customHeight="1" x14ac:dyDescent="0.25">
      <c r="A110" s="22">
        <v>46064</v>
      </c>
      <c r="B110" s="23" t="s">
        <v>30</v>
      </c>
      <c r="C110" s="17">
        <v>2448</v>
      </c>
      <c r="D110" s="16"/>
      <c r="E110" s="16"/>
      <c r="F110" s="16"/>
      <c r="G110" s="16"/>
      <c r="H110" s="49"/>
      <c r="I110" s="49"/>
      <c r="J110" s="49"/>
      <c r="K110" s="49"/>
      <c r="L110" s="16"/>
      <c r="M110" s="16"/>
      <c r="N110" s="16"/>
    </row>
    <row r="111" spans="1:14" ht="16.149999999999999" customHeight="1" x14ac:dyDescent="0.25">
      <c r="A111" s="22">
        <v>46065</v>
      </c>
      <c r="B111" s="23" t="s">
        <v>30</v>
      </c>
      <c r="C111" s="17">
        <v>2472</v>
      </c>
      <c r="D111" s="16"/>
      <c r="E111" s="16"/>
      <c r="F111" s="16"/>
      <c r="G111" s="16"/>
      <c r="H111" s="49"/>
      <c r="I111" s="49"/>
      <c r="J111" s="49"/>
      <c r="K111" s="49"/>
      <c r="L111" s="16"/>
      <c r="M111" s="16"/>
      <c r="N111" s="16"/>
    </row>
    <row r="112" spans="1:14" ht="16.149999999999999" customHeight="1" x14ac:dyDescent="0.25">
      <c r="A112" s="22">
        <v>46066</v>
      </c>
      <c r="B112" s="23" t="s">
        <v>30</v>
      </c>
      <c r="C112" s="17">
        <v>2496</v>
      </c>
      <c r="D112" s="16"/>
      <c r="E112" s="16" t="s">
        <v>40</v>
      </c>
      <c r="F112" s="16"/>
      <c r="G112" s="16"/>
      <c r="H112" s="720">
        <v>46066.484027777777</v>
      </c>
      <c r="I112" s="720">
        <v>46066.638888888891</v>
      </c>
      <c r="J112" s="880">
        <v>0.15486111111385981</v>
      </c>
      <c r="K112" s="49"/>
      <c r="L112" s="16"/>
      <c r="M112" s="16"/>
      <c r="N112" s="16"/>
    </row>
    <row r="113" spans="1:14" ht="16.149999999999999" customHeight="1" x14ac:dyDescent="0.25">
      <c r="A113" s="22">
        <v>46067</v>
      </c>
      <c r="B113" s="23" t="s">
        <v>30</v>
      </c>
      <c r="C113" s="17">
        <v>2517</v>
      </c>
      <c r="D113" s="16"/>
      <c r="E113" s="16"/>
      <c r="F113" s="16"/>
      <c r="G113" s="16"/>
      <c r="H113" s="49"/>
      <c r="I113" s="49"/>
      <c r="J113" s="49"/>
      <c r="K113" s="49"/>
      <c r="L113" s="16"/>
      <c r="M113" s="16"/>
      <c r="N113" s="16"/>
    </row>
    <row r="114" spans="1:14" ht="16.149999999999999" customHeight="1" x14ac:dyDescent="0.25">
      <c r="A114" s="22">
        <v>46068</v>
      </c>
      <c r="B114" s="23" t="s">
        <v>30</v>
      </c>
      <c r="C114" s="17">
        <v>2541</v>
      </c>
      <c r="D114" s="16"/>
      <c r="E114" s="16"/>
      <c r="F114" s="16"/>
      <c r="G114" s="16"/>
      <c r="H114" s="49"/>
      <c r="I114" s="49"/>
      <c r="J114" s="49"/>
      <c r="K114" s="49"/>
      <c r="L114" s="16"/>
      <c r="M114" s="16"/>
      <c r="N114" s="16"/>
    </row>
    <row r="115" spans="1:14" ht="16.149999999999999" customHeight="1" x14ac:dyDescent="0.25">
      <c r="A115" s="22">
        <v>46069</v>
      </c>
      <c r="B115" s="23" t="s">
        <v>30</v>
      </c>
      <c r="C115" s="17">
        <v>2565</v>
      </c>
      <c r="D115" s="16"/>
      <c r="E115" s="16"/>
      <c r="F115" s="16"/>
      <c r="G115" s="16"/>
      <c r="H115" s="49"/>
      <c r="I115" s="49"/>
      <c r="J115" s="49"/>
      <c r="K115" s="49"/>
      <c r="L115" s="16"/>
      <c r="M115" s="16"/>
      <c r="N115" s="16"/>
    </row>
    <row r="116" spans="1:14" ht="16.149999999999999" customHeight="1" x14ac:dyDescent="0.25">
      <c r="A116" s="22">
        <v>46070</v>
      </c>
      <c r="B116" s="23" t="s">
        <v>30</v>
      </c>
      <c r="C116" s="17">
        <v>2589</v>
      </c>
      <c r="D116" s="16"/>
      <c r="E116" s="16"/>
      <c r="F116" s="16"/>
      <c r="G116" s="16"/>
      <c r="H116" s="150"/>
      <c r="I116" s="150"/>
      <c r="J116" s="151"/>
      <c r="K116" s="49"/>
      <c r="L116" s="16"/>
      <c r="M116" s="16"/>
      <c r="N116" s="16"/>
    </row>
    <row r="117" spans="1:14" ht="16.149999999999999" customHeight="1" x14ac:dyDescent="0.25">
      <c r="A117" s="22">
        <v>46071</v>
      </c>
      <c r="B117" s="23" t="s">
        <v>30</v>
      </c>
      <c r="C117" s="17">
        <v>2613</v>
      </c>
      <c r="D117" s="16"/>
      <c r="E117" s="16"/>
      <c r="F117" s="16"/>
      <c r="G117" s="16"/>
      <c r="H117" s="49"/>
      <c r="I117" s="49"/>
      <c r="J117" s="49"/>
      <c r="K117" s="49"/>
      <c r="L117" s="16"/>
      <c r="M117" s="16"/>
      <c r="N117" s="16"/>
    </row>
    <row r="118" spans="1:14" ht="16.149999999999999" customHeight="1" x14ac:dyDescent="0.25">
      <c r="A118" s="22">
        <v>46072</v>
      </c>
      <c r="B118" s="23" t="s">
        <v>30</v>
      </c>
      <c r="C118" s="17">
        <v>2637</v>
      </c>
      <c r="D118" s="16"/>
      <c r="E118" s="16"/>
      <c r="F118" s="16"/>
      <c r="G118" s="16"/>
      <c r="H118" s="49"/>
      <c r="I118" s="49"/>
      <c r="J118" s="49"/>
      <c r="K118" s="49"/>
      <c r="L118" s="16"/>
      <c r="M118" s="16"/>
      <c r="N118" s="16"/>
    </row>
    <row r="119" spans="1:14" ht="16.149999999999999" customHeight="1" x14ac:dyDescent="0.25">
      <c r="A119" s="22">
        <v>46073</v>
      </c>
      <c r="B119" s="23" t="s">
        <v>30</v>
      </c>
      <c r="C119" s="17">
        <v>2661</v>
      </c>
      <c r="D119" s="16"/>
      <c r="E119" s="16"/>
      <c r="F119" s="16"/>
      <c r="G119" s="16"/>
      <c r="H119" s="49"/>
      <c r="I119" s="49"/>
      <c r="J119" s="49"/>
      <c r="K119" s="49"/>
      <c r="L119" s="16"/>
      <c r="M119" s="16"/>
      <c r="N119" s="16"/>
    </row>
    <row r="120" spans="1:14" ht="16.149999999999999" customHeight="1" x14ac:dyDescent="0.25">
      <c r="A120" s="22">
        <v>46074</v>
      </c>
      <c r="B120" s="23" t="s">
        <v>30</v>
      </c>
      <c r="C120" s="17">
        <v>2685</v>
      </c>
      <c r="D120" s="16"/>
      <c r="E120" s="16"/>
      <c r="F120" s="16"/>
      <c r="G120" s="16"/>
      <c r="H120" s="49"/>
      <c r="I120" s="49"/>
      <c r="J120" s="49"/>
      <c r="K120" s="49"/>
      <c r="L120" s="16"/>
      <c r="M120" s="16"/>
      <c r="N120" s="16"/>
    </row>
    <row r="121" spans="1:14" ht="16.149999999999999" customHeight="1" x14ac:dyDescent="0.25">
      <c r="A121" s="22">
        <v>46075</v>
      </c>
      <c r="B121" s="23" t="s">
        <v>30</v>
      </c>
      <c r="C121" s="17">
        <v>2707</v>
      </c>
      <c r="D121" s="16"/>
      <c r="E121" s="16" t="s">
        <v>1887</v>
      </c>
      <c r="F121" s="16"/>
      <c r="G121" s="16"/>
      <c r="H121" s="368">
        <v>46075.715277777781</v>
      </c>
      <c r="I121" s="368">
        <v>46075.722222222219</v>
      </c>
      <c r="J121" s="151">
        <f t="shared" ref="J121" si="10">I121-H121</f>
        <v>6.9444444379769266E-3</v>
      </c>
      <c r="K121" s="49"/>
      <c r="L121" s="16"/>
      <c r="M121" s="16"/>
      <c r="N121" s="16"/>
    </row>
    <row r="122" spans="1:14" ht="16.149999999999999" customHeight="1" x14ac:dyDescent="0.25">
      <c r="A122" s="22">
        <v>46076</v>
      </c>
      <c r="B122" s="23" t="s">
        <v>30</v>
      </c>
      <c r="C122" s="17">
        <v>2731</v>
      </c>
      <c r="D122" s="16"/>
      <c r="E122" s="16"/>
      <c r="F122" s="16"/>
      <c r="G122" s="16"/>
      <c r="H122" s="150"/>
      <c r="I122" s="150"/>
      <c r="J122" s="151"/>
      <c r="K122" s="49"/>
      <c r="L122" s="16"/>
      <c r="M122" s="16"/>
      <c r="N122" s="16"/>
    </row>
    <row r="123" spans="1:14" ht="16.149999999999999" customHeight="1" x14ac:dyDescent="0.25">
      <c r="A123" s="22">
        <v>46077</v>
      </c>
      <c r="B123" s="23" t="s">
        <v>30</v>
      </c>
      <c r="C123" s="17">
        <v>2755</v>
      </c>
      <c r="D123" s="16"/>
      <c r="E123" s="16" t="s">
        <v>48</v>
      </c>
      <c r="F123" s="16"/>
      <c r="G123" s="16"/>
      <c r="H123" s="368">
        <v>46077.482638888891</v>
      </c>
      <c r="I123" s="368">
        <v>46077.625</v>
      </c>
      <c r="J123" s="151">
        <f t="shared" ref="J123" si="11">I123-H123</f>
        <v>0.14236111110949423</v>
      </c>
      <c r="K123" s="49"/>
      <c r="L123" s="16"/>
      <c r="M123" s="16"/>
      <c r="N123" s="16"/>
    </row>
    <row r="124" spans="1:14" ht="16.149999999999999" customHeight="1" x14ac:dyDescent="0.25">
      <c r="A124" s="22">
        <v>46078</v>
      </c>
      <c r="B124" s="23" t="s">
        <v>30</v>
      </c>
      <c r="C124" s="17">
        <v>2779</v>
      </c>
      <c r="D124" s="16"/>
      <c r="E124" s="16"/>
      <c r="F124" s="16"/>
      <c r="G124" s="16"/>
      <c r="H124" s="49"/>
      <c r="I124" s="49"/>
      <c r="J124" s="49"/>
      <c r="K124" s="49"/>
      <c r="L124" s="16"/>
      <c r="M124" s="16"/>
      <c r="N124" s="16"/>
    </row>
    <row r="125" spans="1:14" ht="16.149999999999999" customHeight="1" x14ac:dyDescent="0.25">
      <c r="A125" s="22">
        <v>46079</v>
      </c>
      <c r="B125" s="23" t="s">
        <v>30</v>
      </c>
      <c r="C125" s="17">
        <v>2803</v>
      </c>
      <c r="D125" s="16"/>
      <c r="E125" s="16"/>
      <c r="F125" s="16"/>
      <c r="G125" s="16"/>
      <c r="H125" s="49"/>
      <c r="I125" s="49"/>
      <c r="J125" s="49"/>
      <c r="K125" s="49"/>
      <c r="L125" s="16"/>
      <c r="M125" s="16"/>
      <c r="N125" s="16"/>
    </row>
    <row r="126" spans="1:14" ht="16.149999999999999" customHeight="1" x14ac:dyDescent="0.25">
      <c r="A126" s="22">
        <v>46080</v>
      </c>
      <c r="B126" s="23" t="s">
        <v>30</v>
      </c>
      <c r="C126" s="17">
        <v>2827</v>
      </c>
      <c r="D126" s="16"/>
      <c r="E126" s="16"/>
      <c r="F126" s="16"/>
      <c r="G126" s="16"/>
      <c r="H126" s="49"/>
      <c r="I126" s="49"/>
      <c r="J126" s="49"/>
      <c r="K126" s="49"/>
      <c r="L126" s="16"/>
      <c r="M126" s="16"/>
      <c r="N126" s="16"/>
    </row>
    <row r="127" spans="1:14" ht="16.149999999999999" customHeight="1" x14ac:dyDescent="0.25">
      <c r="A127" s="22">
        <v>46081</v>
      </c>
      <c r="B127" s="23" t="s">
        <v>30</v>
      </c>
      <c r="C127" s="17">
        <v>2851</v>
      </c>
      <c r="D127" s="16"/>
      <c r="E127" s="16"/>
      <c r="F127" s="16"/>
      <c r="G127" s="16"/>
      <c r="H127" s="150"/>
      <c r="I127" s="150"/>
      <c r="J127" s="151"/>
      <c r="K127" s="49"/>
      <c r="L127" s="16"/>
      <c r="M127" s="16"/>
      <c r="N127" s="16"/>
    </row>
    <row r="128" spans="1:14" ht="16.149999999999999" customHeight="1" x14ac:dyDescent="0.25">
      <c r="A128" s="22"/>
      <c r="B128" s="173"/>
      <c r="C128" s="17"/>
      <c r="D128" s="16"/>
      <c r="E128" s="16"/>
      <c r="F128" s="16"/>
      <c r="G128" s="16"/>
      <c r="H128" s="49"/>
      <c r="I128" s="49"/>
      <c r="J128" s="49"/>
      <c r="K128" s="49"/>
      <c r="L128" s="16"/>
      <c r="M128" s="16"/>
      <c r="N128" s="16"/>
    </row>
    <row r="129" spans="1:14" ht="16.149999999999999" customHeight="1" x14ac:dyDescent="0.25">
      <c r="A129" s="22"/>
      <c r="B129" s="173"/>
      <c r="C129" s="17"/>
      <c r="D129" s="16"/>
      <c r="E129" s="16"/>
      <c r="F129" s="16"/>
      <c r="G129" s="16"/>
      <c r="H129" s="49"/>
      <c r="I129" s="49"/>
      <c r="J129" s="49"/>
      <c r="K129" s="49"/>
      <c r="L129" s="16"/>
      <c r="M129" s="16"/>
      <c r="N129" s="16"/>
    </row>
    <row r="130" spans="1:14" ht="16.149999999999999" customHeight="1" x14ac:dyDescent="0.25">
      <c r="A130" s="22"/>
      <c r="B130" s="173"/>
      <c r="C130" s="17"/>
      <c r="D130" s="16"/>
      <c r="E130" s="16"/>
      <c r="F130" s="16"/>
      <c r="G130" s="16"/>
      <c r="H130" s="49"/>
      <c r="I130" s="49"/>
      <c r="J130" s="49"/>
      <c r="K130" s="49"/>
      <c r="L130" s="16"/>
      <c r="M130" s="16"/>
      <c r="N130" s="16"/>
    </row>
    <row r="131" spans="1:14" ht="16.149999999999999" customHeight="1" x14ac:dyDescent="0.25">
      <c r="A131" s="22"/>
      <c r="B131" s="173"/>
      <c r="C131" s="17"/>
      <c r="D131" s="16"/>
      <c r="E131" s="16"/>
      <c r="F131" s="16"/>
      <c r="G131" s="16"/>
      <c r="H131" s="49"/>
      <c r="I131" s="49"/>
      <c r="J131" s="49"/>
      <c r="K131" s="49"/>
      <c r="L131" s="16"/>
      <c r="M131" s="16"/>
      <c r="N131" s="16"/>
    </row>
    <row r="132" spans="1:14" ht="16.149999999999999" customHeight="1" x14ac:dyDescent="0.25">
      <c r="A132" s="22"/>
      <c r="B132" s="173"/>
      <c r="C132" s="17"/>
      <c r="D132" s="16"/>
      <c r="E132" s="16"/>
      <c r="F132" s="16"/>
      <c r="G132" s="16"/>
      <c r="H132" s="49"/>
      <c r="I132" s="49"/>
      <c r="J132" s="49"/>
      <c r="K132" s="49"/>
      <c r="L132" s="16"/>
      <c r="M132" s="16"/>
      <c r="N132" s="16"/>
    </row>
    <row r="133" spans="1:14" ht="16.149999999999999" customHeight="1" x14ac:dyDescent="0.25">
      <c r="A133" s="22"/>
      <c r="B133" s="173"/>
      <c r="C133" s="17"/>
      <c r="D133" s="16"/>
      <c r="E133" s="16"/>
      <c r="F133" s="16"/>
      <c r="G133" s="49"/>
      <c r="H133" s="49"/>
      <c r="I133" s="49"/>
      <c r="J133" s="49"/>
      <c r="K133" s="49"/>
      <c r="L133" s="16"/>
      <c r="M133" s="16"/>
      <c r="N133" s="16"/>
    </row>
    <row r="134" spans="1:14" ht="16.149999999999999" customHeight="1" x14ac:dyDescent="0.25">
      <c r="A134" s="22"/>
      <c r="B134" s="173"/>
      <c r="C134" s="17"/>
      <c r="D134" s="16"/>
      <c r="E134" s="16"/>
      <c r="F134" s="16"/>
      <c r="G134" s="49"/>
      <c r="H134" s="49"/>
      <c r="I134" s="49"/>
      <c r="J134" s="49"/>
      <c r="K134" s="49"/>
      <c r="L134" s="16"/>
      <c r="M134" s="16"/>
      <c r="N134" s="16"/>
    </row>
    <row r="135" spans="1:14" x14ac:dyDescent="0.25">
      <c r="A135" s="22"/>
      <c r="B135" s="173"/>
      <c r="C135" s="17"/>
      <c r="D135" s="16"/>
      <c r="E135" s="28"/>
      <c r="F135" s="16"/>
      <c r="G135" s="49"/>
      <c r="H135" s="150"/>
      <c r="I135" s="150"/>
      <c r="J135" s="151"/>
      <c r="K135" s="49"/>
      <c r="L135" s="16"/>
      <c r="M135" s="16"/>
      <c r="N135" s="16"/>
    </row>
    <row r="136" spans="1:14" ht="16.149999999999999" customHeight="1" x14ac:dyDescent="0.25">
      <c r="A136" s="22"/>
      <c r="B136" s="173"/>
      <c r="C136" s="17"/>
      <c r="D136" s="16"/>
      <c r="E136" s="17"/>
      <c r="F136" s="17"/>
      <c r="G136" s="49"/>
      <c r="H136" s="49"/>
      <c r="I136" s="49"/>
      <c r="J136" s="49"/>
      <c r="K136" s="49"/>
      <c r="L136" s="16"/>
      <c r="M136" s="16"/>
      <c r="N136" s="16"/>
    </row>
    <row r="137" spans="1:14" x14ac:dyDescent="0.25">
      <c r="A137" s="22"/>
      <c r="B137" s="173"/>
      <c r="C137" s="17"/>
      <c r="D137" s="16"/>
      <c r="E137" s="16"/>
      <c r="F137" s="16"/>
      <c r="G137" s="49"/>
      <c r="H137" s="150"/>
      <c r="I137" s="150"/>
      <c r="J137" s="151"/>
      <c r="K137" s="49"/>
      <c r="L137" s="16"/>
      <c r="M137" s="16"/>
      <c r="N137" s="16"/>
    </row>
    <row r="138" spans="1:14" x14ac:dyDescent="0.25">
      <c r="A138" s="22"/>
      <c r="B138" s="173"/>
      <c r="C138" s="17"/>
      <c r="D138" s="16"/>
      <c r="E138" s="16"/>
      <c r="F138" s="16"/>
      <c r="G138" s="49"/>
      <c r="H138" s="49"/>
      <c r="I138" s="49"/>
      <c r="J138" s="49"/>
      <c r="K138" s="49"/>
      <c r="L138" s="16"/>
      <c r="M138" s="16"/>
      <c r="N138" s="16"/>
    </row>
    <row r="139" spans="1:14" x14ac:dyDescent="0.25">
      <c r="A139" s="22"/>
      <c r="B139" s="173"/>
      <c r="C139" s="17"/>
      <c r="D139" s="16"/>
      <c r="E139" s="16"/>
      <c r="F139" s="16"/>
      <c r="G139" s="49"/>
      <c r="H139" s="49"/>
      <c r="I139" s="49"/>
      <c r="J139" s="49"/>
      <c r="K139" s="49"/>
      <c r="L139" s="16"/>
      <c r="M139" s="16"/>
      <c r="N139" s="16"/>
    </row>
    <row r="140" spans="1:14" x14ac:dyDescent="0.25">
      <c r="A140" s="22"/>
      <c r="B140" s="173"/>
      <c r="C140" s="17"/>
      <c r="D140" s="16"/>
      <c r="E140" s="16"/>
      <c r="F140" s="16"/>
      <c r="G140" s="49"/>
      <c r="H140" s="49"/>
      <c r="I140" s="49"/>
      <c r="J140" s="49"/>
      <c r="K140" s="49"/>
      <c r="L140" s="16"/>
      <c r="M140" s="16"/>
      <c r="N140" s="16"/>
    </row>
    <row r="141" spans="1:14" x14ac:dyDescent="0.25">
      <c r="A141" s="22"/>
      <c r="B141" s="173"/>
      <c r="C141" s="17"/>
      <c r="D141" s="16"/>
      <c r="E141" s="16"/>
      <c r="F141" s="16"/>
      <c r="G141" s="49"/>
      <c r="H141" s="49"/>
      <c r="I141" s="49"/>
      <c r="J141" s="49"/>
      <c r="K141" s="49"/>
      <c r="L141" s="16"/>
      <c r="M141" s="16"/>
      <c r="N141" s="16"/>
    </row>
    <row r="142" spans="1:14" x14ac:dyDescent="0.25">
      <c r="A142" s="22"/>
      <c r="B142" s="173"/>
      <c r="C142" s="17"/>
      <c r="D142" s="16"/>
      <c r="E142" s="16"/>
      <c r="F142" s="16"/>
      <c r="G142" s="49"/>
      <c r="H142" s="49"/>
      <c r="I142" s="49"/>
      <c r="J142" s="49"/>
      <c r="K142" s="49"/>
      <c r="L142" s="16"/>
      <c r="M142" s="16"/>
      <c r="N142" s="16"/>
    </row>
    <row r="143" spans="1:14" x14ac:dyDescent="0.25">
      <c r="A143" s="22"/>
      <c r="B143" s="173"/>
      <c r="C143" s="17"/>
      <c r="D143" s="16"/>
      <c r="E143" s="16"/>
      <c r="F143" s="16"/>
      <c r="G143" s="49"/>
      <c r="H143" s="49"/>
      <c r="I143" s="49"/>
      <c r="J143" s="49"/>
      <c r="K143" s="49"/>
      <c r="L143" s="16"/>
      <c r="M143" s="16"/>
      <c r="N143" s="16"/>
    </row>
    <row r="144" spans="1:14" x14ac:dyDescent="0.25">
      <c r="A144" s="22"/>
      <c r="B144" s="173"/>
      <c r="C144" s="17"/>
      <c r="D144" s="16"/>
      <c r="E144" s="16"/>
      <c r="F144" s="16"/>
      <c r="G144" s="49"/>
      <c r="H144" s="49"/>
      <c r="I144" s="49"/>
      <c r="J144" s="49"/>
      <c r="K144" s="49"/>
      <c r="L144" s="16"/>
      <c r="M144" s="16"/>
      <c r="N144" s="16"/>
    </row>
    <row r="145" spans="1:14" x14ac:dyDescent="0.25">
      <c r="A145" s="22"/>
      <c r="B145" s="173"/>
      <c r="C145" s="17"/>
      <c r="D145" s="16"/>
      <c r="E145" s="16"/>
      <c r="F145" s="16"/>
      <c r="G145" s="49"/>
      <c r="H145" s="49"/>
      <c r="I145" s="49"/>
      <c r="J145" s="49"/>
      <c r="K145" s="49"/>
      <c r="L145" s="16"/>
      <c r="M145" s="16"/>
      <c r="N145" s="16"/>
    </row>
    <row r="146" spans="1:14" x14ac:dyDescent="0.25">
      <c r="A146" s="22"/>
      <c r="B146" s="173"/>
      <c r="C146" s="17"/>
      <c r="D146" s="16"/>
      <c r="E146" s="16"/>
      <c r="F146" s="16"/>
      <c r="G146" s="49"/>
      <c r="H146" s="49"/>
      <c r="I146" s="49"/>
      <c r="J146" s="49"/>
      <c r="K146" s="49"/>
      <c r="L146" s="16"/>
      <c r="M146" s="16"/>
      <c r="N146" s="16"/>
    </row>
    <row r="147" spans="1:14" x14ac:dyDescent="0.25">
      <c r="A147" s="22"/>
      <c r="B147" s="173"/>
      <c r="C147" s="17"/>
      <c r="D147" s="16"/>
      <c r="E147" s="16"/>
      <c r="F147" s="16"/>
      <c r="G147" s="49"/>
      <c r="H147" s="49"/>
      <c r="I147" s="49"/>
      <c r="J147" s="49"/>
      <c r="K147" s="49"/>
      <c r="L147" s="16"/>
      <c r="M147" s="16"/>
      <c r="N147" s="16"/>
    </row>
    <row r="148" spans="1:14" x14ac:dyDescent="0.25">
      <c r="A148" s="22"/>
      <c r="B148" s="173"/>
      <c r="C148" s="17"/>
      <c r="D148" s="16"/>
      <c r="E148" s="16"/>
      <c r="F148" s="16"/>
      <c r="G148" s="49"/>
      <c r="H148" s="150"/>
      <c r="I148" s="150"/>
      <c r="J148" s="151"/>
      <c r="K148" s="49"/>
      <c r="L148" s="16"/>
      <c r="M148" s="16"/>
      <c r="N148" s="16"/>
    </row>
    <row r="149" spans="1:14" x14ac:dyDescent="0.25">
      <c r="A149" s="22"/>
      <c r="B149" s="173"/>
      <c r="C149" s="17"/>
      <c r="D149" s="16"/>
      <c r="E149" s="16"/>
      <c r="F149" s="16"/>
      <c r="G149" s="49"/>
      <c r="H149" s="49"/>
      <c r="I149" s="49"/>
      <c r="J149" s="49"/>
      <c r="K149" s="49"/>
      <c r="L149" s="16"/>
      <c r="M149" s="16"/>
      <c r="N149" s="16"/>
    </row>
    <row r="150" spans="1:14" x14ac:dyDescent="0.25">
      <c r="A150" s="22"/>
      <c r="B150" s="173"/>
      <c r="C150" s="17"/>
      <c r="D150" s="16"/>
      <c r="E150" s="16"/>
      <c r="F150" s="16"/>
      <c r="G150" s="49"/>
      <c r="H150" s="49"/>
      <c r="I150" s="49"/>
      <c r="J150" s="49"/>
      <c r="K150" s="49"/>
      <c r="L150" s="16"/>
      <c r="M150" s="16"/>
      <c r="N150" s="16"/>
    </row>
    <row r="151" spans="1:14" x14ac:dyDescent="0.25">
      <c r="A151" s="22"/>
      <c r="B151" s="173"/>
      <c r="C151" s="17"/>
      <c r="D151" s="16"/>
      <c r="E151" s="16"/>
      <c r="F151" s="16"/>
      <c r="G151" s="49"/>
      <c r="H151" s="49"/>
      <c r="I151" s="49"/>
      <c r="J151" s="49"/>
      <c r="K151" s="49"/>
      <c r="L151" s="16"/>
      <c r="M151" s="16"/>
      <c r="N151" s="16"/>
    </row>
    <row r="152" spans="1:14" x14ac:dyDescent="0.25">
      <c r="A152" s="22"/>
      <c r="B152" s="173"/>
      <c r="C152" s="17"/>
      <c r="D152" s="16"/>
      <c r="E152" s="16"/>
      <c r="F152" s="16"/>
      <c r="G152" s="49"/>
      <c r="H152" s="49"/>
      <c r="I152" s="49"/>
      <c r="J152" s="49"/>
      <c r="K152" s="49"/>
      <c r="L152" s="16"/>
      <c r="M152" s="16"/>
      <c r="N152" s="16"/>
    </row>
    <row r="153" spans="1:14" x14ac:dyDescent="0.25">
      <c r="A153" s="22"/>
      <c r="B153" s="173"/>
      <c r="C153" s="17"/>
      <c r="D153" s="16"/>
      <c r="E153" s="16"/>
      <c r="F153" s="16"/>
      <c r="G153" s="49"/>
      <c r="H153" s="49"/>
      <c r="I153" s="49"/>
      <c r="J153" s="49"/>
      <c r="K153" s="49"/>
      <c r="L153" s="16"/>
      <c r="M153" s="16"/>
      <c r="N153" s="16"/>
    </row>
    <row r="154" spans="1:14" x14ac:dyDescent="0.25">
      <c r="A154" s="22"/>
      <c r="B154" s="173"/>
      <c r="C154" s="17"/>
      <c r="D154" s="16"/>
      <c r="E154" s="16"/>
      <c r="F154" s="16"/>
      <c r="G154" s="49"/>
      <c r="H154" s="49"/>
      <c r="I154" s="49"/>
      <c r="J154" s="49"/>
      <c r="K154" s="49"/>
      <c r="L154" s="16"/>
      <c r="M154" s="16"/>
      <c r="N154" s="16"/>
    </row>
    <row r="155" spans="1:14" x14ac:dyDescent="0.25">
      <c r="A155" s="22"/>
      <c r="B155" s="173"/>
      <c r="C155" s="17"/>
      <c r="D155" s="16"/>
      <c r="E155" s="16"/>
      <c r="F155" s="16"/>
      <c r="G155" s="49"/>
      <c r="H155" s="49"/>
      <c r="I155" s="49"/>
      <c r="J155" s="49"/>
      <c r="K155" s="49"/>
      <c r="L155" s="16"/>
      <c r="M155" s="16"/>
      <c r="N155" s="16"/>
    </row>
    <row r="156" spans="1:14" x14ac:dyDescent="0.25">
      <c r="A156" s="22"/>
      <c r="B156" s="173"/>
      <c r="C156" s="17"/>
      <c r="D156" s="16"/>
      <c r="E156" s="16"/>
      <c r="F156" s="16"/>
      <c r="G156" s="49"/>
      <c r="H156" s="49"/>
      <c r="I156" s="49"/>
      <c r="J156" s="49"/>
      <c r="K156" s="49"/>
      <c r="L156" s="16"/>
      <c r="M156" s="16"/>
      <c r="N156" s="16"/>
    </row>
    <row r="157" spans="1:14" x14ac:dyDescent="0.25">
      <c r="A157" s="22"/>
      <c r="B157" s="173"/>
      <c r="C157" s="17"/>
      <c r="D157" s="16"/>
      <c r="E157" s="16"/>
      <c r="F157" s="16"/>
      <c r="G157" s="49"/>
      <c r="H157" s="49"/>
      <c r="I157" s="49"/>
      <c r="J157" s="49"/>
      <c r="K157" s="49"/>
      <c r="L157" s="16"/>
      <c r="M157" s="16"/>
      <c r="N157" s="16"/>
    </row>
    <row r="158" spans="1:14" x14ac:dyDescent="0.25">
      <c r="A158" s="22"/>
      <c r="B158" s="173"/>
      <c r="C158" s="17"/>
      <c r="D158" s="16"/>
      <c r="E158" s="17"/>
      <c r="F158" s="16"/>
      <c r="G158" s="49"/>
      <c r="H158" s="150"/>
      <c r="I158" s="150"/>
      <c r="J158" s="151"/>
      <c r="K158" s="49"/>
      <c r="L158" s="16"/>
      <c r="M158" s="16"/>
      <c r="N158" s="16"/>
    </row>
    <row r="159" spans="1:14" x14ac:dyDescent="0.25">
      <c r="A159" s="22"/>
      <c r="B159" s="173"/>
      <c r="C159" s="17"/>
      <c r="D159" s="16"/>
      <c r="E159" s="9"/>
      <c r="F159" s="16"/>
      <c r="G159" s="49"/>
      <c r="H159" s="150"/>
      <c r="I159" s="150"/>
      <c r="J159" s="151"/>
      <c r="K159" s="49"/>
      <c r="L159" s="16"/>
      <c r="M159" s="16"/>
      <c r="N159" s="16"/>
    </row>
    <row r="160" spans="1:14" x14ac:dyDescent="0.25">
      <c r="A160" s="22"/>
      <c r="B160" s="173"/>
      <c r="C160" s="17"/>
      <c r="D160" s="16"/>
      <c r="E160" s="16"/>
      <c r="F160" s="16"/>
      <c r="G160" s="49"/>
      <c r="H160" s="49"/>
      <c r="I160" s="49"/>
      <c r="J160" s="49"/>
      <c r="K160" s="49"/>
      <c r="L160" s="16"/>
      <c r="M160" s="16"/>
      <c r="N160" s="16"/>
    </row>
    <row r="161" spans="1:14" x14ac:dyDescent="0.25">
      <c r="A161" s="22"/>
      <c r="B161" s="173"/>
      <c r="C161" s="17"/>
      <c r="D161" s="16"/>
      <c r="E161" s="16"/>
      <c r="F161" s="16"/>
      <c r="G161" s="49"/>
      <c r="H161" s="49"/>
      <c r="I161" s="49"/>
      <c r="J161" s="49"/>
      <c r="K161" s="49"/>
      <c r="L161" s="16"/>
      <c r="M161" s="16"/>
      <c r="N161" s="16"/>
    </row>
    <row r="162" spans="1:14" x14ac:dyDescent="0.25">
      <c r="A162" s="22"/>
      <c r="B162" s="173"/>
      <c r="C162" s="17"/>
      <c r="D162" s="16"/>
      <c r="E162" s="16"/>
      <c r="F162" s="16"/>
      <c r="G162" s="49"/>
      <c r="H162" s="49"/>
      <c r="I162" s="49"/>
      <c r="J162" s="49"/>
      <c r="K162" s="49"/>
      <c r="L162" s="16"/>
      <c r="M162" s="16"/>
      <c r="N162" s="16"/>
    </row>
    <row r="163" spans="1:14" x14ac:dyDescent="0.25">
      <c r="A163" s="22"/>
      <c r="B163" s="173"/>
      <c r="C163" s="17"/>
      <c r="D163" s="16"/>
      <c r="E163" s="16"/>
      <c r="F163" s="16"/>
      <c r="G163" s="49"/>
      <c r="H163" s="49"/>
      <c r="I163" s="49"/>
      <c r="J163" s="49"/>
      <c r="K163" s="49"/>
      <c r="L163" s="16"/>
      <c r="M163" s="16"/>
      <c r="N163" s="16"/>
    </row>
    <row r="164" spans="1:14" x14ac:dyDescent="0.25">
      <c r="A164" s="22"/>
      <c r="B164" s="173"/>
      <c r="C164" s="17"/>
      <c r="D164" s="16"/>
      <c r="E164" s="16"/>
      <c r="F164" s="16"/>
      <c r="G164" s="49"/>
      <c r="H164" s="49"/>
      <c r="I164" s="49"/>
      <c r="J164" s="49"/>
      <c r="K164" s="49"/>
      <c r="L164" s="16"/>
      <c r="M164" s="16"/>
      <c r="N164" s="16"/>
    </row>
    <row r="165" spans="1:14" x14ac:dyDescent="0.25">
      <c r="A165" s="22"/>
      <c r="B165" s="173"/>
      <c r="C165" s="17"/>
      <c r="D165" s="16"/>
      <c r="E165" s="16"/>
      <c r="F165" s="16"/>
      <c r="G165" s="49"/>
      <c r="H165" s="49"/>
      <c r="I165" s="49"/>
      <c r="J165" s="49"/>
      <c r="K165" s="49"/>
      <c r="L165" s="16"/>
      <c r="M165" s="16"/>
      <c r="N165" s="16"/>
    </row>
    <row r="166" spans="1:14" x14ac:dyDescent="0.25">
      <c r="A166" s="22"/>
      <c r="B166" s="173"/>
      <c r="C166" s="17"/>
      <c r="D166" s="16"/>
      <c r="E166" s="16"/>
      <c r="F166" s="16"/>
      <c r="G166" s="49"/>
      <c r="H166" s="49"/>
      <c r="I166" s="49"/>
      <c r="J166" s="49"/>
      <c r="K166" s="49"/>
      <c r="L166" s="16"/>
      <c r="M166" s="16"/>
      <c r="N166" s="16"/>
    </row>
    <row r="167" spans="1:14" x14ac:dyDescent="0.25">
      <c r="A167" s="22"/>
      <c r="B167" s="173"/>
      <c r="C167" s="17"/>
      <c r="D167" s="16"/>
      <c r="E167" s="16"/>
      <c r="F167" s="16"/>
      <c r="G167" s="49"/>
      <c r="H167" s="49"/>
      <c r="I167" s="49"/>
      <c r="J167" s="49"/>
      <c r="K167" s="49"/>
      <c r="L167" s="16"/>
      <c r="M167" s="16"/>
      <c r="N167" s="16"/>
    </row>
    <row r="168" spans="1:14" x14ac:dyDescent="0.25">
      <c r="A168" s="22"/>
      <c r="B168" s="173"/>
      <c r="C168" s="17"/>
      <c r="D168" s="16"/>
      <c r="E168" s="16"/>
      <c r="F168" s="16"/>
      <c r="G168" s="49"/>
      <c r="H168" s="49"/>
      <c r="I168" s="49"/>
      <c r="J168" s="49"/>
      <c r="K168" s="49"/>
      <c r="L168" s="16"/>
      <c r="M168" s="16"/>
      <c r="N168" s="16"/>
    </row>
    <row r="169" spans="1:14" x14ac:dyDescent="0.25">
      <c r="A169" s="22"/>
      <c r="B169" s="173"/>
      <c r="C169" s="17"/>
      <c r="D169" s="16"/>
      <c r="E169" s="16"/>
      <c r="F169" s="16"/>
      <c r="G169" s="49"/>
      <c r="H169" s="49"/>
      <c r="I169" s="49"/>
      <c r="J169" s="49"/>
      <c r="K169" s="49"/>
      <c r="L169" s="16"/>
      <c r="M169" s="16"/>
      <c r="N169" s="16"/>
    </row>
    <row r="170" spans="1:14" x14ac:dyDescent="0.25">
      <c r="A170" s="22"/>
      <c r="B170" s="173"/>
      <c r="C170" s="17"/>
      <c r="D170" s="16"/>
      <c r="E170" s="16"/>
      <c r="F170" s="16"/>
      <c r="G170" s="49"/>
      <c r="H170" s="49"/>
      <c r="I170" s="49"/>
      <c r="J170" s="49"/>
      <c r="K170" s="49"/>
      <c r="L170" s="16"/>
      <c r="M170" s="16"/>
      <c r="N170" s="16"/>
    </row>
    <row r="171" spans="1:14" x14ac:dyDescent="0.25">
      <c r="A171" s="22"/>
      <c r="B171" s="173"/>
      <c r="C171" s="17"/>
      <c r="D171" s="16"/>
      <c r="E171" s="16"/>
      <c r="F171" s="16"/>
      <c r="G171" s="49"/>
      <c r="H171" s="49"/>
      <c r="I171" s="49"/>
      <c r="J171" s="49"/>
      <c r="K171" s="49"/>
      <c r="L171" s="16"/>
      <c r="M171" s="16"/>
      <c r="N171" s="16"/>
    </row>
    <row r="172" spans="1:14" x14ac:dyDescent="0.25">
      <c r="A172" s="22"/>
      <c r="B172" s="173"/>
      <c r="C172" s="17"/>
      <c r="D172" s="16"/>
      <c r="E172" s="28"/>
      <c r="F172" s="16"/>
      <c r="G172" s="49"/>
      <c r="H172" s="150"/>
      <c r="I172" s="150"/>
      <c r="J172" s="151"/>
      <c r="K172" s="49"/>
      <c r="L172" s="16"/>
      <c r="M172" s="16"/>
      <c r="N172" s="16"/>
    </row>
    <row r="173" spans="1:14" x14ac:dyDescent="0.25">
      <c r="A173" s="22"/>
      <c r="B173" s="173"/>
      <c r="C173" s="17"/>
      <c r="D173" s="16"/>
      <c r="E173" s="28"/>
      <c r="F173" s="16"/>
      <c r="G173" s="49"/>
      <c r="H173" s="150"/>
      <c r="I173" s="150"/>
      <c r="J173" s="151"/>
      <c r="K173" s="49"/>
      <c r="L173" s="16"/>
      <c r="M173" s="16"/>
      <c r="N173" s="16"/>
    </row>
    <row r="174" spans="1:14" x14ac:dyDescent="0.25">
      <c r="A174" s="22"/>
      <c r="B174" s="173"/>
      <c r="C174" s="17"/>
      <c r="D174" s="16"/>
      <c r="E174" s="16"/>
      <c r="F174" s="16"/>
      <c r="G174" s="49"/>
      <c r="H174" s="150"/>
      <c r="I174" s="150"/>
      <c r="J174" s="151"/>
      <c r="K174" s="49"/>
      <c r="L174" s="16"/>
      <c r="M174" s="16"/>
      <c r="N174" s="16"/>
    </row>
    <row r="175" spans="1:14" x14ac:dyDescent="0.25">
      <c r="A175" s="22"/>
      <c r="B175" s="173"/>
      <c r="C175" s="17"/>
      <c r="D175" s="16"/>
      <c r="E175" s="16"/>
      <c r="F175" s="16"/>
      <c r="G175" s="49"/>
      <c r="H175" s="150"/>
      <c r="I175" s="150"/>
      <c r="J175" s="151"/>
      <c r="K175" s="49"/>
      <c r="L175" s="16"/>
      <c r="M175" s="16"/>
      <c r="N175" s="16"/>
    </row>
    <row r="176" spans="1:14" x14ac:dyDescent="0.25">
      <c r="A176" s="22"/>
      <c r="B176" s="173"/>
      <c r="C176" s="17"/>
      <c r="D176" s="16"/>
      <c r="E176" s="16"/>
      <c r="F176" s="16"/>
      <c r="G176" s="49"/>
      <c r="H176" s="49"/>
      <c r="I176" s="49"/>
      <c r="J176" s="49"/>
      <c r="K176" s="49"/>
      <c r="L176" s="16"/>
      <c r="M176" s="16"/>
      <c r="N176" s="16"/>
    </row>
    <row r="177" spans="1:14" x14ac:dyDescent="0.25">
      <c r="A177" s="22"/>
      <c r="B177" s="173"/>
      <c r="C177" s="17"/>
      <c r="D177" s="16"/>
      <c r="E177" s="16"/>
      <c r="F177" s="16"/>
      <c r="G177" s="49"/>
      <c r="H177" s="49"/>
      <c r="I177" s="49"/>
      <c r="J177" s="49"/>
      <c r="K177" s="49"/>
      <c r="L177" s="16"/>
      <c r="M177" s="16"/>
      <c r="N177" s="16"/>
    </row>
    <row r="178" spans="1:14" x14ac:dyDescent="0.25">
      <c r="A178" s="22"/>
      <c r="B178" s="173"/>
      <c r="C178" s="17"/>
      <c r="D178" s="16"/>
      <c r="E178" s="16"/>
      <c r="F178" s="16"/>
      <c r="G178" s="49"/>
      <c r="H178" s="49"/>
      <c r="I178" s="49"/>
      <c r="J178" s="49"/>
      <c r="K178" s="49"/>
      <c r="L178" s="16"/>
      <c r="M178" s="16"/>
      <c r="N178" s="16"/>
    </row>
    <row r="179" spans="1:14" x14ac:dyDescent="0.25">
      <c r="A179" s="22"/>
      <c r="B179" s="173"/>
      <c r="C179" s="17"/>
      <c r="D179" s="16"/>
      <c r="E179" s="16"/>
      <c r="F179" s="16"/>
      <c r="G179" s="49"/>
      <c r="H179" s="49"/>
      <c r="I179" s="49"/>
      <c r="J179" s="49"/>
      <c r="K179" s="49"/>
      <c r="L179" s="16"/>
      <c r="M179" s="16"/>
      <c r="N179" s="16"/>
    </row>
    <row r="180" spans="1:14" x14ac:dyDescent="0.25">
      <c r="A180" s="22"/>
      <c r="B180" s="173"/>
      <c r="C180" s="17"/>
      <c r="D180" s="16"/>
      <c r="E180" s="16"/>
      <c r="F180" s="16"/>
      <c r="G180" s="49"/>
      <c r="H180" s="49"/>
      <c r="I180" s="49"/>
      <c r="J180" s="49"/>
      <c r="K180" s="49"/>
      <c r="L180" s="16"/>
      <c r="M180" s="16"/>
      <c r="N180" s="16"/>
    </row>
    <row r="181" spans="1:14" x14ac:dyDescent="0.25">
      <c r="A181" s="22"/>
      <c r="B181" s="173"/>
      <c r="C181" s="17"/>
      <c r="D181" s="16"/>
      <c r="E181" s="16"/>
      <c r="F181" s="16"/>
      <c r="G181" s="49"/>
      <c r="H181" s="49"/>
      <c r="I181" s="49"/>
      <c r="J181" s="49"/>
      <c r="K181" s="49"/>
      <c r="L181" s="16"/>
      <c r="M181" s="16"/>
      <c r="N181" s="16"/>
    </row>
    <row r="182" spans="1:14" x14ac:dyDescent="0.25">
      <c r="A182" s="22"/>
      <c r="B182" s="173"/>
      <c r="C182" s="17"/>
      <c r="D182" s="16"/>
      <c r="E182" s="16"/>
      <c r="F182" s="16"/>
      <c r="G182" s="49"/>
      <c r="H182" s="49"/>
      <c r="I182" s="49"/>
      <c r="J182" s="49"/>
      <c r="K182" s="49"/>
      <c r="L182" s="16"/>
      <c r="M182" s="16"/>
      <c r="N182" s="16"/>
    </row>
    <row r="183" spans="1:14" x14ac:dyDescent="0.25">
      <c r="A183" s="22"/>
      <c r="B183" s="173"/>
      <c r="C183" s="17"/>
      <c r="D183" s="16"/>
      <c r="E183" s="16"/>
      <c r="F183" s="16"/>
      <c r="G183" s="49"/>
      <c r="H183" s="49"/>
      <c r="I183" s="49"/>
      <c r="J183" s="49"/>
      <c r="K183" s="49"/>
      <c r="L183" s="16"/>
      <c r="M183" s="16"/>
      <c r="N183" s="16"/>
    </row>
    <row r="184" spans="1:14" x14ac:dyDescent="0.25">
      <c r="A184" s="22"/>
      <c r="B184" s="173"/>
      <c r="C184" s="17"/>
      <c r="D184" s="16"/>
      <c r="E184" s="16"/>
      <c r="F184" s="16"/>
      <c r="G184" s="49"/>
      <c r="H184" s="49"/>
      <c r="I184" s="49"/>
      <c r="J184" s="49"/>
      <c r="K184" s="49"/>
      <c r="L184" s="16"/>
      <c r="M184" s="16"/>
      <c r="N184" s="16"/>
    </row>
    <row r="185" spans="1:14" x14ac:dyDescent="0.25">
      <c r="A185" s="22"/>
      <c r="B185" s="173"/>
      <c r="C185" s="17"/>
      <c r="D185" s="16"/>
      <c r="E185" s="16"/>
      <c r="F185" s="16"/>
      <c r="G185" s="49"/>
      <c r="H185" s="49"/>
      <c r="I185" s="49"/>
      <c r="J185" s="49"/>
      <c r="K185" s="49"/>
      <c r="L185" s="16"/>
      <c r="M185" s="16"/>
      <c r="N185" s="16"/>
    </row>
    <row r="186" spans="1:14" x14ac:dyDescent="0.25">
      <c r="A186" s="22"/>
      <c r="B186" s="173"/>
      <c r="C186" s="17"/>
      <c r="D186" s="16"/>
      <c r="E186" s="16"/>
      <c r="F186" s="16"/>
      <c r="G186" s="49"/>
      <c r="H186" s="49"/>
      <c r="I186" s="49"/>
      <c r="J186" s="49"/>
      <c r="K186" s="49"/>
      <c r="L186" s="16"/>
      <c r="M186" s="16"/>
      <c r="N186" s="16"/>
    </row>
    <row r="187" spans="1:14" x14ac:dyDescent="0.25">
      <c r="A187" s="22"/>
      <c r="B187" s="173"/>
      <c r="C187" s="17"/>
      <c r="D187" s="16"/>
      <c r="E187" s="16"/>
      <c r="F187" s="16"/>
      <c r="G187" s="49"/>
      <c r="H187" s="49"/>
      <c r="I187" s="49"/>
      <c r="J187" s="49"/>
      <c r="K187" s="49"/>
      <c r="L187" s="16"/>
      <c r="M187" s="16"/>
      <c r="N187" s="16"/>
    </row>
    <row r="188" spans="1:14" x14ac:dyDescent="0.25">
      <c r="A188" s="22"/>
      <c r="B188" s="173"/>
      <c r="C188" s="17"/>
      <c r="D188" s="16"/>
      <c r="E188" s="16"/>
      <c r="F188" s="16"/>
      <c r="G188" s="49"/>
      <c r="H188" s="49"/>
      <c r="I188" s="49"/>
      <c r="J188" s="49"/>
      <c r="K188" s="49"/>
      <c r="L188" s="16"/>
      <c r="M188" s="16"/>
      <c r="N188" s="16"/>
    </row>
    <row r="189" spans="1:14" x14ac:dyDescent="0.25">
      <c r="A189" s="22"/>
      <c r="B189" s="173"/>
      <c r="C189" s="17"/>
      <c r="D189" s="16"/>
      <c r="E189" s="16"/>
      <c r="F189" s="16"/>
      <c r="G189" s="49"/>
      <c r="H189" s="49"/>
      <c r="I189" s="49"/>
      <c r="J189" s="49"/>
      <c r="K189" s="49"/>
      <c r="L189" s="16"/>
      <c r="M189" s="16"/>
      <c r="N189" s="16"/>
    </row>
    <row r="190" spans="1:14" x14ac:dyDescent="0.25">
      <c r="A190" s="22"/>
      <c r="B190" s="173"/>
      <c r="C190" s="17"/>
      <c r="D190" s="16"/>
      <c r="E190" s="16"/>
      <c r="F190" s="16"/>
      <c r="G190" s="49"/>
      <c r="H190" s="150"/>
      <c r="I190" s="150"/>
      <c r="J190" s="151"/>
      <c r="K190" s="49"/>
      <c r="L190" s="16"/>
      <c r="M190" s="16"/>
      <c r="N190" s="16"/>
    </row>
    <row r="191" spans="1:14" x14ac:dyDescent="0.25">
      <c r="A191" s="22"/>
      <c r="B191" s="173"/>
      <c r="C191" s="17"/>
      <c r="D191" s="16"/>
      <c r="E191" s="16"/>
      <c r="F191" s="16"/>
      <c r="G191" s="49"/>
      <c r="H191" s="49"/>
      <c r="I191" s="49"/>
      <c r="J191" s="49"/>
      <c r="K191" s="49"/>
      <c r="L191" s="16"/>
      <c r="M191" s="16"/>
      <c r="N191" s="16"/>
    </row>
    <row r="192" spans="1:14" x14ac:dyDescent="0.25">
      <c r="A192" s="22"/>
      <c r="B192" s="173"/>
      <c r="C192" s="17"/>
      <c r="D192" s="16"/>
      <c r="E192" s="16"/>
      <c r="F192" s="16"/>
      <c r="G192" s="49"/>
      <c r="H192" s="49"/>
      <c r="I192" s="49"/>
      <c r="J192" s="49"/>
      <c r="K192" s="49"/>
      <c r="L192" s="16"/>
      <c r="M192" s="16"/>
      <c r="N192" s="16"/>
    </row>
    <row r="193" spans="1:14" x14ac:dyDescent="0.25">
      <c r="A193" s="22"/>
      <c r="B193" s="173"/>
      <c r="C193" s="17"/>
      <c r="D193" s="16"/>
      <c r="E193" s="16"/>
      <c r="F193" s="16"/>
      <c r="G193" s="49"/>
      <c r="H193" s="49"/>
      <c r="I193" s="49"/>
      <c r="J193" s="49"/>
      <c r="K193" s="49"/>
      <c r="L193" s="16"/>
      <c r="M193" s="16"/>
      <c r="N193" s="16"/>
    </row>
    <row r="194" spans="1:14" x14ac:dyDescent="0.25">
      <c r="A194" s="22"/>
      <c r="B194" s="173"/>
      <c r="C194" s="17"/>
      <c r="D194" s="16"/>
      <c r="E194" s="16"/>
      <c r="F194" s="16"/>
      <c r="G194" s="49"/>
      <c r="H194" s="49"/>
      <c r="I194" s="49"/>
      <c r="J194" s="49"/>
      <c r="K194" s="49"/>
      <c r="L194" s="16"/>
      <c r="M194" s="16"/>
      <c r="N194" s="16"/>
    </row>
    <row r="195" spans="1:14" x14ac:dyDescent="0.25">
      <c r="A195" s="22"/>
      <c r="B195" s="173"/>
      <c r="C195" s="17"/>
      <c r="D195" s="16"/>
      <c r="E195" s="16"/>
      <c r="F195" s="16"/>
      <c r="G195" s="49"/>
      <c r="H195" s="49"/>
      <c r="I195" s="49"/>
      <c r="J195" s="49"/>
      <c r="K195" s="49"/>
      <c r="L195" s="16"/>
      <c r="M195" s="16"/>
      <c r="N195" s="16"/>
    </row>
    <row r="196" spans="1:14" x14ac:dyDescent="0.25">
      <c r="A196" s="22"/>
      <c r="B196" s="173"/>
      <c r="C196" s="17"/>
      <c r="D196" s="16"/>
      <c r="E196" s="16"/>
      <c r="F196" s="16"/>
      <c r="G196" s="49"/>
      <c r="H196" s="49"/>
      <c r="I196" s="49"/>
      <c r="J196" s="49"/>
      <c r="K196" s="49"/>
      <c r="L196" s="16"/>
      <c r="M196" s="16"/>
      <c r="N196" s="16"/>
    </row>
    <row r="197" spans="1:14" x14ac:dyDescent="0.25">
      <c r="A197" s="22"/>
      <c r="B197" s="173"/>
      <c r="C197" s="17"/>
      <c r="D197" s="16"/>
      <c r="E197" s="16"/>
      <c r="F197" s="16"/>
      <c r="G197" s="49"/>
      <c r="H197" s="49"/>
      <c r="I197" s="49"/>
      <c r="J197" s="49"/>
      <c r="K197" s="49"/>
      <c r="L197" s="16"/>
      <c r="M197" s="16"/>
      <c r="N197" s="16"/>
    </row>
    <row r="198" spans="1:14" x14ac:dyDescent="0.25">
      <c r="A198" s="22"/>
      <c r="B198" s="173"/>
      <c r="C198" s="17"/>
      <c r="D198" s="16"/>
      <c r="E198" s="16"/>
      <c r="F198" s="16"/>
      <c r="G198" s="49"/>
      <c r="H198" s="49"/>
      <c r="I198" s="49"/>
      <c r="J198" s="49"/>
      <c r="K198" s="49"/>
      <c r="L198" s="16"/>
      <c r="M198" s="16"/>
      <c r="N198" s="16"/>
    </row>
    <row r="199" spans="1:14" x14ac:dyDescent="0.25">
      <c r="A199" s="22"/>
      <c r="B199" s="173"/>
      <c r="C199" s="17"/>
      <c r="D199" s="16"/>
      <c r="E199" s="16"/>
      <c r="F199" s="16"/>
      <c r="G199" s="49"/>
      <c r="H199" s="49"/>
      <c r="I199" s="49"/>
      <c r="J199" s="49"/>
      <c r="K199" s="49"/>
      <c r="L199" s="16"/>
      <c r="M199" s="16"/>
      <c r="N199" s="16"/>
    </row>
    <row r="200" spans="1:14" x14ac:dyDescent="0.25">
      <c r="A200" s="22"/>
      <c r="B200" s="173"/>
      <c r="C200" s="17"/>
      <c r="D200" s="16"/>
      <c r="E200" s="16"/>
      <c r="F200" s="16"/>
      <c r="G200" s="49"/>
      <c r="H200" s="49"/>
      <c r="I200" s="49"/>
      <c r="J200" s="49"/>
      <c r="K200" s="49"/>
      <c r="L200" s="16"/>
      <c r="M200" s="16"/>
      <c r="N200" s="16"/>
    </row>
    <row r="201" spans="1:14" x14ac:dyDescent="0.25">
      <c r="A201" s="22"/>
      <c r="B201" s="173"/>
      <c r="C201" s="17"/>
      <c r="D201" s="16"/>
      <c r="E201" s="16"/>
      <c r="F201" s="16"/>
      <c r="G201" s="49"/>
      <c r="H201" s="49"/>
      <c r="I201" s="49"/>
      <c r="J201" s="49"/>
      <c r="K201" s="49"/>
      <c r="L201" s="16"/>
      <c r="M201" s="16"/>
      <c r="N201" s="16"/>
    </row>
    <row r="202" spans="1:14" x14ac:dyDescent="0.25">
      <c r="A202" s="22"/>
      <c r="B202" s="173"/>
      <c r="C202" s="17"/>
      <c r="D202" s="16"/>
      <c r="E202" s="16"/>
      <c r="F202" s="16"/>
      <c r="G202" s="49"/>
      <c r="H202" s="49"/>
      <c r="I202" s="49"/>
      <c r="J202" s="49"/>
      <c r="K202" s="49"/>
      <c r="L202" s="16"/>
      <c r="M202" s="16"/>
      <c r="N202" s="16"/>
    </row>
    <row r="203" spans="1:14" x14ac:dyDescent="0.25">
      <c r="A203" s="22"/>
      <c r="B203" s="173"/>
      <c r="C203" s="17"/>
      <c r="D203" s="16"/>
      <c r="E203" s="16"/>
      <c r="F203" s="16"/>
      <c r="G203" s="49"/>
      <c r="H203" s="49"/>
      <c r="I203" s="49"/>
      <c r="J203" s="49"/>
      <c r="K203" s="49"/>
      <c r="L203" s="16"/>
      <c r="M203" s="16"/>
      <c r="N203" s="16"/>
    </row>
    <row r="204" spans="1:14" x14ac:dyDescent="0.25">
      <c r="A204" s="22"/>
      <c r="B204" s="173"/>
      <c r="C204" s="17"/>
      <c r="D204" s="16"/>
      <c r="E204" s="16"/>
      <c r="F204" s="16"/>
      <c r="G204" s="49"/>
      <c r="H204" s="49"/>
      <c r="I204" s="49"/>
      <c r="J204" s="49"/>
      <c r="K204" s="49"/>
      <c r="L204" s="16"/>
      <c r="M204" s="16"/>
      <c r="N204" s="16"/>
    </row>
    <row r="205" spans="1:14" x14ac:dyDescent="0.25">
      <c r="A205" s="22"/>
      <c r="B205" s="173"/>
      <c r="C205" s="17"/>
      <c r="D205" s="16"/>
      <c r="E205" s="16"/>
      <c r="F205" s="16"/>
      <c r="G205" s="49"/>
      <c r="H205" s="49"/>
      <c r="I205" s="49"/>
      <c r="J205" s="49"/>
      <c r="K205" s="49"/>
      <c r="L205" s="16"/>
      <c r="M205" s="16"/>
      <c r="N205" s="16"/>
    </row>
    <row r="206" spans="1:14" x14ac:dyDescent="0.25">
      <c r="A206" s="22"/>
      <c r="B206" s="173"/>
      <c r="C206" s="17"/>
      <c r="D206" s="16"/>
      <c r="E206" s="16"/>
      <c r="F206" s="16"/>
      <c r="G206" s="49"/>
      <c r="H206" s="49"/>
      <c r="I206" s="49"/>
      <c r="J206" s="49"/>
      <c r="K206" s="49"/>
      <c r="L206" s="16"/>
      <c r="M206" s="16"/>
      <c r="N206" s="16"/>
    </row>
    <row r="207" spans="1:14" x14ac:dyDescent="0.25">
      <c r="A207" s="22"/>
      <c r="B207" s="173"/>
      <c r="C207" s="17"/>
      <c r="D207" s="16"/>
      <c r="E207" s="16"/>
      <c r="F207" s="16"/>
      <c r="G207" s="49"/>
      <c r="H207" s="49"/>
      <c r="I207" s="49"/>
      <c r="J207" s="49"/>
      <c r="K207" s="49"/>
      <c r="L207" s="16"/>
      <c r="M207" s="16"/>
      <c r="N207" s="16"/>
    </row>
    <row r="208" spans="1:14" x14ac:dyDescent="0.25">
      <c r="A208" s="22"/>
      <c r="B208" s="173"/>
      <c r="C208" s="17"/>
      <c r="D208" s="16"/>
      <c r="E208" s="16"/>
      <c r="F208" s="16"/>
      <c r="G208" s="49"/>
      <c r="H208" s="49"/>
      <c r="I208" s="49"/>
      <c r="J208" s="49"/>
      <c r="K208" s="49"/>
      <c r="L208" s="16"/>
      <c r="M208" s="16"/>
      <c r="N208" s="16"/>
    </row>
    <row r="209" spans="1:14" x14ac:dyDescent="0.25">
      <c r="A209" s="22"/>
      <c r="B209" s="173"/>
      <c r="C209" s="17"/>
      <c r="D209" s="16"/>
      <c r="E209" s="16"/>
      <c r="F209" s="16"/>
      <c r="G209" s="49"/>
      <c r="H209" s="150"/>
      <c r="I209" s="150"/>
      <c r="J209" s="151"/>
      <c r="K209" s="49"/>
      <c r="L209" s="16"/>
      <c r="M209" s="16"/>
      <c r="N209" s="16"/>
    </row>
    <row r="210" spans="1:14" x14ac:dyDescent="0.25">
      <c r="A210" s="22"/>
      <c r="B210" s="173"/>
      <c r="C210" s="17"/>
      <c r="D210" s="16"/>
      <c r="E210" s="16"/>
      <c r="F210" s="16"/>
      <c r="G210" s="49"/>
      <c r="H210" s="49"/>
      <c r="I210" s="49"/>
      <c r="J210" s="49"/>
      <c r="K210" s="49"/>
      <c r="L210" s="16"/>
      <c r="M210" s="16"/>
      <c r="N210" s="16"/>
    </row>
    <row r="211" spans="1:14" x14ac:dyDescent="0.25">
      <c r="A211" s="22"/>
      <c r="B211" s="173"/>
      <c r="C211" s="17"/>
      <c r="D211" s="16"/>
      <c r="E211" s="16"/>
      <c r="F211" s="16"/>
      <c r="G211" s="49"/>
      <c r="H211" s="49"/>
      <c r="I211" s="49"/>
      <c r="J211" s="49"/>
      <c r="K211" s="49"/>
      <c r="L211" s="16"/>
      <c r="M211" s="16"/>
      <c r="N211" s="16"/>
    </row>
    <row r="212" spans="1:14" x14ac:dyDescent="0.25">
      <c r="A212" s="22"/>
      <c r="B212" s="173"/>
      <c r="C212" s="17"/>
      <c r="D212" s="16"/>
      <c r="E212" s="16"/>
      <c r="F212" s="16"/>
      <c r="G212" s="49"/>
      <c r="H212" s="49"/>
      <c r="I212" s="49"/>
      <c r="J212" s="49"/>
      <c r="K212" s="49"/>
      <c r="L212" s="16"/>
      <c r="M212" s="16"/>
      <c r="N212" s="16"/>
    </row>
    <row r="213" spans="1:14" x14ac:dyDescent="0.25">
      <c r="A213" s="22"/>
      <c r="B213" s="173"/>
      <c r="C213" s="17"/>
      <c r="D213" s="16"/>
      <c r="E213" s="16"/>
      <c r="F213" s="16"/>
      <c r="G213" s="49"/>
      <c r="H213" s="49"/>
      <c r="I213" s="49"/>
      <c r="J213" s="49"/>
      <c r="K213" s="49"/>
      <c r="L213" s="16"/>
      <c r="M213" s="16"/>
      <c r="N213" s="16"/>
    </row>
    <row r="214" spans="1:14" x14ac:dyDescent="0.25">
      <c r="A214" s="22"/>
      <c r="B214" s="173"/>
      <c r="C214" s="17"/>
      <c r="D214" s="16"/>
      <c r="E214" s="16"/>
      <c r="F214" s="16"/>
      <c r="G214" s="49"/>
      <c r="H214" s="49"/>
      <c r="I214" s="49"/>
      <c r="J214" s="49"/>
      <c r="K214" s="49"/>
      <c r="L214" s="16"/>
      <c r="M214" s="16"/>
      <c r="N214" s="16"/>
    </row>
    <row r="215" spans="1:14" x14ac:dyDescent="0.25">
      <c r="A215" s="22"/>
      <c r="B215" s="173"/>
      <c r="C215" s="17"/>
      <c r="D215" s="16"/>
      <c r="E215" s="16"/>
      <c r="F215" s="16"/>
      <c r="G215" s="49"/>
      <c r="H215" s="150"/>
      <c r="I215" s="150"/>
      <c r="J215" s="151"/>
      <c r="K215" s="49"/>
      <c r="L215" s="16"/>
      <c r="M215" s="16"/>
      <c r="N215" s="16"/>
    </row>
    <row r="216" spans="1:14" x14ac:dyDescent="0.25">
      <c r="A216" s="22"/>
      <c r="B216" s="173"/>
      <c r="C216" s="17"/>
      <c r="D216" s="16"/>
      <c r="E216" s="16"/>
      <c r="F216" s="16"/>
      <c r="G216" s="49"/>
      <c r="H216" s="49"/>
      <c r="I216" s="49"/>
      <c r="J216" s="49"/>
      <c r="K216" s="49"/>
      <c r="L216" s="16"/>
      <c r="M216" s="16"/>
      <c r="N216" s="16"/>
    </row>
    <row r="217" spans="1:14" x14ac:dyDescent="0.25">
      <c r="A217" s="22"/>
      <c r="B217" s="173"/>
      <c r="C217" s="17"/>
      <c r="D217" s="16"/>
      <c r="E217" s="16"/>
      <c r="F217" s="16"/>
      <c r="G217" s="49"/>
      <c r="H217" s="49"/>
      <c r="I217" s="49"/>
      <c r="J217" s="49"/>
      <c r="K217" s="49"/>
      <c r="L217" s="16"/>
      <c r="M217" s="16"/>
      <c r="N217" s="16"/>
    </row>
    <row r="218" spans="1:14" x14ac:dyDescent="0.25">
      <c r="A218" s="22"/>
      <c r="B218" s="173"/>
      <c r="C218" s="17"/>
      <c r="D218" s="16"/>
      <c r="E218" s="16"/>
      <c r="F218" s="16"/>
      <c r="G218" s="49"/>
      <c r="H218" s="49"/>
      <c r="I218" s="49"/>
      <c r="J218" s="49"/>
      <c r="K218" s="49"/>
      <c r="L218" s="16"/>
      <c r="M218" s="16"/>
      <c r="N218" s="16"/>
    </row>
    <row r="219" spans="1:14" x14ac:dyDescent="0.25">
      <c r="A219" s="22"/>
      <c r="B219" s="173"/>
      <c r="C219" s="17"/>
      <c r="D219" s="16"/>
      <c r="E219" s="16"/>
      <c r="F219" s="16"/>
      <c r="G219" s="49"/>
      <c r="H219" s="49"/>
      <c r="I219" s="49"/>
      <c r="J219" s="49"/>
      <c r="K219" s="49"/>
      <c r="L219" s="16"/>
      <c r="M219" s="16"/>
      <c r="N219" s="16"/>
    </row>
    <row r="220" spans="1:14" x14ac:dyDescent="0.25">
      <c r="A220" s="22"/>
      <c r="B220" s="173"/>
      <c r="C220" s="17"/>
      <c r="D220" s="16"/>
      <c r="E220" s="16"/>
      <c r="F220" s="16"/>
      <c r="G220" s="49"/>
      <c r="H220" s="302"/>
      <c r="I220" s="302"/>
      <c r="J220" s="615"/>
      <c r="K220" s="49"/>
      <c r="L220" s="16"/>
      <c r="M220" s="16"/>
      <c r="N220" s="16"/>
    </row>
    <row r="221" spans="1:14" x14ac:dyDescent="0.25">
      <c r="A221" s="22"/>
      <c r="B221" s="173"/>
      <c r="C221" s="17"/>
      <c r="D221" s="16"/>
      <c r="E221" s="16"/>
      <c r="F221" s="16"/>
      <c r="G221" s="49"/>
      <c r="H221" s="49"/>
      <c r="I221" s="49"/>
      <c r="J221" s="49"/>
      <c r="K221" s="49"/>
      <c r="L221" s="16"/>
      <c r="M221" s="16"/>
      <c r="N221" s="16"/>
    </row>
    <row r="222" spans="1:14" x14ac:dyDescent="0.25">
      <c r="A222" s="22"/>
      <c r="B222" s="173"/>
      <c r="C222" s="306"/>
      <c r="D222" s="16"/>
      <c r="E222" s="307"/>
      <c r="F222" s="16"/>
      <c r="G222" s="49"/>
      <c r="H222" s="302"/>
      <c r="I222" s="302"/>
      <c r="J222" s="615"/>
      <c r="K222" s="49"/>
      <c r="L222" s="16"/>
      <c r="M222" s="16"/>
      <c r="N222" s="16"/>
    </row>
    <row r="223" spans="1:14" x14ac:dyDescent="0.25">
      <c r="A223" s="22"/>
      <c r="B223" s="173"/>
      <c r="C223" s="306"/>
      <c r="D223" s="16"/>
      <c r="E223" s="16"/>
      <c r="F223" s="16"/>
      <c r="G223" s="49"/>
      <c r="H223" s="49"/>
      <c r="I223" s="49"/>
      <c r="J223" s="49"/>
      <c r="K223" s="49"/>
      <c r="L223" s="16"/>
      <c r="M223" s="16"/>
      <c r="N223" s="16"/>
    </row>
    <row r="224" spans="1:14" x14ac:dyDescent="0.25">
      <c r="A224" s="22"/>
      <c r="B224" s="173"/>
      <c r="C224" s="306"/>
      <c r="D224" s="16"/>
      <c r="E224" s="16"/>
      <c r="F224" s="16"/>
      <c r="G224" s="49"/>
      <c r="H224" s="49"/>
      <c r="I224" s="49"/>
      <c r="J224" s="49"/>
      <c r="K224" s="49"/>
      <c r="L224" s="16"/>
      <c r="M224" s="16"/>
      <c r="N224" s="16"/>
    </row>
    <row r="225" spans="1:14" x14ac:dyDescent="0.25">
      <c r="A225" s="22"/>
      <c r="B225" s="173"/>
      <c r="C225" s="306"/>
      <c r="D225" s="16"/>
      <c r="E225" s="16"/>
      <c r="F225" s="16"/>
      <c r="G225" s="49"/>
      <c r="H225" s="49"/>
      <c r="I225" s="49"/>
      <c r="J225" s="49"/>
      <c r="K225" s="49"/>
      <c r="L225" s="16"/>
      <c r="M225" s="16"/>
      <c r="N225" s="16"/>
    </row>
    <row r="226" spans="1:14" x14ac:dyDescent="0.25">
      <c r="A226" s="22"/>
      <c r="B226" s="173"/>
      <c r="C226" s="306"/>
      <c r="D226" s="16"/>
      <c r="E226" s="16"/>
      <c r="F226" s="16"/>
      <c r="G226" s="49"/>
      <c r="H226" s="49"/>
      <c r="I226" s="49"/>
      <c r="J226" s="49"/>
      <c r="K226" s="49"/>
      <c r="L226" s="16"/>
      <c r="M226" s="16"/>
      <c r="N226" s="16"/>
    </row>
    <row r="227" spans="1:14" x14ac:dyDescent="0.25">
      <c r="A227" s="22"/>
      <c r="B227" s="173"/>
      <c r="C227" s="306"/>
      <c r="D227" s="16"/>
      <c r="E227" s="16"/>
      <c r="F227" s="16"/>
      <c r="G227" s="49"/>
      <c r="H227" s="49"/>
      <c r="I227" s="49"/>
      <c r="J227" s="49"/>
      <c r="K227" s="49"/>
      <c r="L227" s="16"/>
      <c r="M227" s="16"/>
      <c r="N227" s="16"/>
    </row>
    <row r="228" spans="1:14" x14ac:dyDescent="0.25">
      <c r="A228" s="22"/>
      <c r="B228" s="173"/>
      <c r="C228" s="306"/>
      <c r="D228" s="16"/>
      <c r="E228" s="16"/>
      <c r="F228" s="16"/>
      <c r="G228" s="49"/>
      <c r="H228" s="49"/>
      <c r="I228" s="49"/>
      <c r="J228" s="49"/>
      <c r="K228" s="49"/>
      <c r="L228" s="16"/>
      <c r="M228" s="16"/>
      <c r="N228" s="16"/>
    </row>
    <row r="229" spans="1:14" x14ac:dyDescent="0.25">
      <c r="A229" s="22"/>
      <c r="B229" s="173"/>
      <c r="C229" s="306"/>
      <c r="D229" s="16"/>
      <c r="E229" s="16"/>
      <c r="F229" s="16"/>
      <c r="G229" s="49"/>
      <c r="H229" s="49"/>
      <c r="I229" s="49"/>
      <c r="J229" s="49"/>
      <c r="K229" s="49"/>
      <c r="L229" s="16"/>
      <c r="M229" s="16"/>
      <c r="N229" s="16"/>
    </row>
    <row r="230" spans="1:14" x14ac:dyDescent="0.25">
      <c r="A230" s="22"/>
      <c r="B230" s="173"/>
      <c r="C230" s="17"/>
      <c r="D230" s="16"/>
      <c r="E230" s="16"/>
      <c r="F230" s="16"/>
      <c r="G230" s="49"/>
      <c r="H230" s="49"/>
      <c r="I230" s="49"/>
      <c r="J230" s="49"/>
      <c r="K230" s="49"/>
      <c r="L230" s="16"/>
      <c r="M230" s="16"/>
      <c r="N230" s="16"/>
    </row>
    <row r="231" spans="1:14" x14ac:dyDescent="0.25">
      <c r="A231" s="22"/>
      <c r="B231" s="173"/>
      <c r="C231" s="17"/>
      <c r="D231" s="16"/>
      <c r="E231" s="16"/>
      <c r="F231" s="16"/>
      <c r="G231" s="49"/>
      <c r="H231" s="368"/>
      <c r="I231" s="368"/>
      <c r="J231" s="151"/>
      <c r="K231" s="49"/>
      <c r="L231" s="16"/>
      <c r="M231" s="16"/>
      <c r="N231" s="16"/>
    </row>
    <row r="232" spans="1:14" x14ac:dyDescent="0.25">
      <c r="A232" s="22"/>
      <c r="B232" s="173"/>
      <c r="C232" s="17"/>
      <c r="D232" s="16"/>
      <c r="E232" s="16"/>
      <c r="F232" s="16"/>
      <c r="G232" s="49"/>
      <c r="H232" s="49"/>
      <c r="I232" s="49"/>
      <c r="J232" s="49"/>
      <c r="K232" s="49"/>
      <c r="L232" s="16"/>
      <c r="M232" s="16"/>
      <c r="N232" s="16"/>
    </row>
    <row r="233" spans="1:14" x14ac:dyDescent="0.25">
      <c r="A233" s="22"/>
      <c r="B233" s="173"/>
      <c r="C233" s="17"/>
      <c r="D233" s="16"/>
      <c r="E233" s="16"/>
      <c r="F233" s="16"/>
      <c r="G233" s="49"/>
      <c r="H233" s="49"/>
      <c r="I233" s="49"/>
      <c r="J233" s="49"/>
      <c r="K233" s="49"/>
      <c r="L233" s="16"/>
      <c r="M233" s="16"/>
      <c r="N233" s="16"/>
    </row>
    <row r="234" spans="1:14" x14ac:dyDescent="0.25">
      <c r="A234" s="22"/>
      <c r="B234" s="173"/>
      <c r="C234" s="17"/>
      <c r="D234" s="16"/>
      <c r="E234" s="16"/>
      <c r="F234" s="16"/>
      <c r="G234" s="49"/>
      <c r="H234" s="49"/>
      <c r="I234" s="49"/>
      <c r="J234" s="49"/>
      <c r="K234" s="49"/>
      <c r="L234" s="16"/>
      <c r="M234" s="16"/>
      <c r="N234" s="16"/>
    </row>
    <row r="235" spans="1:14" x14ac:dyDescent="0.25">
      <c r="A235" s="22"/>
      <c r="B235" s="173"/>
      <c r="C235" s="17"/>
      <c r="D235" s="16"/>
      <c r="E235" s="16"/>
      <c r="F235" s="16"/>
      <c r="G235" s="49"/>
      <c r="H235" s="49"/>
      <c r="I235" s="49"/>
      <c r="J235" s="49"/>
      <c r="K235" s="49"/>
      <c r="L235" s="16"/>
      <c r="M235" s="16"/>
      <c r="N235" s="16"/>
    </row>
    <row r="236" spans="1:14" x14ac:dyDescent="0.25">
      <c r="A236" s="22"/>
      <c r="B236" s="173"/>
      <c r="C236" s="17"/>
      <c r="D236" s="16"/>
      <c r="E236" s="16"/>
      <c r="F236" s="16"/>
      <c r="G236" s="49"/>
      <c r="H236" s="49"/>
      <c r="I236" s="49"/>
      <c r="J236" s="49"/>
      <c r="K236" s="49"/>
      <c r="L236" s="16"/>
      <c r="M236" s="16"/>
      <c r="N236" s="16"/>
    </row>
    <row r="237" spans="1:14" x14ac:dyDescent="0.25">
      <c r="A237" s="22"/>
      <c r="B237" s="173"/>
      <c r="C237" s="17"/>
      <c r="D237" s="16"/>
      <c r="E237" s="16"/>
      <c r="F237" s="16"/>
      <c r="G237" s="49"/>
      <c r="H237" s="49"/>
      <c r="I237" s="49"/>
      <c r="J237" s="49"/>
      <c r="K237" s="49"/>
      <c r="L237" s="16"/>
      <c r="M237" s="16"/>
      <c r="N237" s="16"/>
    </row>
    <row r="238" spans="1:14" x14ac:dyDescent="0.25">
      <c r="A238" s="22"/>
      <c r="B238" s="173"/>
      <c r="C238" s="17"/>
      <c r="D238" s="16"/>
      <c r="E238" s="16"/>
      <c r="F238" s="16"/>
      <c r="G238" s="49"/>
      <c r="H238" s="49"/>
      <c r="I238" s="49"/>
      <c r="J238" s="49"/>
      <c r="K238" s="49"/>
      <c r="L238" s="16"/>
      <c r="M238" s="16"/>
      <c r="N238" s="16"/>
    </row>
    <row r="239" spans="1:14" x14ac:dyDescent="0.25">
      <c r="A239" s="22"/>
      <c r="B239" s="173"/>
      <c r="C239" s="17"/>
      <c r="D239" s="16"/>
      <c r="E239" s="16"/>
      <c r="F239" s="16"/>
      <c r="G239" s="49"/>
      <c r="H239" s="366"/>
      <c r="I239" s="366"/>
      <c r="J239" s="615"/>
      <c r="K239" s="49"/>
      <c r="L239" s="16"/>
      <c r="M239" s="16"/>
      <c r="N239" s="16"/>
    </row>
    <row r="240" spans="1:14" x14ac:dyDescent="0.25">
      <c r="A240" s="22"/>
      <c r="B240" s="173"/>
      <c r="C240" s="17"/>
      <c r="D240" s="16"/>
      <c r="E240" s="16"/>
      <c r="F240" s="16"/>
      <c r="G240" s="49"/>
      <c r="H240" s="49"/>
      <c r="I240" s="49"/>
      <c r="J240" s="49"/>
      <c r="K240" s="49"/>
      <c r="L240" s="16"/>
      <c r="M240" s="16"/>
      <c r="N240" s="16"/>
    </row>
    <row r="241" spans="1:14" x14ac:dyDescent="0.25">
      <c r="A241" s="16"/>
      <c r="B241" s="49"/>
      <c r="C241" s="17"/>
      <c r="D241" s="16"/>
      <c r="E241" s="16"/>
      <c r="F241" s="16"/>
      <c r="G241" s="49"/>
      <c r="H241" s="49"/>
      <c r="I241" s="49"/>
      <c r="J241" s="49"/>
      <c r="K241" s="49"/>
      <c r="L241" s="16"/>
      <c r="M241" s="16"/>
      <c r="N241" s="16"/>
    </row>
    <row r="242" spans="1:14" x14ac:dyDescent="0.25">
      <c r="A242" s="16"/>
      <c r="B242" s="49"/>
      <c r="C242" s="17"/>
      <c r="D242" s="16"/>
      <c r="E242" s="16"/>
      <c r="F242" s="16"/>
      <c r="G242" s="49"/>
      <c r="H242" s="49"/>
      <c r="I242" s="49"/>
      <c r="J242" s="49"/>
      <c r="K242" s="49"/>
      <c r="L242" s="16"/>
      <c r="M242" s="16"/>
      <c r="N242" s="16"/>
    </row>
    <row r="243" spans="1:14" x14ac:dyDescent="0.25">
      <c r="A243" s="16"/>
      <c r="B243" s="49"/>
      <c r="C243" s="17"/>
      <c r="D243" s="16"/>
      <c r="E243" s="16"/>
      <c r="F243" s="16"/>
      <c r="G243" s="49"/>
      <c r="H243" s="49"/>
      <c r="I243" s="49"/>
      <c r="J243" s="49"/>
      <c r="K243" s="49"/>
      <c r="L243" s="16"/>
      <c r="M243" s="16"/>
      <c r="N243" s="16"/>
    </row>
    <row r="244" spans="1:14" x14ac:dyDescent="0.25">
      <c r="A244" s="16"/>
      <c r="B244" s="49"/>
      <c r="C244" s="17"/>
      <c r="D244" s="16"/>
      <c r="E244" s="16"/>
      <c r="F244" s="16"/>
      <c r="G244" s="49"/>
      <c r="H244" s="49"/>
      <c r="I244" s="49"/>
      <c r="J244" s="49"/>
      <c r="K244" s="49"/>
      <c r="L244" s="16"/>
      <c r="M244" s="16"/>
      <c r="N244" s="16"/>
    </row>
    <row r="245" spans="1:14" x14ac:dyDescent="0.25">
      <c r="A245" s="16"/>
      <c r="B245" s="49"/>
      <c r="C245" s="17"/>
      <c r="D245" s="16"/>
      <c r="E245" s="16"/>
      <c r="F245" s="16"/>
      <c r="G245" s="49"/>
      <c r="H245" s="49"/>
      <c r="I245" s="49"/>
      <c r="J245" s="49"/>
      <c r="K245" s="49"/>
      <c r="L245" s="16"/>
      <c r="M245" s="16"/>
      <c r="N245" s="16"/>
    </row>
    <row r="246" spans="1:14" x14ac:dyDescent="0.25">
      <c r="A246" s="16"/>
      <c r="B246" s="49"/>
      <c r="C246" s="17"/>
      <c r="D246" s="16"/>
      <c r="E246" s="16"/>
      <c r="F246" s="16"/>
      <c r="G246" s="49"/>
      <c r="H246" s="49"/>
      <c r="I246" s="49"/>
      <c r="J246" s="49"/>
      <c r="K246" s="49"/>
      <c r="L246" s="16"/>
      <c r="M246" s="16"/>
      <c r="N246" s="16"/>
    </row>
    <row r="247" spans="1:14" x14ac:dyDescent="0.25">
      <c r="A247" s="16"/>
      <c r="B247" s="49"/>
      <c r="C247" s="17"/>
      <c r="D247" s="16"/>
      <c r="E247" s="16"/>
      <c r="F247" s="16"/>
      <c r="G247" s="49"/>
      <c r="H247" s="49"/>
      <c r="I247" s="49"/>
      <c r="J247" s="49"/>
      <c r="K247" s="49"/>
      <c r="L247" s="16"/>
      <c r="M247" s="16"/>
      <c r="N247" s="16"/>
    </row>
    <row r="248" spans="1:14" x14ac:dyDescent="0.25">
      <c r="A248" s="16"/>
      <c r="B248" s="49"/>
      <c r="C248" s="17"/>
      <c r="D248" s="16"/>
      <c r="E248" s="16"/>
      <c r="F248" s="16"/>
      <c r="G248" s="49"/>
      <c r="H248" s="49"/>
      <c r="I248" s="49"/>
      <c r="J248" s="49"/>
      <c r="K248" s="49"/>
      <c r="L248" s="16"/>
      <c r="M248" s="16"/>
      <c r="N248" s="16"/>
    </row>
    <row r="249" spans="1:14" x14ac:dyDescent="0.25">
      <c r="A249" s="16"/>
      <c r="B249" s="49"/>
      <c r="C249" s="17"/>
      <c r="D249" s="16"/>
      <c r="E249" s="16"/>
      <c r="F249" s="16"/>
      <c r="G249" s="49"/>
      <c r="H249" s="49"/>
      <c r="I249" s="49"/>
      <c r="J249" s="49"/>
      <c r="K249" s="49"/>
      <c r="L249" s="16"/>
      <c r="M249" s="16"/>
      <c r="N249" s="16"/>
    </row>
    <row r="250" spans="1:14" x14ac:dyDescent="0.25">
      <c r="A250" s="16"/>
      <c r="B250" s="49"/>
      <c r="C250" s="17"/>
      <c r="D250" s="16"/>
      <c r="E250" s="16"/>
      <c r="F250" s="16"/>
      <c r="G250" s="49"/>
      <c r="H250" s="49"/>
      <c r="I250" s="49"/>
      <c r="J250" s="49"/>
      <c r="K250" s="49"/>
      <c r="L250" s="16"/>
      <c r="M250" s="16"/>
      <c r="N250" s="16"/>
    </row>
    <row r="251" spans="1:14" x14ac:dyDescent="0.25">
      <c r="A251" s="16"/>
      <c r="B251" s="49"/>
      <c r="C251" s="17"/>
      <c r="D251" s="16"/>
      <c r="E251" s="16"/>
      <c r="F251" s="16"/>
      <c r="G251" s="49"/>
      <c r="H251" s="49"/>
      <c r="I251" s="49"/>
      <c r="J251" s="49"/>
      <c r="K251" s="49"/>
      <c r="L251" s="16"/>
      <c r="M251" s="16"/>
      <c r="N251" s="16"/>
    </row>
    <row r="252" spans="1:14" x14ac:dyDescent="0.25">
      <c r="A252" s="16"/>
      <c r="B252" s="49"/>
      <c r="C252" s="17"/>
      <c r="D252" s="16"/>
      <c r="E252" s="16"/>
      <c r="F252" s="16"/>
      <c r="G252" s="49"/>
      <c r="H252" s="49"/>
      <c r="I252" s="49"/>
      <c r="J252" s="49"/>
      <c r="K252" s="49"/>
      <c r="L252" s="16"/>
      <c r="M252" s="16"/>
      <c r="N252" s="16"/>
    </row>
    <row r="253" spans="1:14" x14ac:dyDescent="0.25">
      <c r="A253" s="16"/>
      <c r="B253" s="49"/>
      <c r="C253" s="17"/>
      <c r="D253" s="16"/>
      <c r="E253" s="16"/>
      <c r="F253" s="16"/>
      <c r="G253" s="49"/>
      <c r="H253" s="49"/>
      <c r="I253" s="49"/>
      <c r="J253" s="49"/>
      <c r="K253" s="49"/>
      <c r="L253" s="16"/>
      <c r="M253" s="16"/>
      <c r="N253" s="16"/>
    </row>
    <row r="254" spans="1:14" x14ac:dyDescent="0.25">
      <c r="A254" s="16"/>
      <c r="B254" s="49"/>
      <c r="C254" s="17"/>
      <c r="D254" s="16"/>
      <c r="E254" s="16"/>
      <c r="F254" s="16"/>
      <c r="G254" s="49"/>
      <c r="H254" s="49"/>
      <c r="I254" s="49"/>
      <c r="J254" s="49"/>
      <c r="K254" s="49"/>
      <c r="L254" s="16"/>
      <c r="M254" s="16"/>
      <c r="N254" s="16"/>
    </row>
    <row r="255" spans="1:14" x14ac:dyDescent="0.25">
      <c r="A255" s="16"/>
      <c r="B255" s="49"/>
      <c r="C255" s="17"/>
      <c r="D255" s="16"/>
      <c r="E255" s="16"/>
      <c r="F255" s="16"/>
      <c r="G255" s="49"/>
      <c r="H255" s="49"/>
      <c r="I255" s="49"/>
      <c r="J255" s="49"/>
      <c r="K255" s="49"/>
      <c r="L255" s="16"/>
      <c r="M255" s="16"/>
      <c r="N255" s="16"/>
    </row>
    <row r="256" spans="1:14" x14ac:dyDescent="0.25">
      <c r="A256" s="16"/>
      <c r="B256" s="49"/>
      <c r="C256" s="17"/>
      <c r="D256" s="16"/>
      <c r="E256" s="16"/>
      <c r="F256" s="16"/>
      <c r="G256" s="49"/>
      <c r="H256" s="49"/>
      <c r="I256" s="49"/>
      <c r="J256" s="49"/>
      <c r="K256" s="49"/>
      <c r="L256" s="16"/>
      <c r="M256" s="16"/>
      <c r="N256" s="16"/>
    </row>
    <row r="257" spans="1:14" x14ac:dyDescent="0.25">
      <c r="A257" s="16"/>
      <c r="B257" s="49"/>
      <c r="C257" s="17"/>
      <c r="D257" s="16"/>
      <c r="E257" s="16"/>
      <c r="F257" s="16"/>
      <c r="G257" s="49"/>
      <c r="H257" s="49"/>
      <c r="I257" s="49"/>
      <c r="J257" s="49"/>
      <c r="K257" s="49"/>
      <c r="L257" s="16"/>
      <c r="M257" s="16"/>
      <c r="N257" s="16"/>
    </row>
    <row r="258" spans="1:14" x14ac:dyDescent="0.25">
      <c r="A258" s="16"/>
      <c r="B258" s="49"/>
      <c r="C258" s="17"/>
      <c r="D258" s="16"/>
      <c r="E258" s="16"/>
      <c r="F258" s="16"/>
      <c r="G258" s="49"/>
      <c r="H258" s="49"/>
      <c r="I258" s="49"/>
      <c r="J258" s="49"/>
      <c r="K258" s="49"/>
      <c r="L258" s="16"/>
      <c r="M258" s="16"/>
      <c r="N258" s="16"/>
    </row>
    <row r="259" spans="1:14" x14ac:dyDescent="0.25">
      <c r="A259" s="16"/>
      <c r="B259" s="49"/>
      <c r="C259" s="17"/>
      <c r="D259" s="16"/>
      <c r="E259" s="16"/>
      <c r="F259" s="16"/>
      <c r="G259" s="49"/>
      <c r="H259" s="49"/>
      <c r="I259" s="49"/>
      <c r="J259" s="49"/>
      <c r="K259" s="49"/>
      <c r="L259" s="16"/>
      <c r="M259" s="16"/>
      <c r="N259" s="16"/>
    </row>
    <row r="260" spans="1:14" x14ac:dyDescent="0.25">
      <c r="A260" s="16"/>
      <c r="B260" s="49"/>
      <c r="C260" s="17"/>
      <c r="D260" s="16"/>
      <c r="E260" s="16"/>
      <c r="F260" s="16"/>
      <c r="G260" s="49"/>
      <c r="H260" s="49"/>
      <c r="I260" s="49"/>
      <c r="J260" s="49"/>
      <c r="K260" s="49"/>
      <c r="L260" s="16"/>
      <c r="M260" s="16"/>
      <c r="N260" s="16"/>
    </row>
    <row r="261" spans="1:14" x14ac:dyDescent="0.25">
      <c r="A261" s="16"/>
      <c r="B261" s="49"/>
      <c r="C261" s="17"/>
      <c r="D261" s="16"/>
      <c r="E261" s="16"/>
      <c r="F261" s="16"/>
      <c r="G261" s="49"/>
      <c r="H261" s="49"/>
      <c r="I261" s="49"/>
      <c r="J261" s="49"/>
      <c r="K261" s="49"/>
      <c r="L261" s="16"/>
      <c r="M261" s="16"/>
      <c r="N261" s="16"/>
    </row>
    <row r="262" spans="1:14" x14ac:dyDescent="0.25">
      <c r="A262" s="16"/>
      <c r="B262" s="49"/>
      <c r="C262" s="17"/>
      <c r="D262" s="16"/>
      <c r="E262" s="16"/>
      <c r="F262" s="16"/>
      <c r="G262" s="49"/>
      <c r="H262" s="49"/>
      <c r="I262" s="49"/>
      <c r="J262" s="49"/>
      <c r="K262" s="49"/>
      <c r="L262" s="16"/>
      <c r="M262" s="16"/>
      <c r="N262" s="16"/>
    </row>
    <row r="263" spans="1:14" x14ac:dyDescent="0.25">
      <c r="A263" s="16"/>
      <c r="B263" s="49"/>
      <c r="C263" s="17"/>
      <c r="D263" s="16"/>
      <c r="E263" s="16"/>
      <c r="F263" s="16"/>
      <c r="G263" s="49"/>
      <c r="H263" s="49"/>
      <c r="I263" s="49"/>
      <c r="J263" s="49"/>
      <c r="K263" s="49"/>
      <c r="L263" s="16"/>
      <c r="M263" s="16"/>
      <c r="N263" s="16"/>
    </row>
    <row r="264" spans="1:14" x14ac:dyDescent="0.25">
      <c r="A264" s="16"/>
      <c r="B264" s="49"/>
      <c r="C264" s="17"/>
      <c r="D264" s="16"/>
      <c r="E264" s="16"/>
      <c r="F264" s="16"/>
      <c r="G264" s="49"/>
      <c r="H264" s="49"/>
      <c r="I264" s="49"/>
      <c r="J264" s="49"/>
      <c r="K264" s="49"/>
      <c r="L264" s="16"/>
      <c r="M264" s="16"/>
      <c r="N264" s="16"/>
    </row>
    <row r="265" spans="1:14" x14ac:dyDescent="0.25">
      <c r="A265" s="16"/>
      <c r="B265" s="49"/>
      <c r="C265" s="17"/>
      <c r="D265" s="16"/>
      <c r="E265" s="16"/>
      <c r="F265" s="16"/>
      <c r="G265" s="49"/>
      <c r="H265" s="49"/>
      <c r="I265" s="49"/>
      <c r="J265" s="49"/>
      <c r="K265" s="49"/>
      <c r="L265" s="16"/>
      <c r="M265" s="16"/>
      <c r="N265" s="16"/>
    </row>
    <row r="266" spans="1:14" x14ac:dyDescent="0.25">
      <c r="A266" s="16"/>
      <c r="B266" s="49"/>
      <c r="C266" s="17"/>
      <c r="D266" s="16"/>
      <c r="E266" s="16"/>
      <c r="F266" s="16"/>
      <c r="G266" s="49"/>
      <c r="H266" s="49"/>
      <c r="I266" s="49"/>
      <c r="J266" s="49"/>
      <c r="K266" s="49"/>
      <c r="L266" s="16"/>
      <c r="M266" s="16"/>
      <c r="N266" s="16"/>
    </row>
    <row r="267" spans="1:14" x14ac:dyDescent="0.25">
      <c r="A267" s="16"/>
      <c r="B267" s="49"/>
      <c r="C267" s="17"/>
      <c r="D267" s="16"/>
      <c r="E267" s="16"/>
      <c r="F267" s="16"/>
      <c r="G267" s="49"/>
      <c r="H267" s="49"/>
      <c r="I267" s="49"/>
      <c r="J267" s="49"/>
      <c r="K267" s="49"/>
      <c r="L267" s="16"/>
      <c r="M267" s="16"/>
      <c r="N267" s="16"/>
    </row>
    <row r="268" spans="1:14" x14ac:dyDescent="0.25">
      <c r="A268" s="16"/>
      <c r="B268" s="49"/>
      <c r="C268" s="17"/>
      <c r="D268" s="16"/>
      <c r="E268" s="16"/>
      <c r="F268" s="16"/>
      <c r="G268" s="49"/>
      <c r="H268" s="49"/>
      <c r="I268" s="49"/>
      <c r="J268" s="49"/>
      <c r="K268" s="49"/>
      <c r="L268" s="16"/>
      <c r="M268" s="16"/>
      <c r="N268" s="16"/>
    </row>
    <row r="269" spans="1:14" x14ac:dyDescent="0.25">
      <c r="A269" s="16"/>
      <c r="B269" s="49"/>
      <c r="C269" s="17"/>
      <c r="D269" s="16"/>
      <c r="E269" s="16"/>
      <c r="F269" s="16"/>
      <c r="G269" s="49"/>
      <c r="H269" s="49"/>
      <c r="I269" s="49"/>
      <c r="J269" s="49"/>
      <c r="K269" s="49"/>
      <c r="L269" s="16"/>
      <c r="M269" s="16"/>
      <c r="N269" s="16"/>
    </row>
    <row r="270" spans="1:14" x14ac:dyDescent="0.25">
      <c r="A270" s="16"/>
      <c r="B270" s="49"/>
      <c r="C270" s="17"/>
      <c r="D270" s="16"/>
      <c r="E270" s="16"/>
      <c r="F270" s="16"/>
      <c r="G270" s="49"/>
      <c r="H270" s="49"/>
      <c r="I270" s="49"/>
      <c r="J270" s="49"/>
      <c r="K270" s="49"/>
      <c r="L270" s="16"/>
      <c r="M270" s="16"/>
      <c r="N270" s="16"/>
    </row>
    <row r="271" spans="1:14" x14ac:dyDescent="0.25">
      <c r="A271" s="16"/>
      <c r="B271" s="49"/>
      <c r="C271" s="17"/>
      <c r="D271" s="16"/>
      <c r="E271" s="16"/>
      <c r="F271" s="16"/>
      <c r="G271" s="49"/>
      <c r="H271" s="49"/>
      <c r="I271" s="49"/>
      <c r="J271" s="49"/>
      <c r="K271" s="49"/>
      <c r="L271" s="16"/>
      <c r="M271" s="16"/>
      <c r="N271" s="16"/>
    </row>
    <row r="272" spans="1:14" x14ac:dyDescent="0.25">
      <c r="A272" s="16"/>
      <c r="B272" s="49"/>
      <c r="C272" s="17"/>
      <c r="D272" s="16"/>
      <c r="E272" s="16"/>
      <c r="F272" s="16"/>
      <c r="G272" s="49"/>
      <c r="H272" s="49"/>
      <c r="I272" s="49"/>
      <c r="J272" s="49"/>
      <c r="K272" s="49"/>
      <c r="L272" s="16"/>
      <c r="M272" s="16"/>
      <c r="N272" s="16"/>
    </row>
    <row r="273" spans="1:14" x14ac:dyDescent="0.25">
      <c r="A273" s="16"/>
      <c r="B273" s="49"/>
      <c r="C273" s="17"/>
      <c r="D273" s="16"/>
      <c r="E273" s="16"/>
      <c r="F273" s="16"/>
      <c r="G273" s="49"/>
      <c r="H273" s="49"/>
      <c r="I273" s="49"/>
      <c r="J273" s="49"/>
      <c r="K273" s="49"/>
      <c r="L273" s="16"/>
      <c r="M273" s="16"/>
      <c r="N273" s="16"/>
    </row>
    <row r="274" spans="1:14" x14ac:dyDescent="0.25">
      <c r="A274" s="16"/>
      <c r="B274" s="49"/>
      <c r="C274" s="17"/>
      <c r="D274" s="16"/>
      <c r="E274" s="16"/>
      <c r="F274" s="16"/>
      <c r="G274" s="49"/>
      <c r="H274" s="49"/>
      <c r="I274" s="49"/>
      <c r="J274" s="49"/>
      <c r="K274" s="49"/>
      <c r="L274" s="16"/>
      <c r="M274" s="16"/>
      <c r="N274" s="16"/>
    </row>
    <row r="275" spans="1:14" x14ac:dyDescent="0.25">
      <c r="A275" s="16"/>
      <c r="B275" s="49"/>
      <c r="C275" s="17"/>
      <c r="D275" s="16"/>
      <c r="E275" s="16"/>
      <c r="F275" s="16"/>
      <c r="G275" s="49"/>
      <c r="H275" s="49"/>
      <c r="I275" s="49"/>
      <c r="J275" s="49"/>
      <c r="K275" s="49"/>
      <c r="L275" s="16"/>
      <c r="M275" s="16"/>
      <c r="N275" s="16"/>
    </row>
    <row r="276" spans="1:14" x14ac:dyDescent="0.25">
      <c r="A276" s="16"/>
      <c r="B276" s="49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16"/>
      <c r="B277" s="49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16"/>
      <c r="B278" s="49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16"/>
      <c r="B279" s="49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16"/>
      <c r="B280" s="49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16"/>
      <c r="B281" s="49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16"/>
      <c r="B282" s="49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16"/>
      <c r="B283" s="49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16"/>
      <c r="B284" s="49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16"/>
      <c r="B285" s="49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16"/>
      <c r="B286" s="49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16"/>
      <c r="B287" s="49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16"/>
      <c r="B288" s="49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16"/>
      <c r="B289" s="49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16"/>
      <c r="B290" s="49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16"/>
      <c r="B291" s="49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16"/>
      <c r="B292" s="49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16"/>
      <c r="B293" s="49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16"/>
      <c r="B294" s="49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16"/>
      <c r="B295" s="49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16"/>
      <c r="B296" s="49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16"/>
      <c r="B297" s="49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16"/>
      <c r="B298" s="49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16"/>
      <c r="B299" s="49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16"/>
      <c r="B300" s="49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16"/>
      <c r="B301" s="49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16"/>
      <c r="B302" s="49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16"/>
      <c r="B303" s="49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16"/>
      <c r="B304" s="49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16"/>
      <c r="B305" s="49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16"/>
      <c r="B306" s="49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16"/>
      <c r="B307" s="49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16"/>
      <c r="B308" s="49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16"/>
      <c r="B309" s="49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</sheetData>
  <mergeCells count="1">
    <mergeCell ref="A2:K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C912-BA6D-4BA3-BBD3-73AC04C457FE}">
  <dimension ref="A1:N215"/>
  <sheetViews>
    <sheetView workbookViewId="0">
      <pane xSplit="3" ySplit="4" topLeftCell="D131" activePane="bottomRight" state="frozen"/>
      <selection pane="topRight" activeCell="D1" sqref="D1"/>
      <selection pane="bottomLeft" activeCell="A5" sqref="A5"/>
      <selection pane="bottomRight" activeCell="E136" sqref="E136"/>
    </sheetView>
  </sheetViews>
  <sheetFormatPr defaultRowHeight="15" x14ac:dyDescent="0.25"/>
  <cols>
    <col min="1" max="1" width="16.140625" customWidth="1"/>
    <col min="2" max="2" width="16.5703125" customWidth="1"/>
    <col min="4" max="4" width="32.5703125" customWidth="1"/>
    <col min="5" max="5" width="57.28515625" customWidth="1"/>
    <col min="6" max="6" width="16.28515625" customWidth="1"/>
    <col min="7" max="7" width="15.7109375" customWidth="1"/>
    <col min="8" max="8" width="20.42578125" customWidth="1"/>
    <col min="9" max="9" width="27" customWidth="1"/>
    <col min="10" max="10" width="19.28515625" customWidth="1"/>
    <col min="11" max="11" width="17.5703125" customWidth="1"/>
    <col min="12" max="12" width="16.85546875" customWidth="1"/>
    <col min="13" max="13" width="9.140625" customWidth="1"/>
  </cols>
  <sheetData>
    <row r="1" spans="1:14" x14ac:dyDescent="0.25">
      <c r="C1" s="26"/>
    </row>
    <row r="2" spans="1:14" ht="12.6" customHeight="1" x14ac:dyDescent="0.25">
      <c r="A2" s="885" t="s">
        <v>1770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45956</v>
      </c>
      <c r="B5" s="23" t="s">
        <v>30</v>
      </c>
      <c r="C5" s="17">
        <v>12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45957</v>
      </c>
      <c r="B6" s="23" t="s">
        <v>30</v>
      </c>
      <c r="C6" s="17">
        <v>24</v>
      </c>
      <c r="D6" s="17"/>
      <c r="E6" s="17" t="s">
        <v>1771</v>
      </c>
      <c r="F6" s="17"/>
      <c r="G6" s="17"/>
      <c r="H6" s="368">
        <v>45957.423611111109</v>
      </c>
      <c r="I6" s="368">
        <v>45957.461805555555</v>
      </c>
      <c r="J6" s="151">
        <f t="shared" ref="J6:J7" si="0">I6-H6</f>
        <v>3.8194444445252884E-2</v>
      </c>
      <c r="K6" s="17"/>
      <c r="L6" s="16"/>
      <c r="M6" s="16"/>
      <c r="N6" s="17"/>
    </row>
    <row r="7" spans="1:14" ht="16.149999999999999" customHeight="1" x14ac:dyDescent="0.25">
      <c r="A7" s="22">
        <v>45958</v>
      </c>
      <c r="B7" s="23" t="s">
        <v>30</v>
      </c>
      <c r="C7" s="17">
        <v>46</v>
      </c>
      <c r="D7" s="17"/>
      <c r="E7" s="49" t="s">
        <v>1776</v>
      </c>
      <c r="F7" s="17"/>
      <c r="G7" s="17"/>
      <c r="H7" s="368">
        <v>45958.614583333336</v>
      </c>
      <c r="I7" s="368">
        <v>45958.628472222219</v>
      </c>
      <c r="J7" s="151">
        <f t="shared" si="0"/>
        <v>1.3888888883229811E-2</v>
      </c>
      <c r="K7" s="17"/>
      <c r="L7" s="16"/>
      <c r="M7" s="16"/>
      <c r="N7" s="17"/>
    </row>
    <row r="8" spans="1:14" ht="16.149999999999999" customHeight="1" x14ac:dyDescent="0.25">
      <c r="A8" s="22">
        <v>45959</v>
      </c>
      <c r="B8" s="24" t="s">
        <v>705</v>
      </c>
      <c r="C8" s="17">
        <v>75</v>
      </c>
      <c r="D8" s="17"/>
      <c r="E8" s="374" t="s">
        <v>1782</v>
      </c>
      <c r="F8" s="17"/>
      <c r="G8" s="17"/>
      <c r="H8" s="368">
        <v>45959.381944444445</v>
      </c>
      <c r="I8" s="370"/>
      <c r="J8" s="103"/>
      <c r="K8" s="17"/>
      <c r="L8" s="17"/>
      <c r="M8" s="17"/>
      <c r="N8" s="17"/>
    </row>
    <row r="9" spans="1:14" ht="16.149999999999999" customHeight="1" x14ac:dyDescent="0.25">
      <c r="A9" s="22">
        <v>45960</v>
      </c>
      <c r="B9" s="24" t="s">
        <v>705</v>
      </c>
      <c r="C9" s="17">
        <v>75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6.149999999999999" customHeight="1" x14ac:dyDescent="0.25">
      <c r="A10" s="22">
        <v>45961</v>
      </c>
      <c r="B10" s="24" t="s">
        <v>705</v>
      </c>
      <c r="C10" s="17">
        <v>75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6.149999999999999" customHeight="1" x14ac:dyDescent="0.25">
      <c r="A11" s="22">
        <v>45962</v>
      </c>
      <c r="B11" s="24" t="s">
        <v>705</v>
      </c>
      <c r="C11" s="17">
        <v>75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6.149999999999999" customHeight="1" x14ac:dyDescent="0.25">
      <c r="A12" s="22">
        <v>45963</v>
      </c>
      <c r="B12" s="24" t="s">
        <v>705</v>
      </c>
      <c r="C12" s="17">
        <v>75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6.149999999999999" customHeight="1" x14ac:dyDescent="0.25">
      <c r="A13" s="22">
        <v>45963</v>
      </c>
      <c r="B13" s="24" t="s">
        <v>705</v>
      </c>
      <c r="C13" s="17">
        <v>75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6.149999999999999" customHeight="1" x14ac:dyDescent="0.25">
      <c r="A14" s="22">
        <v>45964</v>
      </c>
      <c r="B14" s="24" t="s">
        <v>705</v>
      </c>
      <c r="C14" s="17">
        <v>75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6.149999999999999" customHeight="1" x14ac:dyDescent="0.25">
      <c r="A15" s="22">
        <v>45965</v>
      </c>
      <c r="B15" s="24" t="s">
        <v>705</v>
      </c>
      <c r="C15" s="17">
        <v>75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6.149999999999999" customHeight="1" x14ac:dyDescent="0.25">
      <c r="A16" s="22">
        <v>45966</v>
      </c>
      <c r="B16" s="24" t="s">
        <v>705</v>
      </c>
      <c r="C16" s="17">
        <v>75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30" x14ac:dyDescent="0.25">
      <c r="A17" s="22">
        <v>45967</v>
      </c>
      <c r="B17" s="23" t="s">
        <v>30</v>
      </c>
      <c r="C17" s="17">
        <v>80</v>
      </c>
      <c r="D17" s="374" t="s">
        <v>1782</v>
      </c>
      <c r="E17" s="9" t="s">
        <v>1815</v>
      </c>
      <c r="F17" s="17"/>
      <c r="G17" s="17"/>
      <c r="H17" s="368">
        <v>45959.381944444445</v>
      </c>
      <c r="I17" s="368">
        <v>45968.395138888889</v>
      </c>
      <c r="J17" s="151">
        <f t="shared" ref="J17" si="1">I17-H17</f>
        <v>9.0131944444437977</v>
      </c>
      <c r="K17" s="17"/>
      <c r="L17" s="17"/>
      <c r="M17" s="17"/>
      <c r="N17" s="17"/>
    </row>
    <row r="18" spans="1:14" ht="16.149999999999999" customHeight="1" x14ac:dyDescent="0.25">
      <c r="A18" s="22">
        <v>45968</v>
      </c>
      <c r="B18" s="23" t="s">
        <v>30</v>
      </c>
      <c r="C18" s="17">
        <v>88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x14ac:dyDescent="0.25">
      <c r="A19" s="22">
        <v>45969</v>
      </c>
      <c r="B19" s="23" t="s">
        <v>30</v>
      </c>
      <c r="C19" s="17">
        <v>112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x14ac:dyDescent="0.25">
      <c r="A20" s="22">
        <v>45970</v>
      </c>
      <c r="B20" s="23" t="s">
        <v>30</v>
      </c>
      <c r="C20" s="17">
        <v>134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45971</v>
      </c>
      <c r="B21" s="23" t="s">
        <v>30</v>
      </c>
      <c r="C21" s="17">
        <v>158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45972</v>
      </c>
      <c r="B22" s="23" t="s">
        <v>30</v>
      </c>
      <c r="C22" s="17">
        <v>182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45973</v>
      </c>
      <c r="B23" s="23" t="s">
        <v>30</v>
      </c>
      <c r="C23" s="17">
        <v>206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45974</v>
      </c>
      <c r="B24" s="23" t="s">
        <v>30</v>
      </c>
      <c r="C24" s="17">
        <v>223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45975</v>
      </c>
      <c r="B25" s="23" t="s">
        <v>30</v>
      </c>
      <c r="C25" s="17">
        <v>247</v>
      </c>
      <c r="D25" s="16"/>
      <c r="E25" s="16" t="s">
        <v>48</v>
      </c>
      <c r="F25" s="16"/>
      <c r="G25" s="16"/>
      <c r="H25" s="368">
        <v>45975.987500000003</v>
      </c>
      <c r="I25" s="368">
        <v>45976.135416666664</v>
      </c>
      <c r="J25" s="151">
        <f t="shared" ref="J25" si="2">I25-H25</f>
        <v>0.14791666666133096</v>
      </c>
      <c r="K25" s="16"/>
      <c r="L25" s="16"/>
      <c r="M25" s="16"/>
      <c r="N25" s="16"/>
    </row>
    <row r="26" spans="1:14" ht="16.149999999999999" customHeight="1" x14ac:dyDescent="0.25">
      <c r="A26" s="22">
        <v>45976</v>
      </c>
      <c r="B26" s="23" t="s">
        <v>30</v>
      </c>
      <c r="C26" s="17">
        <v>267</v>
      </c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6.149999999999999" customHeight="1" x14ac:dyDescent="0.25">
      <c r="A27" s="22">
        <v>45977</v>
      </c>
      <c r="B27" s="23" t="s">
        <v>30</v>
      </c>
      <c r="C27" s="17">
        <v>291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45978</v>
      </c>
      <c r="B28" s="23" t="s">
        <v>30</v>
      </c>
      <c r="C28" s="17">
        <v>323</v>
      </c>
      <c r="D28" s="16"/>
      <c r="E28" s="381" t="s">
        <v>1848</v>
      </c>
      <c r="F28" s="16"/>
      <c r="G28" s="16"/>
      <c r="H28" s="378">
        <v>45978.643055555556</v>
      </c>
      <c r="I28" s="378">
        <v>45978.648611111108</v>
      </c>
      <c r="J28" s="225">
        <v>5.5555555518367328E-3</v>
      </c>
      <c r="K28" s="16"/>
      <c r="L28" s="16"/>
      <c r="M28" s="16"/>
      <c r="N28" s="16"/>
    </row>
    <row r="29" spans="1:14" ht="16.149999999999999" customHeight="1" x14ac:dyDescent="0.25">
      <c r="A29" s="22">
        <v>45979</v>
      </c>
      <c r="B29" s="23" t="s">
        <v>30</v>
      </c>
      <c r="C29" s="17">
        <v>340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45980</v>
      </c>
      <c r="B30" s="23" t="s">
        <v>30</v>
      </c>
      <c r="C30" s="17">
        <v>364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45981</v>
      </c>
      <c r="B31" s="23" t="s">
        <v>30</v>
      </c>
      <c r="C31" s="17">
        <v>388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45982</v>
      </c>
      <c r="B32" s="23" t="s">
        <v>30</v>
      </c>
      <c r="C32" s="17">
        <v>412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45983</v>
      </c>
      <c r="B33" s="23" t="s">
        <v>30</v>
      </c>
      <c r="C33" s="17">
        <v>436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45984</v>
      </c>
      <c r="B34" s="23" t="s">
        <v>30</v>
      </c>
      <c r="C34" s="17">
        <v>460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45985</v>
      </c>
      <c r="B35" s="23" t="s">
        <v>30</v>
      </c>
      <c r="C35" s="17">
        <v>484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45986</v>
      </c>
      <c r="B36" s="23" t="s">
        <v>30</v>
      </c>
      <c r="C36" s="17">
        <v>500</v>
      </c>
      <c r="D36" s="16"/>
      <c r="E36" s="16" t="s">
        <v>40</v>
      </c>
      <c r="F36" s="16"/>
      <c r="G36" s="16"/>
      <c r="H36" s="378">
        <v>45986.35</v>
      </c>
      <c r="I36" s="378">
        <v>45986.529861111114</v>
      </c>
      <c r="J36" s="225">
        <v>0.179861111115315</v>
      </c>
      <c r="K36" s="16"/>
      <c r="L36" s="16"/>
      <c r="M36" s="16"/>
      <c r="N36" s="16"/>
    </row>
    <row r="37" spans="1:14" x14ac:dyDescent="0.25">
      <c r="A37" s="22">
        <v>45987</v>
      </c>
      <c r="B37" s="23" t="s">
        <v>30</v>
      </c>
      <c r="C37" s="17">
        <v>524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45988</v>
      </c>
      <c r="B38" s="23" t="s">
        <v>30</v>
      </c>
      <c r="C38" s="17">
        <v>548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45989</v>
      </c>
      <c r="B39" s="23" t="s">
        <v>30</v>
      </c>
      <c r="C39" s="17">
        <v>572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45990</v>
      </c>
      <c r="B40" s="23" t="s">
        <v>30</v>
      </c>
      <c r="C40" s="17">
        <v>592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9.5" customHeight="1" x14ac:dyDescent="0.25">
      <c r="A41" s="22">
        <v>45991</v>
      </c>
      <c r="B41" s="23" t="s">
        <v>30</v>
      </c>
      <c r="C41" s="17">
        <v>616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45992</v>
      </c>
      <c r="B42" s="23" t="s">
        <v>30</v>
      </c>
      <c r="C42" s="17">
        <v>640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45993</v>
      </c>
      <c r="B43" s="23" t="s">
        <v>30</v>
      </c>
      <c r="C43" s="17">
        <v>664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45994</v>
      </c>
      <c r="B44" s="23" t="s">
        <v>30</v>
      </c>
      <c r="C44" s="17">
        <v>688</v>
      </c>
      <c r="D44" s="16"/>
      <c r="E44" s="16" t="s">
        <v>1916</v>
      </c>
      <c r="F44" s="16"/>
      <c r="G44" s="16"/>
      <c r="H44" s="401">
        <v>45994.445138888892</v>
      </c>
      <c r="I44" s="401">
        <v>45994.465277777781</v>
      </c>
      <c r="J44" s="442">
        <v>2.0138888889050577E-2</v>
      </c>
      <c r="K44" s="16"/>
      <c r="L44" s="16"/>
      <c r="M44" s="16"/>
      <c r="N44" s="16"/>
    </row>
    <row r="45" spans="1:14" ht="16.149999999999999" customHeight="1" x14ac:dyDescent="0.25">
      <c r="A45" s="22">
        <v>45995</v>
      </c>
      <c r="B45" s="23" t="s">
        <v>30</v>
      </c>
      <c r="C45" s="17">
        <v>712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45996</v>
      </c>
      <c r="B46" s="23" t="s">
        <v>30</v>
      </c>
      <c r="C46" s="17">
        <v>736</v>
      </c>
      <c r="D46" s="16"/>
      <c r="E46" s="16" t="s">
        <v>48</v>
      </c>
      <c r="F46" s="16"/>
      <c r="G46" s="16"/>
      <c r="H46" s="401">
        <v>45996.940972222219</v>
      </c>
      <c r="I46" s="401">
        <v>45997.05972222222</v>
      </c>
      <c r="J46" s="467">
        <v>0.11875000000145519</v>
      </c>
      <c r="K46" s="16"/>
      <c r="L46" s="16"/>
      <c r="M46" s="16"/>
      <c r="N46" s="16"/>
    </row>
    <row r="47" spans="1:14" ht="16.149999999999999" customHeight="1" x14ac:dyDescent="0.25">
      <c r="A47" s="22">
        <v>45997</v>
      </c>
      <c r="B47" s="23" t="s">
        <v>30</v>
      </c>
      <c r="C47" s="17">
        <v>756</v>
      </c>
      <c r="D47" s="16" t="s">
        <v>1937</v>
      </c>
      <c r="E47" s="16" t="s">
        <v>1938</v>
      </c>
      <c r="F47" s="16"/>
      <c r="G47" s="16"/>
      <c r="H47" s="401">
        <v>45997.613194444442</v>
      </c>
      <c r="I47" s="401">
        <v>45997.622916666667</v>
      </c>
      <c r="J47" s="472">
        <v>9.7222222248092294E-3</v>
      </c>
      <c r="K47" s="16"/>
      <c r="L47" s="16"/>
      <c r="M47" s="16"/>
      <c r="N47" s="16"/>
    </row>
    <row r="48" spans="1:14" ht="16.149999999999999" customHeight="1" x14ac:dyDescent="0.25">
      <c r="A48" s="22">
        <v>45998</v>
      </c>
      <c r="B48" s="23" t="s">
        <v>30</v>
      </c>
      <c r="C48" s="17">
        <v>780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45999</v>
      </c>
      <c r="B49" s="23" t="s">
        <v>30</v>
      </c>
      <c r="C49" s="17">
        <v>804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46000</v>
      </c>
      <c r="B50" s="23" t="s">
        <v>30</v>
      </c>
      <c r="C50" s="17">
        <v>828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46001</v>
      </c>
      <c r="B51" s="23" t="s">
        <v>30</v>
      </c>
      <c r="C51" s="17">
        <v>852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7.25" customHeight="1" x14ac:dyDescent="0.25">
      <c r="A52" s="22">
        <v>46002</v>
      </c>
      <c r="B52" s="23" t="s">
        <v>30</v>
      </c>
      <c r="C52" s="17">
        <v>876</v>
      </c>
      <c r="D52" s="16"/>
      <c r="E52" s="16"/>
      <c r="F52" s="16"/>
      <c r="G52" s="16"/>
      <c r="H52" s="16"/>
      <c r="I52" s="16"/>
      <c r="J52" s="28"/>
      <c r="K52" s="16"/>
      <c r="L52" s="16"/>
      <c r="M52" s="16"/>
      <c r="N52" s="16"/>
    </row>
    <row r="53" spans="1:14" ht="16.149999999999999" customHeight="1" x14ac:dyDescent="0.25">
      <c r="A53" s="22">
        <v>46003</v>
      </c>
      <c r="B53" s="23" t="s">
        <v>30</v>
      </c>
      <c r="C53" s="17">
        <v>900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46004</v>
      </c>
      <c r="B54" s="23" t="s">
        <v>30</v>
      </c>
      <c r="C54" s="17">
        <v>924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46005</v>
      </c>
      <c r="B55" s="23" t="s">
        <v>30</v>
      </c>
      <c r="C55" s="17">
        <v>948</v>
      </c>
      <c r="D55" s="16"/>
      <c r="E55" s="16" t="s">
        <v>1805</v>
      </c>
      <c r="F55" s="16"/>
      <c r="G55" s="16"/>
      <c r="H55" s="401">
        <v>46006.201388888891</v>
      </c>
      <c r="I55" s="401">
        <v>46006.213888888888</v>
      </c>
      <c r="J55" s="571">
        <v>1.2499999997089617E-2</v>
      </c>
      <c r="K55" s="16"/>
      <c r="L55" s="16"/>
      <c r="M55" s="16"/>
      <c r="N55" s="16"/>
    </row>
    <row r="56" spans="1:14" ht="16.149999999999999" customHeight="1" x14ac:dyDescent="0.25">
      <c r="A56" s="22">
        <v>46006</v>
      </c>
      <c r="B56" s="23" t="s">
        <v>30</v>
      </c>
      <c r="C56" s="17">
        <v>972</v>
      </c>
      <c r="D56" s="16"/>
      <c r="E56" s="16" t="s">
        <v>1608</v>
      </c>
      <c r="F56" s="16"/>
      <c r="G56" s="16"/>
      <c r="H56" s="401">
        <v>46006.415277777778</v>
      </c>
      <c r="I56" s="401">
        <v>46006.433333333334</v>
      </c>
      <c r="J56" s="575">
        <v>1.8055555556202307E-2</v>
      </c>
      <c r="K56" s="16"/>
      <c r="L56" s="16"/>
      <c r="M56" s="16"/>
      <c r="N56" s="16"/>
    </row>
    <row r="57" spans="1:14" ht="16.149999999999999" customHeight="1" x14ac:dyDescent="0.25">
      <c r="A57" s="22">
        <v>46007</v>
      </c>
      <c r="B57" s="23" t="s">
        <v>30</v>
      </c>
      <c r="C57" s="17">
        <v>996</v>
      </c>
      <c r="D57" s="16"/>
      <c r="E57" s="16" t="s">
        <v>65</v>
      </c>
      <c r="F57" s="16"/>
      <c r="G57" s="16"/>
      <c r="H57" s="401">
        <v>46007.923611111109</v>
      </c>
      <c r="I57" s="401">
        <v>46008.121527777781</v>
      </c>
      <c r="J57" s="595">
        <v>0.19791666667151731</v>
      </c>
      <c r="K57" s="16"/>
      <c r="L57" s="16"/>
      <c r="M57" s="16"/>
      <c r="N57" s="16"/>
    </row>
    <row r="58" spans="1:14" ht="16.149999999999999" customHeight="1" x14ac:dyDescent="0.25">
      <c r="A58" s="22">
        <v>46008</v>
      </c>
      <c r="B58" s="23" t="s">
        <v>30</v>
      </c>
      <c r="C58" s="17">
        <v>1015</v>
      </c>
      <c r="D58" s="16"/>
      <c r="E58" s="16" t="s">
        <v>1220</v>
      </c>
      <c r="F58" s="16"/>
      <c r="G58" s="16"/>
      <c r="H58" s="401">
        <v>46008.743055555555</v>
      </c>
      <c r="I58" s="401">
        <v>46008.753472222219</v>
      </c>
      <c r="J58" s="608">
        <v>1.0416666664241347E-2</v>
      </c>
      <c r="K58" s="16"/>
      <c r="L58" s="16"/>
      <c r="M58" s="16"/>
      <c r="N58" s="16"/>
    </row>
    <row r="59" spans="1:14" ht="16.149999999999999" customHeight="1" x14ac:dyDescent="0.25">
      <c r="A59" s="22">
        <v>46009</v>
      </c>
      <c r="B59" s="23" t="s">
        <v>30</v>
      </c>
      <c r="C59" s="17">
        <v>1039</v>
      </c>
      <c r="D59" s="16"/>
      <c r="E59" s="16" t="s">
        <v>1950</v>
      </c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46010</v>
      </c>
      <c r="B60" s="23" t="s">
        <v>30</v>
      </c>
      <c r="C60" s="17">
        <v>1063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46011</v>
      </c>
      <c r="B61" s="23" t="s">
        <v>30</v>
      </c>
      <c r="C61" s="17">
        <v>1087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46012</v>
      </c>
      <c r="B62" s="23" t="s">
        <v>30</v>
      </c>
      <c r="C62" s="17">
        <v>1110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46013</v>
      </c>
      <c r="B63" s="23" t="s">
        <v>30</v>
      </c>
      <c r="C63" s="17">
        <v>1134</v>
      </c>
      <c r="D63" s="16"/>
      <c r="E63" s="16" t="s">
        <v>2039</v>
      </c>
      <c r="F63" s="16"/>
      <c r="G63" s="16"/>
      <c r="H63" s="368">
        <v>46013.708333333336</v>
      </c>
      <c r="I63" s="368">
        <v>46013.729166666664</v>
      </c>
      <c r="J63" s="151">
        <f t="shared" ref="J63" si="3">I63-H63</f>
        <v>2.0833333328482695E-2</v>
      </c>
      <c r="K63" s="16"/>
      <c r="L63" s="16"/>
      <c r="M63" s="16"/>
      <c r="N63" s="16"/>
    </row>
    <row r="64" spans="1:14" ht="16.149999999999999" customHeight="1" x14ac:dyDescent="0.25">
      <c r="A64" s="22">
        <v>46014</v>
      </c>
      <c r="B64" s="23" t="s">
        <v>30</v>
      </c>
      <c r="C64" s="17">
        <v>1158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46015</v>
      </c>
      <c r="B65" s="23" t="s">
        <v>30</v>
      </c>
      <c r="C65" s="17">
        <v>1182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46016</v>
      </c>
      <c r="B66" s="23" t="s">
        <v>30</v>
      </c>
      <c r="C66" s="17">
        <v>1206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46017</v>
      </c>
      <c r="B67" s="23" t="s">
        <v>30</v>
      </c>
      <c r="C67" s="17">
        <v>1229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46018</v>
      </c>
      <c r="B68" s="23" t="s">
        <v>30</v>
      </c>
      <c r="C68" s="17">
        <v>1253</v>
      </c>
      <c r="D68" s="16"/>
      <c r="E68" s="16" t="s">
        <v>48</v>
      </c>
      <c r="F68" s="16"/>
      <c r="G68" s="16"/>
      <c r="H68" s="368">
        <v>46018.545138888891</v>
      </c>
      <c r="I68" s="368">
        <v>46018.713888888888</v>
      </c>
      <c r="J68" s="151">
        <f t="shared" ref="J68:J71" si="4">I68-H68</f>
        <v>0.16874999999708962</v>
      </c>
      <c r="K68" s="16"/>
      <c r="L68" s="16"/>
      <c r="M68" s="16"/>
      <c r="N68" s="16"/>
    </row>
    <row r="69" spans="1:14" ht="16.149999999999999" customHeight="1" x14ac:dyDescent="0.25">
      <c r="A69" s="22">
        <v>46018</v>
      </c>
      <c r="B69" s="23" t="s">
        <v>30</v>
      </c>
      <c r="C69" s="17">
        <v>1263</v>
      </c>
      <c r="D69" s="16"/>
      <c r="E69" s="16" t="s">
        <v>1833</v>
      </c>
      <c r="F69" s="16"/>
      <c r="G69" s="16"/>
      <c r="H69" s="368">
        <v>46018.888888888891</v>
      </c>
      <c r="I69" s="368">
        <v>46018.899305555555</v>
      </c>
      <c r="J69" s="151">
        <f t="shared" si="4"/>
        <v>1.0416666664241347E-2</v>
      </c>
      <c r="K69" s="16"/>
      <c r="L69" s="16"/>
      <c r="M69" s="16"/>
      <c r="N69" s="16"/>
    </row>
    <row r="70" spans="1:14" ht="16.149999999999999" customHeight="1" x14ac:dyDescent="0.25">
      <c r="A70" s="22">
        <v>46019</v>
      </c>
      <c r="B70" s="23" t="s">
        <v>30</v>
      </c>
      <c r="C70" s="17">
        <v>1273</v>
      </c>
      <c r="D70" s="16"/>
      <c r="E70" s="16" t="s">
        <v>1950</v>
      </c>
      <c r="F70" s="16"/>
      <c r="G70" s="16"/>
      <c r="H70" s="368">
        <v>46019.652777777781</v>
      </c>
      <c r="I70" s="368">
        <v>46019.663194444445</v>
      </c>
      <c r="J70" s="151">
        <f t="shared" si="4"/>
        <v>1.0416666664241347E-2</v>
      </c>
      <c r="K70" s="16"/>
      <c r="L70" s="16"/>
      <c r="M70" s="16"/>
      <c r="N70" s="16"/>
    </row>
    <row r="71" spans="1:14" ht="16.149999999999999" customHeight="1" x14ac:dyDescent="0.25">
      <c r="A71" s="22">
        <v>46019</v>
      </c>
      <c r="B71" s="23" t="s">
        <v>30</v>
      </c>
      <c r="C71" s="17">
        <v>1287</v>
      </c>
      <c r="D71" s="16"/>
      <c r="E71" s="16" t="s">
        <v>1608</v>
      </c>
      <c r="F71" s="16"/>
      <c r="G71" s="16"/>
      <c r="H71" s="368">
        <v>46019.927083333336</v>
      </c>
      <c r="I71" s="368">
        <v>46019.970138888886</v>
      </c>
      <c r="J71" s="151">
        <f t="shared" si="4"/>
        <v>4.3055555550381541E-2</v>
      </c>
      <c r="K71" s="16"/>
      <c r="L71" s="16"/>
      <c r="M71" s="16"/>
      <c r="N71" s="16"/>
    </row>
    <row r="72" spans="1:14" ht="16.149999999999999" customHeight="1" x14ac:dyDescent="0.25">
      <c r="A72" s="22">
        <v>46020</v>
      </c>
      <c r="B72" s="23" t="s">
        <v>30</v>
      </c>
      <c r="C72" s="17">
        <v>1297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46021</v>
      </c>
      <c r="B73" s="23" t="s">
        <v>30</v>
      </c>
      <c r="C73" s="17">
        <v>1321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46022</v>
      </c>
      <c r="B74" s="23" t="s">
        <v>30</v>
      </c>
      <c r="C74" s="17">
        <v>1345</v>
      </c>
      <c r="D74" s="16"/>
      <c r="E74" s="16"/>
      <c r="F74" s="16"/>
      <c r="G74" s="16"/>
      <c r="H74" s="43"/>
      <c r="I74" s="43"/>
      <c r="J74" s="46"/>
      <c r="K74" s="16"/>
      <c r="L74" s="16"/>
      <c r="M74" s="16"/>
      <c r="N74" s="16"/>
    </row>
    <row r="75" spans="1:14" ht="16.149999999999999" customHeight="1" x14ac:dyDescent="0.25">
      <c r="A75" s="22">
        <v>46023</v>
      </c>
      <c r="B75" s="23" t="s">
        <v>30</v>
      </c>
      <c r="C75" s="17">
        <v>1369</v>
      </c>
      <c r="D75" s="16"/>
      <c r="E75" s="16" t="s">
        <v>782</v>
      </c>
      <c r="F75" s="16"/>
      <c r="G75" s="16"/>
      <c r="H75" s="368">
        <v>46023.75</v>
      </c>
      <c r="I75" s="368">
        <v>46023.756944444445</v>
      </c>
      <c r="J75" s="151">
        <f t="shared" ref="J75" si="5">I75-H75</f>
        <v>6.9444444452528842E-3</v>
      </c>
      <c r="K75" s="16"/>
      <c r="L75" s="16"/>
      <c r="M75" s="16"/>
      <c r="N75" s="16"/>
    </row>
    <row r="76" spans="1:14" ht="16.149999999999999" customHeight="1" x14ac:dyDescent="0.25">
      <c r="A76" s="22">
        <v>46024</v>
      </c>
      <c r="B76" s="23" t="s">
        <v>30</v>
      </c>
      <c r="C76" s="17">
        <v>1393</v>
      </c>
      <c r="D76" s="16"/>
      <c r="E76" s="16"/>
      <c r="F76" s="16"/>
      <c r="G76" s="16"/>
      <c r="H76" s="43"/>
      <c r="I76" s="43"/>
      <c r="J76" s="46"/>
      <c r="K76" s="16"/>
      <c r="L76" s="16"/>
      <c r="M76" s="16"/>
      <c r="N76" s="16"/>
    </row>
    <row r="77" spans="1:14" ht="16.149999999999999" customHeight="1" x14ac:dyDescent="0.25">
      <c r="A77" s="22">
        <v>46025</v>
      </c>
      <c r="B77" s="23" t="s">
        <v>30</v>
      </c>
      <c r="C77" s="17">
        <v>1408</v>
      </c>
      <c r="D77" s="16"/>
      <c r="E77" s="16"/>
      <c r="F77" s="16"/>
      <c r="G77" s="16"/>
      <c r="H77" s="43"/>
      <c r="I77" s="43"/>
      <c r="J77" s="16"/>
      <c r="K77" s="16"/>
      <c r="L77" s="16"/>
      <c r="M77" s="16"/>
      <c r="N77" s="16"/>
    </row>
    <row r="78" spans="1:14" ht="16.149999999999999" customHeight="1" x14ac:dyDescent="0.25">
      <c r="A78" s="22">
        <v>46026</v>
      </c>
      <c r="B78" s="23" t="s">
        <v>30</v>
      </c>
      <c r="C78" s="17">
        <v>1432</v>
      </c>
      <c r="D78" s="16"/>
      <c r="E78" s="16"/>
      <c r="F78" s="16"/>
      <c r="G78" s="16"/>
      <c r="H78" s="43"/>
      <c r="I78" s="43"/>
      <c r="J78" s="16"/>
      <c r="K78" s="16"/>
      <c r="L78" s="17"/>
      <c r="M78" s="17"/>
      <c r="N78" s="16"/>
    </row>
    <row r="79" spans="1:14" ht="16.149999999999999" customHeight="1" x14ac:dyDescent="0.25">
      <c r="A79" s="22">
        <v>46027</v>
      </c>
      <c r="B79" s="23" t="s">
        <v>30</v>
      </c>
      <c r="C79" s="17">
        <v>1456</v>
      </c>
      <c r="D79" s="16"/>
      <c r="E79" s="16"/>
      <c r="F79" s="16"/>
      <c r="G79" s="16"/>
      <c r="H79" s="43"/>
      <c r="I79" s="43"/>
      <c r="J79" s="16"/>
      <c r="K79" s="16"/>
      <c r="L79" s="17"/>
      <c r="M79" s="17"/>
      <c r="N79" s="16"/>
    </row>
    <row r="80" spans="1:14" ht="16.149999999999999" customHeight="1" x14ac:dyDescent="0.25">
      <c r="A80" s="22">
        <v>46028</v>
      </c>
      <c r="B80" s="23" t="s">
        <v>30</v>
      </c>
      <c r="C80" s="17">
        <v>1480</v>
      </c>
      <c r="D80" s="16"/>
      <c r="E80" s="16"/>
      <c r="F80" s="16"/>
      <c r="G80" s="16"/>
      <c r="H80" s="43"/>
      <c r="I80" s="43"/>
      <c r="J80" s="16"/>
      <c r="K80" s="16"/>
      <c r="L80" s="17"/>
      <c r="M80" s="17"/>
      <c r="N80" s="16"/>
    </row>
    <row r="81" spans="1:14" ht="16.149999999999999" customHeight="1" x14ac:dyDescent="0.25">
      <c r="A81" s="22">
        <v>46029</v>
      </c>
      <c r="B81" s="23" t="s">
        <v>30</v>
      </c>
      <c r="C81" s="17">
        <v>1504</v>
      </c>
      <c r="D81" s="16"/>
      <c r="E81" s="16" t="s">
        <v>40</v>
      </c>
      <c r="F81" s="49"/>
      <c r="G81" s="49"/>
      <c r="H81" s="368">
        <v>46029.916666666664</v>
      </c>
      <c r="I81" s="368">
        <v>46030.083333333336</v>
      </c>
      <c r="J81" s="151">
        <f t="shared" ref="J81" si="6">I81-H81</f>
        <v>0.16666666667151731</v>
      </c>
      <c r="K81" s="16"/>
      <c r="L81" s="17"/>
      <c r="M81" s="17"/>
      <c r="N81" s="16"/>
    </row>
    <row r="82" spans="1:14" x14ac:dyDescent="0.25">
      <c r="A82" s="22">
        <v>46030</v>
      </c>
      <c r="B82" s="23" t="s">
        <v>30</v>
      </c>
      <c r="C82" s="17">
        <v>1528</v>
      </c>
      <c r="D82" s="16"/>
      <c r="E82" s="28"/>
      <c r="F82" s="49"/>
      <c r="G82" s="49"/>
      <c r="H82" s="50"/>
      <c r="I82" s="50"/>
      <c r="J82" s="51"/>
      <c r="K82" s="16"/>
      <c r="L82" s="17"/>
      <c r="M82" s="17"/>
      <c r="N82" s="16"/>
    </row>
    <row r="83" spans="1:14" ht="16.149999999999999" customHeight="1" x14ac:dyDescent="0.25">
      <c r="A83" s="22">
        <v>46031</v>
      </c>
      <c r="B83" s="23" t="s">
        <v>30</v>
      </c>
      <c r="C83" s="17">
        <v>1552</v>
      </c>
      <c r="D83" s="16"/>
      <c r="E83" s="16"/>
      <c r="F83" s="49"/>
      <c r="G83" s="49"/>
      <c r="H83" s="50"/>
      <c r="I83" s="50"/>
      <c r="J83" s="49"/>
      <c r="K83" s="16"/>
      <c r="L83" s="17"/>
      <c r="M83" s="17"/>
      <c r="N83" s="16"/>
    </row>
    <row r="84" spans="1:14" ht="16.149999999999999" customHeight="1" x14ac:dyDescent="0.25">
      <c r="A84" s="22">
        <v>46032</v>
      </c>
      <c r="B84" s="23" t="s">
        <v>30</v>
      </c>
      <c r="C84" s="17">
        <v>1576</v>
      </c>
      <c r="D84" s="16"/>
      <c r="E84" s="16"/>
      <c r="F84" s="49"/>
      <c r="G84" s="49"/>
      <c r="H84" s="50"/>
      <c r="I84" s="50"/>
      <c r="J84" s="49"/>
      <c r="K84" s="16"/>
      <c r="L84" s="17"/>
      <c r="M84" s="17"/>
      <c r="N84" s="16"/>
    </row>
    <row r="85" spans="1:14" ht="16.149999999999999" customHeight="1" x14ac:dyDescent="0.25">
      <c r="A85" s="22">
        <v>46033</v>
      </c>
      <c r="B85" s="23" t="s">
        <v>30</v>
      </c>
      <c r="C85" s="17">
        <v>1595</v>
      </c>
      <c r="D85" s="16"/>
      <c r="E85" s="16"/>
      <c r="F85" s="16"/>
      <c r="G85" s="16"/>
      <c r="H85" s="43"/>
      <c r="I85" s="43"/>
      <c r="J85" s="16"/>
      <c r="K85" s="16"/>
      <c r="L85" s="17"/>
      <c r="M85" s="17"/>
      <c r="N85" s="16"/>
    </row>
    <row r="86" spans="1:14" ht="16.149999999999999" customHeight="1" x14ac:dyDescent="0.25">
      <c r="A86" s="22">
        <v>46034</v>
      </c>
      <c r="B86" s="23" t="s">
        <v>30</v>
      </c>
      <c r="C86" s="17">
        <v>1619</v>
      </c>
      <c r="D86" s="16"/>
      <c r="E86" s="16"/>
      <c r="F86" s="16"/>
      <c r="G86" s="16"/>
      <c r="H86" s="43"/>
      <c r="I86" s="43"/>
      <c r="J86" s="16"/>
      <c r="K86" s="16"/>
      <c r="L86" s="17"/>
      <c r="M86" s="17"/>
      <c r="N86" s="16"/>
    </row>
    <row r="87" spans="1:14" ht="16.149999999999999" customHeight="1" x14ac:dyDescent="0.25">
      <c r="A87" s="22">
        <v>46035</v>
      </c>
      <c r="B87" s="23" t="s">
        <v>30</v>
      </c>
      <c r="C87" s="17">
        <v>1643</v>
      </c>
      <c r="D87" s="16"/>
      <c r="E87" s="16"/>
      <c r="F87" s="16"/>
      <c r="G87" s="16"/>
      <c r="H87" s="43"/>
      <c r="I87" s="43"/>
      <c r="J87" s="16"/>
      <c r="K87" s="16"/>
      <c r="L87" s="17"/>
      <c r="M87" s="17"/>
      <c r="N87" s="16"/>
    </row>
    <row r="88" spans="1:14" ht="16.149999999999999" customHeight="1" x14ac:dyDescent="0.25">
      <c r="A88" s="22">
        <v>46036</v>
      </c>
      <c r="B88" s="23" t="s">
        <v>30</v>
      </c>
      <c r="C88" s="17">
        <v>1687</v>
      </c>
      <c r="D88" s="16"/>
      <c r="E88" s="16"/>
      <c r="F88" s="16"/>
      <c r="G88" s="16"/>
      <c r="H88" s="43"/>
      <c r="I88" s="43"/>
      <c r="J88" s="16"/>
      <c r="K88" s="16"/>
      <c r="L88" s="17"/>
      <c r="M88" s="17"/>
      <c r="N88" s="16"/>
    </row>
    <row r="89" spans="1:14" ht="16.149999999999999" customHeight="1" x14ac:dyDescent="0.25">
      <c r="A89" s="22">
        <v>46037</v>
      </c>
      <c r="B89" s="23" t="s">
        <v>30</v>
      </c>
      <c r="C89" s="17">
        <v>1691</v>
      </c>
      <c r="D89" s="16"/>
      <c r="E89" s="16"/>
      <c r="F89" s="16"/>
      <c r="G89" s="49"/>
      <c r="H89" s="50"/>
      <c r="I89" s="50"/>
      <c r="J89" s="49"/>
      <c r="K89" s="16"/>
      <c r="L89" s="16"/>
      <c r="M89" s="16"/>
      <c r="N89" s="16"/>
    </row>
    <row r="90" spans="1:14" ht="16.149999999999999" customHeight="1" x14ac:dyDescent="0.25">
      <c r="A90" s="22">
        <v>46038</v>
      </c>
      <c r="B90" s="23" t="s">
        <v>30</v>
      </c>
      <c r="C90" s="17">
        <v>1715</v>
      </c>
      <c r="D90" s="16"/>
      <c r="E90" s="16" t="s">
        <v>2154</v>
      </c>
      <c r="F90" s="16"/>
      <c r="G90" s="49"/>
      <c r="H90" s="309">
        <v>46038.96875</v>
      </c>
      <c r="I90" s="309">
        <v>46038.977777777778</v>
      </c>
      <c r="J90" s="225">
        <v>9.0277777781011537E-3</v>
      </c>
      <c r="K90" s="16"/>
      <c r="L90" s="16"/>
      <c r="M90" s="16"/>
      <c r="N90" s="16"/>
    </row>
    <row r="91" spans="1:14" ht="16.149999999999999" customHeight="1" x14ac:dyDescent="0.25">
      <c r="A91" s="22">
        <v>46039</v>
      </c>
      <c r="B91" s="23" t="s">
        <v>30</v>
      </c>
      <c r="C91" s="17">
        <v>1740</v>
      </c>
      <c r="D91" s="16"/>
      <c r="E91" s="16" t="s">
        <v>48</v>
      </c>
      <c r="F91" s="16"/>
      <c r="G91" s="49"/>
      <c r="H91" s="368">
        <v>46039.849305555559</v>
      </c>
      <c r="I91" s="368">
        <v>46039.92291666667</v>
      </c>
      <c r="J91" s="151">
        <f t="shared" ref="J91" si="7">I91-H91</f>
        <v>7.3611111110949423E-2</v>
      </c>
      <c r="K91" s="16"/>
      <c r="L91" s="16"/>
      <c r="M91" s="16"/>
      <c r="N91" s="16"/>
    </row>
    <row r="92" spans="1:14" x14ac:dyDescent="0.25">
      <c r="A92" s="22">
        <v>46040</v>
      </c>
      <c r="B92" s="23" t="s">
        <v>30</v>
      </c>
      <c r="C92" s="17">
        <v>1764</v>
      </c>
      <c r="D92" s="16"/>
      <c r="E92" s="28"/>
      <c r="F92" s="16"/>
      <c r="G92" s="49"/>
      <c r="H92" s="50"/>
      <c r="I92" s="50"/>
      <c r="J92" s="51"/>
      <c r="K92" s="16"/>
      <c r="L92" s="16"/>
      <c r="M92" s="16"/>
      <c r="N92" s="16"/>
    </row>
    <row r="93" spans="1:14" x14ac:dyDescent="0.25">
      <c r="A93" s="22">
        <v>46041</v>
      </c>
      <c r="B93" s="23" t="s">
        <v>30</v>
      </c>
      <c r="C93" s="17">
        <v>1788</v>
      </c>
      <c r="D93" s="16"/>
      <c r="E93" s="28"/>
      <c r="F93" s="16"/>
      <c r="G93" s="49"/>
      <c r="H93" s="50"/>
      <c r="I93" s="50"/>
      <c r="J93" s="51"/>
      <c r="K93" s="16"/>
      <c r="L93" s="16"/>
      <c r="M93" s="16"/>
      <c r="N93" s="16"/>
    </row>
    <row r="94" spans="1:14" ht="16.149999999999999" customHeight="1" x14ac:dyDescent="0.25">
      <c r="A94" s="22">
        <v>46042</v>
      </c>
      <c r="B94" s="23" t="s">
        <v>30</v>
      </c>
      <c r="C94" s="17">
        <v>1800</v>
      </c>
      <c r="D94" s="16"/>
      <c r="E94" s="16"/>
      <c r="F94" s="16"/>
      <c r="G94" s="49"/>
      <c r="H94" s="50"/>
      <c r="I94" s="50"/>
      <c r="J94" s="51"/>
      <c r="K94" s="16"/>
      <c r="L94" s="16"/>
      <c r="M94" s="16"/>
      <c r="N94" s="16"/>
    </row>
    <row r="95" spans="1:14" ht="16.149999999999999" customHeight="1" x14ac:dyDescent="0.25">
      <c r="A95" s="22">
        <v>46043</v>
      </c>
      <c r="B95" s="23" t="s">
        <v>30</v>
      </c>
      <c r="C95" s="17">
        <v>1824</v>
      </c>
      <c r="D95" s="16"/>
      <c r="E95" s="16"/>
      <c r="F95" s="16"/>
      <c r="G95" s="49"/>
      <c r="H95" s="50"/>
      <c r="I95" s="50"/>
      <c r="J95" s="51"/>
      <c r="K95" s="16"/>
      <c r="L95" s="16"/>
      <c r="M95" s="16"/>
      <c r="N95" s="16"/>
    </row>
    <row r="96" spans="1:14" ht="16.149999999999999" customHeight="1" x14ac:dyDescent="0.25">
      <c r="A96" s="22">
        <v>46044</v>
      </c>
      <c r="B96" s="23" t="s">
        <v>30</v>
      </c>
      <c r="C96" s="17">
        <v>1848</v>
      </c>
      <c r="D96" s="16"/>
      <c r="E96" s="16"/>
      <c r="F96" s="16"/>
      <c r="G96" s="49"/>
      <c r="H96" s="50"/>
      <c r="I96" s="50"/>
      <c r="J96" s="49"/>
      <c r="K96" s="16"/>
      <c r="L96" s="16"/>
      <c r="M96" s="16"/>
      <c r="N96" s="16"/>
    </row>
    <row r="97" spans="1:14" ht="16.149999999999999" customHeight="1" x14ac:dyDescent="0.25">
      <c r="A97" s="22">
        <v>46045</v>
      </c>
      <c r="B97" s="23" t="s">
        <v>30</v>
      </c>
      <c r="C97" s="17">
        <v>1872</v>
      </c>
      <c r="D97" s="16"/>
      <c r="E97" s="16"/>
      <c r="F97" s="16"/>
      <c r="G97" s="49"/>
      <c r="H97" s="50"/>
      <c r="I97" s="50"/>
      <c r="J97" s="49"/>
      <c r="K97" s="16"/>
      <c r="L97" s="16"/>
      <c r="M97" s="16"/>
      <c r="N97" s="16"/>
    </row>
    <row r="98" spans="1:14" ht="16.149999999999999" customHeight="1" x14ac:dyDescent="0.25">
      <c r="A98" s="22">
        <v>46046</v>
      </c>
      <c r="B98" s="23" t="s">
        <v>30</v>
      </c>
      <c r="C98" s="17">
        <v>1906</v>
      </c>
      <c r="D98" s="16"/>
      <c r="E98" s="16"/>
      <c r="F98" s="16"/>
      <c r="G98" s="49"/>
      <c r="H98" s="50"/>
      <c r="I98" s="50"/>
      <c r="J98" s="51"/>
      <c r="K98" s="16"/>
      <c r="L98" s="16"/>
      <c r="M98" s="16"/>
      <c r="N98" s="16"/>
    </row>
    <row r="99" spans="1:14" ht="16.149999999999999" customHeight="1" x14ac:dyDescent="0.25">
      <c r="A99" s="22">
        <v>46047</v>
      </c>
      <c r="B99" s="23" t="s">
        <v>30</v>
      </c>
      <c r="C99" s="17">
        <v>1930</v>
      </c>
      <c r="D99" s="16"/>
      <c r="E99" s="16"/>
      <c r="F99" s="16"/>
      <c r="G99" s="49"/>
      <c r="H99" s="50"/>
      <c r="I99" s="50"/>
      <c r="J99" s="49"/>
      <c r="K99" s="16"/>
      <c r="L99" s="16"/>
      <c r="M99" s="16"/>
      <c r="N99" s="16"/>
    </row>
    <row r="100" spans="1:14" ht="16.149999999999999" customHeight="1" x14ac:dyDescent="0.25">
      <c r="A100" s="22">
        <v>46048</v>
      </c>
      <c r="B100" s="23" t="s">
        <v>30</v>
      </c>
      <c r="C100" s="17">
        <v>1954</v>
      </c>
      <c r="D100" s="16"/>
      <c r="E100" s="16"/>
      <c r="F100" s="16"/>
      <c r="G100" s="49"/>
      <c r="H100" s="49"/>
      <c r="I100" s="49"/>
      <c r="J100" s="49"/>
      <c r="K100" s="16"/>
      <c r="L100" s="16"/>
      <c r="M100" s="16"/>
      <c r="N100" s="16"/>
    </row>
    <row r="101" spans="1:14" ht="16.149999999999999" customHeight="1" x14ac:dyDescent="0.25">
      <c r="A101" s="22">
        <v>46049</v>
      </c>
      <c r="B101" s="23" t="s">
        <v>30</v>
      </c>
      <c r="C101" s="17">
        <v>1979</v>
      </c>
      <c r="D101" s="16"/>
      <c r="E101" s="16" t="s">
        <v>163</v>
      </c>
      <c r="F101" s="16"/>
      <c r="G101" s="49"/>
      <c r="H101" s="720">
        <v>46050.166666666664</v>
      </c>
      <c r="I101" s="720">
        <v>46050.269444444442</v>
      </c>
      <c r="J101" s="723">
        <v>0.10277777777810115</v>
      </c>
      <c r="K101" s="16"/>
      <c r="L101" s="16"/>
      <c r="M101" s="16"/>
      <c r="N101" s="16"/>
    </row>
    <row r="102" spans="1:14" ht="16.149999999999999" customHeight="1" x14ac:dyDescent="0.25">
      <c r="A102" s="22">
        <v>46050</v>
      </c>
      <c r="B102" s="23" t="s">
        <v>30</v>
      </c>
      <c r="C102" s="17">
        <v>2003</v>
      </c>
      <c r="D102" s="16"/>
      <c r="E102" s="16"/>
      <c r="F102" s="16"/>
      <c r="G102" s="49"/>
      <c r="H102" s="49"/>
      <c r="I102" s="49"/>
      <c r="J102" s="49"/>
      <c r="K102" s="16"/>
      <c r="L102" s="16"/>
      <c r="M102" s="16"/>
      <c r="N102" s="16"/>
    </row>
    <row r="103" spans="1:14" ht="16.149999999999999" customHeight="1" x14ac:dyDescent="0.25">
      <c r="A103" s="22">
        <v>46051</v>
      </c>
      <c r="B103" s="23" t="s">
        <v>30</v>
      </c>
      <c r="C103" s="17">
        <v>2027</v>
      </c>
      <c r="D103" s="16"/>
      <c r="E103" s="16"/>
      <c r="F103" s="16"/>
      <c r="G103" s="49"/>
      <c r="H103" s="50"/>
      <c r="I103" s="50"/>
      <c r="J103" s="51"/>
      <c r="K103" s="16"/>
      <c r="L103" s="16"/>
      <c r="M103" s="16"/>
      <c r="N103" s="16"/>
    </row>
    <row r="104" spans="1:14" ht="16.149999999999999" customHeight="1" x14ac:dyDescent="0.25">
      <c r="A104" s="22">
        <v>46052</v>
      </c>
      <c r="B104" s="23" t="s">
        <v>30</v>
      </c>
      <c r="C104" s="17">
        <v>2051</v>
      </c>
      <c r="D104" s="16"/>
      <c r="E104" s="16"/>
      <c r="F104" s="16"/>
      <c r="G104" s="49"/>
      <c r="H104" s="49"/>
      <c r="I104" s="49"/>
      <c r="J104" s="49"/>
      <c r="K104" s="16"/>
      <c r="L104" s="16"/>
      <c r="M104" s="16"/>
      <c r="N104" s="16"/>
    </row>
    <row r="105" spans="1:14" ht="16.149999999999999" customHeight="1" x14ac:dyDescent="0.25">
      <c r="A105" s="22">
        <v>46053</v>
      </c>
      <c r="B105" s="23" t="s">
        <v>30</v>
      </c>
      <c r="C105" s="17">
        <v>2072</v>
      </c>
      <c r="D105" s="16"/>
      <c r="E105" s="16"/>
      <c r="F105" s="16"/>
      <c r="G105" s="49"/>
      <c r="H105" s="84"/>
      <c r="I105" s="84"/>
      <c r="J105" s="51"/>
      <c r="K105" s="16"/>
      <c r="L105" s="16"/>
      <c r="M105" s="16"/>
      <c r="N105" s="16"/>
    </row>
    <row r="106" spans="1:14" x14ac:dyDescent="0.25">
      <c r="A106" s="22">
        <v>46054</v>
      </c>
      <c r="B106" s="23" t="s">
        <v>30</v>
      </c>
      <c r="C106" s="17">
        <v>2096</v>
      </c>
      <c r="D106" s="16"/>
      <c r="E106" s="28"/>
      <c r="F106" s="16"/>
      <c r="G106" s="49"/>
      <c r="H106" s="84"/>
      <c r="I106" s="84"/>
      <c r="J106" s="51"/>
      <c r="K106" s="16"/>
      <c r="L106" s="16"/>
      <c r="M106" s="16"/>
      <c r="N106" s="16"/>
    </row>
    <row r="107" spans="1:14" ht="16.149999999999999" customHeight="1" x14ac:dyDescent="0.25">
      <c r="A107" s="22">
        <v>46055</v>
      </c>
      <c r="B107" s="23" t="s">
        <v>30</v>
      </c>
      <c r="C107" s="17">
        <v>2120</v>
      </c>
      <c r="D107" s="16"/>
      <c r="E107" s="16"/>
      <c r="F107" s="16"/>
      <c r="G107" s="49"/>
      <c r="H107" s="49"/>
      <c r="I107" s="49"/>
      <c r="J107" s="49"/>
      <c r="K107" s="16"/>
      <c r="L107" s="16"/>
      <c r="M107" s="16"/>
      <c r="N107" s="16"/>
    </row>
    <row r="108" spans="1:14" ht="16.149999999999999" customHeight="1" x14ac:dyDescent="0.25">
      <c r="A108" s="22">
        <v>46056</v>
      </c>
      <c r="B108" s="23" t="s">
        <v>30</v>
      </c>
      <c r="C108" s="17">
        <v>2144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46057</v>
      </c>
      <c r="B109" s="23" t="s">
        <v>30</v>
      </c>
      <c r="C109" s="17">
        <v>2168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46058</v>
      </c>
      <c r="B110" s="23" t="s">
        <v>30</v>
      </c>
      <c r="C110" s="17">
        <v>2192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>
        <v>46059</v>
      </c>
      <c r="B111" s="23" t="s">
        <v>30</v>
      </c>
      <c r="C111" s="17">
        <v>2216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46060</v>
      </c>
      <c r="B112" s="23" t="s">
        <v>30</v>
      </c>
      <c r="C112" s="17">
        <v>2239</v>
      </c>
      <c r="D112" s="16"/>
      <c r="E112" s="16" t="s">
        <v>48</v>
      </c>
      <c r="F112" s="16"/>
      <c r="G112" s="16"/>
      <c r="H112" s="368">
        <v>46060.895138888889</v>
      </c>
      <c r="I112" s="368">
        <v>46061.011111111111</v>
      </c>
      <c r="J112" s="151">
        <f t="shared" ref="J112" si="8">I112-H112</f>
        <v>0.11597222222189885</v>
      </c>
      <c r="K112" s="16"/>
      <c r="L112" s="16"/>
      <c r="M112" s="16"/>
      <c r="N112" s="16"/>
    </row>
    <row r="113" spans="1:14" ht="16.149999999999999" customHeight="1" x14ac:dyDescent="0.25">
      <c r="A113" s="22">
        <v>46061</v>
      </c>
      <c r="B113" s="23" t="s">
        <v>30</v>
      </c>
      <c r="C113" s="17">
        <v>2263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46062</v>
      </c>
      <c r="B114" s="23" t="s">
        <v>30</v>
      </c>
      <c r="C114" s="17">
        <v>2287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46063</v>
      </c>
      <c r="B115" s="23" t="s">
        <v>30</v>
      </c>
      <c r="C115" s="17">
        <v>2310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46064</v>
      </c>
      <c r="B116" s="23" t="s">
        <v>30</v>
      </c>
      <c r="C116" s="17">
        <v>2334</v>
      </c>
      <c r="D116" s="16"/>
      <c r="E116" s="16"/>
      <c r="F116" s="16"/>
      <c r="G116" s="16"/>
      <c r="H116" s="150"/>
      <c r="I116" s="150"/>
      <c r="J116" s="151"/>
      <c r="K116" s="16"/>
      <c r="L116" s="16"/>
      <c r="M116" s="16"/>
      <c r="N116" s="16"/>
    </row>
    <row r="117" spans="1:14" ht="16.149999999999999" customHeight="1" x14ac:dyDescent="0.25">
      <c r="A117" s="22">
        <v>46065</v>
      </c>
      <c r="B117" s="23" t="s">
        <v>30</v>
      </c>
      <c r="C117" s="17">
        <v>2358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46066</v>
      </c>
      <c r="B118" s="23" t="s">
        <v>30</v>
      </c>
      <c r="C118" s="17">
        <v>2382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22">
        <v>46067</v>
      </c>
      <c r="B119" s="23" t="s">
        <v>30</v>
      </c>
      <c r="C119" s="17">
        <v>2405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46068</v>
      </c>
      <c r="B120" s="23" t="s">
        <v>30</v>
      </c>
      <c r="C120" s="17">
        <v>2429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46069</v>
      </c>
      <c r="B121" s="23" t="s">
        <v>30</v>
      </c>
      <c r="C121" s="17">
        <v>2453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6.149999999999999" customHeight="1" x14ac:dyDescent="0.25">
      <c r="A122" s="22">
        <v>46070</v>
      </c>
      <c r="B122" s="23" t="s">
        <v>30</v>
      </c>
      <c r="C122" s="17">
        <v>2476</v>
      </c>
      <c r="D122" s="16"/>
      <c r="E122" s="16"/>
      <c r="F122" s="16"/>
      <c r="G122" s="16"/>
      <c r="H122" s="123"/>
      <c r="I122" s="123"/>
      <c r="J122" s="124"/>
      <c r="K122" s="16"/>
      <c r="L122" s="16"/>
      <c r="M122" s="16"/>
      <c r="N122" s="16"/>
    </row>
    <row r="123" spans="1:14" ht="16.149999999999999" customHeight="1" x14ac:dyDescent="0.25">
      <c r="A123" s="22">
        <v>46071</v>
      </c>
      <c r="B123" s="23" t="s">
        <v>30</v>
      </c>
      <c r="C123" s="17">
        <v>2500</v>
      </c>
      <c r="D123" s="16"/>
      <c r="E123" s="16" t="s">
        <v>40</v>
      </c>
      <c r="F123" s="16"/>
      <c r="G123" s="16"/>
      <c r="H123" s="368">
        <v>46072.145833333336</v>
      </c>
      <c r="I123" s="368">
        <v>46072.239583333336</v>
      </c>
      <c r="J123" s="151">
        <f>I123-H123</f>
        <v>9.375E-2</v>
      </c>
      <c r="K123" s="16"/>
      <c r="L123" s="16"/>
      <c r="M123" s="16"/>
      <c r="N123" s="16"/>
    </row>
    <row r="124" spans="1:14" ht="16.149999999999999" customHeight="1" x14ac:dyDescent="0.25">
      <c r="A124" s="22">
        <v>46072</v>
      </c>
      <c r="B124" s="23" t="s">
        <v>30</v>
      </c>
      <c r="C124" s="17">
        <v>2524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46073</v>
      </c>
      <c r="B125" s="23" t="s">
        <v>30</v>
      </c>
      <c r="C125" s="17">
        <v>2548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46074</v>
      </c>
      <c r="B126" s="23" t="s">
        <v>30</v>
      </c>
      <c r="C126" s="17">
        <v>2572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2">
        <v>46075</v>
      </c>
      <c r="B127" s="23" t="s">
        <v>30</v>
      </c>
      <c r="C127" s="17">
        <v>2594</v>
      </c>
      <c r="D127" s="16"/>
      <c r="E127" s="16"/>
      <c r="F127" s="16"/>
      <c r="G127" s="16"/>
      <c r="H127" s="150"/>
      <c r="I127" s="150"/>
      <c r="J127" s="124"/>
      <c r="K127" s="16"/>
      <c r="L127" s="16"/>
      <c r="M127" s="16"/>
      <c r="N127" s="16"/>
    </row>
    <row r="128" spans="1:14" ht="16.149999999999999" customHeight="1" x14ac:dyDescent="0.25">
      <c r="A128" s="22">
        <v>46076</v>
      </c>
      <c r="B128" s="23" t="s">
        <v>30</v>
      </c>
      <c r="C128" s="17">
        <v>2618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6.149999999999999" customHeight="1" x14ac:dyDescent="0.25">
      <c r="A129" s="22">
        <v>46077</v>
      </c>
      <c r="B129" s="23" t="s">
        <v>30</v>
      </c>
      <c r="C129" s="17">
        <v>2642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46078</v>
      </c>
      <c r="B130" s="23" t="s">
        <v>30</v>
      </c>
      <c r="C130" s="17">
        <v>2666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46079</v>
      </c>
      <c r="B131" s="23" t="s">
        <v>30</v>
      </c>
      <c r="C131" s="17">
        <v>2690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6.149999999999999" customHeight="1" x14ac:dyDescent="0.25">
      <c r="A132" s="22">
        <v>46080</v>
      </c>
      <c r="B132" s="23" t="s">
        <v>30</v>
      </c>
      <c r="C132" s="17">
        <v>2714</v>
      </c>
      <c r="D132" s="16"/>
      <c r="E132" s="16" t="s">
        <v>1888</v>
      </c>
      <c r="F132" s="16"/>
      <c r="G132" s="16"/>
      <c r="H132" s="368">
        <v>46081.152777777781</v>
      </c>
      <c r="I132" s="368">
        <v>46081.163194444445</v>
      </c>
      <c r="J132" s="151">
        <f t="shared" ref="J132:J133" si="9">I132-H132</f>
        <v>1.0416666664241347E-2</v>
      </c>
      <c r="K132" s="16"/>
      <c r="L132" s="16"/>
      <c r="M132" s="16"/>
      <c r="N132" s="16"/>
    </row>
    <row r="133" spans="1:14" ht="16.149999999999999" customHeight="1" x14ac:dyDescent="0.25">
      <c r="A133" s="22">
        <v>46081</v>
      </c>
      <c r="B133" s="23" t="s">
        <v>30</v>
      </c>
      <c r="C133" s="17">
        <v>2738</v>
      </c>
      <c r="D133" s="16"/>
      <c r="E133" s="16" t="s">
        <v>48</v>
      </c>
      <c r="F133" s="16"/>
      <c r="G133" s="16"/>
      <c r="H133" s="368">
        <v>46082.103472222225</v>
      </c>
      <c r="I133" s="368">
        <v>46082.208333333336</v>
      </c>
      <c r="J133" s="151">
        <f t="shared" si="9"/>
        <v>0.10486111111094942</v>
      </c>
      <c r="K133" s="16"/>
      <c r="L133" s="16"/>
      <c r="M133" s="16"/>
      <c r="N133" s="16"/>
    </row>
    <row r="134" spans="1:14" ht="16.149999999999999" customHeight="1" x14ac:dyDescent="0.25">
      <c r="A134" s="22"/>
      <c r="B134" s="173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x14ac:dyDescent="0.25">
      <c r="A135" s="22"/>
      <c r="B135" s="173"/>
      <c r="C135" s="17"/>
      <c r="D135" s="16"/>
      <c r="E135" s="28"/>
      <c r="F135" s="16"/>
      <c r="G135" s="16"/>
      <c r="H135" s="150"/>
      <c r="I135" s="150"/>
      <c r="J135" s="151"/>
      <c r="K135" s="16"/>
      <c r="L135" s="16"/>
      <c r="M135" s="16"/>
      <c r="N135" s="16"/>
    </row>
    <row r="136" spans="1:14" ht="16.149999999999999" customHeight="1" x14ac:dyDescent="0.25">
      <c r="A136" s="22"/>
      <c r="B136" s="173"/>
      <c r="C136" s="17"/>
      <c r="D136" s="16"/>
      <c r="E136" s="17"/>
      <c r="F136" s="17"/>
      <c r="G136" s="16"/>
      <c r="H136" s="16"/>
      <c r="I136" s="16"/>
      <c r="J136" s="16"/>
      <c r="K136" s="16"/>
      <c r="L136" s="16"/>
      <c r="M136" s="16"/>
      <c r="N136" s="16"/>
    </row>
    <row r="137" spans="1:14" x14ac:dyDescent="0.25">
      <c r="A137" s="22"/>
      <c r="B137" s="173"/>
      <c r="C137" s="17"/>
      <c r="D137" s="16"/>
      <c r="E137" s="16"/>
      <c r="F137" s="16"/>
      <c r="G137" s="16"/>
      <c r="H137" s="150"/>
      <c r="I137" s="150"/>
      <c r="J137" s="151"/>
      <c r="K137" s="16"/>
      <c r="L137" s="16"/>
      <c r="M137" s="16"/>
      <c r="N137" s="16"/>
    </row>
    <row r="138" spans="1:14" x14ac:dyDescent="0.25">
      <c r="A138" s="22"/>
      <c r="B138" s="173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22"/>
      <c r="B139" s="173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x14ac:dyDescent="0.25">
      <c r="A140" s="22"/>
      <c r="B140" s="173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x14ac:dyDescent="0.25">
      <c r="A141" s="22"/>
      <c r="B141" s="173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x14ac:dyDescent="0.25">
      <c r="A142" s="22"/>
      <c r="B142" s="173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x14ac:dyDescent="0.25">
      <c r="A143" s="22"/>
      <c r="B143" s="173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x14ac:dyDescent="0.25">
      <c r="A144" s="22"/>
      <c r="B144" s="173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x14ac:dyDescent="0.25">
      <c r="A145" s="22"/>
      <c r="B145" s="173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x14ac:dyDescent="0.25">
      <c r="A146" s="22"/>
      <c r="B146" s="173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x14ac:dyDescent="0.25">
      <c r="A147" s="22"/>
      <c r="B147" s="173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x14ac:dyDescent="0.25">
      <c r="A148" s="22"/>
      <c r="B148" s="173"/>
      <c r="C148" s="17"/>
      <c r="D148" s="16"/>
      <c r="E148" s="16"/>
      <c r="F148" s="16"/>
      <c r="G148" s="16"/>
      <c r="H148" s="146"/>
      <c r="I148" s="146"/>
      <c r="J148" s="147"/>
      <c r="K148" s="16"/>
      <c r="L148" s="16"/>
      <c r="M148" s="16"/>
      <c r="N148" s="16"/>
    </row>
    <row r="149" spans="1:14" x14ac:dyDescent="0.25">
      <c r="A149" s="22"/>
      <c r="B149" s="173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x14ac:dyDescent="0.25">
      <c r="A150" s="22"/>
      <c r="B150" s="173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x14ac:dyDescent="0.25">
      <c r="A151" s="22"/>
      <c r="B151" s="173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x14ac:dyDescent="0.25">
      <c r="A152" s="22"/>
      <c r="B152" s="173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x14ac:dyDescent="0.25">
      <c r="A153" s="22"/>
      <c r="B153" s="173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x14ac:dyDescent="0.25">
      <c r="A154" s="22"/>
      <c r="B154" s="173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22"/>
      <c r="B155" s="173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x14ac:dyDescent="0.25">
      <c r="A156" s="22"/>
      <c r="B156" s="173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x14ac:dyDescent="0.25">
      <c r="A157" s="22"/>
      <c r="B157" s="173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2"/>
      <c r="B158" s="173"/>
      <c r="C158" s="17"/>
      <c r="D158" s="16"/>
      <c r="E158" s="17"/>
      <c r="F158" s="16"/>
      <c r="G158" s="16"/>
      <c r="H158" s="150"/>
      <c r="I158" s="150"/>
      <c r="J158" s="151"/>
      <c r="K158" s="16"/>
      <c r="L158" s="16"/>
      <c r="M158" s="16"/>
      <c r="N158" s="16"/>
    </row>
    <row r="159" spans="1:14" x14ac:dyDescent="0.25">
      <c r="A159" s="22"/>
      <c r="B159" s="173"/>
      <c r="C159" s="17"/>
      <c r="D159" s="16"/>
      <c r="E159" s="9"/>
      <c r="F159" s="16"/>
      <c r="G159" s="16"/>
      <c r="H159" s="150"/>
      <c r="I159" s="150"/>
      <c r="J159" s="151"/>
      <c r="K159" s="16"/>
      <c r="L159" s="16"/>
      <c r="M159" s="16"/>
      <c r="N159" s="16"/>
    </row>
    <row r="160" spans="1:14" x14ac:dyDescent="0.25">
      <c r="A160" s="22"/>
      <c r="B160" s="173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2"/>
      <c r="B161" s="173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22"/>
      <c r="B162" s="173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2"/>
      <c r="B163" s="173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2"/>
      <c r="B164" s="173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2"/>
      <c r="B165" s="173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2"/>
      <c r="B166" s="173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2"/>
      <c r="B167" s="173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2"/>
      <c r="B168" s="173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2"/>
      <c r="B169" s="173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2"/>
      <c r="B170" s="173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2"/>
      <c r="B171" s="173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2"/>
      <c r="B172" s="173"/>
      <c r="C172" s="17"/>
      <c r="D172" s="16"/>
      <c r="E172" s="28"/>
      <c r="F172" s="16"/>
      <c r="G172" s="16"/>
      <c r="H172" s="150"/>
      <c r="I172" s="150"/>
      <c r="J172" s="151"/>
      <c r="K172" s="16"/>
      <c r="L172" s="16"/>
      <c r="M172" s="16"/>
      <c r="N172" s="16"/>
    </row>
    <row r="173" spans="1:14" x14ac:dyDescent="0.25">
      <c r="A173" s="22"/>
      <c r="B173" s="173"/>
      <c r="C173" s="17"/>
      <c r="D173" s="16"/>
      <c r="E173" s="28"/>
      <c r="F173" s="16"/>
      <c r="G173" s="16"/>
      <c r="H173" s="150"/>
      <c r="I173" s="150"/>
      <c r="J173" s="151"/>
      <c r="K173" s="16"/>
      <c r="L173" s="16"/>
      <c r="M173" s="16"/>
      <c r="N173" s="16"/>
    </row>
    <row r="174" spans="1:14" x14ac:dyDescent="0.25">
      <c r="A174" s="22"/>
      <c r="B174" s="173"/>
      <c r="C174" s="17"/>
      <c r="D174" s="16"/>
      <c r="E174" s="16"/>
      <c r="F174" s="16"/>
      <c r="G174" s="16"/>
      <c r="H174" s="150"/>
      <c r="I174" s="150"/>
      <c r="J174" s="151"/>
      <c r="K174" s="16"/>
      <c r="L174" s="16"/>
      <c r="M174" s="16"/>
      <c r="N174" s="16"/>
    </row>
    <row r="175" spans="1:14" x14ac:dyDescent="0.25">
      <c r="A175" s="22"/>
      <c r="B175" s="173"/>
      <c r="C175" s="17"/>
      <c r="D175" s="16"/>
      <c r="E175" s="16"/>
      <c r="F175" s="16"/>
      <c r="G175" s="16"/>
      <c r="H175" s="150"/>
      <c r="I175" s="150"/>
      <c r="J175" s="151"/>
      <c r="K175" s="16"/>
      <c r="L175" s="16"/>
      <c r="M175" s="16"/>
      <c r="N175" s="16"/>
    </row>
    <row r="176" spans="1:14" x14ac:dyDescent="0.25">
      <c r="A176" s="22"/>
      <c r="B176" s="173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2"/>
      <c r="B177" s="173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2"/>
      <c r="B178" s="173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2"/>
      <c r="B179" s="173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2"/>
      <c r="B180" s="173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2"/>
      <c r="B181" s="173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2"/>
      <c r="B182" s="173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2"/>
      <c r="B183" s="173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2"/>
      <c r="B184" s="173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22"/>
      <c r="B185" s="173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22"/>
      <c r="B186" s="173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2"/>
      <c r="B187" s="173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2"/>
      <c r="B188" s="173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2"/>
      <c r="B189" s="173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2"/>
      <c r="B190" s="173"/>
      <c r="C190" s="17"/>
      <c r="D190" s="16"/>
      <c r="E190" s="16"/>
      <c r="F190" s="16"/>
      <c r="G190" s="16"/>
      <c r="H190" s="150"/>
      <c r="I190" s="150"/>
      <c r="J190" s="151"/>
      <c r="K190" s="16"/>
      <c r="L190" s="16"/>
      <c r="M190" s="16"/>
      <c r="N190" s="16"/>
    </row>
    <row r="191" spans="1:14" x14ac:dyDescent="0.25">
      <c r="A191" s="22"/>
      <c r="B191" s="173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2"/>
      <c r="B192" s="173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2"/>
      <c r="B193" s="173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2"/>
      <c r="B194" s="173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2"/>
      <c r="B195" s="173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2"/>
      <c r="B196" s="173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2"/>
      <c r="B197" s="173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2"/>
      <c r="B198" s="173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2"/>
      <c r="B199" s="173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2"/>
      <c r="B200" s="173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2"/>
      <c r="B201" s="173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2"/>
      <c r="B202" s="173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2"/>
      <c r="B203" s="173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/>
      <c r="B204" s="173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/>
      <c r="B205" s="173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/>
      <c r="B206" s="173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2"/>
      <c r="B207" s="173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/>
      <c r="B208" s="173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2"/>
      <c r="B209" s="173"/>
      <c r="C209" s="17"/>
      <c r="D209" s="16"/>
      <c r="E209" s="16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22"/>
      <c r="B210" s="173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/>
      <c r="B211" s="173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2"/>
      <c r="B212" s="173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/>
      <c r="B213" s="173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/>
      <c r="B214" s="173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2"/>
      <c r="B215" s="173"/>
      <c r="C215" s="17"/>
      <c r="D215" s="16"/>
      <c r="E215" s="16"/>
      <c r="F215" s="16"/>
      <c r="G215" s="16"/>
      <c r="H215" s="150"/>
      <c r="I215" s="150"/>
      <c r="J215" s="151"/>
      <c r="K215" s="16"/>
      <c r="L215" s="16"/>
      <c r="M215" s="16"/>
      <c r="N215" s="16"/>
    </row>
  </sheetData>
  <mergeCells count="1">
    <mergeCell ref="A2:K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87FA-B37E-425C-9DB8-7F86B2079651}">
  <dimension ref="A2:N595"/>
  <sheetViews>
    <sheetView workbookViewId="0">
      <pane xSplit="2" ySplit="4" topLeftCell="C132" activePane="bottomRight" state="frozen"/>
      <selection pane="topRight" activeCell="C1" sqref="C1"/>
      <selection pane="bottomLeft" activeCell="A5" sqref="A5"/>
      <selection pane="bottomRight" activeCell="F136" sqref="F136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7.140625" customWidth="1"/>
    <col min="9" max="9" width="15.28515625" bestFit="1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1757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45953</v>
      </c>
      <c r="B5" s="23" t="s">
        <v>30</v>
      </c>
      <c r="C5" s="17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6.149999999999999" customHeight="1" x14ac:dyDescent="0.25">
      <c r="A6" s="22">
        <v>45954</v>
      </c>
      <c r="B6" s="23" t="s">
        <v>30</v>
      </c>
      <c r="C6" s="17">
        <v>20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ht="16.149999999999999" customHeight="1" x14ac:dyDescent="0.25">
      <c r="A7" s="22">
        <v>45955</v>
      </c>
      <c r="B7" s="23" t="s">
        <v>30</v>
      </c>
      <c r="C7" s="17">
        <v>41</v>
      </c>
      <c r="D7" s="17"/>
      <c r="E7" s="17" t="s">
        <v>132</v>
      </c>
      <c r="F7" s="17"/>
      <c r="G7" s="17"/>
      <c r="H7" s="368">
        <v>45955.65625</v>
      </c>
      <c r="I7" s="368">
        <v>45955.740277777775</v>
      </c>
      <c r="J7" s="151">
        <f t="shared" ref="J7:J8" si="0">I7-H7</f>
        <v>8.4027777775190771E-2</v>
      </c>
      <c r="K7" s="17"/>
      <c r="L7" s="16"/>
      <c r="M7" s="16"/>
      <c r="N7" s="17"/>
    </row>
    <row r="8" spans="1:14" ht="16.149999999999999" customHeight="1" x14ac:dyDescent="0.25">
      <c r="A8" s="22">
        <v>45956</v>
      </c>
      <c r="B8" s="23" t="s">
        <v>30</v>
      </c>
      <c r="C8" s="17">
        <v>83</v>
      </c>
      <c r="D8" s="17"/>
      <c r="E8" s="374" t="s">
        <v>1769</v>
      </c>
      <c r="F8" s="17"/>
      <c r="G8" s="17"/>
      <c r="H8" s="370">
        <v>45957.189583333333</v>
      </c>
      <c r="I8" s="370">
        <v>45957.193055555559</v>
      </c>
      <c r="J8" s="103">
        <f t="shared" si="0"/>
        <v>3.4722222262644209E-3</v>
      </c>
      <c r="K8" s="17"/>
      <c r="L8" s="17"/>
      <c r="M8" s="17"/>
      <c r="N8" s="17"/>
    </row>
    <row r="9" spans="1:14" ht="16.149999999999999" customHeight="1" x14ac:dyDescent="0.25">
      <c r="A9" s="22">
        <v>45957</v>
      </c>
      <c r="B9" s="23" t="s">
        <v>30</v>
      </c>
      <c r="C9" s="17">
        <v>105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6.149999999999999" customHeight="1" x14ac:dyDescent="0.25">
      <c r="A10" s="22">
        <v>45958</v>
      </c>
      <c r="B10" s="23" t="s">
        <v>30</v>
      </c>
      <c r="C10" s="17">
        <v>111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32.25" customHeight="1" x14ac:dyDescent="0.25">
      <c r="A11" s="22">
        <v>45959</v>
      </c>
      <c r="B11" s="23" t="s">
        <v>30</v>
      </c>
      <c r="C11" s="17">
        <v>135</v>
      </c>
      <c r="D11" s="17"/>
      <c r="E11" s="63" t="s">
        <v>1784</v>
      </c>
      <c r="F11" s="17"/>
      <c r="G11" s="17"/>
      <c r="H11" s="368">
        <v>45960.081250000003</v>
      </c>
      <c r="I11" s="368">
        <v>45960.088888888888</v>
      </c>
      <c r="J11" s="151">
        <f t="shared" ref="J11" si="1">I11-H11</f>
        <v>7.6388888846850023E-3</v>
      </c>
      <c r="K11" s="17"/>
      <c r="L11" s="17"/>
      <c r="M11" s="17"/>
      <c r="N11" s="17"/>
    </row>
    <row r="12" spans="1:14" ht="16.149999999999999" customHeight="1" x14ac:dyDescent="0.25">
      <c r="A12" s="22">
        <v>45960</v>
      </c>
      <c r="B12" s="23" t="s">
        <v>30</v>
      </c>
      <c r="C12" s="17">
        <v>159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33" customHeight="1" x14ac:dyDescent="0.25">
      <c r="A13" s="22">
        <v>45961</v>
      </c>
      <c r="B13" s="23" t="s">
        <v>30</v>
      </c>
      <c r="C13" s="17">
        <v>183</v>
      </c>
      <c r="D13" s="17"/>
      <c r="E13" s="375" t="s">
        <v>1789</v>
      </c>
      <c r="F13" s="173"/>
      <c r="G13" s="173"/>
      <c r="H13" s="368">
        <v>45961.413888888892</v>
      </c>
      <c r="I13" s="368">
        <v>45961.439583333333</v>
      </c>
      <c r="J13" s="151">
        <f t="shared" ref="J13" si="2">I13-H13</f>
        <v>2.569444444088731E-2</v>
      </c>
      <c r="K13" s="17"/>
      <c r="L13" s="17"/>
      <c r="M13" s="17"/>
      <c r="N13" s="17"/>
    </row>
    <row r="14" spans="1:14" ht="16.149999999999999" customHeight="1" x14ac:dyDescent="0.25">
      <c r="A14" s="22">
        <v>45962</v>
      </c>
      <c r="B14" s="23" t="s">
        <v>30</v>
      </c>
      <c r="C14" s="17">
        <v>207</v>
      </c>
      <c r="D14" s="17"/>
      <c r="E14" s="173"/>
      <c r="F14" s="173"/>
      <c r="G14" s="173"/>
      <c r="H14" s="173"/>
      <c r="I14" s="173"/>
      <c r="J14" s="173"/>
      <c r="K14" s="17"/>
      <c r="L14" s="17"/>
      <c r="M14" s="17"/>
      <c r="N14" s="17"/>
    </row>
    <row r="15" spans="1:14" ht="16.149999999999999" customHeight="1" x14ac:dyDescent="0.25">
      <c r="A15" s="22">
        <v>45963</v>
      </c>
      <c r="B15" s="23" t="s">
        <v>30</v>
      </c>
      <c r="C15" s="17">
        <v>228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6.149999999999999" customHeight="1" x14ac:dyDescent="0.25">
      <c r="A16" s="22">
        <v>45964</v>
      </c>
      <c r="B16" s="23" t="s">
        <v>30</v>
      </c>
      <c r="C16" s="17">
        <v>252</v>
      </c>
      <c r="D16" s="17"/>
      <c r="E16" s="17" t="s">
        <v>48</v>
      </c>
      <c r="F16" s="17"/>
      <c r="G16" s="17"/>
      <c r="H16" s="368">
        <v>45964.479166666664</v>
      </c>
      <c r="I16" s="368">
        <v>45964.618055555555</v>
      </c>
      <c r="J16" s="151">
        <f t="shared" ref="J16" si="3">I16-H16</f>
        <v>0.13888888889050577</v>
      </c>
      <c r="K16" s="17"/>
      <c r="L16" s="17"/>
      <c r="M16" s="17"/>
      <c r="N16" s="17"/>
    </row>
    <row r="17" spans="1:14" x14ac:dyDescent="0.25">
      <c r="A17" s="22">
        <v>45965</v>
      </c>
      <c r="B17" s="23" t="s">
        <v>30</v>
      </c>
      <c r="C17" s="17">
        <v>276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6.149999999999999" customHeight="1" x14ac:dyDescent="0.25">
      <c r="A18" s="22">
        <v>45966</v>
      </c>
      <c r="B18" s="23" t="s">
        <v>30</v>
      </c>
      <c r="C18" s="17">
        <v>300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x14ac:dyDescent="0.25">
      <c r="A19" s="22">
        <v>45967</v>
      </c>
      <c r="B19" s="23" t="s">
        <v>30</v>
      </c>
      <c r="C19" s="17">
        <v>324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x14ac:dyDescent="0.25">
      <c r="A20" s="22">
        <v>45968</v>
      </c>
      <c r="B20" s="23" t="s">
        <v>30</v>
      </c>
      <c r="C20" s="17">
        <v>348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ht="16.149999999999999" customHeight="1" x14ac:dyDescent="0.25">
      <c r="A21" s="22">
        <v>45969</v>
      </c>
      <c r="B21" s="23" t="s">
        <v>30</v>
      </c>
      <c r="C21" s="17">
        <v>372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ht="16.149999999999999" customHeight="1" x14ac:dyDescent="0.25">
      <c r="A22" s="22">
        <v>45970</v>
      </c>
      <c r="B22" s="23" t="s">
        <v>30</v>
      </c>
      <c r="C22" s="17">
        <v>394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ht="16.149999999999999" customHeight="1" x14ac:dyDescent="0.25">
      <c r="A23" s="22">
        <v>45971</v>
      </c>
      <c r="B23" s="23" t="s">
        <v>30</v>
      </c>
      <c r="C23" s="17">
        <v>418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6.149999999999999" customHeight="1" x14ac:dyDescent="0.25">
      <c r="A24" s="22">
        <v>45972</v>
      </c>
      <c r="B24" s="23" t="s">
        <v>30</v>
      </c>
      <c r="C24" s="17">
        <v>442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6.149999999999999" customHeight="1" x14ac:dyDescent="0.25">
      <c r="A25" s="22">
        <v>45973</v>
      </c>
      <c r="B25" s="23" t="s">
        <v>30</v>
      </c>
      <c r="C25" s="17">
        <v>466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6.149999999999999" customHeight="1" x14ac:dyDescent="0.25">
      <c r="A26" s="22">
        <v>45974</v>
      </c>
      <c r="B26" s="23" t="s">
        <v>30</v>
      </c>
      <c r="C26" s="17">
        <v>490</v>
      </c>
      <c r="D26" s="17"/>
      <c r="E26" s="16" t="s">
        <v>40</v>
      </c>
      <c r="F26" s="16"/>
      <c r="G26" s="16"/>
      <c r="H26" s="368">
        <v>45974.532638888886</v>
      </c>
      <c r="I26" s="368">
        <v>45974.676388888889</v>
      </c>
      <c r="J26" s="151">
        <f t="shared" ref="J26" si="4">I26-H26</f>
        <v>0.14375000000291038</v>
      </c>
      <c r="K26" s="16"/>
      <c r="L26" s="16"/>
      <c r="M26" s="16"/>
      <c r="N26" s="16"/>
    </row>
    <row r="27" spans="1:14" ht="16.149999999999999" customHeight="1" x14ac:dyDescent="0.25">
      <c r="A27" s="22">
        <v>45975</v>
      </c>
      <c r="B27" s="23" t="s">
        <v>30</v>
      </c>
      <c r="C27" s="17">
        <v>514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6.149999999999999" customHeight="1" x14ac:dyDescent="0.25">
      <c r="A28" s="22">
        <v>45976</v>
      </c>
      <c r="B28" s="23" t="s">
        <v>30</v>
      </c>
      <c r="C28" s="17">
        <v>534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6.149999999999999" customHeight="1" x14ac:dyDescent="0.25">
      <c r="A29" s="22">
        <v>45977</v>
      </c>
      <c r="B29" s="23" t="s">
        <v>30</v>
      </c>
      <c r="C29" s="17">
        <v>558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6.149999999999999" customHeight="1" x14ac:dyDescent="0.25">
      <c r="A30" s="22">
        <v>45978</v>
      </c>
      <c r="B30" s="23" t="s">
        <v>30</v>
      </c>
      <c r="C30" s="17">
        <v>582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6.149999999999999" customHeight="1" x14ac:dyDescent="0.25">
      <c r="A31" s="22">
        <v>45979</v>
      </c>
      <c r="B31" s="23" t="s">
        <v>30</v>
      </c>
      <c r="C31" s="17">
        <v>607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6.149999999999999" customHeight="1" x14ac:dyDescent="0.25">
      <c r="A32" s="22">
        <v>45980</v>
      </c>
      <c r="B32" s="23" t="s">
        <v>30</v>
      </c>
      <c r="C32" s="17">
        <v>631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6.149999999999999" customHeight="1" x14ac:dyDescent="0.25">
      <c r="A33" s="22">
        <v>45981</v>
      </c>
      <c r="B33" s="23" t="s">
        <v>30</v>
      </c>
      <c r="C33" s="17">
        <v>655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6.149999999999999" customHeight="1" x14ac:dyDescent="0.25">
      <c r="A34" s="22">
        <v>45982</v>
      </c>
      <c r="B34" s="23" t="s">
        <v>30</v>
      </c>
      <c r="C34" s="17">
        <v>703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6.149999999999999" customHeight="1" x14ac:dyDescent="0.25">
      <c r="A35" s="22">
        <v>45983</v>
      </c>
      <c r="B35" s="23" t="s">
        <v>30</v>
      </c>
      <c r="C35" s="17">
        <v>702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6.149999999999999" customHeight="1" x14ac:dyDescent="0.25">
      <c r="A36" s="22">
        <v>45984</v>
      </c>
      <c r="B36" s="23" t="s">
        <v>30</v>
      </c>
      <c r="C36" s="17">
        <v>726</v>
      </c>
      <c r="D36" s="16"/>
      <c r="E36" s="16" t="s">
        <v>48</v>
      </c>
      <c r="F36" s="16"/>
      <c r="G36" s="16"/>
      <c r="H36" s="378">
        <v>45985.170138888891</v>
      </c>
      <c r="I36" s="378">
        <v>45985.254861111112</v>
      </c>
      <c r="J36" s="225">
        <v>8.4722222221898846E-2</v>
      </c>
      <c r="K36" s="16"/>
      <c r="L36" s="16"/>
      <c r="M36" s="16"/>
      <c r="N36" s="16"/>
    </row>
    <row r="37" spans="1:14" x14ac:dyDescent="0.25">
      <c r="A37" s="22">
        <v>45985</v>
      </c>
      <c r="B37" s="23" t="s">
        <v>30</v>
      </c>
      <c r="C37" s="17">
        <v>750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6.149999999999999" customHeight="1" x14ac:dyDescent="0.25">
      <c r="A38" s="22">
        <v>45986</v>
      </c>
      <c r="B38" s="23" t="s">
        <v>30</v>
      </c>
      <c r="C38" s="17">
        <v>772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6.149999999999999" customHeight="1" x14ac:dyDescent="0.25">
      <c r="A39" s="22">
        <v>45987</v>
      </c>
      <c r="B39" s="23" t="s">
        <v>30</v>
      </c>
      <c r="C39" s="17">
        <v>796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6.149999999999999" customHeight="1" x14ac:dyDescent="0.25">
      <c r="A40" s="22">
        <v>45988</v>
      </c>
      <c r="B40" s="23" t="s">
        <v>30</v>
      </c>
      <c r="C40" s="17">
        <v>820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9.5" customHeight="1" x14ac:dyDescent="0.25">
      <c r="A41" s="22">
        <v>45989</v>
      </c>
      <c r="B41" s="23" t="s">
        <v>30</v>
      </c>
      <c r="C41" s="17">
        <v>844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6.149999999999999" customHeight="1" x14ac:dyDescent="0.25">
      <c r="A42" s="22">
        <v>45990</v>
      </c>
      <c r="B42" s="23" t="s">
        <v>30</v>
      </c>
      <c r="C42" s="17">
        <v>863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6.149999999999999" customHeight="1" x14ac:dyDescent="0.25">
      <c r="A43" s="22">
        <v>45991</v>
      </c>
      <c r="B43" s="23" t="s">
        <v>30</v>
      </c>
      <c r="C43" s="17">
        <v>887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45992</v>
      </c>
      <c r="B44" s="23" t="s">
        <v>30</v>
      </c>
      <c r="C44" s="17">
        <v>911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45993</v>
      </c>
      <c r="B45" s="23" t="s">
        <v>30</v>
      </c>
      <c r="C45" s="17">
        <v>935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45994</v>
      </c>
      <c r="B46" s="23" t="s">
        <v>30</v>
      </c>
      <c r="C46" s="17">
        <v>959</v>
      </c>
      <c r="D46" s="16"/>
      <c r="E46" s="16" t="s">
        <v>1918</v>
      </c>
      <c r="F46" s="16"/>
      <c r="G46" s="16"/>
      <c r="H46" s="401">
        <v>45994.490277777775</v>
      </c>
      <c r="I46" s="401">
        <v>45994.517361111109</v>
      </c>
      <c r="J46" s="444">
        <v>2.7083333334303461E-2</v>
      </c>
      <c r="K46" s="16"/>
      <c r="L46" s="16"/>
      <c r="M46" s="16"/>
      <c r="N46" s="16"/>
    </row>
    <row r="47" spans="1:14" ht="16.149999999999999" customHeight="1" x14ac:dyDescent="0.25">
      <c r="A47" s="22">
        <v>45995</v>
      </c>
      <c r="B47" s="23" t="s">
        <v>30</v>
      </c>
      <c r="C47" s="17">
        <v>981</v>
      </c>
      <c r="D47" s="16"/>
      <c r="E47" s="16" t="s">
        <v>65</v>
      </c>
      <c r="F47" s="16"/>
      <c r="G47" s="16"/>
      <c r="H47" s="368">
        <v>45996.173611111109</v>
      </c>
      <c r="I47" s="368">
        <v>45996.388888888891</v>
      </c>
      <c r="J47" s="151">
        <f t="shared" ref="J47" si="5">I47-H47</f>
        <v>0.21527777778101154</v>
      </c>
      <c r="K47" s="16"/>
      <c r="L47" s="16"/>
      <c r="M47" s="16"/>
      <c r="N47" s="16"/>
    </row>
    <row r="48" spans="1:14" ht="16.149999999999999" customHeight="1" x14ac:dyDescent="0.25">
      <c r="A48" s="22">
        <v>45996</v>
      </c>
      <c r="B48" s="23" t="s">
        <v>30</v>
      </c>
      <c r="C48" s="17">
        <v>1005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45997</v>
      </c>
      <c r="B49" s="23" t="s">
        <v>30</v>
      </c>
      <c r="C49" s="17">
        <v>1025</v>
      </c>
      <c r="D49" s="16"/>
      <c r="E49" s="16" t="s">
        <v>574</v>
      </c>
      <c r="F49" s="16"/>
      <c r="G49" s="16"/>
      <c r="H49" s="401">
        <v>45997.935416666667</v>
      </c>
      <c r="I49" s="401">
        <v>45997.944444444445</v>
      </c>
      <c r="J49" s="479">
        <v>9.0277777781011537E-3</v>
      </c>
      <c r="K49" s="16"/>
      <c r="L49" s="16"/>
      <c r="M49" s="16"/>
      <c r="N49" s="16"/>
    </row>
    <row r="50" spans="1:14" ht="16.149999999999999" customHeight="1" x14ac:dyDescent="0.25">
      <c r="A50" s="22">
        <v>45998</v>
      </c>
      <c r="B50" s="23" t="s">
        <v>30</v>
      </c>
      <c r="C50" s="17">
        <v>1049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45999</v>
      </c>
      <c r="B51" s="23" t="s">
        <v>30</v>
      </c>
      <c r="C51" s="17">
        <v>1073</v>
      </c>
      <c r="D51" s="16"/>
      <c r="E51" s="16" t="s">
        <v>1947</v>
      </c>
      <c r="F51" s="16"/>
      <c r="G51" s="16"/>
      <c r="H51" s="401">
        <v>45999.40347222222</v>
      </c>
      <c r="I51" s="401">
        <v>45999.414583333331</v>
      </c>
      <c r="J51" s="492">
        <v>1.1111111110949423E-2</v>
      </c>
      <c r="K51" s="16"/>
      <c r="L51" s="16"/>
      <c r="M51" s="16"/>
      <c r="N51" s="16"/>
    </row>
    <row r="52" spans="1:14" ht="18.75" customHeight="1" x14ac:dyDescent="0.25">
      <c r="A52" s="22">
        <v>46000</v>
      </c>
      <c r="B52" s="23" t="s">
        <v>30</v>
      </c>
      <c r="C52" s="17">
        <v>1096</v>
      </c>
      <c r="D52" s="16"/>
      <c r="E52" s="16" t="s">
        <v>1947</v>
      </c>
      <c r="F52" s="16"/>
      <c r="G52" s="16"/>
      <c r="H52" s="401">
        <v>46000.411805555559</v>
      </c>
      <c r="I52" s="401">
        <v>46000.419444444444</v>
      </c>
      <c r="J52" s="502">
        <v>7.6388888846850023E-3</v>
      </c>
      <c r="K52" s="16"/>
      <c r="L52" s="16"/>
      <c r="M52" s="16"/>
      <c r="N52" s="16"/>
    </row>
    <row r="53" spans="1:14" ht="16.149999999999999" customHeight="1" x14ac:dyDescent="0.25">
      <c r="A53" s="22">
        <v>46001</v>
      </c>
      <c r="B53" s="23" t="s">
        <v>30</v>
      </c>
      <c r="C53" s="17">
        <v>1120</v>
      </c>
      <c r="D53" s="16"/>
      <c r="E53" s="16" t="s">
        <v>1947</v>
      </c>
      <c r="F53" s="16"/>
      <c r="G53" s="16"/>
      <c r="H53" s="401">
        <v>46001.421527777777</v>
      </c>
      <c r="I53" s="401">
        <v>46001.425000000003</v>
      </c>
      <c r="J53" s="518">
        <v>3.4722222262644209E-3</v>
      </c>
      <c r="K53" s="16"/>
      <c r="L53" s="16"/>
      <c r="M53" s="16"/>
      <c r="N53" s="16"/>
    </row>
    <row r="54" spans="1:14" ht="16.149999999999999" customHeight="1" x14ac:dyDescent="0.25">
      <c r="A54" s="22">
        <v>46002</v>
      </c>
      <c r="B54" s="23" t="s">
        <v>30</v>
      </c>
      <c r="C54" s="17">
        <v>1144</v>
      </c>
      <c r="D54" s="16"/>
      <c r="E54" s="16" t="s">
        <v>1947</v>
      </c>
      <c r="F54" s="16"/>
      <c r="G54" s="16"/>
      <c r="H54" s="401">
        <v>46002.4375</v>
      </c>
      <c r="I54" s="401">
        <v>46002.449305555558</v>
      </c>
      <c r="J54" s="531">
        <v>1.1805555557657499E-2</v>
      </c>
      <c r="K54" s="16"/>
      <c r="L54" s="16"/>
      <c r="M54" s="16"/>
      <c r="N54" s="16"/>
    </row>
    <row r="55" spans="1:14" ht="16.149999999999999" customHeight="1" x14ac:dyDescent="0.25">
      <c r="A55" s="22">
        <v>46003</v>
      </c>
      <c r="B55" s="23" t="s">
        <v>30</v>
      </c>
      <c r="C55" s="17">
        <v>1168</v>
      </c>
      <c r="D55" s="16"/>
      <c r="E55" s="16" t="s">
        <v>1947</v>
      </c>
      <c r="F55" s="16"/>
      <c r="G55" s="16"/>
      <c r="H55" s="401">
        <v>46003.447916666664</v>
      </c>
      <c r="I55" s="401">
        <v>46003.458333333336</v>
      </c>
      <c r="J55" s="547">
        <v>1.0416666671517305E-2</v>
      </c>
      <c r="K55" s="16"/>
      <c r="L55" s="16"/>
      <c r="M55" s="16"/>
      <c r="N55" s="16"/>
    </row>
    <row r="56" spans="1:14" ht="16.149999999999999" customHeight="1" x14ac:dyDescent="0.25">
      <c r="A56" s="22">
        <v>46004</v>
      </c>
      <c r="B56" s="23" t="s">
        <v>30</v>
      </c>
      <c r="C56" s="17">
        <v>1192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46005</v>
      </c>
      <c r="B57" s="23" t="s">
        <v>30</v>
      </c>
      <c r="C57" s="17">
        <v>1216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46006</v>
      </c>
      <c r="B58" s="23" t="s">
        <v>30</v>
      </c>
      <c r="C58" s="17">
        <v>1240</v>
      </c>
      <c r="D58" s="16"/>
      <c r="E58" s="16" t="s">
        <v>48</v>
      </c>
      <c r="F58" s="16"/>
      <c r="G58" s="16"/>
      <c r="H58" s="401">
        <v>46006.779166666667</v>
      </c>
      <c r="I58" s="401">
        <v>46006.947222222225</v>
      </c>
      <c r="J58" s="579">
        <v>0.1680555555576575</v>
      </c>
      <c r="K58" s="16"/>
      <c r="L58" s="16"/>
      <c r="M58" s="16"/>
      <c r="N58" s="16"/>
    </row>
    <row r="59" spans="1:14" ht="16.149999999999999" customHeight="1" x14ac:dyDescent="0.25">
      <c r="A59" s="22">
        <v>46007</v>
      </c>
      <c r="B59" s="23" t="s">
        <v>30</v>
      </c>
      <c r="C59" s="17">
        <v>1264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6.149999999999999" customHeight="1" x14ac:dyDescent="0.25">
      <c r="A60" s="22">
        <v>46008</v>
      </c>
      <c r="B60" s="23" t="s">
        <v>30</v>
      </c>
      <c r="C60" s="17">
        <v>1288</v>
      </c>
      <c r="D60" s="16"/>
      <c r="E60" s="16" t="s">
        <v>2002</v>
      </c>
      <c r="F60" s="16"/>
      <c r="G60" s="16"/>
      <c r="H60" s="401">
        <v>46008.40625</v>
      </c>
      <c r="I60" s="401">
        <v>46008.694444444445</v>
      </c>
      <c r="J60" s="603">
        <v>0.28819444444525288</v>
      </c>
      <c r="K60" s="16"/>
      <c r="L60" s="16"/>
      <c r="M60" s="16"/>
      <c r="N60" s="16"/>
    </row>
    <row r="61" spans="1:14" ht="16.149999999999999" customHeight="1" x14ac:dyDescent="0.25">
      <c r="A61" s="22">
        <v>46009</v>
      </c>
      <c r="B61" s="23" t="s">
        <v>30</v>
      </c>
      <c r="C61" s="17">
        <v>1312</v>
      </c>
      <c r="D61" s="16"/>
      <c r="E61" s="16" t="s">
        <v>1947</v>
      </c>
      <c r="F61" s="16"/>
      <c r="G61" s="16"/>
      <c r="H61" s="368">
        <v>46009.493055555555</v>
      </c>
      <c r="I61" s="368">
        <v>46009.503472222219</v>
      </c>
      <c r="J61" s="151">
        <f t="shared" ref="J61:J62" si="6">I61-H61</f>
        <v>1.0416666664241347E-2</v>
      </c>
      <c r="K61" s="16"/>
      <c r="L61" s="16"/>
      <c r="M61" s="16"/>
      <c r="N61" s="16"/>
    </row>
    <row r="62" spans="1:14" ht="16.149999999999999" customHeight="1" x14ac:dyDescent="0.25">
      <c r="A62" s="22">
        <v>46010</v>
      </c>
      <c r="B62" s="23" t="s">
        <v>30</v>
      </c>
      <c r="C62" s="17">
        <v>1336</v>
      </c>
      <c r="D62" s="16"/>
      <c r="E62" s="16" t="s">
        <v>2024</v>
      </c>
      <c r="F62" s="16"/>
      <c r="G62" s="16"/>
      <c r="H62" s="368">
        <v>46010.704861111109</v>
      </c>
      <c r="I62" s="368">
        <v>46010.708333333336</v>
      </c>
      <c r="J62" s="151">
        <f t="shared" si="6"/>
        <v>3.4722222262644209E-3</v>
      </c>
      <c r="K62" s="16"/>
      <c r="L62" s="16"/>
      <c r="M62" s="16"/>
      <c r="N62" s="16"/>
    </row>
    <row r="63" spans="1:14" ht="16.149999999999999" customHeight="1" x14ac:dyDescent="0.25">
      <c r="A63" s="22">
        <v>46011</v>
      </c>
      <c r="B63" s="23" t="s">
        <v>30</v>
      </c>
      <c r="C63" s="17">
        <v>1360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46012</v>
      </c>
      <c r="B64" s="23" t="s">
        <v>30</v>
      </c>
      <c r="C64" s="17">
        <v>1384</v>
      </c>
      <c r="D64" s="16"/>
      <c r="E64" s="16" t="s">
        <v>2033</v>
      </c>
      <c r="F64" s="16"/>
      <c r="G64" s="16"/>
      <c r="H64" s="368">
        <v>46012.611111111109</v>
      </c>
      <c r="I64" s="368">
        <v>46012.618055555555</v>
      </c>
      <c r="J64" s="151">
        <f t="shared" ref="J64" si="7">I64-H64</f>
        <v>6.9444444452528842E-3</v>
      </c>
      <c r="K64" s="16"/>
      <c r="L64" s="16"/>
      <c r="M64" s="16"/>
      <c r="N64" s="16"/>
    </row>
    <row r="65" spans="1:14" ht="16.149999999999999" customHeight="1" x14ac:dyDescent="0.25">
      <c r="A65" s="22">
        <v>46013</v>
      </c>
      <c r="B65" s="23" t="s">
        <v>30</v>
      </c>
      <c r="C65" s="17">
        <v>1403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46014</v>
      </c>
      <c r="B66" s="23" t="s">
        <v>30</v>
      </c>
      <c r="C66" s="17">
        <v>1427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46015</v>
      </c>
      <c r="B67" s="23" t="s">
        <v>30</v>
      </c>
      <c r="C67" s="17">
        <v>1451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46016</v>
      </c>
      <c r="B68" s="23" t="s">
        <v>30</v>
      </c>
      <c r="C68" s="17">
        <v>1472</v>
      </c>
      <c r="D68" s="16"/>
      <c r="E68" s="16" t="s">
        <v>2065</v>
      </c>
      <c r="F68" s="16"/>
      <c r="G68" s="16"/>
      <c r="H68" s="368">
        <v>46016.5</v>
      </c>
      <c r="I68" s="368">
        <v>46016.513888888891</v>
      </c>
      <c r="J68" s="151">
        <f t="shared" ref="J68:J70" si="8">I68-H68</f>
        <v>1.3888888890505768E-2</v>
      </c>
      <c r="K68" s="16"/>
      <c r="L68" s="16"/>
      <c r="M68" s="16"/>
      <c r="N68" s="16"/>
    </row>
    <row r="69" spans="1:14" ht="16.149999999999999" customHeight="1" x14ac:dyDescent="0.25">
      <c r="A69" s="22">
        <v>46017</v>
      </c>
      <c r="B69" s="23" t="s">
        <v>30</v>
      </c>
      <c r="C69" s="17">
        <v>1496</v>
      </c>
      <c r="D69" s="16"/>
      <c r="E69" s="16" t="s">
        <v>2070</v>
      </c>
      <c r="F69" s="16"/>
      <c r="G69" s="16"/>
      <c r="H69" s="368">
        <v>46017.694444444445</v>
      </c>
      <c r="I69" s="368">
        <v>46017.697222222225</v>
      </c>
      <c r="J69" s="151">
        <f t="shared" si="8"/>
        <v>2.7777777795563452E-3</v>
      </c>
      <c r="K69" s="16"/>
      <c r="L69" s="16"/>
      <c r="M69" s="16"/>
      <c r="N69" s="16"/>
    </row>
    <row r="70" spans="1:14" ht="16.149999999999999" customHeight="1" x14ac:dyDescent="0.25">
      <c r="A70" s="22">
        <v>46017</v>
      </c>
      <c r="B70" s="23" t="s">
        <v>30</v>
      </c>
      <c r="C70" s="17">
        <v>1514</v>
      </c>
      <c r="D70" s="16"/>
      <c r="E70" s="16" t="s">
        <v>40</v>
      </c>
      <c r="F70" s="16"/>
      <c r="G70" s="16"/>
      <c r="H70" s="368">
        <v>46018.112500000003</v>
      </c>
      <c r="I70" s="368">
        <v>46018.203472222223</v>
      </c>
      <c r="J70" s="151">
        <f t="shared" si="8"/>
        <v>9.0972222220443655E-2</v>
      </c>
      <c r="K70" s="16"/>
      <c r="L70" s="16"/>
      <c r="M70" s="16"/>
      <c r="N70" s="16"/>
    </row>
    <row r="71" spans="1:14" ht="16.149999999999999" customHeight="1" x14ac:dyDescent="0.25">
      <c r="A71" s="22">
        <v>46018</v>
      </c>
      <c r="B71" s="23" t="s">
        <v>30</v>
      </c>
      <c r="C71" s="17">
        <v>1520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46019</v>
      </c>
      <c r="B72" s="23" t="s">
        <v>30</v>
      </c>
      <c r="C72" s="17">
        <v>1542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46020</v>
      </c>
      <c r="B73" s="23" t="s">
        <v>30</v>
      </c>
      <c r="C73" s="17">
        <v>1566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46021</v>
      </c>
      <c r="B74" s="23" t="s">
        <v>30</v>
      </c>
      <c r="C74" s="17">
        <v>1590</v>
      </c>
      <c r="D74" s="16"/>
      <c r="E74" s="16" t="s">
        <v>2079</v>
      </c>
      <c r="F74" s="16"/>
      <c r="G74" s="16"/>
      <c r="H74" s="368">
        <v>46021.458333333336</v>
      </c>
      <c r="I74" s="368">
        <v>46021.46875</v>
      </c>
      <c r="J74" s="151">
        <f t="shared" ref="J74" si="9">I74-H74</f>
        <v>1.0416666664241347E-2</v>
      </c>
      <c r="K74" s="16"/>
      <c r="L74" s="16"/>
      <c r="M74" s="16"/>
      <c r="N74" s="16"/>
    </row>
    <row r="75" spans="1:14" ht="16.149999999999999" customHeight="1" x14ac:dyDescent="0.25">
      <c r="A75" s="22">
        <v>46022</v>
      </c>
      <c r="B75" s="23" t="s">
        <v>30</v>
      </c>
      <c r="C75" s="17">
        <v>1614</v>
      </c>
      <c r="D75" s="16"/>
      <c r="E75" s="16"/>
      <c r="F75" s="16"/>
      <c r="G75" s="16"/>
      <c r="H75" s="43"/>
      <c r="I75" s="43"/>
      <c r="J75" s="16"/>
      <c r="K75" s="16"/>
      <c r="L75" s="16"/>
      <c r="M75" s="16"/>
      <c r="N75" s="16"/>
    </row>
    <row r="76" spans="1:14" ht="16.149999999999999" customHeight="1" x14ac:dyDescent="0.25">
      <c r="A76" s="22">
        <v>46023</v>
      </c>
      <c r="B76" s="23" t="s">
        <v>30</v>
      </c>
      <c r="C76" s="17">
        <v>1638</v>
      </c>
      <c r="D76" s="16"/>
      <c r="E76" s="16"/>
      <c r="F76" s="16"/>
      <c r="G76" s="16"/>
      <c r="H76" s="43"/>
      <c r="I76" s="43"/>
      <c r="J76" s="46"/>
      <c r="K76" s="16"/>
      <c r="L76" s="16"/>
      <c r="M76" s="16"/>
      <c r="N76" s="16"/>
    </row>
    <row r="77" spans="1:14" ht="16.149999999999999" customHeight="1" x14ac:dyDescent="0.25">
      <c r="A77" s="22">
        <v>46024</v>
      </c>
      <c r="B77" s="23" t="s">
        <v>30</v>
      </c>
      <c r="C77" s="17">
        <v>1662</v>
      </c>
      <c r="D77" s="16"/>
      <c r="E77" s="16"/>
      <c r="F77" s="16"/>
      <c r="G77" s="16"/>
      <c r="H77" s="43"/>
      <c r="I77" s="43"/>
      <c r="J77" s="16"/>
      <c r="K77" s="16"/>
      <c r="L77" s="16"/>
      <c r="M77" s="16"/>
      <c r="N77" s="16"/>
    </row>
    <row r="78" spans="1:14" ht="16.149999999999999" customHeight="1" x14ac:dyDescent="0.25">
      <c r="A78" s="22">
        <v>46025</v>
      </c>
      <c r="B78" s="23" t="s">
        <v>30</v>
      </c>
      <c r="C78" s="17">
        <v>1685</v>
      </c>
      <c r="D78" s="16"/>
      <c r="E78" s="16" t="s">
        <v>2079</v>
      </c>
      <c r="F78" s="16"/>
      <c r="G78" s="16"/>
      <c r="H78" s="368">
        <v>46025.465277777781</v>
      </c>
      <c r="I78" s="368">
        <v>46025.472222222219</v>
      </c>
      <c r="J78" s="151">
        <f t="shared" ref="J78:J79" si="10">I78-H78</f>
        <v>6.9444444379769266E-3</v>
      </c>
      <c r="K78" s="16"/>
      <c r="L78" s="17"/>
      <c r="M78" s="17"/>
      <c r="N78" s="16"/>
    </row>
    <row r="79" spans="1:14" ht="16.149999999999999" customHeight="1" x14ac:dyDescent="0.25">
      <c r="A79" s="22">
        <v>46026</v>
      </c>
      <c r="B79" s="23" t="s">
        <v>30</v>
      </c>
      <c r="C79" s="17">
        <v>1709</v>
      </c>
      <c r="D79" s="16"/>
      <c r="E79" s="16" t="s">
        <v>1919</v>
      </c>
      <c r="F79" s="16"/>
      <c r="G79" s="16"/>
      <c r="H79" s="368">
        <v>46026.618055555555</v>
      </c>
      <c r="I79" s="368">
        <v>46026.625</v>
      </c>
      <c r="J79" s="151">
        <f t="shared" si="10"/>
        <v>6.9444444452528842E-3</v>
      </c>
      <c r="K79" s="16"/>
      <c r="L79" s="17"/>
      <c r="M79" s="17"/>
      <c r="N79" s="16"/>
    </row>
    <row r="80" spans="1:14" ht="16.149999999999999" customHeight="1" x14ac:dyDescent="0.25">
      <c r="A80" s="22">
        <v>46027</v>
      </c>
      <c r="B80" s="23" t="s">
        <v>30</v>
      </c>
      <c r="C80" s="17">
        <v>1733</v>
      </c>
      <c r="D80" s="16"/>
      <c r="E80" s="16"/>
      <c r="F80" s="16"/>
      <c r="G80" s="16"/>
      <c r="H80" s="43"/>
      <c r="I80" s="43"/>
      <c r="J80" s="16"/>
      <c r="K80" s="16"/>
      <c r="L80" s="17"/>
      <c r="M80" s="17"/>
      <c r="N80" s="16"/>
    </row>
    <row r="81" spans="1:14" ht="16.149999999999999" customHeight="1" x14ac:dyDescent="0.25">
      <c r="A81" s="22">
        <v>46028</v>
      </c>
      <c r="B81" s="23" t="s">
        <v>30</v>
      </c>
      <c r="C81" s="17">
        <v>1757</v>
      </c>
      <c r="D81" s="16"/>
      <c r="E81" s="16" t="s">
        <v>48</v>
      </c>
      <c r="F81" s="16"/>
      <c r="G81" s="16"/>
      <c r="H81" s="368">
        <v>46028.910416666666</v>
      </c>
      <c r="I81" s="368">
        <v>46029.206250000003</v>
      </c>
      <c r="J81" s="151">
        <f t="shared" ref="J81" si="11">I81-H81</f>
        <v>0.29583333333721384</v>
      </c>
      <c r="K81" s="16"/>
      <c r="L81" s="17"/>
      <c r="M81" s="17"/>
      <c r="N81" s="16"/>
    </row>
    <row r="82" spans="1:14" x14ac:dyDescent="0.25">
      <c r="A82" s="22">
        <v>46029</v>
      </c>
      <c r="B82" s="23" t="s">
        <v>30</v>
      </c>
      <c r="C82" s="17">
        <v>1781</v>
      </c>
      <c r="D82" s="16"/>
      <c r="E82" s="28"/>
      <c r="F82" s="16"/>
      <c r="G82" s="16"/>
      <c r="H82" s="50"/>
      <c r="I82" s="50"/>
      <c r="J82" s="46"/>
      <c r="K82" s="16"/>
      <c r="L82" s="17"/>
      <c r="M82" s="17"/>
      <c r="N82" s="16"/>
    </row>
    <row r="83" spans="1:14" ht="16.149999999999999" customHeight="1" x14ac:dyDescent="0.25">
      <c r="A83" s="22">
        <v>46030</v>
      </c>
      <c r="B83" s="23" t="s">
        <v>30</v>
      </c>
      <c r="C83" s="17">
        <v>1805</v>
      </c>
      <c r="D83" s="16"/>
      <c r="E83" s="16"/>
      <c r="F83" s="16"/>
      <c r="G83" s="16"/>
      <c r="H83" s="50"/>
      <c r="I83" s="50"/>
      <c r="J83" s="16"/>
      <c r="K83" s="16"/>
      <c r="L83" s="17"/>
      <c r="M83" s="17"/>
      <c r="N83" s="16"/>
    </row>
    <row r="84" spans="1:14" ht="16.149999999999999" customHeight="1" x14ac:dyDescent="0.25">
      <c r="A84" s="22">
        <v>46031</v>
      </c>
      <c r="B84" s="23" t="s">
        <v>30</v>
      </c>
      <c r="C84" s="17">
        <v>1829</v>
      </c>
      <c r="D84" s="16" t="s">
        <v>2125</v>
      </c>
      <c r="E84" s="16" t="s">
        <v>2126</v>
      </c>
      <c r="F84" s="16"/>
      <c r="G84" s="16"/>
      <c r="H84" s="368">
        <v>46031.638888888891</v>
      </c>
      <c r="I84" s="368">
        <v>46031.670138888891</v>
      </c>
      <c r="J84" s="151">
        <f t="shared" ref="J84" si="12">I84-H84</f>
        <v>3.125E-2</v>
      </c>
      <c r="K84" s="16"/>
      <c r="L84" s="17"/>
      <c r="M84" s="17"/>
      <c r="N84" s="16"/>
    </row>
    <row r="85" spans="1:14" ht="16.149999999999999" customHeight="1" x14ac:dyDescent="0.25">
      <c r="A85" s="22">
        <v>46032</v>
      </c>
      <c r="B85" s="23" t="s">
        <v>30</v>
      </c>
      <c r="C85" s="17">
        <v>1853</v>
      </c>
      <c r="D85" s="16"/>
      <c r="E85" s="16"/>
      <c r="F85" s="16"/>
      <c r="G85" s="16"/>
      <c r="H85" s="50"/>
      <c r="I85" s="50"/>
      <c r="J85" s="16"/>
      <c r="K85" s="16"/>
      <c r="L85" s="17"/>
      <c r="M85" s="17"/>
      <c r="N85" s="16"/>
    </row>
    <row r="86" spans="1:14" ht="16.149999999999999" customHeight="1" x14ac:dyDescent="0.25">
      <c r="A86" s="22">
        <v>46033</v>
      </c>
      <c r="B86" s="23" t="s">
        <v>30</v>
      </c>
      <c r="C86" s="17">
        <v>1870</v>
      </c>
      <c r="D86" s="16"/>
      <c r="E86" s="16"/>
      <c r="F86" s="16"/>
      <c r="G86" s="16"/>
      <c r="H86" s="50"/>
      <c r="I86" s="50"/>
      <c r="J86" s="16"/>
      <c r="K86" s="16"/>
      <c r="L86" s="17"/>
      <c r="M86" s="17"/>
      <c r="N86" s="16"/>
    </row>
    <row r="87" spans="1:14" ht="16.149999999999999" customHeight="1" x14ac:dyDescent="0.25">
      <c r="A87" s="22">
        <v>46034</v>
      </c>
      <c r="B87" s="23" t="s">
        <v>30</v>
      </c>
      <c r="C87" s="17">
        <v>1894</v>
      </c>
      <c r="D87" s="16"/>
      <c r="E87" s="16"/>
      <c r="F87" s="16"/>
      <c r="G87" s="16"/>
      <c r="H87" s="50"/>
      <c r="I87" s="50"/>
      <c r="J87" s="16"/>
      <c r="K87" s="16"/>
      <c r="L87" s="17"/>
      <c r="M87" s="17"/>
      <c r="N87" s="16"/>
    </row>
    <row r="88" spans="1:14" ht="16.149999999999999" customHeight="1" x14ac:dyDescent="0.25">
      <c r="A88" s="22">
        <v>46035</v>
      </c>
      <c r="B88" s="23" t="s">
        <v>30</v>
      </c>
      <c r="C88" s="17">
        <v>1918</v>
      </c>
      <c r="D88" s="16"/>
      <c r="E88" s="16" t="s">
        <v>2033</v>
      </c>
      <c r="F88" s="16"/>
      <c r="G88" s="16"/>
      <c r="H88" s="368">
        <v>46035.709722222222</v>
      </c>
      <c r="I88" s="368">
        <v>46035.711805555555</v>
      </c>
      <c r="J88" s="151">
        <f t="shared" ref="J88" si="13">I88-H88</f>
        <v>2.0833333328482695E-3</v>
      </c>
      <c r="K88" s="16"/>
      <c r="L88" s="17"/>
      <c r="M88" s="17"/>
      <c r="N88" s="16"/>
    </row>
    <row r="89" spans="1:14" ht="16.149999999999999" customHeight="1" x14ac:dyDescent="0.25">
      <c r="A89" s="22">
        <v>46036</v>
      </c>
      <c r="B89" s="23" t="s">
        <v>30</v>
      </c>
      <c r="C89" s="17">
        <v>1942</v>
      </c>
      <c r="D89" s="16"/>
      <c r="E89" s="16"/>
      <c r="F89" s="16"/>
      <c r="G89" s="16"/>
      <c r="H89" s="50"/>
      <c r="I89" s="50"/>
      <c r="J89" s="16"/>
      <c r="K89" s="16"/>
      <c r="L89" s="16"/>
      <c r="M89" s="16"/>
      <c r="N89" s="16"/>
    </row>
    <row r="90" spans="1:14" ht="16.149999999999999" customHeight="1" x14ac:dyDescent="0.25">
      <c r="A90" s="22">
        <v>46037</v>
      </c>
      <c r="B90" s="23" t="s">
        <v>30</v>
      </c>
      <c r="C90" s="17">
        <v>1965</v>
      </c>
      <c r="D90" s="16"/>
      <c r="E90" s="16"/>
      <c r="F90" s="16"/>
      <c r="G90" s="16"/>
      <c r="H90" s="50"/>
      <c r="I90" s="50"/>
      <c r="J90" s="16"/>
      <c r="K90" s="16"/>
      <c r="L90" s="16"/>
      <c r="M90" s="16"/>
      <c r="N90" s="16"/>
    </row>
    <row r="91" spans="1:14" ht="16.149999999999999" customHeight="1" x14ac:dyDescent="0.25">
      <c r="A91" s="22">
        <v>46038</v>
      </c>
      <c r="B91" s="23" t="s">
        <v>30</v>
      </c>
      <c r="C91" s="17">
        <v>1989</v>
      </c>
      <c r="D91" s="16"/>
      <c r="E91" s="16" t="s">
        <v>163</v>
      </c>
      <c r="F91" s="16"/>
      <c r="G91" s="16"/>
      <c r="H91" s="309">
        <v>46039.019444444442</v>
      </c>
      <c r="I91" s="309">
        <v>46039.199999999997</v>
      </c>
      <c r="J91" s="225">
        <v>0.18055555555474712</v>
      </c>
      <c r="K91" s="16"/>
      <c r="L91" s="16"/>
      <c r="M91" s="16"/>
      <c r="N91" s="16"/>
    </row>
    <row r="92" spans="1:14" x14ac:dyDescent="0.25">
      <c r="A92" s="22">
        <v>46039</v>
      </c>
      <c r="B92" s="23" t="s">
        <v>30</v>
      </c>
      <c r="C92" s="17">
        <v>2009</v>
      </c>
      <c r="D92" s="16"/>
      <c r="E92" s="28"/>
      <c r="F92" s="16"/>
      <c r="G92" s="16"/>
      <c r="H92" s="50"/>
      <c r="I92" s="50"/>
      <c r="J92" s="46"/>
      <c r="K92" s="16"/>
      <c r="L92" s="16"/>
      <c r="M92" s="16"/>
      <c r="N92" s="16"/>
    </row>
    <row r="93" spans="1:14" x14ac:dyDescent="0.25">
      <c r="A93" s="22">
        <v>46040</v>
      </c>
      <c r="B93" s="23" t="s">
        <v>30</v>
      </c>
      <c r="C93" s="17">
        <v>2033</v>
      </c>
      <c r="D93" s="16"/>
      <c r="E93" s="28"/>
      <c r="F93" s="16"/>
      <c r="G93" s="16"/>
      <c r="H93" s="50"/>
      <c r="I93" s="50"/>
      <c r="J93" s="46"/>
      <c r="K93" s="16"/>
      <c r="L93" s="16"/>
      <c r="M93" s="16"/>
      <c r="N93" s="16"/>
    </row>
    <row r="94" spans="1:14" ht="16.149999999999999" customHeight="1" x14ac:dyDescent="0.25">
      <c r="A94" s="22">
        <v>46041</v>
      </c>
      <c r="B94" s="23" t="s">
        <v>30</v>
      </c>
      <c r="C94" s="17">
        <v>2057</v>
      </c>
      <c r="D94" s="16"/>
      <c r="E94" s="16"/>
      <c r="F94" s="16"/>
      <c r="G94" s="16"/>
      <c r="H94" s="50"/>
      <c r="I94" s="50"/>
      <c r="J94" s="46"/>
      <c r="K94" s="16"/>
      <c r="L94" s="16"/>
      <c r="M94" s="16"/>
      <c r="N94" s="16"/>
    </row>
    <row r="95" spans="1:14" ht="16.149999999999999" customHeight="1" x14ac:dyDescent="0.25">
      <c r="A95" s="22">
        <v>46042</v>
      </c>
      <c r="B95" s="23" t="s">
        <v>30</v>
      </c>
      <c r="C95" s="17">
        <v>2080</v>
      </c>
      <c r="D95" s="16"/>
      <c r="E95" s="16"/>
      <c r="F95" s="16"/>
      <c r="G95" s="16"/>
      <c r="H95" s="50"/>
      <c r="I95" s="50"/>
      <c r="J95" s="46"/>
      <c r="K95" s="16"/>
      <c r="L95" s="16"/>
      <c r="M95" s="16"/>
      <c r="N95" s="16"/>
    </row>
    <row r="96" spans="1:14" ht="16.149999999999999" customHeight="1" x14ac:dyDescent="0.25">
      <c r="A96" s="22">
        <v>46043</v>
      </c>
      <c r="B96" s="23" t="s">
        <v>30</v>
      </c>
      <c r="C96" s="17">
        <v>2104</v>
      </c>
      <c r="D96" s="16"/>
      <c r="E96" s="16"/>
      <c r="F96" s="16"/>
      <c r="G96" s="16"/>
      <c r="H96" s="50"/>
      <c r="I96" s="50"/>
      <c r="J96" s="16"/>
      <c r="K96" s="16"/>
      <c r="L96" s="16"/>
      <c r="M96" s="16"/>
      <c r="N96" s="16"/>
    </row>
    <row r="97" spans="1:14" ht="16.149999999999999" customHeight="1" x14ac:dyDescent="0.25">
      <c r="A97" s="22">
        <v>46044</v>
      </c>
      <c r="B97" s="23" t="s">
        <v>30</v>
      </c>
      <c r="C97" s="17">
        <v>2128</v>
      </c>
      <c r="D97" s="16"/>
      <c r="E97" s="16" t="s">
        <v>2186</v>
      </c>
      <c r="F97" s="16"/>
      <c r="G97" s="16"/>
      <c r="H97" s="368">
        <v>46044.466666666667</v>
      </c>
      <c r="I97" s="368">
        <v>46044.472222222219</v>
      </c>
      <c r="J97" s="151">
        <f>I97-H97</f>
        <v>5.5555555518367328E-3</v>
      </c>
      <c r="K97" s="16"/>
      <c r="L97" s="16"/>
      <c r="M97" s="16"/>
      <c r="N97" s="16"/>
    </row>
    <row r="98" spans="1:14" ht="16.149999999999999" customHeight="1" x14ac:dyDescent="0.25">
      <c r="A98" s="22">
        <v>46045</v>
      </c>
      <c r="B98" s="23" t="s">
        <v>30</v>
      </c>
      <c r="C98" s="17">
        <v>2152</v>
      </c>
      <c r="D98" s="16"/>
      <c r="E98" s="16"/>
      <c r="F98" s="16"/>
      <c r="G98" s="16"/>
      <c r="H98" s="50"/>
      <c r="I98" s="50"/>
      <c r="J98" s="46"/>
      <c r="K98" s="16"/>
      <c r="L98" s="16"/>
      <c r="M98" s="16"/>
      <c r="N98" s="16"/>
    </row>
    <row r="99" spans="1:14" ht="16.149999999999999" customHeight="1" x14ac:dyDescent="0.25">
      <c r="A99" s="22">
        <v>46046</v>
      </c>
      <c r="B99" s="23" t="s">
        <v>30</v>
      </c>
      <c r="C99" s="17">
        <v>2176</v>
      </c>
      <c r="D99" s="16"/>
      <c r="E99" s="101" t="s">
        <v>2167</v>
      </c>
      <c r="F99" s="16"/>
      <c r="G99" s="16"/>
      <c r="H99" s="370">
        <v>46046.620833333334</v>
      </c>
      <c r="I99" s="370">
        <v>46046.634027777778</v>
      </c>
      <c r="J99" s="103">
        <f t="shared" ref="J99" si="14">I99-H99</f>
        <v>1.3194444443797693E-2</v>
      </c>
      <c r="K99" s="16"/>
      <c r="L99" s="16"/>
      <c r="M99" s="16"/>
      <c r="N99" s="16"/>
    </row>
    <row r="100" spans="1:14" ht="16.149999999999999" customHeight="1" x14ac:dyDescent="0.25">
      <c r="A100" s="22">
        <v>46047</v>
      </c>
      <c r="B100" s="23" t="s">
        <v>30</v>
      </c>
      <c r="C100" s="17">
        <v>2200</v>
      </c>
      <c r="D100" s="16"/>
      <c r="E100" s="16"/>
      <c r="F100" s="16"/>
      <c r="G100" s="16"/>
      <c r="H100" s="49"/>
      <c r="I100" s="49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46048</v>
      </c>
      <c r="B101" s="23" t="s">
        <v>30</v>
      </c>
      <c r="C101" s="17">
        <v>2224</v>
      </c>
      <c r="D101" s="16"/>
      <c r="E101" s="16"/>
      <c r="F101" s="16"/>
      <c r="G101" s="16"/>
      <c r="H101" s="49"/>
      <c r="I101" s="49"/>
      <c r="J101" s="16"/>
      <c r="K101" s="16"/>
      <c r="L101" s="16"/>
      <c r="M101" s="16"/>
      <c r="N101" s="16"/>
    </row>
    <row r="102" spans="1:14" ht="16.149999999999999" customHeight="1" x14ac:dyDescent="0.25">
      <c r="A102" s="22">
        <v>46049</v>
      </c>
      <c r="B102" s="23" t="s">
        <v>30</v>
      </c>
      <c r="C102" s="17">
        <v>2247</v>
      </c>
      <c r="D102" s="16"/>
      <c r="E102" s="16" t="s">
        <v>48</v>
      </c>
      <c r="F102" s="16"/>
      <c r="G102" s="16"/>
      <c r="H102" s="720">
        <v>46049.609027777777</v>
      </c>
      <c r="I102" s="720">
        <v>46049.697222222225</v>
      </c>
      <c r="J102" s="731">
        <v>8.8194444448163267E-2</v>
      </c>
      <c r="K102" s="16"/>
      <c r="L102" s="16"/>
      <c r="M102" s="16"/>
      <c r="N102" s="16"/>
    </row>
    <row r="103" spans="1:14" ht="16.149999999999999" customHeight="1" x14ac:dyDescent="0.25">
      <c r="A103" s="22">
        <v>46050</v>
      </c>
      <c r="B103" s="23" t="s">
        <v>30</v>
      </c>
      <c r="C103" s="17">
        <v>2271</v>
      </c>
      <c r="D103" s="16"/>
      <c r="E103" s="16"/>
      <c r="F103" s="16"/>
      <c r="G103" s="16"/>
      <c r="H103" s="50"/>
      <c r="I103" s="50"/>
      <c r="J103" s="46"/>
      <c r="K103" s="16"/>
      <c r="L103" s="16"/>
      <c r="M103" s="16"/>
      <c r="N103" s="16"/>
    </row>
    <row r="104" spans="1:14" ht="16.149999999999999" customHeight="1" x14ac:dyDescent="0.25">
      <c r="A104" s="22">
        <v>46051</v>
      </c>
      <c r="B104" s="23" t="s">
        <v>30</v>
      </c>
      <c r="C104" s="17">
        <v>2295</v>
      </c>
      <c r="D104" s="16"/>
      <c r="E104" s="16"/>
      <c r="F104" s="16"/>
      <c r="G104" s="16"/>
      <c r="H104" s="49"/>
      <c r="I104" s="49"/>
      <c r="J104" s="16"/>
      <c r="K104" s="16"/>
      <c r="L104" s="16"/>
      <c r="M104" s="16"/>
      <c r="N104" s="16"/>
    </row>
    <row r="105" spans="1:14" ht="16.149999999999999" customHeight="1" x14ac:dyDescent="0.25">
      <c r="A105" s="22">
        <v>46052</v>
      </c>
      <c r="B105" s="23" t="s">
        <v>30</v>
      </c>
      <c r="C105" s="17">
        <v>2319</v>
      </c>
      <c r="D105" s="16"/>
      <c r="E105" s="16"/>
      <c r="F105" s="16"/>
      <c r="G105" s="16"/>
      <c r="H105" s="84"/>
      <c r="I105" s="84"/>
      <c r="J105" s="46"/>
      <c r="K105" s="16"/>
      <c r="L105" s="16"/>
      <c r="M105" s="16"/>
      <c r="N105" s="16"/>
    </row>
    <row r="106" spans="1:14" x14ac:dyDescent="0.25">
      <c r="A106" s="22">
        <v>46053</v>
      </c>
      <c r="B106" s="23" t="s">
        <v>30</v>
      </c>
      <c r="C106" s="17">
        <v>2341</v>
      </c>
      <c r="D106" s="16"/>
      <c r="E106" s="28"/>
      <c r="F106" s="16"/>
      <c r="G106" s="16"/>
      <c r="H106" s="84"/>
      <c r="I106" s="84"/>
      <c r="J106" s="46"/>
      <c r="K106" s="16"/>
      <c r="L106" s="16"/>
      <c r="M106" s="16"/>
      <c r="N106" s="16"/>
    </row>
    <row r="107" spans="1:14" ht="16.149999999999999" customHeight="1" x14ac:dyDescent="0.25">
      <c r="A107" s="22">
        <v>46054</v>
      </c>
      <c r="B107" s="23" t="s">
        <v>30</v>
      </c>
      <c r="C107" s="17">
        <v>2365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>
        <v>46055</v>
      </c>
      <c r="B108" s="23" t="s">
        <v>30</v>
      </c>
      <c r="C108" s="17">
        <v>2389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>
        <v>46056</v>
      </c>
      <c r="B109" s="23" t="s">
        <v>30</v>
      </c>
      <c r="C109" s="17">
        <v>2413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>
        <v>46057</v>
      </c>
      <c r="B110" s="23" t="s">
        <v>30</v>
      </c>
      <c r="C110" s="17">
        <v>2437</v>
      </c>
      <c r="D110" s="16"/>
      <c r="E110" s="799" t="s">
        <v>2158</v>
      </c>
      <c r="F110" s="16"/>
      <c r="G110" s="16"/>
      <c r="H110" s="720">
        <v>46057.458333333336</v>
      </c>
      <c r="I110" s="720">
        <v>46057.46875</v>
      </c>
      <c r="J110" s="800">
        <v>1.0416666664241347E-2</v>
      </c>
      <c r="K110" s="16"/>
      <c r="L110" s="16"/>
      <c r="M110" s="16"/>
      <c r="N110" s="16"/>
    </row>
    <row r="111" spans="1:14" ht="16.149999999999999" customHeight="1" x14ac:dyDescent="0.25">
      <c r="A111" s="22">
        <v>46058</v>
      </c>
      <c r="B111" s="23" t="s">
        <v>30</v>
      </c>
      <c r="C111" s="17">
        <v>2461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>
        <v>46059</v>
      </c>
      <c r="B112" s="23" t="s">
        <v>30</v>
      </c>
      <c r="C112" s="17">
        <v>2485</v>
      </c>
      <c r="D112" s="16"/>
      <c r="E112" s="16" t="s">
        <v>40</v>
      </c>
      <c r="F112" s="16"/>
      <c r="G112" s="16"/>
      <c r="H112" s="368">
        <v>46059.836805555555</v>
      </c>
      <c r="I112" s="368">
        <v>46059.977083333331</v>
      </c>
      <c r="J112" s="151">
        <f t="shared" ref="J112" si="15">I112-H112</f>
        <v>0.14027777777664596</v>
      </c>
      <c r="K112" s="16"/>
      <c r="L112" s="16"/>
      <c r="M112" s="16"/>
      <c r="N112" s="16"/>
    </row>
    <row r="113" spans="1:14" ht="16.149999999999999" customHeight="1" x14ac:dyDescent="0.25">
      <c r="A113" s="22">
        <v>46060</v>
      </c>
      <c r="B113" s="23" t="s">
        <v>30</v>
      </c>
      <c r="C113" s="17">
        <v>2505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>
        <v>46061</v>
      </c>
      <c r="B114" s="23" t="s">
        <v>30</v>
      </c>
      <c r="C114" s="17">
        <v>2529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>
        <v>46062</v>
      </c>
      <c r="B115" s="23" t="s">
        <v>30</v>
      </c>
      <c r="C115" s="17">
        <v>2553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6.149999999999999" customHeight="1" x14ac:dyDescent="0.25">
      <c r="A116" s="22">
        <v>46063</v>
      </c>
      <c r="B116" s="23" t="s">
        <v>30</v>
      </c>
      <c r="C116" s="17">
        <v>2578</v>
      </c>
      <c r="D116" s="16"/>
      <c r="E116" s="16"/>
      <c r="F116" s="16"/>
      <c r="G116" s="16"/>
      <c r="H116" s="150"/>
      <c r="I116" s="150"/>
      <c r="J116" s="151"/>
      <c r="K116" s="16"/>
      <c r="L116" s="16"/>
      <c r="M116" s="16"/>
      <c r="N116" s="16"/>
    </row>
    <row r="117" spans="1:14" ht="16.149999999999999" customHeight="1" x14ac:dyDescent="0.25">
      <c r="A117" s="22">
        <v>46064</v>
      </c>
      <c r="B117" s="23" t="s">
        <v>30</v>
      </c>
      <c r="C117" s="17">
        <v>2602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22">
        <v>46065</v>
      </c>
      <c r="B118" s="23" t="s">
        <v>30</v>
      </c>
      <c r="C118" s="17">
        <v>2626</v>
      </c>
      <c r="D118" s="16"/>
      <c r="E118" s="16" t="s">
        <v>2279</v>
      </c>
      <c r="F118" s="16"/>
      <c r="G118" s="16"/>
      <c r="H118" s="309">
        <v>46065.504861111112</v>
      </c>
      <c r="I118" s="309">
        <v>46065.511805555558</v>
      </c>
      <c r="J118" s="225">
        <v>0.41666666666666669</v>
      </c>
      <c r="K118" s="16"/>
      <c r="L118" s="16"/>
      <c r="M118" s="16"/>
      <c r="N118" s="16"/>
    </row>
    <row r="119" spans="1:14" ht="16.149999999999999" customHeight="1" x14ac:dyDescent="0.25">
      <c r="A119" s="22">
        <v>46066</v>
      </c>
      <c r="B119" s="23" t="s">
        <v>30</v>
      </c>
      <c r="C119" s="17">
        <v>2650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6.149999999999999" customHeight="1" x14ac:dyDescent="0.25">
      <c r="A120" s="22">
        <v>46067</v>
      </c>
      <c r="B120" s="23" t="s">
        <v>30</v>
      </c>
      <c r="C120" s="17">
        <v>2673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6.149999999999999" customHeight="1" x14ac:dyDescent="0.25">
      <c r="A121" s="22">
        <v>46068</v>
      </c>
      <c r="B121" s="23" t="s">
        <v>30</v>
      </c>
      <c r="C121" s="17">
        <v>2697</v>
      </c>
      <c r="D121" s="16"/>
      <c r="E121" s="16" t="s">
        <v>1919</v>
      </c>
      <c r="F121" s="16"/>
      <c r="G121" s="16"/>
      <c r="H121" s="368">
        <v>46068.647916666669</v>
      </c>
      <c r="I121" s="368">
        <v>46068.65625</v>
      </c>
      <c r="J121" s="151">
        <f t="shared" ref="J121" si="16">I121-H121</f>
        <v>8.333333331393078E-3</v>
      </c>
      <c r="K121" s="16"/>
      <c r="L121" s="16"/>
      <c r="M121" s="16"/>
      <c r="N121" s="16"/>
    </row>
    <row r="122" spans="1:14" ht="16.149999999999999" customHeight="1" x14ac:dyDescent="0.25">
      <c r="A122" s="22">
        <v>46069</v>
      </c>
      <c r="B122" s="23" t="s">
        <v>30</v>
      </c>
      <c r="C122" s="17">
        <v>2721</v>
      </c>
      <c r="D122" s="16"/>
      <c r="E122" s="16"/>
      <c r="F122" s="16"/>
      <c r="G122" s="16"/>
      <c r="H122" s="123"/>
      <c r="I122" s="123"/>
      <c r="J122" s="124"/>
      <c r="K122" s="16"/>
      <c r="L122" s="16"/>
      <c r="M122" s="16"/>
      <c r="N122" s="16"/>
    </row>
    <row r="123" spans="1:14" ht="16.149999999999999" customHeight="1" x14ac:dyDescent="0.25">
      <c r="A123" s="22">
        <v>46070</v>
      </c>
      <c r="B123" s="23" t="s">
        <v>30</v>
      </c>
      <c r="C123" s="17">
        <v>2745</v>
      </c>
      <c r="D123" s="16"/>
      <c r="E123" s="16" t="s">
        <v>48</v>
      </c>
      <c r="F123" s="16"/>
      <c r="G123" s="16"/>
      <c r="H123" s="368">
        <v>46070.397916666669</v>
      </c>
      <c r="I123" s="368">
        <v>46070.504861111112</v>
      </c>
      <c r="J123" s="151">
        <f t="shared" ref="J123" si="17">I123-H123</f>
        <v>0.10694444444379769</v>
      </c>
      <c r="K123" s="16"/>
      <c r="L123" s="16"/>
      <c r="M123" s="16"/>
      <c r="N123" s="16"/>
    </row>
    <row r="124" spans="1:14" ht="16.149999999999999" customHeight="1" x14ac:dyDescent="0.25">
      <c r="A124" s="22">
        <v>46071</v>
      </c>
      <c r="B124" s="23" t="s">
        <v>30</v>
      </c>
      <c r="C124" s="17">
        <v>2769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6.149999999999999" customHeight="1" x14ac:dyDescent="0.25">
      <c r="A125" s="22">
        <v>46072</v>
      </c>
      <c r="B125" s="23" t="s">
        <v>30</v>
      </c>
      <c r="C125" s="17">
        <v>2793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6.149999999999999" customHeight="1" x14ac:dyDescent="0.25">
      <c r="A126" s="22">
        <v>46073</v>
      </c>
      <c r="B126" s="23" t="s">
        <v>30</v>
      </c>
      <c r="C126" s="17">
        <v>2817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6.149999999999999" customHeight="1" x14ac:dyDescent="0.25">
      <c r="A127" s="22">
        <v>46074</v>
      </c>
      <c r="B127" s="23" t="s">
        <v>30</v>
      </c>
      <c r="C127" s="17">
        <v>2841</v>
      </c>
      <c r="D127" s="16"/>
      <c r="E127" s="16"/>
      <c r="F127" s="16"/>
      <c r="G127" s="16"/>
      <c r="H127" s="150"/>
      <c r="I127" s="150"/>
      <c r="J127" s="124"/>
      <c r="K127" s="16"/>
      <c r="L127" s="16"/>
      <c r="M127" s="16"/>
      <c r="N127" s="16"/>
    </row>
    <row r="128" spans="1:14" ht="16.149999999999999" customHeight="1" x14ac:dyDescent="0.25">
      <c r="A128" s="22">
        <v>46075</v>
      </c>
      <c r="B128" s="23" t="s">
        <v>30</v>
      </c>
      <c r="C128" s="17">
        <v>2862</v>
      </c>
      <c r="D128" s="16"/>
      <c r="E128" s="16" t="s">
        <v>2327</v>
      </c>
      <c r="F128" s="16"/>
      <c r="G128" s="16"/>
      <c r="H128" s="368">
        <v>46075.736111111109</v>
      </c>
      <c r="I128" s="368">
        <v>46075.743055555555</v>
      </c>
      <c r="J128" s="151">
        <f t="shared" ref="J128" si="18">I128-H128</f>
        <v>6.9444444452528842E-3</v>
      </c>
      <c r="K128" s="16"/>
      <c r="L128" s="16"/>
      <c r="M128" s="16"/>
      <c r="N128" s="16"/>
    </row>
    <row r="129" spans="1:14" ht="16.149999999999999" customHeight="1" x14ac:dyDescent="0.25">
      <c r="A129" s="22">
        <v>46076</v>
      </c>
      <c r="B129" s="23" t="s">
        <v>30</v>
      </c>
      <c r="C129" s="17">
        <v>2886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6.149999999999999" customHeight="1" x14ac:dyDescent="0.25">
      <c r="A130" s="22">
        <v>46077</v>
      </c>
      <c r="B130" s="23" t="s">
        <v>30</v>
      </c>
      <c r="C130" s="17">
        <v>2910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6.149999999999999" customHeight="1" x14ac:dyDescent="0.25">
      <c r="A131" s="22">
        <v>46078</v>
      </c>
      <c r="B131" s="23" t="s">
        <v>30</v>
      </c>
      <c r="C131" s="17">
        <v>2942</v>
      </c>
      <c r="D131" s="16"/>
      <c r="E131" s="16" t="s">
        <v>2354</v>
      </c>
      <c r="F131" s="16"/>
      <c r="G131" s="16"/>
      <c r="H131" s="368">
        <v>46078.713888888888</v>
      </c>
      <c r="I131" s="368">
        <v>46078.718055555553</v>
      </c>
      <c r="J131" s="151">
        <f t="shared" ref="J131:J132" si="19">I131-H131</f>
        <v>4.166666665696539E-3</v>
      </c>
      <c r="K131" s="16"/>
      <c r="L131" s="16"/>
      <c r="M131" s="16"/>
      <c r="N131" s="16"/>
    </row>
    <row r="132" spans="1:14" ht="16.149999999999999" customHeight="1" x14ac:dyDescent="0.25">
      <c r="A132" s="22">
        <v>46079</v>
      </c>
      <c r="B132" s="23" t="s">
        <v>30</v>
      </c>
      <c r="C132" s="17">
        <v>2959</v>
      </c>
      <c r="D132" s="16"/>
      <c r="E132" s="16" t="s">
        <v>1919</v>
      </c>
      <c r="F132" s="16"/>
      <c r="G132" s="16"/>
      <c r="H132" s="368">
        <v>46079.445833333331</v>
      </c>
      <c r="I132" s="368">
        <v>46079.452777777777</v>
      </c>
      <c r="J132" s="151">
        <f t="shared" si="19"/>
        <v>6.9444444452528842E-3</v>
      </c>
      <c r="K132" s="16"/>
      <c r="L132" s="16"/>
      <c r="M132" s="16"/>
      <c r="N132" s="16"/>
    </row>
    <row r="133" spans="1:14" ht="16.149999999999999" customHeight="1" x14ac:dyDescent="0.25">
      <c r="A133" s="22">
        <v>46080</v>
      </c>
      <c r="B133" s="23" t="s">
        <v>30</v>
      </c>
      <c r="C133" s="17">
        <v>2982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6.149999999999999" customHeight="1" x14ac:dyDescent="0.25">
      <c r="A134" s="22">
        <v>46081</v>
      </c>
      <c r="B134" s="23" t="s">
        <v>30</v>
      </c>
      <c r="C134" s="17">
        <v>3006</v>
      </c>
      <c r="D134" s="16"/>
      <c r="E134" s="16" t="s">
        <v>65</v>
      </c>
      <c r="F134" s="16"/>
      <c r="G134" s="16"/>
      <c r="H134" s="368">
        <v>46081.382638888892</v>
      </c>
      <c r="I134" s="368">
        <v>46081.522222222222</v>
      </c>
      <c r="J134" s="151">
        <f t="shared" ref="J134" si="20">I134-H134</f>
        <v>0.13958333332993789</v>
      </c>
      <c r="K134" s="16"/>
      <c r="L134" s="16"/>
      <c r="M134" s="16"/>
      <c r="N134" s="16"/>
    </row>
    <row r="135" spans="1:14" x14ac:dyDescent="0.25">
      <c r="A135" s="22"/>
      <c r="B135" s="173"/>
      <c r="C135" s="17"/>
      <c r="D135" s="16"/>
      <c r="E135" s="28"/>
      <c r="F135" s="16"/>
      <c r="G135" s="16"/>
      <c r="H135" s="150"/>
      <c r="I135" s="150"/>
      <c r="J135" s="151"/>
      <c r="K135" s="16"/>
      <c r="L135" s="16"/>
      <c r="M135" s="16"/>
      <c r="N135" s="16"/>
    </row>
    <row r="136" spans="1:14" ht="16.149999999999999" customHeight="1" x14ac:dyDescent="0.25">
      <c r="A136" s="22"/>
      <c r="B136" s="173"/>
      <c r="C136" s="17"/>
      <c r="D136" s="16"/>
      <c r="E136" s="17"/>
      <c r="F136" s="17"/>
      <c r="G136" s="16"/>
      <c r="H136" s="16"/>
      <c r="I136" s="16"/>
      <c r="J136" s="16"/>
      <c r="K136" s="16"/>
      <c r="L136" s="16"/>
      <c r="M136" s="16"/>
      <c r="N136" s="16"/>
    </row>
    <row r="137" spans="1:14" x14ac:dyDescent="0.25">
      <c r="A137" s="22"/>
      <c r="B137" s="173"/>
      <c r="C137" s="17"/>
      <c r="D137" s="16"/>
      <c r="E137" s="16"/>
      <c r="F137" s="16"/>
      <c r="G137" s="16"/>
      <c r="H137" s="150"/>
      <c r="I137" s="150"/>
      <c r="J137" s="151"/>
      <c r="K137" s="16"/>
      <c r="L137" s="16"/>
      <c r="M137" s="16"/>
      <c r="N137" s="16"/>
    </row>
    <row r="138" spans="1:14" x14ac:dyDescent="0.25">
      <c r="A138" s="22"/>
      <c r="B138" s="173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22"/>
      <c r="B139" s="173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x14ac:dyDescent="0.25">
      <c r="A140" s="22"/>
      <c r="B140" s="173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x14ac:dyDescent="0.25">
      <c r="A141" s="22"/>
      <c r="B141" s="173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x14ac:dyDescent="0.25">
      <c r="A142" s="22"/>
      <c r="B142" s="173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x14ac:dyDescent="0.25">
      <c r="A143" s="22"/>
      <c r="B143" s="173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x14ac:dyDescent="0.25">
      <c r="A144" s="22"/>
      <c r="B144" s="173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x14ac:dyDescent="0.25">
      <c r="A145" s="22"/>
      <c r="B145" s="173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x14ac:dyDescent="0.25">
      <c r="A146" s="22"/>
      <c r="B146" s="173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x14ac:dyDescent="0.25">
      <c r="A147" s="22"/>
      <c r="B147" s="173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x14ac:dyDescent="0.25">
      <c r="A148" s="22"/>
      <c r="B148" s="173"/>
      <c r="C148" s="17"/>
      <c r="D148" s="16"/>
      <c r="E148" s="16"/>
      <c r="F148" s="16"/>
      <c r="G148" s="16"/>
      <c r="H148" s="146"/>
      <c r="I148" s="146"/>
      <c r="J148" s="147"/>
      <c r="K148" s="16"/>
      <c r="L148" s="16"/>
      <c r="M148" s="16"/>
      <c r="N148" s="16"/>
    </row>
    <row r="149" spans="1:14" x14ac:dyDescent="0.25">
      <c r="A149" s="22"/>
      <c r="B149" s="173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x14ac:dyDescent="0.25">
      <c r="A150" s="22"/>
      <c r="B150" s="173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x14ac:dyDescent="0.25">
      <c r="A151" s="22"/>
      <c r="B151" s="173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x14ac:dyDescent="0.25">
      <c r="A152" s="22"/>
      <c r="B152" s="173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x14ac:dyDescent="0.25">
      <c r="A153" s="22"/>
      <c r="B153" s="173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x14ac:dyDescent="0.25">
      <c r="A154" s="22"/>
      <c r="B154" s="173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22"/>
      <c r="B155" s="173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x14ac:dyDescent="0.25">
      <c r="A156" s="22"/>
      <c r="B156" s="173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x14ac:dyDescent="0.25">
      <c r="A157" s="22"/>
      <c r="B157" s="173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22"/>
      <c r="B158" s="173"/>
      <c r="C158" s="17"/>
      <c r="D158" s="16"/>
      <c r="E158" s="17"/>
      <c r="F158" s="16"/>
      <c r="G158" s="16"/>
      <c r="H158" s="150"/>
      <c r="I158" s="150"/>
      <c r="J158" s="151"/>
      <c r="K158" s="16"/>
      <c r="L158" s="16"/>
      <c r="M158" s="16"/>
      <c r="N158" s="16"/>
    </row>
    <row r="159" spans="1:14" x14ac:dyDescent="0.25">
      <c r="A159" s="22"/>
      <c r="B159" s="173"/>
      <c r="C159" s="17"/>
      <c r="D159" s="16"/>
      <c r="E159" s="9"/>
      <c r="F159" s="16"/>
      <c r="G159" s="16"/>
      <c r="H159" s="150"/>
      <c r="I159" s="150"/>
      <c r="J159" s="151"/>
      <c r="K159" s="16"/>
      <c r="L159" s="16"/>
      <c r="M159" s="16"/>
      <c r="N159" s="16"/>
    </row>
    <row r="160" spans="1:14" x14ac:dyDescent="0.25">
      <c r="A160" s="22"/>
      <c r="B160" s="173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22"/>
      <c r="B161" s="173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22"/>
      <c r="B162" s="173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22"/>
      <c r="B163" s="173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22"/>
      <c r="B164" s="173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22"/>
      <c r="B165" s="173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22"/>
      <c r="B166" s="173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22"/>
      <c r="B167" s="173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22"/>
      <c r="B168" s="173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22"/>
      <c r="B169" s="173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22"/>
      <c r="B170" s="173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22"/>
      <c r="B171" s="173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22"/>
      <c r="B172" s="173"/>
      <c r="C172" s="17"/>
      <c r="D172" s="16"/>
      <c r="E172" s="28"/>
      <c r="F172" s="16"/>
      <c r="G172" s="16"/>
      <c r="H172" s="150"/>
      <c r="I172" s="150"/>
      <c r="J172" s="151"/>
      <c r="K172" s="16"/>
      <c r="L172" s="16"/>
      <c r="M172" s="16"/>
      <c r="N172" s="16"/>
    </row>
    <row r="173" spans="1:14" x14ac:dyDescent="0.25">
      <c r="A173" s="22"/>
      <c r="B173" s="173"/>
      <c r="C173" s="17"/>
      <c r="D173" s="16"/>
      <c r="E173" s="28"/>
      <c r="F173" s="16"/>
      <c r="G173" s="16"/>
      <c r="H173" s="150"/>
      <c r="I173" s="150"/>
      <c r="J173" s="151"/>
      <c r="K173" s="16"/>
      <c r="L173" s="16"/>
      <c r="M173" s="16"/>
      <c r="N173" s="16"/>
    </row>
    <row r="174" spans="1:14" x14ac:dyDescent="0.25">
      <c r="A174" s="22"/>
      <c r="B174" s="173"/>
      <c r="C174" s="17"/>
      <c r="D174" s="16"/>
      <c r="E174" s="16"/>
      <c r="F174" s="16"/>
      <c r="G174" s="16"/>
      <c r="H174" s="150"/>
      <c r="I174" s="150"/>
      <c r="J174" s="151"/>
      <c r="K174" s="16"/>
      <c r="L174" s="16"/>
      <c r="M174" s="16"/>
      <c r="N174" s="16"/>
    </row>
    <row r="175" spans="1:14" x14ac:dyDescent="0.25">
      <c r="A175" s="22"/>
      <c r="B175" s="173"/>
      <c r="C175" s="17"/>
      <c r="D175" s="16"/>
      <c r="E175" s="16"/>
      <c r="F175" s="16"/>
      <c r="G175" s="16"/>
      <c r="H175" s="150"/>
      <c r="I175" s="150"/>
      <c r="J175" s="151"/>
      <c r="K175" s="16"/>
      <c r="L175" s="16"/>
      <c r="M175" s="16"/>
      <c r="N175" s="16"/>
    </row>
    <row r="176" spans="1:14" x14ac:dyDescent="0.25">
      <c r="A176" s="22"/>
      <c r="B176" s="173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22"/>
      <c r="B177" s="173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22"/>
      <c r="B178" s="173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22"/>
      <c r="B179" s="173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22"/>
      <c r="B180" s="173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22"/>
      <c r="B181" s="173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22"/>
      <c r="B182" s="173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22"/>
      <c r="B183" s="173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22"/>
      <c r="B184" s="173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22"/>
      <c r="B185" s="173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22"/>
      <c r="B186" s="173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22"/>
      <c r="B187" s="173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22"/>
      <c r="B188" s="173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22"/>
      <c r="B189" s="173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22"/>
      <c r="B190" s="173"/>
      <c r="C190" s="17"/>
      <c r="D190" s="16"/>
      <c r="E190" s="16"/>
      <c r="F190" s="16"/>
      <c r="G190" s="16"/>
      <c r="H190" s="150"/>
      <c r="I190" s="150"/>
      <c r="J190" s="151"/>
      <c r="K190" s="16"/>
      <c r="L190" s="16"/>
      <c r="M190" s="16"/>
      <c r="N190" s="16"/>
    </row>
    <row r="191" spans="1:14" x14ac:dyDescent="0.25">
      <c r="A191" s="22"/>
      <c r="B191" s="173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22"/>
      <c r="B192" s="173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22"/>
      <c r="B193" s="173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22"/>
      <c r="B194" s="173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22"/>
      <c r="B195" s="173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22"/>
      <c r="B196" s="173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22"/>
      <c r="B197" s="173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22"/>
      <c r="B198" s="173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22"/>
      <c r="B199" s="173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22"/>
      <c r="B200" s="173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22"/>
      <c r="B201" s="173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22"/>
      <c r="B202" s="173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22"/>
      <c r="B203" s="173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22"/>
      <c r="B204" s="173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22"/>
      <c r="B205" s="173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22"/>
      <c r="B206" s="173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22"/>
      <c r="B207" s="173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22"/>
      <c r="B208" s="173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22"/>
      <c r="B209" s="173"/>
      <c r="C209" s="17"/>
      <c r="D209" s="16"/>
      <c r="E209" s="16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22"/>
      <c r="B210" s="173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22"/>
      <c r="B211" s="173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22"/>
      <c r="B212" s="173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22"/>
      <c r="B213" s="173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22"/>
      <c r="B214" s="173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22"/>
      <c r="B215" s="173"/>
      <c r="C215" s="17"/>
      <c r="D215" s="16"/>
      <c r="E215" s="16"/>
      <c r="F215" s="16"/>
      <c r="G215" s="16"/>
      <c r="H215" s="150"/>
      <c r="I215" s="150"/>
      <c r="J215" s="151"/>
      <c r="K215" s="16"/>
      <c r="L215" s="16"/>
      <c r="M215" s="16"/>
      <c r="N215" s="16"/>
    </row>
    <row r="216" spans="1:14" x14ac:dyDescent="0.25">
      <c r="A216" s="22"/>
      <c r="B216" s="173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22"/>
      <c r="B217" s="173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22"/>
      <c r="B218" s="173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22"/>
      <c r="B219" s="173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22"/>
      <c r="B220" s="173"/>
      <c r="C220" s="17"/>
      <c r="D220" s="16"/>
      <c r="E220" s="16"/>
      <c r="F220" s="16"/>
      <c r="G220" s="16"/>
      <c r="H220" s="302"/>
      <c r="I220" s="302"/>
      <c r="J220" s="365"/>
      <c r="K220" s="16"/>
      <c r="L220" s="16"/>
      <c r="M220" s="16"/>
      <c r="N220" s="16"/>
    </row>
    <row r="221" spans="1:14" x14ac:dyDescent="0.25">
      <c r="A221" s="22"/>
      <c r="B221" s="173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22"/>
      <c r="B222" s="173"/>
      <c r="C222" s="306"/>
      <c r="D222" s="16"/>
      <c r="E222" s="307"/>
      <c r="F222" s="16"/>
      <c r="G222" s="16"/>
      <c r="H222" s="224"/>
      <c r="I222" s="224"/>
      <c r="J222" s="225"/>
      <c r="K222" s="16"/>
      <c r="L222" s="16"/>
      <c r="M222" s="16"/>
      <c r="N222" s="16"/>
    </row>
    <row r="223" spans="1:14" x14ac:dyDescent="0.25">
      <c r="A223" s="22"/>
      <c r="B223" s="173"/>
      <c r="C223" s="30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22"/>
      <c r="B224" s="173"/>
      <c r="C224" s="30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22"/>
      <c r="B225" s="173"/>
      <c r="C225" s="30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22"/>
      <c r="B226" s="173"/>
      <c r="C226" s="30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22"/>
      <c r="B227" s="173"/>
      <c r="C227" s="30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22"/>
      <c r="B228" s="173"/>
      <c r="C228" s="30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22"/>
      <c r="B229" s="173"/>
      <c r="C229" s="30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22"/>
      <c r="B230" s="173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22"/>
      <c r="B231" s="173"/>
      <c r="C231" s="17"/>
      <c r="D231" s="16"/>
      <c r="E231" s="16"/>
      <c r="F231" s="16"/>
      <c r="G231" s="16"/>
      <c r="H231" s="368"/>
      <c r="I231" s="368"/>
      <c r="J231" s="151"/>
      <c r="K231" s="16"/>
      <c r="L231" s="16"/>
      <c r="M231" s="16"/>
      <c r="N231" s="16"/>
    </row>
    <row r="232" spans="1:14" x14ac:dyDescent="0.25">
      <c r="A232" s="22"/>
      <c r="B232" s="173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22"/>
      <c r="B233" s="173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22"/>
      <c r="B234" s="173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22"/>
      <c r="B235" s="173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22"/>
      <c r="B236" s="173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22"/>
      <c r="B237" s="173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22"/>
      <c r="B238" s="173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22"/>
      <c r="B239" s="173"/>
      <c r="C239" s="17"/>
      <c r="D239" s="16"/>
      <c r="E239" s="16"/>
      <c r="F239" s="16"/>
      <c r="G239" s="16"/>
      <c r="H239" s="309"/>
      <c r="I239" s="309"/>
      <c r="J239" s="225"/>
      <c r="K239" s="16"/>
      <c r="L239" s="16"/>
      <c r="M239" s="16"/>
      <c r="N239" s="16"/>
    </row>
    <row r="240" spans="1:14" x14ac:dyDescent="0.25">
      <c r="A240" s="22"/>
      <c r="B240" s="173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16"/>
      <c r="B241" s="49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16"/>
      <c r="B242" s="49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16"/>
      <c r="B243" s="49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16"/>
      <c r="B244" s="49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16"/>
      <c r="B245" s="49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16"/>
      <c r="B246" s="49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16"/>
      <c r="B247" s="49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16"/>
      <c r="B248" s="49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16"/>
      <c r="B249" s="49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16"/>
      <c r="B250" s="49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16"/>
      <c r="B251" s="49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16"/>
      <c r="B252" s="49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16"/>
      <c r="B253" s="49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16"/>
      <c r="B254" s="49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16"/>
      <c r="B255" s="49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16"/>
      <c r="B256" s="49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16"/>
      <c r="B257" s="49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16"/>
      <c r="B258" s="49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16"/>
      <c r="B259" s="49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16"/>
      <c r="B260" s="49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16"/>
      <c r="B261" s="49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16"/>
      <c r="B262" s="49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16"/>
      <c r="B263" s="49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16"/>
      <c r="B264" s="49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16"/>
      <c r="B265" s="49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16"/>
      <c r="B266" s="49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16"/>
      <c r="B267" s="49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16"/>
      <c r="B268" s="49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16"/>
      <c r="B269" s="49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16"/>
      <c r="B270" s="49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16"/>
      <c r="B271" s="49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16"/>
      <c r="B272" s="49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16"/>
      <c r="B273" s="49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16"/>
      <c r="B274" s="49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16"/>
      <c r="B275" s="49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16"/>
      <c r="B276" s="49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16"/>
      <c r="B277" s="49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16"/>
      <c r="B278" s="49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16"/>
      <c r="B279" s="49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16"/>
      <c r="B280" s="49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16"/>
      <c r="B281" s="49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16"/>
      <c r="B282" s="49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16"/>
      <c r="B283" s="49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16"/>
      <c r="B284" s="49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16"/>
      <c r="B285" s="49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16"/>
      <c r="B286" s="49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16"/>
      <c r="B287" s="49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16"/>
      <c r="B288" s="49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16"/>
      <c r="B289" s="49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16"/>
      <c r="B290" s="49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16"/>
      <c r="B291" s="49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16"/>
      <c r="B292" s="49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16"/>
      <c r="B293" s="49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16"/>
      <c r="B294" s="49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16"/>
      <c r="B295" s="49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16"/>
      <c r="B296" s="49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16"/>
      <c r="B297" s="49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16"/>
      <c r="B298" s="49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16"/>
      <c r="B299" s="49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16"/>
      <c r="B300" s="49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16"/>
      <c r="B301" s="49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16"/>
      <c r="B302" s="49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16"/>
      <c r="B303" s="49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16"/>
      <c r="B304" s="49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16"/>
      <c r="B305" s="49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16"/>
      <c r="B306" s="49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16"/>
      <c r="B307" s="49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16"/>
      <c r="B308" s="49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16"/>
      <c r="B309" s="49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 spans="1:14" x14ac:dyDescent="0.25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 spans="1:14" x14ac:dyDescent="0.25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x14ac:dyDescent="0.25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 spans="1:14" x14ac:dyDescent="0.25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 spans="1:14" x14ac:dyDescent="0.25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x14ac:dyDescent="0.25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 spans="1:14" x14ac:dyDescent="0.2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 spans="1:14" x14ac:dyDescent="0.25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 spans="1:14" x14ac:dyDescent="0.25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x14ac:dyDescent="0.25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 spans="1:14" x14ac:dyDescent="0.25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 spans="1:14" x14ac:dyDescent="0.25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 spans="1:14" x14ac:dyDescent="0.25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x14ac:dyDescent="0.25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 spans="1:14" x14ac:dyDescent="0.25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x14ac:dyDescent="0.25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 spans="1:14" x14ac:dyDescent="0.2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 spans="1:14" x14ac:dyDescent="0.25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 spans="1:14" x14ac:dyDescent="0.25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 spans="1:14" x14ac:dyDescent="0.25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 spans="1:14" x14ac:dyDescent="0.25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x14ac:dyDescent="0.25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 spans="1:14" x14ac:dyDescent="0.25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x14ac:dyDescent="0.25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 spans="1:14" x14ac:dyDescent="0.25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 spans="1:14" x14ac:dyDescent="0.25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x14ac:dyDescent="0.2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 spans="1:14" x14ac:dyDescent="0.25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 spans="1:14" x14ac:dyDescent="0.25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x14ac:dyDescent="0.25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 spans="1:14" x14ac:dyDescent="0.25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 spans="1:14" x14ac:dyDescent="0.25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 spans="1:14" x14ac:dyDescent="0.25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x14ac:dyDescent="0.25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 spans="1:14" x14ac:dyDescent="0.25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x14ac:dyDescent="0.25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x14ac:dyDescent="0.2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 spans="1:14" x14ac:dyDescent="0.25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 spans="1:14" x14ac:dyDescent="0.25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 spans="1:14" x14ac:dyDescent="0.25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x14ac:dyDescent="0.25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 spans="1:14" x14ac:dyDescent="0.25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 spans="1:14" x14ac:dyDescent="0.25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x14ac:dyDescent="0.25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 spans="1:14" x14ac:dyDescent="0.25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 spans="1:14" x14ac:dyDescent="0.25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x14ac:dyDescent="0.2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 spans="1:14" x14ac:dyDescent="0.25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 spans="1:14" x14ac:dyDescent="0.25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 spans="1:14" x14ac:dyDescent="0.25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 spans="1:14" x14ac:dyDescent="0.25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x14ac:dyDescent="0.25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 spans="1:14" x14ac:dyDescent="0.25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 spans="1:14" x14ac:dyDescent="0.25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x14ac:dyDescent="0.25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 spans="1:14" x14ac:dyDescent="0.25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 spans="1:14" x14ac:dyDescent="0.2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 spans="1:14" x14ac:dyDescent="0.25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x14ac:dyDescent="0.25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 spans="1:14" x14ac:dyDescent="0.25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 spans="1:14" x14ac:dyDescent="0.25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 spans="1:14" x14ac:dyDescent="0.25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x14ac:dyDescent="0.25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x14ac:dyDescent="0.25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 spans="1:14" x14ac:dyDescent="0.25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x14ac:dyDescent="0.25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 spans="1:14" x14ac:dyDescent="0.2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 spans="1:14" x14ac:dyDescent="0.25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 spans="1:14" x14ac:dyDescent="0.25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x14ac:dyDescent="0.25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 spans="1:14" x14ac:dyDescent="0.25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 spans="1:14" x14ac:dyDescent="0.25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x14ac:dyDescent="0.25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 spans="1:14" x14ac:dyDescent="0.25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 spans="1:14" x14ac:dyDescent="0.25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 spans="1:14" x14ac:dyDescent="0.25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 spans="1:14" x14ac:dyDescent="0.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x14ac:dyDescent="0.25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 spans="1:14" x14ac:dyDescent="0.25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 spans="1:14" x14ac:dyDescent="0.25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x14ac:dyDescent="0.25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 spans="1:14" x14ac:dyDescent="0.25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 spans="1:14" x14ac:dyDescent="0.25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 spans="1:14" x14ac:dyDescent="0.25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 spans="1:14" x14ac:dyDescent="0.25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x14ac:dyDescent="0.25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 spans="1:14" x14ac:dyDescent="0.2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x14ac:dyDescent="0.25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 spans="1:14" x14ac:dyDescent="0.25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 spans="1:14" x14ac:dyDescent="0.25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 spans="1:14" x14ac:dyDescent="0.25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 spans="1:14" x14ac:dyDescent="0.25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x14ac:dyDescent="0.25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 spans="1:14" x14ac:dyDescent="0.25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x14ac:dyDescent="0.25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 spans="1:14" x14ac:dyDescent="0.25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 spans="1:14" x14ac:dyDescent="0.2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 spans="1:14" x14ac:dyDescent="0.25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 spans="1:14" x14ac:dyDescent="0.25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 spans="1:14" x14ac:dyDescent="0.25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x14ac:dyDescent="0.25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x14ac:dyDescent="0.25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 spans="1:14" x14ac:dyDescent="0.25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 spans="1:14" x14ac:dyDescent="0.25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 spans="1:14" x14ac:dyDescent="0.25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 spans="1:14" x14ac:dyDescent="0.25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x14ac:dyDescent="0.2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 spans="1:14" x14ac:dyDescent="0.25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x14ac:dyDescent="0.25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x14ac:dyDescent="0.25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 spans="1:14" x14ac:dyDescent="0.25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 spans="1:14" x14ac:dyDescent="0.25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 spans="1:14" x14ac:dyDescent="0.25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 spans="1:14" x14ac:dyDescent="0.25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 spans="1:14" x14ac:dyDescent="0.25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x14ac:dyDescent="0.25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x14ac:dyDescent="0.2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 spans="1:14" x14ac:dyDescent="0.25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 spans="1:14" x14ac:dyDescent="0.25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 spans="1:14" x14ac:dyDescent="0.25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 spans="1:14" x14ac:dyDescent="0.25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 spans="1:14" x14ac:dyDescent="0.25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x14ac:dyDescent="0.25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 spans="1:14" x14ac:dyDescent="0.25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x14ac:dyDescent="0.25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 spans="1:14" x14ac:dyDescent="0.25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 spans="1:14" x14ac:dyDescent="0.2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 spans="1:14" x14ac:dyDescent="0.25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 spans="1:14" x14ac:dyDescent="0.25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 spans="1:14" x14ac:dyDescent="0.25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x14ac:dyDescent="0.25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 spans="1:14" x14ac:dyDescent="0.25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 spans="1:14" x14ac:dyDescent="0.25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 spans="1:14" x14ac:dyDescent="0.25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 spans="1:14" x14ac:dyDescent="0.25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 spans="1:14" x14ac:dyDescent="0.25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 spans="1:14" x14ac:dyDescent="0.2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x14ac:dyDescent="0.25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x14ac:dyDescent="0.25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 spans="1:14" x14ac:dyDescent="0.25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 spans="1:14" x14ac:dyDescent="0.25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 spans="1:14" x14ac:dyDescent="0.25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 spans="1:14" x14ac:dyDescent="0.25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 spans="1:14" x14ac:dyDescent="0.25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x14ac:dyDescent="0.25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x14ac:dyDescent="0.25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 spans="1:14" x14ac:dyDescent="0.2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</sheetData>
  <mergeCells count="1">
    <mergeCell ref="A2:K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20C4-339B-4AF1-B457-2FF52F04E6EB}">
  <dimension ref="A2:N448"/>
  <sheetViews>
    <sheetView workbookViewId="0">
      <pane xSplit="2" ySplit="4" topLeftCell="C90" activePane="bottomRight" state="frozen"/>
      <selection pane="topRight" activeCell="C1" sqref="C1"/>
      <selection pane="bottomLeft" activeCell="A5" sqref="A5"/>
      <selection pane="bottomRight" activeCell="C102" sqref="C102"/>
    </sheetView>
  </sheetViews>
  <sheetFormatPr defaultRowHeight="15" x14ac:dyDescent="0.25"/>
  <cols>
    <col min="1" max="1" width="12.5703125" customWidth="1"/>
    <col min="2" max="2" width="22.140625" customWidth="1"/>
    <col min="3" max="3" width="12.28515625" customWidth="1"/>
    <col min="4" max="4" width="25.140625" customWidth="1"/>
    <col min="5" max="5" width="33.5703125" customWidth="1"/>
    <col min="6" max="6" width="26.5703125" customWidth="1"/>
    <col min="7" max="7" width="16.28515625" customWidth="1"/>
    <col min="8" max="8" width="15.5703125" customWidth="1"/>
    <col min="9" max="9" width="22.42578125" customWidth="1"/>
    <col min="10" max="10" width="19.85546875" customWidth="1"/>
    <col min="11" max="11" width="15.5703125" customWidth="1"/>
    <col min="12" max="12" width="15.7109375" customWidth="1"/>
    <col min="13" max="13" width="21.85546875" customWidth="1"/>
    <col min="14" max="14" width="13.42578125" customWidth="1"/>
  </cols>
  <sheetData>
    <row r="2" spans="1:14" ht="18.75" x14ac:dyDescent="0.25">
      <c r="A2" s="885" t="s">
        <v>1868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18.75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40.5" customHeight="1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45984</v>
      </c>
      <c r="B5" s="23" t="s">
        <v>30</v>
      </c>
      <c r="C5" s="17">
        <v>71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5">
      <c r="A6" s="22">
        <v>45985</v>
      </c>
      <c r="B6" s="23" t="s">
        <v>30</v>
      </c>
      <c r="C6" s="17">
        <v>95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7"/>
    </row>
    <row r="7" spans="1:14" x14ac:dyDescent="0.25">
      <c r="A7" s="22">
        <v>45986</v>
      </c>
      <c r="B7" s="23" t="s">
        <v>30</v>
      </c>
      <c r="C7" s="17">
        <v>106</v>
      </c>
      <c r="D7" s="17"/>
      <c r="E7" s="17"/>
      <c r="F7" s="17"/>
      <c r="G7" s="17"/>
      <c r="H7" s="17"/>
      <c r="I7" s="17"/>
      <c r="J7" s="17"/>
      <c r="K7" s="17"/>
      <c r="L7" s="16"/>
      <c r="M7" s="16"/>
      <c r="N7" s="17"/>
    </row>
    <row r="8" spans="1:14" x14ac:dyDescent="0.25">
      <c r="A8" s="22">
        <v>45987</v>
      </c>
      <c r="B8" s="23" t="s">
        <v>30</v>
      </c>
      <c r="C8" s="17">
        <v>130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22">
        <v>45988</v>
      </c>
      <c r="B9" s="23" t="s">
        <v>30</v>
      </c>
      <c r="C9" s="17">
        <v>154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x14ac:dyDescent="0.25">
      <c r="A10" s="22">
        <v>45989</v>
      </c>
      <c r="B10" s="23" t="s">
        <v>30</v>
      </c>
      <c r="C10" s="17">
        <v>178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x14ac:dyDescent="0.25">
      <c r="A11" s="22">
        <v>45990</v>
      </c>
      <c r="B11" s="23" t="s">
        <v>30</v>
      </c>
      <c r="C11" s="17">
        <v>192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x14ac:dyDescent="0.25">
      <c r="A12" s="22">
        <v>45991</v>
      </c>
      <c r="B12" s="23" t="s">
        <v>30</v>
      </c>
      <c r="C12" s="17">
        <v>216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25">
      <c r="A13" s="22">
        <v>45992</v>
      </c>
      <c r="B13" s="23" t="s">
        <v>30</v>
      </c>
      <c r="C13" s="17">
        <v>240</v>
      </c>
      <c r="D13" s="17"/>
      <c r="E13" s="17" t="s">
        <v>48</v>
      </c>
      <c r="F13" s="17"/>
      <c r="G13" s="17"/>
      <c r="H13" s="401">
        <v>45992.732638888891</v>
      </c>
      <c r="I13" s="401">
        <v>45992.833333333336</v>
      </c>
      <c r="J13" s="423">
        <v>0.10069444444525288</v>
      </c>
      <c r="K13" s="17"/>
      <c r="L13" s="17"/>
      <c r="M13" s="17"/>
      <c r="N13" s="17"/>
    </row>
    <row r="14" spans="1:14" ht="30" x14ac:dyDescent="0.25">
      <c r="A14" s="22">
        <v>45993</v>
      </c>
      <c r="B14" s="23" t="s">
        <v>30</v>
      </c>
      <c r="C14" s="17">
        <v>262</v>
      </c>
      <c r="D14" s="17"/>
      <c r="E14" s="437" t="s">
        <v>1909</v>
      </c>
      <c r="F14" s="17"/>
      <c r="G14" s="17"/>
      <c r="H14" s="401">
        <v>45993.48541666667</v>
      </c>
      <c r="I14" s="401">
        <v>45993.497916666667</v>
      </c>
      <c r="J14" s="438">
        <v>1.2499999997089617E-2</v>
      </c>
      <c r="K14" s="17"/>
      <c r="L14" s="17"/>
      <c r="M14" s="17"/>
      <c r="N14" s="17"/>
    </row>
    <row r="15" spans="1:14" x14ac:dyDescent="0.25">
      <c r="A15" s="22">
        <v>45994</v>
      </c>
      <c r="B15" s="23" t="s">
        <v>30</v>
      </c>
      <c r="C15" s="17">
        <v>286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5">
      <c r="A16" s="22">
        <v>45995</v>
      </c>
      <c r="B16" s="23" t="s">
        <v>30</v>
      </c>
      <c r="C16" s="17">
        <v>310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5">
      <c r="A17" s="22">
        <v>45996</v>
      </c>
      <c r="B17" s="23" t="s">
        <v>30</v>
      </c>
      <c r="C17" s="17">
        <v>334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x14ac:dyDescent="0.25">
      <c r="A18" s="22">
        <v>45997</v>
      </c>
      <c r="B18" s="23" t="s">
        <v>30</v>
      </c>
      <c r="C18" s="17">
        <v>357</v>
      </c>
      <c r="D18" s="16"/>
      <c r="E18" s="16"/>
      <c r="F18" s="16"/>
      <c r="G18" s="16"/>
      <c r="H18" s="16"/>
      <c r="I18" s="16"/>
      <c r="J18" s="16"/>
      <c r="K18" s="16"/>
      <c r="L18" s="17"/>
      <c r="M18" s="17"/>
      <c r="N18" s="16"/>
    </row>
    <row r="19" spans="1:14" x14ac:dyDescent="0.25">
      <c r="A19" s="22">
        <v>45998</v>
      </c>
      <c r="B19" s="23" t="s">
        <v>30</v>
      </c>
      <c r="C19" s="17">
        <v>381</v>
      </c>
      <c r="D19" s="16"/>
      <c r="E19" s="16"/>
      <c r="F19" s="16"/>
      <c r="G19" s="16"/>
      <c r="H19" s="16"/>
      <c r="I19" s="16"/>
      <c r="J19" s="16"/>
      <c r="K19" s="16"/>
      <c r="L19" s="17"/>
      <c r="M19" s="17"/>
      <c r="N19" s="16"/>
    </row>
    <row r="20" spans="1:14" x14ac:dyDescent="0.25">
      <c r="A20" s="22">
        <v>45999</v>
      </c>
      <c r="B20" s="23" t="s">
        <v>30</v>
      </c>
      <c r="C20" s="17">
        <v>405</v>
      </c>
      <c r="D20" s="16"/>
      <c r="E20" s="16"/>
      <c r="F20" s="16"/>
      <c r="G20" s="16"/>
      <c r="H20" s="16"/>
      <c r="I20" s="16"/>
      <c r="J20" s="16"/>
      <c r="K20" s="16"/>
      <c r="L20" s="17"/>
      <c r="M20" s="17"/>
      <c r="N20" s="16"/>
    </row>
    <row r="21" spans="1:14" x14ac:dyDescent="0.25">
      <c r="A21" s="22">
        <v>46000</v>
      </c>
      <c r="B21" s="23" t="s">
        <v>30</v>
      </c>
      <c r="C21" s="17">
        <v>429</v>
      </c>
      <c r="D21" s="16"/>
      <c r="E21" s="16"/>
      <c r="F21" s="16"/>
      <c r="G21" s="16"/>
      <c r="H21" s="16"/>
      <c r="I21" s="16"/>
      <c r="J21" s="16"/>
      <c r="K21" s="16"/>
      <c r="L21" s="17"/>
      <c r="M21" s="17"/>
      <c r="N21" s="16"/>
    </row>
    <row r="22" spans="1:14" x14ac:dyDescent="0.25">
      <c r="A22" s="22">
        <v>46001</v>
      </c>
      <c r="B22" s="23" t="s">
        <v>30</v>
      </c>
      <c r="C22" s="17">
        <v>453</v>
      </c>
      <c r="D22" s="16"/>
      <c r="E22" s="16"/>
      <c r="F22" s="16"/>
      <c r="G22" s="16"/>
      <c r="H22" s="16"/>
      <c r="I22" s="16"/>
      <c r="J22" s="16"/>
      <c r="K22" s="16"/>
      <c r="L22" s="17"/>
      <c r="M22" s="17"/>
      <c r="N22" s="16"/>
    </row>
    <row r="23" spans="1:14" x14ac:dyDescent="0.25">
      <c r="A23" s="22">
        <v>46002</v>
      </c>
      <c r="B23" s="23" t="s">
        <v>30</v>
      </c>
      <c r="C23" s="17">
        <v>476</v>
      </c>
      <c r="D23" s="16"/>
      <c r="E23" s="16" t="s">
        <v>40</v>
      </c>
      <c r="F23" s="16"/>
      <c r="G23" s="16"/>
      <c r="H23" s="401">
        <v>46003.074305555558</v>
      </c>
      <c r="I23" s="401">
        <v>46003.242361111108</v>
      </c>
      <c r="J23" s="541">
        <v>0.16805555555038154</v>
      </c>
      <c r="K23" s="16"/>
      <c r="L23" s="16"/>
      <c r="M23" s="16"/>
      <c r="N23" s="16"/>
    </row>
    <row r="24" spans="1:14" x14ac:dyDescent="0.25">
      <c r="A24" s="22">
        <v>46003</v>
      </c>
      <c r="B24" s="23" t="s">
        <v>30</v>
      </c>
      <c r="C24" s="17">
        <v>500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x14ac:dyDescent="0.25">
      <c r="A25" s="22">
        <v>46004</v>
      </c>
      <c r="B25" s="23" t="s">
        <v>30</v>
      </c>
      <c r="C25" s="17">
        <v>521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x14ac:dyDescent="0.25">
      <c r="A26" s="22">
        <v>46005</v>
      </c>
      <c r="B26" s="23" t="s">
        <v>30</v>
      </c>
      <c r="C26" s="17">
        <v>545</v>
      </c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x14ac:dyDescent="0.25">
      <c r="A27" s="22">
        <v>46006</v>
      </c>
      <c r="B27" s="23" t="s">
        <v>30</v>
      </c>
      <c r="C27" s="17">
        <v>569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x14ac:dyDescent="0.25">
      <c r="A28" s="22">
        <v>46007</v>
      </c>
      <c r="B28" s="23" t="s">
        <v>30</v>
      </c>
      <c r="C28" s="17">
        <v>593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x14ac:dyDescent="0.25">
      <c r="A29" s="22">
        <v>46008</v>
      </c>
      <c r="B29" s="23" t="s">
        <v>30</v>
      </c>
      <c r="C29" s="17">
        <v>617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x14ac:dyDescent="0.25">
      <c r="A30" s="22">
        <v>46009</v>
      </c>
      <c r="B30" s="23" t="s">
        <v>30</v>
      </c>
      <c r="C30" s="17">
        <v>641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x14ac:dyDescent="0.25">
      <c r="A31" s="22">
        <v>46010</v>
      </c>
      <c r="B31" s="23" t="s">
        <v>30</v>
      </c>
      <c r="C31" s="17">
        <v>665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x14ac:dyDescent="0.25">
      <c r="A32" s="22">
        <v>46011</v>
      </c>
      <c r="B32" s="23" t="s">
        <v>30</v>
      </c>
      <c r="C32" s="17">
        <v>689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x14ac:dyDescent="0.25">
      <c r="A33" s="22">
        <v>46012</v>
      </c>
      <c r="B33" s="23" t="s">
        <v>30</v>
      </c>
      <c r="C33" s="17">
        <v>711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x14ac:dyDescent="0.25">
      <c r="A34" s="22">
        <v>46013</v>
      </c>
      <c r="B34" s="23" t="s">
        <v>30</v>
      </c>
      <c r="C34" s="17">
        <v>735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x14ac:dyDescent="0.25">
      <c r="A35" s="22">
        <v>46014</v>
      </c>
      <c r="B35" s="23" t="s">
        <v>30</v>
      </c>
      <c r="C35" s="17">
        <v>759</v>
      </c>
      <c r="D35" s="16"/>
      <c r="E35" s="16" t="s">
        <v>48</v>
      </c>
      <c r="F35" s="16"/>
      <c r="G35" s="16"/>
      <c r="H35" s="368">
        <v>46014.79583333333</v>
      </c>
      <c r="I35" s="368">
        <v>46014.969444444447</v>
      </c>
      <c r="J35" s="151">
        <f t="shared" ref="J35" si="0">I35-H35</f>
        <v>0.17361111111677019</v>
      </c>
      <c r="K35" s="16"/>
      <c r="L35" s="16"/>
      <c r="M35" s="16"/>
      <c r="N35" s="16"/>
    </row>
    <row r="36" spans="1:14" x14ac:dyDescent="0.25">
      <c r="A36" s="22">
        <v>46015</v>
      </c>
      <c r="B36" s="23" t="s">
        <v>30</v>
      </c>
      <c r="C36" s="17">
        <v>783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x14ac:dyDescent="0.25">
      <c r="A37" s="22">
        <v>46016</v>
      </c>
      <c r="B37" s="23" t="s">
        <v>30</v>
      </c>
      <c r="C37" s="17">
        <v>807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x14ac:dyDescent="0.25">
      <c r="A38" s="22">
        <v>46017</v>
      </c>
      <c r="B38" s="23" t="s">
        <v>30</v>
      </c>
      <c r="C38" s="17">
        <v>831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x14ac:dyDescent="0.25">
      <c r="A39" s="22">
        <v>46018</v>
      </c>
      <c r="B39" s="23" t="s">
        <v>30</v>
      </c>
      <c r="C39" s="17">
        <v>855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x14ac:dyDescent="0.25">
      <c r="A40" s="22">
        <v>46019</v>
      </c>
      <c r="B40" s="23" t="s">
        <v>30</v>
      </c>
      <c r="C40" s="17">
        <v>875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x14ac:dyDescent="0.25">
      <c r="A41" s="22">
        <v>46020</v>
      </c>
      <c r="B41" s="23" t="s">
        <v>30</v>
      </c>
      <c r="C41" s="17">
        <v>899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x14ac:dyDescent="0.25">
      <c r="A42" s="22">
        <v>46021</v>
      </c>
      <c r="B42" s="23" t="s">
        <v>30</v>
      </c>
      <c r="C42" s="17">
        <v>923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x14ac:dyDescent="0.25">
      <c r="A43" s="22">
        <v>46022</v>
      </c>
      <c r="B43" s="23" t="s">
        <v>30</v>
      </c>
      <c r="C43" s="17">
        <v>947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x14ac:dyDescent="0.25">
      <c r="A44" s="22">
        <v>46023</v>
      </c>
      <c r="B44" s="23" t="s">
        <v>30</v>
      </c>
      <c r="C44" s="17">
        <v>971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x14ac:dyDescent="0.25">
      <c r="A45" s="22">
        <v>46024</v>
      </c>
      <c r="B45" s="23" t="s">
        <v>30</v>
      </c>
      <c r="C45" s="17">
        <v>995</v>
      </c>
      <c r="D45" s="16"/>
      <c r="E45" s="16" t="s">
        <v>65</v>
      </c>
      <c r="F45" s="16"/>
      <c r="G45" s="16"/>
      <c r="H45" s="368">
        <v>46024.864583333336</v>
      </c>
      <c r="I45" s="368">
        <v>46024.956944444442</v>
      </c>
      <c r="J45" s="151">
        <f t="shared" ref="J45" si="1">I45-H45</f>
        <v>9.2361111106583849E-2</v>
      </c>
      <c r="K45" s="16"/>
      <c r="L45" s="16"/>
      <c r="M45" s="16"/>
      <c r="N45" s="16"/>
    </row>
    <row r="46" spans="1:14" x14ac:dyDescent="0.25">
      <c r="A46" s="22">
        <v>46025</v>
      </c>
      <c r="B46" s="23" t="s">
        <v>30</v>
      </c>
      <c r="C46" s="17">
        <v>1015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x14ac:dyDescent="0.25">
      <c r="A47" s="22">
        <v>46026</v>
      </c>
      <c r="B47" s="23" t="s">
        <v>30</v>
      </c>
      <c r="C47" s="17">
        <v>1039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x14ac:dyDescent="0.25">
      <c r="A48" s="22">
        <v>46027</v>
      </c>
      <c r="B48" s="23" t="s">
        <v>30</v>
      </c>
      <c r="C48" s="17">
        <v>1063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x14ac:dyDescent="0.25">
      <c r="A49" s="22">
        <v>46028</v>
      </c>
      <c r="B49" s="23" t="s">
        <v>30</v>
      </c>
      <c r="C49" s="17">
        <v>1087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25">
      <c r="A50" s="22">
        <v>46029</v>
      </c>
      <c r="B50" s="23" t="s">
        <v>30</v>
      </c>
      <c r="C50" s="17">
        <v>1111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x14ac:dyDescent="0.25">
      <c r="A51" s="22">
        <v>46030</v>
      </c>
      <c r="B51" s="23" t="s">
        <v>30</v>
      </c>
      <c r="C51" s="17">
        <v>1135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x14ac:dyDescent="0.25">
      <c r="A52" s="22">
        <v>46031</v>
      </c>
      <c r="B52" s="23" t="s">
        <v>30</v>
      </c>
      <c r="C52" s="17">
        <v>1159</v>
      </c>
      <c r="D52" s="16"/>
      <c r="E52" s="16"/>
      <c r="F52" s="16"/>
      <c r="G52" s="16"/>
      <c r="H52" s="16"/>
      <c r="I52" s="16"/>
      <c r="J52" s="28"/>
      <c r="K52" s="16"/>
      <c r="L52" s="16"/>
      <c r="M52" s="16"/>
      <c r="N52" s="16"/>
    </row>
    <row r="53" spans="1:14" x14ac:dyDescent="0.25">
      <c r="A53" s="22">
        <v>46032</v>
      </c>
      <c r="B53" s="23" t="s">
        <v>30</v>
      </c>
      <c r="C53" s="17">
        <v>1183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x14ac:dyDescent="0.25">
      <c r="A54" s="22">
        <v>46033</v>
      </c>
      <c r="B54" s="23" t="s">
        <v>30</v>
      </c>
      <c r="C54" s="17">
        <v>1206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x14ac:dyDescent="0.25">
      <c r="A55" s="22">
        <v>46034</v>
      </c>
      <c r="B55" s="23" t="s">
        <v>30</v>
      </c>
      <c r="C55" s="17">
        <v>1230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x14ac:dyDescent="0.25">
      <c r="A56" s="22">
        <v>46035</v>
      </c>
      <c r="B56" s="23" t="s">
        <v>30</v>
      </c>
      <c r="C56" s="17">
        <v>1254</v>
      </c>
      <c r="D56" s="16"/>
      <c r="E56" s="16" t="s">
        <v>48</v>
      </c>
      <c r="F56" s="16"/>
      <c r="G56" s="16"/>
      <c r="H56" s="368">
        <v>46035.604166666664</v>
      </c>
      <c r="I56" s="368">
        <v>46035.739583333336</v>
      </c>
      <c r="J56" s="151">
        <f t="shared" ref="J56" si="2">I56-H56</f>
        <v>0.13541666667151731</v>
      </c>
      <c r="K56" s="16"/>
      <c r="L56" s="16"/>
      <c r="M56" s="16"/>
      <c r="N56" s="16"/>
    </row>
    <row r="57" spans="1:14" x14ac:dyDescent="0.25">
      <c r="A57" s="22">
        <v>46036</v>
      </c>
      <c r="B57" s="23" t="s">
        <v>30</v>
      </c>
      <c r="C57" s="17">
        <v>1278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x14ac:dyDescent="0.25">
      <c r="A58" s="22">
        <v>46037</v>
      </c>
      <c r="B58" s="23" t="s">
        <v>30</v>
      </c>
      <c r="C58" s="17">
        <v>1302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x14ac:dyDescent="0.25">
      <c r="A59" s="22">
        <v>46038</v>
      </c>
      <c r="B59" s="23" t="s">
        <v>30</v>
      </c>
      <c r="C59" s="17">
        <v>1326</v>
      </c>
      <c r="D59" s="16"/>
      <c r="E59" s="16" t="s">
        <v>2150</v>
      </c>
      <c r="F59" s="16"/>
      <c r="G59" s="16"/>
      <c r="H59" s="309">
        <v>46038.479166666664</v>
      </c>
      <c r="I59" s="309">
        <v>46038.729166666664</v>
      </c>
      <c r="J59" s="225">
        <v>0.25</v>
      </c>
      <c r="K59" s="16"/>
      <c r="L59" s="16"/>
      <c r="M59" s="16"/>
      <c r="N59" s="16"/>
    </row>
    <row r="60" spans="1:14" x14ac:dyDescent="0.25">
      <c r="A60" s="22">
        <v>46039</v>
      </c>
      <c r="B60" s="23" t="s">
        <v>30</v>
      </c>
      <c r="C60" s="17">
        <v>1346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30" x14ac:dyDescent="0.25">
      <c r="A61" s="22">
        <v>46040</v>
      </c>
      <c r="B61" s="23" t="s">
        <v>30</v>
      </c>
      <c r="C61" s="17">
        <v>1370</v>
      </c>
      <c r="D61" s="16"/>
      <c r="E61" s="28" t="s">
        <v>2164</v>
      </c>
      <c r="F61" s="16"/>
      <c r="G61" s="16"/>
      <c r="H61" s="366">
        <v>46041.082638888889</v>
      </c>
      <c r="I61" s="366">
        <v>46041.106944444444</v>
      </c>
      <c r="J61" s="628">
        <v>2.4305555554747116E-2</v>
      </c>
      <c r="K61" s="16"/>
      <c r="L61" s="16"/>
      <c r="M61" s="16"/>
      <c r="N61" s="16"/>
    </row>
    <row r="62" spans="1:14" x14ac:dyDescent="0.25">
      <c r="A62" s="22">
        <v>46041</v>
      </c>
      <c r="B62" s="23" t="s">
        <v>30</v>
      </c>
      <c r="C62" s="17">
        <v>1394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x14ac:dyDescent="0.25">
      <c r="A63" s="22">
        <v>46042</v>
      </c>
      <c r="B63" s="23" t="s">
        <v>30</v>
      </c>
      <c r="C63" s="17">
        <v>1417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x14ac:dyDescent="0.25">
      <c r="A64" s="22">
        <v>46043</v>
      </c>
      <c r="B64" s="23" t="s">
        <v>30</v>
      </c>
      <c r="C64" s="17">
        <v>1441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x14ac:dyDescent="0.25">
      <c r="A65" s="22">
        <v>46044</v>
      </c>
      <c r="B65" s="23" t="s">
        <v>30</v>
      </c>
      <c r="C65" s="17">
        <v>1465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x14ac:dyDescent="0.25">
      <c r="A66" s="22">
        <v>46045</v>
      </c>
      <c r="B66" s="23" t="s">
        <v>30</v>
      </c>
      <c r="C66" s="17">
        <v>1489</v>
      </c>
      <c r="D66" s="16"/>
      <c r="E66" s="16" t="s">
        <v>40</v>
      </c>
      <c r="F66" s="16"/>
      <c r="G66" s="16"/>
      <c r="H66" s="675">
        <v>46045.875</v>
      </c>
      <c r="I66" s="675">
        <v>46045.972916666666</v>
      </c>
      <c r="J66" s="674">
        <v>9.7916666665696539E-2</v>
      </c>
      <c r="K66" s="16"/>
      <c r="L66" s="16"/>
      <c r="M66" s="16"/>
      <c r="N66" s="16"/>
    </row>
    <row r="67" spans="1:14" x14ac:dyDescent="0.25">
      <c r="A67" s="22">
        <v>46046</v>
      </c>
      <c r="B67" s="23" t="s">
        <v>30</v>
      </c>
      <c r="C67" s="17">
        <v>1511</v>
      </c>
      <c r="D67" s="16"/>
      <c r="E67" s="101" t="s">
        <v>2195</v>
      </c>
      <c r="F67" s="16"/>
      <c r="G67" s="16"/>
      <c r="H67" s="370">
        <v>46046.513194444444</v>
      </c>
      <c r="I67" s="370">
        <v>46046.556250000001</v>
      </c>
      <c r="J67" s="103">
        <f t="shared" ref="J67" si="3">I67-H67</f>
        <v>4.3055555557657499E-2</v>
      </c>
      <c r="K67" s="16"/>
      <c r="L67" s="16"/>
      <c r="M67" s="16"/>
      <c r="N67" s="16"/>
    </row>
    <row r="68" spans="1:14" x14ac:dyDescent="0.25">
      <c r="A68" s="22">
        <v>46047</v>
      </c>
      <c r="B68" s="23" t="s">
        <v>30</v>
      </c>
      <c r="C68" s="17">
        <v>1535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x14ac:dyDescent="0.25">
      <c r="A69" s="22">
        <v>46048</v>
      </c>
      <c r="B69" s="23" t="s">
        <v>30</v>
      </c>
      <c r="C69" s="17">
        <v>1559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x14ac:dyDescent="0.25">
      <c r="A70" s="22">
        <v>46049</v>
      </c>
      <c r="B70" s="23" t="s">
        <v>30</v>
      </c>
      <c r="C70" s="17">
        <v>1581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x14ac:dyDescent="0.25">
      <c r="A71" s="22">
        <v>46050</v>
      </c>
      <c r="B71" s="23" t="s">
        <v>30</v>
      </c>
      <c r="C71" s="17">
        <v>1605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x14ac:dyDescent="0.25">
      <c r="A72" s="22">
        <v>46051</v>
      </c>
      <c r="B72" s="23" t="s">
        <v>30</v>
      </c>
      <c r="C72" s="17">
        <v>1629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x14ac:dyDescent="0.25">
      <c r="A73" s="22">
        <v>46052</v>
      </c>
      <c r="B73" s="23" t="s">
        <v>30</v>
      </c>
      <c r="C73" s="17">
        <v>1653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x14ac:dyDescent="0.25">
      <c r="A74" s="22">
        <v>46053</v>
      </c>
      <c r="B74" s="23" t="s">
        <v>30</v>
      </c>
      <c r="C74" s="17">
        <v>1677</v>
      </c>
      <c r="D74" s="16"/>
      <c r="E74" s="16"/>
      <c r="F74" s="16"/>
      <c r="G74" s="16"/>
      <c r="H74" s="43"/>
      <c r="I74" s="43"/>
      <c r="J74" s="46"/>
      <c r="K74" s="16"/>
      <c r="L74" s="16"/>
      <c r="M74" s="16"/>
      <c r="N74" s="16"/>
    </row>
    <row r="75" spans="1:14" x14ac:dyDescent="0.25">
      <c r="A75" s="22">
        <v>46054</v>
      </c>
      <c r="B75" s="23" t="s">
        <v>30</v>
      </c>
      <c r="C75" s="17">
        <v>1699</v>
      </c>
      <c r="D75" s="16"/>
      <c r="E75" s="16"/>
      <c r="F75" s="16"/>
      <c r="G75" s="16"/>
      <c r="H75" s="43"/>
      <c r="I75" s="43"/>
      <c r="J75" s="16"/>
      <c r="K75" s="16"/>
      <c r="L75" s="16"/>
      <c r="M75" s="16"/>
      <c r="N75" s="16"/>
    </row>
    <row r="76" spans="1:14" x14ac:dyDescent="0.25">
      <c r="A76" s="22">
        <v>46055</v>
      </c>
      <c r="B76" s="23" t="s">
        <v>30</v>
      </c>
      <c r="C76" s="17">
        <v>1723</v>
      </c>
      <c r="D76" s="16"/>
      <c r="E76" s="16"/>
      <c r="F76" s="16"/>
      <c r="G76" s="16"/>
      <c r="H76" s="43"/>
      <c r="I76" s="43"/>
      <c r="J76" s="46"/>
      <c r="K76" s="16"/>
      <c r="L76" s="16"/>
      <c r="M76" s="16"/>
      <c r="N76" s="16"/>
    </row>
    <row r="77" spans="1:14" x14ac:dyDescent="0.25">
      <c r="A77" s="22">
        <v>46056</v>
      </c>
      <c r="B77" s="23" t="s">
        <v>30</v>
      </c>
      <c r="C77" s="17">
        <v>1748</v>
      </c>
      <c r="D77" s="16"/>
      <c r="E77" s="16" t="s">
        <v>48</v>
      </c>
      <c r="F77" s="16"/>
      <c r="G77" s="16"/>
      <c r="H77" s="368">
        <v>46056.388194444444</v>
      </c>
      <c r="I77" s="368">
        <v>46056.510416666664</v>
      </c>
      <c r="J77" s="151">
        <f t="shared" ref="J77" si="4">I77-H77</f>
        <v>0.12222222222044365</v>
      </c>
      <c r="K77" s="16"/>
      <c r="L77" s="16"/>
      <c r="M77" s="16"/>
      <c r="N77" s="16"/>
    </row>
    <row r="78" spans="1:14" x14ac:dyDescent="0.25">
      <c r="A78" s="22">
        <v>46057</v>
      </c>
      <c r="B78" s="23" t="s">
        <v>30</v>
      </c>
      <c r="C78" s="17">
        <v>1772</v>
      </c>
      <c r="D78" s="16"/>
      <c r="E78" s="16"/>
      <c r="F78" s="16"/>
      <c r="G78" s="16"/>
      <c r="H78" s="43"/>
      <c r="I78" s="43"/>
      <c r="J78" s="16"/>
      <c r="K78" s="16"/>
      <c r="L78" s="17"/>
      <c r="M78" s="17"/>
      <c r="N78" s="16"/>
    </row>
    <row r="79" spans="1:14" x14ac:dyDescent="0.25">
      <c r="A79" s="22">
        <v>46058</v>
      </c>
      <c r="B79" s="23" t="s">
        <v>30</v>
      </c>
      <c r="C79" s="17">
        <v>1796</v>
      </c>
      <c r="D79" s="16"/>
      <c r="E79" s="16"/>
      <c r="F79" s="16"/>
      <c r="G79" s="16"/>
      <c r="H79" s="43"/>
      <c r="I79" s="43"/>
      <c r="J79" s="16"/>
      <c r="K79" s="16"/>
      <c r="L79" s="17"/>
      <c r="M79" s="17"/>
      <c r="N79" s="16"/>
    </row>
    <row r="80" spans="1:14" x14ac:dyDescent="0.25">
      <c r="A80" s="22">
        <v>46059</v>
      </c>
      <c r="B80" s="23" t="s">
        <v>30</v>
      </c>
      <c r="C80" s="17">
        <v>1820</v>
      </c>
      <c r="D80" s="16"/>
      <c r="E80" s="16"/>
      <c r="F80" s="16"/>
      <c r="G80" s="16"/>
      <c r="H80" s="392"/>
      <c r="I80" s="392"/>
      <c r="J80" s="16"/>
      <c r="K80" s="16"/>
      <c r="L80" s="17"/>
      <c r="M80" s="17"/>
      <c r="N80" s="16"/>
    </row>
    <row r="81" spans="1:14" x14ac:dyDescent="0.25">
      <c r="A81" s="22">
        <v>46060</v>
      </c>
      <c r="B81" s="23" t="s">
        <v>30</v>
      </c>
      <c r="C81" s="17">
        <v>1840</v>
      </c>
      <c r="D81" s="16"/>
      <c r="E81" s="16"/>
      <c r="F81" s="16"/>
      <c r="G81" s="16"/>
      <c r="H81" s="392"/>
      <c r="I81" s="392"/>
      <c r="J81" s="16"/>
      <c r="K81" s="16"/>
      <c r="L81" s="17"/>
      <c r="M81" s="17"/>
      <c r="N81" s="16"/>
    </row>
    <row r="82" spans="1:14" x14ac:dyDescent="0.25">
      <c r="A82" s="22">
        <v>46061</v>
      </c>
      <c r="B82" s="23" t="s">
        <v>30</v>
      </c>
      <c r="C82" s="17">
        <v>1864</v>
      </c>
      <c r="D82" s="16"/>
      <c r="E82" s="28"/>
      <c r="F82" s="16"/>
      <c r="G82" s="16"/>
      <c r="H82" s="392"/>
      <c r="I82" s="392"/>
      <c r="J82" s="46"/>
      <c r="K82" s="16"/>
      <c r="L82" s="17"/>
      <c r="M82" s="17"/>
      <c r="N82" s="16"/>
    </row>
    <row r="83" spans="1:14" x14ac:dyDescent="0.25">
      <c r="A83" s="22">
        <v>46062</v>
      </c>
      <c r="B83" s="23" t="s">
        <v>30</v>
      </c>
      <c r="C83" s="17">
        <v>1888</v>
      </c>
      <c r="D83" s="16"/>
      <c r="E83" s="16"/>
      <c r="F83" s="16"/>
      <c r="G83" s="16"/>
      <c r="H83" s="392"/>
      <c r="I83" s="392"/>
      <c r="J83" s="16"/>
      <c r="K83" s="16"/>
      <c r="L83" s="17"/>
      <c r="M83" s="17"/>
      <c r="N83" s="16"/>
    </row>
    <row r="84" spans="1:14" x14ac:dyDescent="0.25">
      <c r="A84" s="22">
        <v>46063</v>
      </c>
      <c r="B84" s="23" t="s">
        <v>30</v>
      </c>
      <c r="C84" s="17">
        <v>1913</v>
      </c>
      <c r="D84" s="16"/>
      <c r="E84" s="16"/>
      <c r="F84" s="16"/>
      <c r="G84" s="16"/>
      <c r="H84" s="392"/>
      <c r="I84" s="392"/>
      <c r="J84" s="16"/>
      <c r="K84" s="16"/>
      <c r="L84" s="17"/>
      <c r="M84" s="17"/>
      <c r="N84" s="16"/>
    </row>
    <row r="85" spans="1:14" x14ac:dyDescent="0.25">
      <c r="A85" s="22">
        <v>46064</v>
      </c>
      <c r="B85" s="23" t="s">
        <v>30</v>
      </c>
      <c r="C85" s="17">
        <v>1937</v>
      </c>
      <c r="D85" s="16"/>
      <c r="E85" s="16"/>
      <c r="F85" s="16"/>
      <c r="G85" s="16"/>
      <c r="H85" s="392"/>
      <c r="I85" s="392"/>
      <c r="J85" s="16"/>
      <c r="K85" s="16"/>
      <c r="L85" s="17"/>
      <c r="M85" s="17"/>
      <c r="N85" s="16"/>
    </row>
    <row r="86" spans="1:14" x14ac:dyDescent="0.25">
      <c r="A86" s="22">
        <v>46065</v>
      </c>
      <c r="B86" s="23" t="s">
        <v>30</v>
      </c>
      <c r="C86" s="17">
        <v>1961</v>
      </c>
      <c r="D86" s="16"/>
      <c r="E86" s="16"/>
      <c r="F86" s="16"/>
      <c r="G86" s="16"/>
      <c r="H86" s="392"/>
      <c r="I86" s="392"/>
      <c r="J86" s="16"/>
      <c r="K86" s="16"/>
      <c r="L86" s="17"/>
      <c r="M86" s="17"/>
      <c r="N86" s="16"/>
    </row>
    <row r="87" spans="1:14" x14ac:dyDescent="0.25">
      <c r="A87" s="22">
        <v>46066</v>
      </c>
      <c r="B87" s="23" t="s">
        <v>30</v>
      </c>
      <c r="C87" s="17">
        <v>1985</v>
      </c>
      <c r="D87" s="16"/>
      <c r="E87" s="16" t="s">
        <v>163</v>
      </c>
      <c r="F87" s="16"/>
      <c r="G87" s="16"/>
      <c r="H87" s="720">
        <v>46066.786111111112</v>
      </c>
      <c r="I87" s="720">
        <v>46066.943749999999</v>
      </c>
      <c r="J87" s="874">
        <v>0.15763888888614019</v>
      </c>
      <c r="K87" s="16"/>
      <c r="L87" s="17"/>
      <c r="M87" s="17"/>
      <c r="N87" s="16"/>
    </row>
    <row r="88" spans="1:14" x14ac:dyDescent="0.25">
      <c r="A88" s="22">
        <v>46067</v>
      </c>
      <c r="B88" s="23" t="s">
        <v>30</v>
      </c>
      <c r="C88" s="17">
        <v>2005</v>
      </c>
      <c r="D88" s="16"/>
      <c r="E88" s="16"/>
      <c r="F88" s="16"/>
      <c r="G88" s="16"/>
      <c r="H88" s="392"/>
      <c r="I88" s="392"/>
      <c r="J88" s="16"/>
      <c r="K88" s="16"/>
      <c r="L88" s="17"/>
      <c r="M88" s="17"/>
      <c r="N88" s="16"/>
    </row>
    <row r="89" spans="1:14" x14ac:dyDescent="0.25">
      <c r="A89" s="22">
        <v>46068</v>
      </c>
      <c r="B89" s="23" t="s">
        <v>30</v>
      </c>
      <c r="C89" s="17">
        <v>2029</v>
      </c>
      <c r="D89" s="16"/>
      <c r="E89" s="16"/>
      <c r="F89" s="16"/>
      <c r="G89" s="16"/>
      <c r="H89" s="392"/>
      <c r="I89" s="392"/>
      <c r="J89" s="16"/>
      <c r="K89" s="16"/>
      <c r="L89" s="16"/>
      <c r="M89" s="16"/>
      <c r="N89" s="16"/>
    </row>
    <row r="90" spans="1:14" x14ac:dyDescent="0.25">
      <c r="A90" s="22">
        <v>46069</v>
      </c>
      <c r="B90" s="23" t="s">
        <v>30</v>
      </c>
      <c r="C90" s="17">
        <v>2053</v>
      </c>
      <c r="D90" s="16"/>
      <c r="E90" s="16"/>
      <c r="F90" s="16"/>
      <c r="G90" s="16"/>
      <c r="H90" s="392"/>
      <c r="I90" s="392"/>
      <c r="J90" s="16"/>
      <c r="K90" s="16"/>
      <c r="L90" s="16"/>
      <c r="M90" s="16"/>
      <c r="N90" s="16"/>
    </row>
    <row r="91" spans="1:14" x14ac:dyDescent="0.25">
      <c r="A91" s="22">
        <v>46070</v>
      </c>
      <c r="B91" s="23" t="s">
        <v>30</v>
      </c>
      <c r="C91" s="17">
        <v>2077</v>
      </c>
      <c r="D91" s="16"/>
      <c r="E91" s="16"/>
      <c r="F91" s="16"/>
      <c r="G91" s="16"/>
      <c r="H91" s="392"/>
      <c r="I91" s="392"/>
      <c r="J91" s="16"/>
      <c r="K91" s="16"/>
      <c r="L91" s="16"/>
      <c r="M91" s="16"/>
      <c r="N91" s="16"/>
    </row>
    <row r="92" spans="1:14" x14ac:dyDescent="0.25">
      <c r="A92" s="22">
        <v>46071</v>
      </c>
      <c r="B92" s="23" t="s">
        <v>30</v>
      </c>
      <c r="C92" s="17">
        <v>2101</v>
      </c>
      <c r="D92" s="16"/>
      <c r="E92" s="28"/>
      <c r="F92" s="16"/>
      <c r="G92" s="16"/>
      <c r="H92" s="392"/>
      <c r="I92" s="392"/>
      <c r="J92" s="46"/>
      <c r="K92" s="16"/>
      <c r="L92" s="16"/>
      <c r="M92" s="16"/>
      <c r="N92" s="16"/>
    </row>
    <row r="93" spans="1:14" x14ac:dyDescent="0.25">
      <c r="A93" s="22">
        <v>46072</v>
      </c>
      <c r="B93" s="23" t="s">
        <v>30</v>
      </c>
      <c r="C93" s="17">
        <v>2125</v>
      </c>
      <c r="D93" s="16"/>
      <c r="E93" s="28"/>
      <c r="F93" s="16"/>
      <c r="G93" s="16"/>
      <c r="H93" s="392"/>
      <c r="I93" s="392"/>
      <c r="J93" s="46"/>
      <c r="K93" s="16"/>
      <c r="L93" s="16"/>
      <c r="M93" s="16"/>
      <c r="N93" s="16"/>
    </row>
    <row r="94" spans="1:14" x14ac:dyDescent="0.25">
      <c r="A94" s="22">
        <v>46073</v>
      </c>
      <c r="B94" s="23" t="s">
        <v>30</v>
      </c>
      <c r="C94" s="17">
        <v>2149</v>
      </c>
      <c r="D94" s="16"/>
      <c r="E94" s="16"/>
      <c r="F94" s="16"/>
      <c r="G94" s="16"/>
      <c r="H94" s="392"/>
      <c r="I94" s="392"/>
      <c r="J94" s="46"/>
      <c r="K94" s="16"/>
      <c r="L94" s="16"/>
      <c r="M94" s="16"/>
      <c r="N94" s="16"/>
    </row>
    <row r="95" spans="1:14" x14ac:dyDescent="0.25">
      <c r="A95" s="22">
        <v>46074</v>
      </c>
      <c r="B95" s="23" t="s">
        <v>30</v>
      </c>
      <c r="C95" s="17">
        <v>2173</v>
      </c>
      <c r="D95" s="16"/>
      <c r="E95" s="16"/>
      <c r="F95" s="16"/>
      <c r="G95" s="16"/>
      <c r="H95" s="392"/>
      <c r="I95" s="392"/>
      <c r="J95" s="46"/>
      <c r="K95" s="16"/>
      <c r="L95" s="16"/>
      <c r="M95" s="16"/>
      <c r="N95" s="16"/>
    </row>
    <row r="96" spans="1:14" x14ac:dyDescent="0.25">
      <c r="A96" s="22">
        <v>46075</v>
      </c>
      <c r="B96" s="23" t="s">
        <v>30</v>
      </c>
      <c r="C96" s="17">
        <v>2195</v>
      </c>
      <c r="D96" s="16"/>
      <c r="E96" s="16"/>
      <c r="F96" s="16"/>
      <c r="G96" s="16"/>
      <c r="H96" s="392"/>
      <c r="I96" s="392"/>
      <c r="J96" s="16"/>
      <c r="K96" s="16"/>
      <c r="L96" s="16"/>
      <c r="M96" s="16"/>
      <c r="N96" s="16"/>
    </row>
    <row r="97" spans="1:14" x14ac:dyDescent="0.25">
      <c r="A97" s="22">
        <v>46076</v>
      </c>
      <c r="B97" s="23" t="s">
        <v>30</v>
      </c>
      <c r="C97" s="17">
        <v>2219</v>
      </c>
      <c r="D97" s="16"/>
      <c r="E97" s="16"/>
      <c r="F97" s="16"/>
      <c r="G97" s="16"/>
      <c r="H97" s="392"/>
      <c r="I97" s="392"/>
      <c r="J97" s="16"/>
      <c r="K97" s="16"/>
      <c r="L97" s="16"/>
      <c r="M97" s="16"/>
      <c r="N97" s="16"/>
    </row>
    <row r="98" spans="1:14" x14ac:dyDescent="0.25">
      <c r="A98" s="22">
        <v>46077</v>
      </c>
      <c r="B98" s="23" t="s">
        <v>30</v>
      </c>
      <c r="C98" s="17">
        <v>2243</v>
      </c>
      <c r="D98" s="16"/>
      <c r="E98" s="16" t="s">
        <v>48</v>
      </c>
      <c r="F98" s="16"/>
      <c r="G98" s="16"/>
      <c r="H98" s="392"/>
      <c r="I98" s="392"/>
      <c r="J98" s="46"/>
      <c r="K98" s="16"/>
      <c r="L98" s="16"/>
      <c r="M98" s="16"/>
      <c r="N98" s="16"/>
    </row>
    <row r="99" spans="1:14" x14ac:dyDescent="0.25">
      <c r="A99" s="22">
        <v>46078</v>
      </c>
      <c r="B99" s="23" t="s">
        <v>30</v>
      </c>
      <c r="C99" s="17">
        <v>2267</v>
      </c>
      <c r="D99" s="16"/>
      <c r="E99" s="16"/>
      <c r="F99" s="16"/>
      <c r="G99" s="16"/>
      <c r="H99" s="392"/>
      <c r="I99" s="392"/>
      <c r="J99" s="16"/>
      <c r="K99" s="16"/>
      <c r="L99" s="16"/>
      <c r="M99" s="16"/>
      <c r="N99" s="16"/>
    </row>
    <row r="100" spans="1:14" x14ac:dyDescent="0.25">
      <c r="A100" s="22">
        <v>46079</v>
      </c>
      <c r="B100" s="23" t="s">
        <v>30</v>
      </c>
      <c r="C100" s="17">
        <v>2291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x14ac:dyDescent="0.25">
      <c r="A101" s="22">
        <v>46080</v>
      </c>
      <c r="B101" s="23" t="s">
        <v>30</v>
      </c>
      <c r="C101" s="17">
        <v>2315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x14ac:dyDescent="0.25">
      <c r="A102" s="22">
        <v>46081</v>
      </c>
      <c r="B102" s="23" t="s">
        <v>30</v>
      </c>
      <c r="C102" s="16">
        <v>2339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 spans="1:14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 spans="1:14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 spans="1:14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 spans="1:14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 spans="1:14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 spans="1:14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 spans="1:14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 spans="1:14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 spans="1:14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1:14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 spans="1:14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 spans="1:14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 spans="1:14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 spans="1:14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 spans="1:14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 spans="1:14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 spans="1:14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 spans="1:14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 spans="1:14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 spans="1:14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 spans="1:14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 spans="1:14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 spans="1:14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 spans="1:14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 spans="1:14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 spans="1:14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1:14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1:14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 spans="1:14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 spans="1:14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 spans="1:14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 spans="1:14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 spans="1:14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 spans="1:14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 spans="1:14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 spans="1:14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 spans="1:14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 spans="1:14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 spans="1:14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 spans="1:14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 spans="1:14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 spans="1:14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 spans="1:14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 spans="1:14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 spans="1:14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 spans="1:14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 spans="1:14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 spans="1:14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 spans="1:14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 spans="1:14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 spans="1:14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 spans="1:14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 spans="1:14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 spans="1:14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 spans="1:14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 spans="1:14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 spans="1:14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 spans="1:14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 spans="1:14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 spans="1:14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 spans="1:14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 spans="1:14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 spans="1:14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 spans="1:14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 spans="1:14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 spans="1:14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</sheetData>
  <mergeCells count="1">
    <mergeCell ref="A2:K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53E3-F970-4A95-BCCC-F7B9E35C0177}">
  <dimension ref="A2:N345"/>
  <sheetViews>
    <sheetView zoomScale="106" zoomScaleNormal="106" workbookViewId="0">
      <pane ySplit="4" topLeftCell="A97" activePane="bottomLeft" state="frozen"/>
      <selection pane="bottomLeft" activeCell="C104" sqref="C104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7.85546875" customWidth="1"/>
    <col min="9" max="9" width="20.2851562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1873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x14ac:dyDescent="0.25">
      <c r="A5" s="22">
        <v>45985</v>
      </c>
      <c r="B5" s="23" t="s">
        <v>30</v>
      </c>
      <c r="C5" s="434">
        <v>47</v>
      </c>
      <c r="D5" s="432"/>
      <c r="E5" s="432" t="s">
        <v>132</v>
      </c>
      <c r="F5" s="432"/>
      <c r="G5" s="432"/>
      <c r="H5" s="401">
        <v>45985.279861111114</v>
      </c>
      <c r="I5" s="401">
        <v>45985.616666666669</v>
      </c>
      <c r="J5" s="433">
        <v>0.33680555555474712</v>
      </c>
      <c r="K5" s="435"/>
      <c r="L5" s="432"/>
      <c r="M5" s="432"/>
      <c r="N5" s="435"/>
    </row>
    <row r="6" spans="1:14" ht="16.149999999999999" customHeight="1" x14ac:dyDescent="0.25">
      <c r="A6" s="22">
        <v>45986</v>
      </c>
      <c r="B6" s="23" t="s">
        <v>30</v>
      </c>
      <c r="C6" s="17">
        <v>66</v>
      </c>
      <c r="D6" s="17"/>
      <c r="E6" s="17"/>
      <c r="F6" s="17"/>
      <c r="G6" s="17"/>
      <c r="H6" s="17"/>
      <c r="I6" s="17"/>
      <c r="J6" s="17"/>
      <c r="K6" s="17"/>
      <c r="L6" s="16"/>
      <c r="M6" s="16"/>
      <c r="N6" s="16"/>
    </row>
    <row r="7" spans="1:14" ht="16.149999999999999" customHeight="1" x14ac:dyDescent="0.25">
      <c r="A7" s="22">
        <v>45987</v>
      </c>
      <c r="B7" s="23" t="s">
        <v>30</v>
      </c>
      <c r="C7" s="17">
        <v>90</v>
      </c>
      <c r="D7" s="17"/>
      <c r="E7" s="17"/>
      <c r="F7" s="17"/>
      <c r="G7" s="17"/>
      <c r="H7" s="17"/>
      <c r="I7" s="17"/>
      <c r="J7" s="17"/>
      <c r="K7" s="17"/>
      <c r="L7" s="16"/>
      <c r="M7" s="16"/>
      <c r="N7" s="16"/>
    </row>
    <row r="8" spans="1:14" ht="16.149999999999999" customHeight="1" x14ac:dyDescent="0.25">
      <c r="A8" s="22">
        <v>45988</v>
      </c>
      <c r="B8" s="23" t="s">
        <v>30</v>
      </c>
      <c r="C8" s="17">
        <v>114</v>
      </c>
      <c r="D8" s="17"/>
      <c r="E8" s="17"/>
      <c r="F8" s="17"/>
      <c r="G8" s="17"/>
      <c r="H8" s="17"/>
      <c r="I8" s="17"/>
      <c r="J8" s="17"/>
      <c r="K8" s="17"/>
      <c r="L8" s="16"/>
      <c r="M8" s="16"/>
      <c r="N8" s="16"/>
    </row>
    <row r="9" spans="1:14" ht="16.149999999999999" customHeight="1" x14ac:dyDescent="0.25">
      <c r="A9" s="22">
        <v>45989</v>
      </c>
      <c r="B9" s="23" t="s">
        <v>30</v>
      </c>
      <c r="C9" s="17">
        <v>138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6.149999999999999" customHeight="1" x14ac:dyDescent="0.25">
      <c r="A10" s="22">
        <v>45990</v>
      </c>
      <c r="B10" s="23" t="s">
        <v>30</v>
      </c>
      <c r="C10" s="17">
        <v>144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1:14" ht="16.149999999999999" customHeight="1" x14ac:dyDescent="0.25">
      <c r="A11" s="22">
        <v>45991</v>
      </c>
      <c r="B11" s="23" t="s">
        <v>30</v>
      </c>
      <c r="C11" s="17">
        <v>168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</row>
    <row r="12" spans="1:14" ht="16.149999999999999" customHeight="1" x14ac:dyDescent="0.25">
      <c r="A12" s="22">
        <v>45992</v>
      </c>
      <c r="B12" s="23" t="s">
        <v>30</v>
      </c>
      <c r="C12" s="17">
        <v>192</v>
      </c>
      <c r="D12" s="17"/>
      <c r="E12" s="425" t="s">
        <v>1905</v>
      </c>
      <c r="F12" s="173"/>
      <c r="G12" s="173"/>
      <c r="H12" s="401">
        <v>45992.886805555558</v>
      </c>
      <c r="I12" s="401">
        <v>45992.895833333336</v>
      </c>
      <c r="J12" s="426">
        <v>9.0277777781011537E-3</v>
      </c>
      <c r="K12" s="17"/>
      <c r="L12" s="17"/>
      <c r="M12" s="17"/>
      <c r="N12" s="16"/>
    </row>
    <row r="13" spans="1:14" ht="16.149999999999999" customHeight="1" x14ac:dyDescent="0.25">
      <c r="A13" s="22">
        <v>45993</v>
      </c>
      <c r="B13" s="23" t="s">
        <v>30</v>
      </c>
      <c r="C13" s="17">
        <v>216</v>
      </c>
      <c r="D13" s="17"/>
      <c r="E13" s="17" t="s">
        <v>1914</v>
      </c>
      <c r="F13" s="17"/>
      <c r="G13" s="17"/>
      <c r="H13" s="368">
        <v>45994.154861111114</v>
      </c>
      <c r="I13" s="368">
        <v>45994.208333333336</v>
      </c>
      <c r="J13" s="151">
        <f t="shared" ref="J13" si="0">I13-H13</f>
        <v>5.3472222221898846E-2</v>
      </c>
      <c r="K13" s="17"/>
      <c r="L13" s="17"/>
      <c r="M13" s="17"/>
      <c r="N13" s="16"/>
    </row>
    <row r="14" spans="1:14" ht="16.149999999999999" customHeight="1" x14ac:dyDescent="0.25">
      <c r="A14" s="22">
        <v>45994</v>
      </c>
      <c r="B14" s="23" t="s">
        <v>30</v>
      </c>
      <c r="C14" s="17">
        <v>240</v>
      </c>
      <c r="D14" s="17"/>
      <c r="E14" s="17" t="s">
        <v>48</v>
      </c>
      <c r="F14" s="17"/>
      <c r="G14" s="17"/>
      <c r="H14" s="401">
        <v>45994.59375</v>
      </c>
      <c r="I14" s="401">
        <v>45994.673611111109</v>
      </c>
      <c r="J14" s="446">
        <v>7.9861111109494232E-2</v>
      </c>
      <c r="K14" s="17"/>
      <c r="L14" s="17"/>
      <c r="M14" s="17"/>
      <c r="N14" s="16"/>
    </row>
    <row r="15" spans="1:14" ht="31.5" customHeight="1" x14ac:dyDescent="0.25">
      <c r="A15" s="22">
        <v>45994</v>
      </c>
      <c r="B15" s="23" t="s">
        <v>30</v>
      </c>
      <c r="C15" s="17">
        <v>251</v>
      </c>
      <c r="D15" s="9" t="s">
        <v>1921</v>
      </c>
      <c r="E15" s="17" t="s">
        <v>1922</v>
      </c>
      <c r="F15" s="17"/>
      <c r="G15" s="17"/>
      <c r="H15" s="401">
        <v>45994.954861111109</v>
      </c>
      <c r="I15" s="401">
        <v>45995.152083333334</v>
      </c>
      <c r="J15" s="449">
        <v>0.19722222222480923</v>
      </c>
      <c r="K15" s="17"/>
      <c r="L15" s="17"/>
      <c r="M15" s="17"/>
      <c r="N15" s="16"/>
    </row>
    <row r="16" spans="1:14" ht="16.149999999999999" customHeight="1" x14ac:dyDescent="0.25">
      <c r="A16" s="22">
        <v>45995</v>
      </c>
      <c r="B16" s="23" t="s">
        <v>30</v>
      </c>
      <c r="C16" s="17">
        <v>264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</row>
    <row r="17" spans="1:14" ht="16.149999999999999" customHeight="1" x14ac:dyDescent="0.25">
      <c r="A17" s="22">
        <v>45996</v>
      </c>
      <c r="B17" s="23" t="s">
        <v>30</v>
      </c>
      <c r="C17" s="17">
        <v>288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</row>
    <row r="18" spans="1:14" ht="16.149999999999999" customHeight="1" x14ac:dyDescent="0.25">
      <c r="A18" s="22">
        <v>45997</v>
      </c>
      <c r="B18" s="23" t="s">
        <v>30</v>
      </c>
      <c r="C18" s="17">
        <v>304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 ht="16.149999999999999" customHeight="1" x14ac:dyDescent="0.25">
      <c r="A19" s="22">
        <v>45998</v>
      </c>
      <c r="B19" s="23" t="s">
        <v>30</v>
      </c>
      <c r="C19" s="17">
        <v>328</v>
      </c>
      <c r="D19" s="17"/>
      <c r="E19" s="17" t="s">
        <v>1944</v>
      </c>
      <c r="F19" s="17"/>
      <c r="G19" s="17"/>
      <c r="H19" s="401">
        <v>45998.597222222219</v>
      </c>
      <c r="I19" s="401">
        <v>45998.621527777781</v>
      </c>
      <c r="J19" s="486">
        <v>2.4305555562023073E-2</v>
      </c>
      <c r="K19" s="17"/>
      <c r="L19" s="17"/>
      <c r="M19" s="17"/>
      <c r="N19" s="16"/>
    </row>
    <row r="20" spans="1:14" ht="16.149999999999999" customHeight="1" x14ac:dyDescent="0.25">
      <c r="A20" s="22">
        <v>45998</v>
      </c>
      <c r="B20" s="23" t="s">
        <v>30</v>
      </c>
      <c r="C20" s="17">
        <v>338</v>
      </c>
      <c r="D20" s="17"/>
      <c r="E20" s="17" t="s">
        <v>1946</v>
      </c>
      <c r="F20" s="17"/>
      <c r="G20" s="17"/>
      <c r="H20" s="401">
        <v>45998.857638888891</v>
      </c>
      <c r="I20" s="401">
        <v>45998.863194444442</v>
      </c>
      <c r="J20" s="486">
        <v>5.5555555518367328E-3</v>
      </c>
      <c r="K20" s="17"/>
      <c r="L20" s="17"/>
      <c r="M20" s="17"/>
      <c r="N20" s="16"/>
    </row>
    <row r="21" spans="1:14" ht="16.149999999999999" customHeight="1" x14ac:dyDescent="0.25">
      <c r="A21" s="22">
        <v>45999</v>
      </c>
      <c r="B21" s="23" t="s">
        <v>30</v>
      </c>
      <c r="C21" s="17">
        <v>352</v>
      </c>
      <c r="D21" s="17"/>
      <c r="E21" s="17" t="s">
        <v>1952</v>
      </c>
      <c r="F21" s="17"/>
      <c r="G21" s="17"/>
      <c r="H21" s="401">
        <v>46000.100694444445</v>
      </c>
      <c r="I21" s="401">
        <v>46000.107638888891</v>
      </c>
      <c r="J21" s="500">
        <v>6.9444444452528842E-3</v>
      </c>
      <c r="K21" s="17"/>
      <c r="L21" s="17"/>
      <c r="M21" s="17"/>
      <c r="N21" s="16"/>
    </row>
    <row r="22" spans="1:14" ht="16.149999999999999" customHeight="1" x14ac:dyDescent="0.25">
      <c r="A22" s="22">
        <v>46000</v>
      </c>
      <c r="B22" s="23" t="s">
        <v>30</v>
      </c>
      <c r="C22" s="17">
        <v>373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</row>
    <row r="23" spans="1:14" ht="16.149999999999999" customHeight="1" x14ac:dyDescent="0.25">
      <c r="A23" s="22">
        <v>46001</v>
      </c>
      <c r="B23" s="23" t="s">
        <v>30</v>
      </c>
      <c r="C23" s="17">
        <v>397</v>
      </c>
      <c r="D23" s="17"/>
      <c r="E23" s="17" t="s">
        <v>1189</v>
      </c>
      <c r="F23" s="17"/>
      <c r="G23" s="17"/>
      <c r="H23" s="368">
        <v>46001.976388888892</v>
      </c>
      <c r="I23" s="368">
        <v>46001.982638888891</v>
      </c>
      <c r="J23" s="151">
        <f t="shared" ref="J23" si="1">I23-H23</f>
        <v>6.2499999985448085E-3</v>
      </c>
      <c r="K23" s="17"/>
      <c r="L23" s="17"/>
      <c r="M23" s="17"/>
      <c r="N23" s="16"/>
    </row>
    <row r="24" spans="1:14" ht="16.149999999999999" customHeight="1" x14ac:dyDescent="0.25">
      <c r="A24" s="22">
        <v>46002</v>
      </c>
      <c r="B24" s="23" t="s">
        <v>30</v>
      </c>
      <c r="C24" s="17">
        <v>421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6"/>
    </row>
    <row r="25" spans="1:14" ht="16.149999999999999" customHeight="1" x14ac:dyDescent="0.25">
      <c r="A25" s="22">
        <v>46003</v>
      </c>
      <c r="B25" s="23" t="s">
        <v>30</v>
      </c>
      <c r="C25" s="17">
        <v>445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6"/>
    </row>
    <row r="26" spans="1:14" ht="16.149999999999999" customHeight="1" x14ac:dyDescent="0.25">
      <c r="A26" s="22">
        <v>46004</v>
      </c>
      <c r="B26" s="23" t="s">
        <v>30</v>
      </c>
      <c r="C26" s="17">
        <v>469</v>
      </c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16"/>
    </row>
    <row r="27" spans="1:14" ht="16.149999999999999" customHeight="1" x14ac:dyDescent="0.25">
      <c r="A27" s="22">
        <v>46005</v>
      </c>
      <c r="B27" s="23" t="s">
        <v>30</v>
      </c>
      <c r="C27" s="17">
        <v>493</v>
      </c>
      <c r="D27" s="17"/>
      <c r="E27" s="17" t="s">
        <v>40</v>
      </c>
      <c r="F27" s="17"/>
      <c r="G27" s="17"/>
      <c r="H27" s="401">
        <v>46005.396527777775</v>
      </c>
      <c r="I27" s="401">
        <v>46005.584722222222</v>
      </c>
      <c r="J27" s="565">
        <v>0.18819444444670808</v>
      </c>
      <c r="K27" s="17"/>
      <c r="L27" s="16"/>
      <c r="M27" s="16"/>
      <c r="N27" s="16"/>
    </row>
    <row r="28" spans="1:14" ht="16.149999999999999" customHeight="1" x14ac:dyDescent="0.25">
      <c r="A28" s="22">
        <v>46006</v>
      </c>
      <c r="B28" s="23" t="s">
        <v>30</v>
      </c>
      <c r="C28" s="17">
        <v>517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6"/>
    </row>
    <row r="29" spans="1:14" ht="16.149999999999999" customHeight="1" x14ac:dyDescent="0.25">
      <c r="A29" s="22">
        <v>46007</v>
      </c>
      <c r="B29" s="23" t="s">
        <v>30</v>
      </c>
      <c r="C29" s="17">
        <v>541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6"/>
    </row>
    <row r="30" spans="1:14" ht="16.149999999999999" customHeight="1" x14ac:dyDescent="0.25">
      <c r="A30" s="22">
        <v>46008</v>
      </c>
      <c r="B30" s="23" t="s">
        <v>30</v>
      </c>
      <c r="C30" s="17">
        <v>561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6"/>
    </row>
    <row r="31" spans="1:14" ht="16.149999999999999" customHeight="1" x14ac:dyDescent="0.25">
      <c r="A31" s="22">
        <v>46009</v>
      </c>
      <c r="B31" s="23" t="s">
        <v>30</v>
      </c>
      <c r="C31" s="17">
        <v>585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6"/>
    </row>
    <row r="32" spans="1:14" ht="16.149999999999999" customHeight="1" x14ac:dyDescent="0.25">
      <c r="A32" s="22">
        <v>46010</v>
      </c>
      <c r="B32" s="23" t="s">
        <v>30</v>
      </c>
      <c r="C32" s="17">
        <v>609</v>
      </c>
      <c r="D32" s="17"/>
      <c r="E32" s="17" t="s">
        <v>54</v>
      </c>
      <c r="F32" s="17"/>
      <c r="G32" s="17"/>
      <c r="H32" s="368">
        <v>46010.604166666664</v>
      </c>
      <c r="I32" s="368">
        <v>46010.611111111109</v>
      </c>
      <c r="J32" s="151">
        <f t="shared" ref="J32" si="2">I32-H32</f>
        <v>6.9444444452528842E-3</v>
      </c>
      <c r="K32" s="17"/>
      <c r="L32" s="16"/>
      <c r="M32" s="16"/>
      <c r="N32" s="16"/>
    </row>
    <row r="33" spans="1:14" ht="16.149999999999999" customHeight="1" x14ac:dyDescent="0.25">
      <c r="A33" s="22">
        <v>46011</v>
      </c>
      <c r="B33" s="23" t="s">
        <v>30</v>
      </c>
      <c r="C33" s="17">
        <v>633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6"/>
    </row>
    <row r="34" spans="1:14" ht="16.149999999999999" customHeight="1" x14ac:dyDescent="0.25">
      <c r="A34" s="22">
        <v>46012</v>
      </c>
      <c r="B34" s="23" t="s">
        <v>30</v>
      </c>
      <c r="C34" s="17">
        <v>656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</row>
    <row r="35" spans="1:14" ht="16.149999999999999" customHeight="1" x14ac:dyDescent="0.25">
      <c r="A35" s="22">
        <v>46013</v>
      </c>
      <c r="B35" s="23" t="s">
        <v>30</v>
      </c>
      <c r="C35" s="17">
        <v>680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6"/>
    </row>
    <row r="36" spans="1:14" ht="16.149999999999999" customHeight="1" x14ac:dyDescent="0.25">
      <c r="A36" s="22">
        <v>46014</v>
      </c>
      <c r="B36" s="23" t="s">
        <v>30</v>
      </c>
      <c r="C36" s="17">
        <v>704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6"/>
    </row>
    <row r="37" spans="1:14" ht="16.149999999999999" customHeight="1" x14ac:dyDescent="0.25">
      <c r="A37" s="22">
        <v>46015</v>
      </c>
      <c r="B37" s="23" t="s">
        <v>30</v>
      </c>
      <c r="C37" s="17">
        <v>728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6"/>
    </row>
    <row r="38" spans="1:14" ht="16.149999999999999" customHeight="1" x14ac:dyDescent="0.25">
      <c r="A38" s="22">
        <v>46016</v>
      </c>
      <c r="B38" s="23" t="s">
        <v>30</v>
      </c>
      <c r="C38" s="17">
        <v>752</v>
      </c>
      <c r="D38" s="17"/>
      <c r="E38" s="17" t="s">
        <v>48</v>
      </c>
      <c r="F38" s="17"/>
      <c r="G38" s="17"/>
      <c r="H38" s="368">
        <v>46016.474305555559</v>
      </c>
      <c r="I38" s="368">
        <v>46016.597222222219</v>
      </c>
      <c r="J38" s="151">
        <f t="shared" ref="J38" si="3">I38-H38</f>
        <v>0.12291666665987577</v>
      </c>
      <c r="K38" s="17"/>
      <c r="L38" s="16"/>
      <c r="M38" s="16"/>
      <c r="N38" s="16"/>
    </row>
    <row r="39" spans="1:14" ht="16.149999999999999" customHeight="1" x14ac:dyDescent="0.25">
      <c r="A39" s="22">
        <v>46017</v>
      </c>
      <c r="B39" s="23" t="s">
        <v>30</v>
      </c>
      <c r="C39" s="17">
        <v>776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6"/>
    </row>
    <row r="40" spans="1:14" ht="16.149999999999999" customHeight="1" x14ac:dyDescent="0.25">
      <c r="A40" s="22">
        <v>46018</v>
      </c>
      <c r="B40" s="23" t="s">
        <v>30</v>
      </c>
      <c r="C40" s="17">
        <v>800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6"/>
    </row>
    <row r="41" spans="1:14" ht="12" customHeight="1" x14ac:dyDescent="0.25">
      <c r="A41" s="22">
        <v>46019</v>
      </c>
      <c r="B41" s="23" t="s">
        <v>30</v>
      </c>
      <c r="C41" s="17">
        <v>821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6"/>
    </row>
    <row r="42" spans="1:14" ht="16.149999999999999" customHeight="1" x14ac:dyDescent="0.25">
      <c r="A42" s="22">
        <v>46020</v>
      </c>
      <c r="B42" s="23" t="s">
        <v>30</v>
      </c>
      <c r="C42" s="17">
        <v>845</v>
      </c>
      <c r="D42" s="17"/>
      <c r="E42" s="17"/>
      <c r="F42" s="17"/>
      <c r="G42" s="17"/>
      <c r="H42" s="17"/>
      <c r="I42" s="17"/>
      <c r="J42" s="17"/>
      <c r="K42" s="17"/>
      <c r="L42" s="16"/>
      <c r="M42" s="16"/>
      <c r="N42" s="16"/>
    </row>
    <row r="43" spans="1:14" ht="13.5" customHeight="1" x14ac:dyDescent="0.25">
      <c r="A43" s="22">
        <v>46021</v>
      </c>
      <c r="B43" s="23" t="s">
        <v>30</v>
      </c>
      <c r="C43" s="17">
        <v>869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3.9" customHeight="1" x14ac:dyDescent="0.25">
      <c r="A44" s="22">
        <v>46022</v>
      </c>
      <c r="B44" s="23" t="s">
        <v>30</v>
      </c>
      <c r="C44" s="17">
        <v>893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46023</v>
      </c>
      <c r="B45" s="23" t="s">
        <v>30</v>
      </c>
      <c r="C45" s="17">
        <v>917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46024</v>
      </c>
      <c r="B46" s="23" t="s">
        <v>30</v>
      </c>
      <c r="C46" s="17">
        <v>941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46025</v>
      </c>
      <c r="B47" s="23" t="s">
        <v>30</v>
      </c>
      <c r="C47" s="17">
        <v>965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6.149999999999999" customHeight="1" x14ac:dyDescent="0.25">
      <c r="A48" s="22">
        <v>46026</v>
      </c>
      <c r="B48" s="23" t="s">
        <v>30</v>
      </c>
      <c r="C48" s="17">
        <v>989</v>
      </c>
      <c r="D48" s="17"/>
      <c r="E48" s="16" t="s">
        <v>65</v>
      </c>
      <c r="F48" s="16"/>
      <c r="G48" s="16"/>
      <c r="H48" s="368">
        <v>46027.083333333336</v>
      </c>
      <c r="I48" s="368">
        <v>46027.208333333336</v>
      </c>
      <c r="J48" s="151">
        <f t="shared" ref="J48" si="4">I48-H48</f>
        <v>0.125</v>
      </c>
      <c r="K48" s="16"/>
      <c r="L48" s="16"/>
      <c r="M48" s="16"/>
      <c r="N48" s="16"/>
    </row>
    <row r="49" spans="1:14" ht="16.149999999999999" customHeight="1" x14ac:dyDescent="0.25">
      <c r="A49" s="22">
        <v>46027</v>
      </c>
      <c r="B49" s="23" t="s">
        <v>30</v>
      </c>
      <c r="C49" s="17">
        <v>1013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46028</v>
      </c>
      <c r="B50" s="23" t="s">
        <v>30</v>
      </c>
      <c r="C50" s="17">
        <v>1037</v>
      </c>
      <c r="D50" s="16"/>
      <c r="E50" s="16" t="s">
        <v>2114</v>
      </c>
      <c r="F50" s="16"/>
      <c r="G50" s="16"/>
      <c r="H50" s="368">
        <v>46028.947916666664</v>
      </c>
      <c r="I50" s="368">
        <v>46028.958333333336</v>
      </c>
      <c r="J50" s="151">
        <f t="shared" ref="J50:J51" si="5">I50-H50</f>
        <v>1.0416666671517305E-2</v>
      </c>
      <c r="K50" s="16"/>
      <c r="L50" s="16"/>
      <c r="M50" s="16"/>
      <c r="N50" s="16"/>
    </row>
    <row r="51" spans="1:14" ht="16.149999999999999" customHeight="1" x14ac:dyDescent="0.25">
      <c r="A51" s="22">
        <v>46029</v>
      </c>
      <c r="B51" s="23" t="s">
        <v>30</v>
      </c>
      <c r="C51" s="17">
        <v>1061</v>
      </c>
      <c r="D51" s="16"/>
      <c r="E51" s="16" t="s">
        <v>1625</v>
      </c>
      <c r="F51" s="16"/>
      <c r="G51" s="16"/>
      <c r="H51" s="368">
        <v>46030.180555555555</v>
      </c>
      <c r="I51" s="368">
        <v>46030.206944444442</v>
      </c>
      <c r="J51" s="151">
        <f t="shared" si="5"/>
        <v>2.6388888887595385E-2</v>
      </c>
      <c r="K51" s="16"/>
      <c r="L51" s="16"/>
      <c r="M51" s="16"/>
      <c r="N51" s="16"/>
    </row>
    <row r="52" spans="1:14" ht="16.149999999999999" customHeight="1" x14ac:dyDescent="0.25">
      <c r="A52" s="22">
        <v>46030</v>
      </c>
      <c r="B52" s="23" t="s">
        <v>30</v>
      </c>
      <c r="C52" s="17">
        <v>1085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46031</v>
      </c>
      <c r="B53" s="23" t="s">
        <v>30</v>
      </c>
      <c r="C53" s="17">
        <v>1109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46032</v>
      </c>
      <c r="B54" s="23" t="s">
        <v>30</v>
      </c>
      <c r="C54" s="17">
        <v>1133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46033</v>
      </c>
      <c r="B55" s="23" t="s">
        <v>30</v>
      </c>
      <c r="C55" s="17">
        <v>1153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46034</v>
      </c>
      <c r="B56" s="23" t="s">
        <v>30</v>
      </c>
      <c r="C56" s="17">
        <v>1177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46035</v>
      </c>
      <c r="B57" s="23" t="s">
        <v>30</v>
      </c>
      <c r="C57" s="17">
        <v>1201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46036</v>
      </c>
      <c r="B58" s="23" t="s">
        <v>30</v>
      </c>
      <c r="C58" s="17">
        <v>1225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46037</v>
      </c>
      <c r="B59" s="23" t="s">
        <v>30</v>
      </c>
      <c r="C59" s="17">
        <v>1249</v>
      </c>
      <c r="D59" s="17"/>
      <c r="E59" s="16" t="s">
        <v>48</v>
      </c>
      <c r="F59" s="16"/>
      <c r="G59" s="16"/>
      <c r="H59" s="370">
        <v>46037.461805555555</v>
      </c>
      <c r="I59" s="370">
        <v>46037.606249999997</v>
      </c>
      <c r="J59" s="103">
        <f t="shared" ref="J59" si="6">I59-H59</f>
        <v>0.1444444444423425</v>
      </c>
      <c r="K59" s="16"/>
      <c r="L59" s="16"/>
      <c r="M59" s="16"/>
      <c r="N59" s="16"/>
    </row>
    <row r="60" spans="1:14" ht="16.149999999999999" customHeight="1" x14ac:dyDescent="0.25">
      <c r="A60" s="22">
        <v>46038</v>
      </c>
      <c r="B60" s="23" t="s">
        <v>30</v>
      </c>
      <c r="C60" s="17">
        <v>1273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x14ac:dyDescent="0.25">
      <c r="A61" s="22">
        <v>46039</v>
      </c>
      <c r="B61" s="23" t="s">
        <v>30</v>
      </c>
      <c r="C61" s="17">
        <v>1295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30" customHeight="1" x14ac:dyDescent="0.25">
      <c r="A62" s="22">
        <v>46040</v>
      </c>
      <c r="B62" s="23" t="s">
        <v>30</v>
      </c>
      <c r="C62" s="17">
        <v>1319</v>
      </c>
      <c r="D62" s="16"/>
      <c r="E62" s="28" t="s">
        <v>2162</v>
      </c>
      <c r="F62" s="16"/>
      <c r="G62" s="16"/>
      <c r="H62" s="366">
        <v>46040.950694444444</v>
      </c>
      <c r="I62" s="366">
        <v>46040.972222222219</v>
      </c>
      <c r="J62" s="626">
        <v>2.1527777775190771E-2</v>
      </c>
      <c r="K62" s="16"/>
      <c r="L62" s="16"/>
      <c r="M62" s="16"/>
      <c r="N62" s="16"/>
    </row>
    <row r="63" spans="1:14" ht="16.149999999999999" customHeight="1" x14ac:dyDescent="0.25">
      <c r="A63" s="22">
        <v>46041</v>
      </c>
      <c r="B63" s="23" t="s">
        <v>30</v>
      </c>
      <c r="C63" s="17">
        <v>1343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6.149999999999999" customHeight="1" x14ac:dyDescent="0.25">
      <c r="A64" s="22">
        <v>46042</v>
      </c>
      <c r="B64" s="23" t="s">
        <v>30</v>
      </c>
      <c r="C64" s="17">
        <v>1366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9.5" customHeight="1" x14ac:dyDescent="0.25">
      <c r="A65" s="22">
        <v>46043</v>
      </c>
      <c r="B65" s="23" t="s">
        <v>30</v>
      </c>
      <c r="C65" s="17">
        <v>1390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46044</v>
      </c>
      <c r="B66" s="23" t="s">
        <v>30</v>
      </c>
      <c r="C66" s="17">
        <v>1414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46045</v>
      </c>
      <c r="B67" s="23" t="s">
        <v>30</v>
      </c>
      <c r="C67" s="17">
        <v>1438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46046</v>
      </c>
      <c r="B68" s="23" t="s">
        <v>30</v>
      </c>
      <c r="C68" s="17">
        <v>1461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46047</v>
      </c>
      <c r="B69" s="23" t="s">
        <v>30</v>
      </c>
      <c r="C69" s="17">
        <v>1485</v>
      </c>
      <c r="D69" s="16"/>
      <c r="E69" s="16" t="s">
        <v>40</v>
      </c>
      <c r="F69" s="16"/>
      <c r="G69" s="16"/>
      <c r="H69" s="698">
        <v>46047.945833333331</v>
      </c>
      <c r="I69" s="698">
        <v>46048.03125</v>
      </c>
      <c r="J69" s="697">
        <v>8.5416666668606922E-2</v>
      </c>
      <c r="K69" s="16"/>
      <c r="L69" s="16"/>
      <c r="M69" s="16"/>
      <c r="N69" s="16"/>
    </row>
    <row r="70" spans="1:14" ht="16.149999999999999" customHeight="1" x14ac:dyDescent="0.25">
      <c r="A70" s="22">
        <v>46048</v>
      </c>
      <c r="B70" s="23" t="s">
        <v>30</v>
      </c>
      <c r="C70" s="17">
        <v>1509</v>
      </c>
      <c r="D70" s="17"/>
      <c r="E70" s="16"/>
      <c r="F70" s="16"/>
      <c r="G70" s="16"/>
      <c r="H70" s="16"/>
      <c r="I70" s="16"/>
      <c r="J70" s="17"/>
      <c r="K70" s="16"/>
      <c r="L70" s="16"/>
      <c r="M70" s="16"/>
      <c r="N70" s="16"/>
    </row>
    <row r="71" spans="1:14" ht="16.149999999999999" customHeight="1" x14ac:dyDescent="0.25">
      <c r="A71" s="22">
        <v>46049</v>
      </c>
      <c r="B71" s="23" t="s">
        <v>30</v>
      </c>
      <c r="C71" s="17">
        <v>1529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46050</v>
      </c>
      <c r="B72" s="23" t="s">
        <v>30</v>
      </c>
      <c r="C72" s="17">
        <v>1553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46051</v>
      </c>
      <c r="B73" s="23" t="s">
        <v>30</v>
      </c>
      <c r="C73" s="17">
        <v>1577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46052</v>
      </c>
      <c r="B74" s="23" t="s">
        <v>30</v>
      </c>
      <c r="C74" s="17">
        <v>1601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46053</v>
      </c>
      <c r="B75" s="23" t="s">
        <v>30</v>
      </c>
      <c r="C75" s="17">
        <v>1625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46054</v>
      </c>
      <c r="B76" s="23" t="s">
        <v>30</v>
      </c>
      <c r="C76" s="17">
        <v>1649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46055</v>
      </c>
      <c r="B77" s="23" t="s">
        <v>30</v>
      </c>
      <c r="C77" s="17">
        <v>1673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46056</v>
      </c>
      <c r="B78" s="23" t="s">
        <v>30</v>
      </c>
      <c r="C78" s="17">
        <v>1697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ht="16.149999999999999" customHeight="1" x14ac:dyDescent="0.25">
      <c r="A79" s="22">
        <v>46057</v>
      </c>
      <c r="B79" s="23" t="s">
        <v>30</v>
      </c>
      <c r="C79" s="17">
        <v>1721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46058</v>
      </c>
      <c r="B80" s="23" t="s">
        <v>30</v>
      </c>
      <c r="C80" s="17">
        <v>1745</v>
      </c>
      <c r="D80" s="16"/>
      <c r="E80" s="16" t="s">
        <v>48</v>
      </c>
      <c r="F80" s="16"/>
      <c r="G80" s="16"/>
      <c r="H80" s="368">
        <v>46058.434027777781</v>
      </c>
      <c r="I80" s="368">
        <v>46058.508333333331</v>
      </c>
      <c r="J80" s="151">
        <f t="shared" ref="J80" si="7">I80-H80</f>
        <v>7.4305555550381541E-2</v>
      </c>
      <c r="K80" s="16"/>
      <c r="L80" s="17"/>
      <c r="M80" s="17"/>
      <c r="N80" s="16"/>
    </row>
    <row r="81" spans="1:14" ht="16.149999999999999" customHeight="1" x14ac:dyDescent="0.25">
      <c r="A81" s="22">
        <v>46059</v>
      </c>
      <c r="B81" s="23" t="s">
        <v>30</v>
      </c>
      <c r="C81" s="17">
        <v>1769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>
        <v>46060</v>
      </c>
      <c r="B82" s="23" t="s">
        <v>30</v>
      </c>
      <c r="C82" s="17">
        <v>1791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46061</v>
      </c>
      <c r="B83" s="23" t="s">
        <v>30</v>
      </c>
      <c r="C83" s="17">
        <v>1815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>
        <v>46062</v>
      </c>
      <c r="B84" s="23" t="s">
        <v>30</v>
      </c>
      <c r="C84" s="17">
        <v>1839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>
        <v>46063</v>
      </c>
      <c r="B85" s="23" t="s">
        <v>30</v>
      </c>
      <c r="C85" s="17">
        <v>1862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>
        <v>46064</v>
      </c>
      <c r="B86" s="23" t="s">
        <v>30</v>
      </c>
      <c r="C86" s="17">
        <v>1886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>
        <v>46065</v>
      </c>
      <c r="B87" s="23" t="s">
        <v>30</v>
      </c>
      <c r="C87" s="17">
        <v>1910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>
        <v>46066</v>
      </c>
      <c r="B88" s="23" t="s">
        <v>30</v>
      </c>
      <c r="C88" s="17">
        <v>1934</v>
      </c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>
        <v>46067</v>
      </c>
      <c r="B89" s="23" t="s">
        <v>30</v>
      </c>
      <c r="C89" s="17">
        <v>1957</v>
      </c>
      <c r="D89" s="16"/>
      <c r="E89" s="16"/>
      <c r="F89" s="16"/>
      <c r="G89" s="16"/>
      <c r="H89" s="16"/>
      <c r="I89" s="16"/>
      <c r="J89" s="16"/>
      <c r="K89" s="16"/>
      <c r="L89" s="17"/>
      <c r="M89" s="17"/>
      <c r="N89" s="16"/>
    </row>
    <row r="90" spans="1:14" ht="16.149999999999999" customHeight="1" x14ac:dyDescent="0.25">
      <c r="A90" s="22">
        <v>46068</v>
      </c>
      <c r="B90" s="23" t="s">
        <v>30</v>
      </c>
      <c r="C90" s="17">
        <v>1981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6.149999999999999" customHeight="1" x14ac:dyDescent="0.25">
      <c r="A91" s="22">
        <v>46069</v>
      </c>
      <c r="B91" s="23" t="s">
        <v>30</v>
      </c>
      <c r="C91" s="17">
        <v>2005</v>
      </c>
      <c r="D91" s="16"/>
      <c r="E91" s="16" t="s">
        <v>163</v>
      </c>
      <c r="F91" s="16"/>
      <c r="G91" s="16"/>
      <c r="H91" s="368">
        <v>46069.428472222222</v>
      </c>
      <c r="I91" s="368">
        <v>46069.583333333336</v>
      </c>
      <c r="J91" s="151">
        <f t="shared" ref="J91" si="8">I91-H91</f>
        <v>0.15486111111385981</v>
      </c>
      <c r="K91" s="16"/>
      <c r="L91" s="16"/>
      <c r="M91" s="16"/>
      <c r="N91" s="16"/>
    </row>
    <row r="92" spans="1:14" ht="31.5" customHeight="1" x14ac:dyDescent="0.25">
      <c r="A92" s="22">
        <v>46070</v>
      </c>
      <c r="B92" s="23" t="s">
        <v>30</v>
      </c>
      <c r="C92" s="17">
        <v>2029</v>
      </c>
      <c r="D92" s="16"/>
      <c r="E92" s="28"/>
      <c r="F92" s="16"/>
      <c r="G92" s="16"/>
      <c r="H92" s="16"/>
      <c r="I92" s="16"/>
      <c r="J92" s="28"/>
      <c r="K92" s="16"/>
      <c r="L92" s="16"/>
      <c r="M92" s="16"/>
      <c r="N92" s="16"/>
    </row>
    <row r="93" spans="1:14" ht="16.149999999999999" customHeight="1" x14ac:dyDescent="0.25">
      <c r="A93" s="22">
        <v>46071</v>
      </c>
      <c r="B93" s="23" t="s">
        <v>30</v>
      </c>
      <c r="C93" s="17">
        <v>2053</v>
      </c>
      <c r="D93" s="16"/>
      <c r="E93" s="16" t="s">
        <v>2293</v>
      </c>
      <c r="F93" s="16"/>
      <c r="G93" s="16"/>
      <c r="H93" s="368">
        <v>46072.166666666664</v>
      </c>
      <c r="I93" s="368">
        <v>46072.177083333336</v>
      </c>
      <c r="J93" s="151">
        <f>I93-H93</f>
        <v>1.0416666671517305E-2</v>
      </c>
      <c r="K93" s="16"/>
      <c r="L93" s="16"/>
      <c r="M93" s="16"/>
      <c r="N93" s="16"/>
    </row>
    <row r="94" spans="1:14" ht="16.149999999999999" customHeight="1" x14ac:dyDescent="0.25">
      <c r="A94" s="22">
        <v>46072</v>
      </c>
      <c r="B94" s="23" t="s">
        <v>30</v>
      </c>
      <c r="C94" s="17">
        <v>2077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>
        <v>46073</v>
      </c>
      <c r="B95" s="23" t="s">
        <v>30</v>
      </c>
      <c r="C95" s="17">
        <v>2101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>
        <v>46074</v>
      </c>
      <c r="B96" s="23" t="s">
        <v>30</v>
      </c>
      <c r="C96" s="17">
        <v>2125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>
        <v>46075</v>
      </c>
      <c r="B97" s="23" t="s">
        <v>30</v>
      </c>
      <c r="C97" s="17">
        <v>2145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>
        <v>46076</v>
      </c>
      <c r="B98" s="23" t="s">
        <v>30</v>
      </c>
      <c r="C98" s="17">
        <v>2169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>
        <v>46077</v>
      </c>
      <c r="B99" s="23" t="s">
        <v>30</v>
      </c>
      <c r="C99" s="17">
        <v>2193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>
        <v>46078</v>
      </c>
      <c r="B100" s="23" t="s">
        <v>30</v>
      </c>
      <c r="C100" s="17">
        <v>2217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>
        <v>46079</v>
      </c>
      <c r="B101" s="23" t="s">
        <v>30</v>
      </c>
      <c r="C101" s="17">
        <v>2244</v>
      </c>
      <c r="D101" s="16"/>
      <c r="E101" s="16" t="s">
        <v>48</v>
      </c>
      <c r="F101" s="16"/>
      <c r="G101" s="16"/>
      <c r="H101" s="368">
        <v>46079.481944444444</v>
      </c>
      <c r="I101" s="368">
        <v>46079.645833333336</v>
      </c>
      <c r="J101" s="151">
        <f t="shared" ref="J101:J102" si="9">I101-H101</f>
        <v>0.16388888889196096</v>
      </c>
      <c r="K101" s="16"/>
      <c r="L101" s="16"/>
      <c r="M101" s="16"/>
      <c r="N101" s="16"/>
    </row>
    <row r="102" spans="1:14" ht="16.149999999999999" customHeight="1" x14ac:dyDescent="0.25">
      <c r="A102" s="22">
        <v>46079</v>
      </c>
      <c r="B102" s="23" t="s">
        <v>30</v>
      </c>
      <c r="C102" s="17">
        <v>2244</v>
      </c>
      <c r="D102" s="16"/>
      <c r="E102" s="16" t="s">
        <v>2358</v>
      </c>
      <c r="F102" s="16"/>
      <c r="G102" s="16"/>
      <c r="H102" s="368">
        <v>46079.854166666664</v>
      </c>
      <c r="I102" s="368">
        <v>46079.865972222222</v>
      </c>
      <c r="J102" s="151">
        <f t="shared" si="9"/>
        <v>1.1805555557657499E-2</v>
      </c>
      <c r="K102" s="16"/>
      <c r="L102" s="16"/>
      <c r="M102" s="16"/>
      <c r="N102" s="16"/>
    </row>
    <row r="103" spans="1:14" ht="16.149999999999999" customHeight="1" x14ac:dyDescent="0.25">
      <c r="A103" s="22">
        <v>46080</v>
      </c>
      <c r="B103" s="23" t="s">
        <v>30</v>
      </c>
      <c r="C103" s="17">
        <v>2265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>
        <v>46081</v>
      </c>
      <c r="B104" s="23" t="s">
        <v>30</v>
      </c>
      <c r="C104" s="17">
        <v>2289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/>
      <c r="B105" s="104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/>
      <c r="B106" s="104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/>
      <c r="B107" s="104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/>
      <c r="B108" s="104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/>
      <c r="B109" s="104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/>
      <c r="B110" s="104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/>
      <c r="B111" s="104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/>
      <c r="B112" s="104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/>
      <c r="B113" s="104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/>
      <c r="B114" s="104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6.149999999999999" customHeight="1" x14ac:dyDescent="0.25">
      <c r="A115" s="22"/>
      <c r="B115" s="104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s="39" customFormat="1" ht="30" customHeight="1" x14ac:dyDescent="0.25">
      <c r="A116" s="37"/>
      <c r="B116" s="10"/>
      <c r="C116" s="9"/>
      <c r="D116" s="28"/>
      <c r="E116" s="28"/>
      <c r="F116" s="28"/>
      <c r="G116" s="28"/>
      <c r="H116" s="28"/>
      <c r="I116" s="28"/>
      <c r="J116" s="28"/>
      <c r="K116" s="28"/>
      <c r="L116" s="16"/>
      <c r="M116" s="16"/>
      <c r="N116" s="28"/>
    </row>
    <row r="117" spans="1:14" ht="32.25" customHeight="1" x14ac:dyDescent="0.25">
      <c r="A117" s="37"/>
      <c r="B117" s="10"/>
      <c r="C117" s="17"/>
      <c r="D117" s="28"/>
      <c r="E117" s="28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7"/>
      <c r="B118" s="10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6.149999999999999" customHeight="1" x14ac:dyDescent="0.25">
      <c r="A119" s="37"/>
      <c r="B119" s="10"/>
      <c r="C119" s="17"/>
      <c r="D119" s="16"/>
      <c r="E119" s="16"/>
      <c r="F119" s="16"/>
      <c r="G119" s="16"/>
      <c r="H119" s="43"/>
      <c r="I119" s="43"/>
      <c r="J119" s="46"/>
      <c r="K119" s="16"/>
      <c r="L119" s="16"/>
      <c r="M119" s="16"/>
      <c r="N119" s="16"/>
    </row>
    <row r="120" spans="1:14" ht="16.149999999999999" customHeight="1" x14ac:dyDescent="0.25">
      <c r="A120" s="37"/>
      <c r="B120" s="10"/>
      <c r="C120" s="17"/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37"/>
      <c r="B121" s="10"/>
      <c r="C121" s="17"/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37"/>
      <c r="B122" s="10"/>
      <c r="C122" s="17"/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37"/>
      <c r="B123" s="10"/>
      <c r="C123" s="17"/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37"/>
      <c r="B124" s="10"/>
      <c r="C124" s="17"/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37"/>
      <c r="B125" s="10"/>
      <c r="C125" s="17"/>
      <c r="D125" s="16"/>
      <c r="E125" s="16"/>
      <c r="F125" s="16"/>
      <c r="G125" s="16"/>
      <c r="H125" s="43"/>
      <c r="I125" s="43"/>
      <c r="J125" s="16"/>
      <c r="K125" s="16"/>
      <c r="L125" s="16"/>
      <c r="M125" s="16"/>
      <c r="N125" s="16"/>
    </row>
    <row r="126" spans="1:14" ht="16.149999999999999" customHeight="1" x14ac:dyDescent="0.25">
      <c r="A126" s="37"/>
      <c r="B126" s="10"/>
      <c r="C126" s="17"/>
      <c r="D126" s="16"/>
      <c r="E126" s="16"/>
      <c r="F126" s="16"/>
      <c r="G126" s="16"/>
      <c r="H126" s="58"/>
      <c r="I126" s="58"/>
      <c r="J126" s="46"/>
      <c r="K126" s="16"/>
      <c r="L126" s="16"/>
      <c r="M126" s="16"/>
      <c r="N126" s="16"/>
    </row>
    <row r="127" spans="1:14" ht="16.149999999999999" customHeight="1" x14ac:dyDescent="0.25">
      <c r="A127" s="37"/>
      <c r="B127" s="10"/>
      <c r="C127" s="17"/>
      <c r="D127" s="16"/>
      <c r="E127" s="16"/>
      <c r="F127" s="16"/>
      <c r="G127" s="16"/>
      <c r="H127" s="43"/>
      <c r="I127" s="43"/>
      <c r="J127" s="16"/>
      <c r="K127" s="16"/>
      <c r="L127" s="16"/>
      <c r="M127" s="16"/>
      <c r="N127" s="16"/>
    </row>
    <row r="128" spans="1:14" x14ac:dyDescent="0.25">
      <c r="A128" s="37"/>
      <c r="B128" s="10"/>
      <c r="C128" s="17"/>
      <c r="D128" s="16"/>
      <c r="E128" s="28"/>
      <c r="F128" s="16"/>
      <c r="G128" s="16"/>
      <c r="H128" s="60"/>
      <c r="I128" s="60"/>
      <c r="J128" s="46"/>
      <c r="K128" s="16"/>
      <c r="L128" s="16"/>
      <c r="M128" s="16"/>
      <c r="N128" s="16"/>
    </row>
    <row r="129" spans="1:14" ht="16.149999999999999" customHeight="1" x14ac:dyDescent="0.25">
      <c r="A129" s="37"/>
      <c r="B129" s="10"/>
      <c r="C129" s="17"/>
      <c r="D129" s="16"/>
      <c r="E129" s="16"/>
      <c r="F129" s="16"/>
      <c r="G129" s="16"/>
      <c r="H129" s="60"/>
      <c r="I129" s="60"/>
      <c r="J129" s="46"/>
      <c r="K129" s="16"/>
      <c r="L129" s="16"/>
      <c r="M129" s="16"/>
      <c r="N129" s="16"/>
    </row>
    <row r="130" spans="1:14" ht="16.149999999999999" customHeight="1" x14ac:dyDescent="0.25">
      <c r="A130" s="37"/>
      <c r="B130" s="10"/>
      <c r="C130" s="17"/>
      <c r="D130" s="16"/>
      <c r="E130" s="16"/>
      <c r="F130" s="16"/>
      <c r="G130" s="16"/>
      <c r="H130" s="43"/>
      <c r="I130" s="43"/>
      <c r="J130" s="46"/>
      <c r="K130" s="16"/>
      <c r="L130" s="16"/>
      <c r="M130" s="16"/>
      <c r="N130" s="16"/>
    </row>
    <row r="131" spans="1:14" ht="16.149999999999999" customHeight="1" x14ac:dyDescent="0.25">
      <c r="A131" s="37"/>
      <c r="B131" s="10"/>
      <c r="C131" s="17"/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37"/>
      <c r="B132" s="10"/>
      <c r="C132" s="17"/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37"/>
      <c r="B133" s="10"/>
      <c r="C133" s="17"/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37"/>
      <c r="B134" s="10"/>
      <c r="C134" s="17"/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37"/>
      <c r="B135" s="10"/>
      <c r="C135" s="17"/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37"/>
      <c r="B136" s="10"/>
      <c r="C136" s="17"/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ht="16.149999999999999" customHeight="1" x14ac:dyDescent="0.25">
      <c r="A137" s="37"/>
      <c r="B137" s="10"/>
      <c r="C137" s="17"/>
      <c r="D137" s="16"/>
      <c r="E137" s="16"/>
      <c r="F137" s="16"/>
      <c r="G137" s="16"/>
      <c r="H137" s="43"/>
      <c r="I137" s="43"/>
      <c r="J137" s="16"/>
      <c r="K137" s="16"/>
      <c r="L137" s="16"/>
      <c r="M137" s="16"/>
      <c r="N137" s="16"/>
    </row>
    <row r="138" spans="1:14" x14ac:dyDescent="0.25">
      <c r="A138" s="37"/>
      <c r="B138" s="10"/>
      <c r="C138" s="17"/>
      <c r="D138" s="16"/>
      <c r="E138" s="28"/>
      <c r="F138" s="16"/>
      <c r="G138" s="16"/>
      <c r="H138" s="57"/>
      <c r="I138" s="57"/>
      <c r="J138" s="46"/>
      <c r="K138" s="16"/>
      <c r="L138" s="16"/>
      <c r="M138" s="16"/>
      <c r="N138" s="16"/>
    </row>
    <row r="139" spans="1:14" ht="16.149999999999999" customHeight="1" x14ac:dyDescent="0.25">
      <c r="A139" s="37"/>
      <c r="B139" s="10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x14ac:dyDescent="0.25">
      <c r="A140" s="37"/>
      <c r="B140" s="10"/>
      <c r="C140" s="17"/>
      <c r="D140" s="16"/>
      <c r="E140" s="28"/>
      <c r="F140" s="16"/>
      <c r="G140" s="16"/>
      <c r="H140" s="62"/>
      <c r="I140" s="62"/>
      <c r="J140" s="46"/>
      <c r="K140" s="16"/>
      <c r="L140" s="16"/>
      <c r="M140" s="16"/>
      <c r="N140" s="16"/>
    </row>
    <row r="141" spans="1:14" ht="16.149999999999999" customHeight="1" x14ac:dyDescent="0.25">
      <c r="A141" s="37"/>
      <c r="B141" s="10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7"/>
      <c r="B142" s="10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37"/>
      <c r="B143" s="10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37"/>
      <c r="B144" s="10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37"/>
      <c r="B145" s="10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37"/>
      <c r="B146" s="10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37"/>
      <c r="B147" s="10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37"/>
      <c r="B148" s="10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6.149999999999999" customHeight="1" x14ac:dyDescent="0.25">
      <c r="A149" s="37"/>
      <c r="B149" s="10"/>
      <c r="C149" s="17"/>
      <c r="D149" s="16"/>
      <c r="E149" s="16"/>
      <c r="F149" s="16"/>
      <c r="G149" s="16"/>
      <c r="H149" s="78"/>
      <c r="I149" s="78"/>
      <c r="J149" s="46"/>
      <c r="K149" s="16"/>
      <c r="L149" s="16"/>
      <c r="M149" s="16"/>
      <c r="N149" s="16"/>
    </row>
    <row r="150" spans="1:14" ht="16.149999999999999" customHeight="1" x14ac:dyDescent="0.25">
      <c r="A150" s="37"/>
      <c r="B150" s="10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37"/>
      <c r="B151" s="10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37"/>
      <c r="B152" s="10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37"/>
      <c r="B153" s="10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37"/>
      <c r="B154" s="10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6.149999999999999" customHeight="1" x14ac:dyDescent="0.25">
      <c r="A155" s="37"/>
      <c r="B155" s="10"/>
      <c r="C155" s="17"/>
      <c r="D155" s="16"/>
      <c r="E155" s="16"/>
      <c r="F155" s="16"/>
      <c r="G155" s="16"/>
      <c r="H155" s="90"/>
      <c r="I155" s="90"/>
      <c r="J155" s="91"/>
      <c r="K155" s="16"/>
      <c r="L155" s="16"/>
      <c r="M155" s="16"/>
      <c r="N155" s="16"/>
    </row>
    <row r="156" spans="1:14" ht="16.149999999999999" customHeight="1" x14ac:dyDescent="0.25">
      <c r="A156" s="37"/>
      <c r="B156" s="10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37"/>
      <c r="B157" s="10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37"/>
      <c r="B158" s="10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6.149999999999999" customHeight="1" x14ac:dyDescent="0.25">
      <c r="A159" s="37"/>
      <c r="B159" s="10"/>
      <c r="C159" s="17"/>
      <c r="D159" s="16"/>
      <c r="E159" s="16"/>
      <c r="F159" s="16"/>
      <c r="G159" s="16"/>
      <c r="H159" s="98"/>
      <c r="I159" s="98"/>
      <c r="J159" s="99"/>
      <c r="K159" s="16"/>
      <c r="L159" s="16"/>
      <c r="M159" s="16"/>
      <c r="N159" s="16"/>
    </row>
    <row r="160" spans="1:14" ht="16.149999999999999" customHeight="1" x14ac:dyDescent="0.25">
      <c r="A160" s="37"/>
      <c r="B160" s="10"/>
      <c r="C160" s="17"/>
      <c r="D160" s="16"/>
      <c r="E160" s="16"/>
      <c r="F160" s="16"/>
      <c r="G160" s="16"/>
      <c r="H160" s="113"/>
      <c r="I160" s="113"/>
      <c r="J160" s="114"/>
      <c r="K160" s="16"/>
      <c r="L160" s="16"/>
      <c r="M160" s="16"/>
      <c r="N160" s="16"/>
    </row>
    <row r="161" spans="1:14" ht="16.149999999999999" customHeight="1" x14ac:dyDescent="0.25">
      <c r="A161" s="37"/>
      <c r="B161" s="10"/>
      <c r="C161" s="17"/>
      <c r="D161" s="16"/>
      <c r="E161" s="17"/>
      <c r="F161" s="17"/>
      <c r="G161" s="16"/>
      <c r="H161" s="113"/>
      <c r="I161" s="113"/>
      <c r="J161" s="114"/>
      <c r="K161" s="16"/>
      <c r="L161" s="16"/>
      <c r="M161" s="16"/>
      <c r="N161" s="16"/>
    </row>
    <row r="162" spans="1:14" x14ac:dyDescent="0.25">
      <c r="A162" s="37"/>
      <c r="B162" s="10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37"/>
      <c r="B163" s="10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37"/>
      <c r="B164" s="10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37"/>
      <c r="B165" s="10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37"/>
      <c r="B166" s="10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37"/>
      <c r="B167" s="10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37"/>
      <c r="B168" s="10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37"/>
      <c r="B169" s="10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7"/>
      <c r="B170" s="10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7"/>
      <c r="B171" s="10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x14ac:dyDescent="0.25">
      <c r="A172" s="37"/>
      <c r="B172" s="10"/>
      <c r="C172" s="17"/>
      <c r="D172" s="16"/>
      <c r="E172" s="16"/>
      <c r="F172" s="16"/>
      <c r="G172" s="16"/>
      <c r="H172" s="134"/>
      <c r="I172" s="134"/>
      <c r="J172" s="135"/>
      <c r="K172" s="16"/>
      <c r="L172" s="16"/>
      <c r="M172" s="16"/>
      <c r="N172" s="16"/>
    </row>
    <row r="173" spans="1:14" x14ac:dyDescent="0.25">
      <c r="A173" s="37"/>
      <c r="B173" s="10"/>
      <c r="C173" s="17"/>
      <c r="D173" s="16"/>
      <c r="E173" s="16"/>
      <c r="F173" s="16"/>
      <c r="G173" s="16"/>
      <c r="H173" s="136"/>
      <c r="I173" s="136"/>
      <c r="J173" s="135"/>
      <c r="K173" s="16"/>
      <c r="L173" s="16"/>
      <c r="M173" s="16"/>
      <c r="N173" s="16"/>
    </row>
    <row r="174" spans="1:14" x14ac:dyDescent="0.25">
      <c r="A174" s="37"/>
      <c r="B174" s="10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7"/>
      <c r="B175" s="10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7"/>
      <c r="B176" s="10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37"/>
      <c r="B177" s="10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7"/>
      <c r="B178" s="10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37"/>
      <c r="B179" s="10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7"/>
      <c r="B180" s="10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37"/>
      <c r="B181" s="10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x14ac:dyDescent="0.25">
      <c r="A182" s="37"/>
      <c r="B182" s="10"/>
      <c r="C182" s="17"/>
      <c r="D182" s="16"/>
      <c r="E182" s="16"/>
      <c r="F182" s="16"/>
      <c r="G182" s="16"/>
      <c r="H182" s="138"/>
      <c r="I182" s="138"/>
      <c r="J182" s="139"/>
      <c r="K182" s="16"/>
      <c r="L182" s="16"/>
      <c r="M182" s="16"/>
      <c r="N182" s="16"/>
    </row>
    <row r="183" spans="1:14" x14ac:dyDescent="0.25">
      <c r="A183" s="37"/>
      <c r="B183" s="10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x14ac:dyDescent="0.25">
      <c r="A184" s="37"/>
      <c r="B184" s="10"/>
      <c r="C184" s="17"/>
      <c r="D184" s="16"/>
      <c r="E184" s="16"/>
      <c r="F184" s="16"/>
      <c r="G184" s="16"/>
      <c r="H184" s="138"/>
      <c r="I184" s="138"/>
      <c r="J184" s="139"/>
      <c r="K184" s="16"/>
      <c r="L184" s="16"/>
      <c r="M184" s="16"/>
      <c r="N184" s="16"/>
    </row>
    <row r="185" spans="1:14" x14ac:dyDescent="0.25">
      <c r="A185" s="37"/>
      <c r="B185" s="10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37"/>
      <c r="B186" s="10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x14ac:dyDescent="0.25">
      <c r="A187" s="37"/>
      <c r="B187" s="10"/>
      <c r="C187" s="17"/>
      <c r="D187" s="16"/>
      <c r="E187" s="28"/>
      <c r="F187" s="16"/>
      <c r="G187" s="16"/>
      <c r="H187" s="146"/>
      <c r="I187" s="146"/>
      <c r="J187" s="147"/>
      <c r="K187" s="16"/>
      <c r="L187" s="16"/>
      <c r="M187" s="16"/>
      <c r="N187" s="16"/>
    </row>
    <row r="188" spans="1:14" x14ac:dyDescent="0.25">
      <c r="A188" s="37"/>
      <c r="B188" s="10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37"/>
      <c r="B189" s="10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7"/>
      <c r="B190" s="10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7"/>
      <c r="B191" s="10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37"/>
      <c r="B192" s="10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x14ac:dyDescent="0.25">
      <c r="A193" s="37"/>
      <c r="B193" s="10"/>
      <c r="C193" s="17"/>
      <c r="D193" s="16"/>
      <c r="E193" s="16"/>
      <c r="F193" s="16"/>
      <c r="G193" s="16"/>
      <c r="H193" s="138"/>
      <c r="I193" s="138"/>
      <c r="J193" s="139"/>
      <c r="K193" s="16"/>
      <c r="L193" s="16"/>
      <c r="M193" s="16"/>
      <c r="N193" s="16"/>
    </row>
    <row r="194" spans="1:14" x14ac:dyDescent="0.25">
      <c r="A194" s="37"/>
      <c r="B194" s="10"/>
      <c r="C194" s="17"/>
      <c r="D194" s="16"/>
      <c r="E194" s="16"/>
      <c r="F194" s="16"/>
      <c r="G194" s="16"/>
      <c r="H194" s="138"/>
      <c r="I194" s="138"/>
      <c r="J194" s="139"/>
      <c r="K194" s="16"/>
      <c r="L194" s="16"/>
      <c r="M194" s="16"/>
      <c r="N194" s="16"/>
    </row>
    <row r="195" spans="1:14" x14ac:dyDescent="0.25">
      <c r="A195" s="37"/>
      <c r="B195" s="10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7"/>
      <c r="B196" s="10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7"/>
      <c r="B197" s="10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7"/>
      <c r="B198" s="10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37"/>
      <c r="B199" s="10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x14ac:dyDescent="0.25">
      <c r="A200" s="37"/>
      <c r="B200" s="10"/>
      <c r="C200" s="17"/>
      <c r="D200" s="16"/>
      <c r="E200" s="28"/>
      <c r="F200" s="16"/>
      <c r="G200" s="16"/>
      <c r="H200" s="150"/>
      <c r="I200" s="150"/>
      <c r="J200" s="151"/>
      <c r="K200" s="16"/>
      <c r="L200" s="16"/>
      <c r="M200" s="16"/>
      <c r="N200" s="16"/>
    </row>
    <row r="201" spans="1:14" x14ac:dyDescent="0.25">
      <c r="A201" s="37"/>
      <c r="B201" s="10"/>
      <c r="C201" s="17"/>
      <c r="D201" s="16"/>
      <c r="E201" s="28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x14ac:dyDescent="0.25">
      <c r="A202" s="37"/>
      <c r="B202" s="10"/>
      <c r="C202" s="17"/>
      <c r="D202" s="16"/>
      <c r="E202" s="28"/>
      <c r="F202" s="16"/>
      <c r="G202" s="16"/>
      <c r="H202" s="150"/>
      <c r="I202" s="150"/>
      <c r="J202" s="151"/>
      <c r="K202" s="16"/>
      <c r="L202" s="16"/>
      <c r="M202" s="16"/>
      <c r="N202" s="16"/>
    </row>
    <row r="203" spans="1:14" x14ac:dyDescent="0.25">
      <c r="A203" s="37"/>
      <c r="B203" s="10"/>
      <c r="C203" s="17"/>
      <c r="D203" s="16"/>
      <c r="E203" s="28"/>
      <c r="F203" s="16"/>
      <c r="G203" s="16"/>
      <c r="H203" s="150"/>
      <c r="I203" s="150"/>
      <c r="J203" s="151"/>
      <c r="K203" s="16"/>
      <c r="L203" s="16"/>
      <c r="M203" s="16"/>
      <c r="N203" s="16"/>
    </row>
    <row r="204" spans="1:14" x14ac:dyDescent="0.25">
      <c r="A204" s="37"/>
      <c r="B204" s="10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7"/>
      <c r="B205" s="10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x14ac:dyDescent="0.25">
      <c r="A206" s="37"/>
      <c r="B206" s="10"/>
      <c r="C206" s="17"/>
      <c r="D206" s="16"/>
      <c r="E206" s="17"/>
      <c r="F206" s="16"/>
      <c r="G206" s="16"/>
      <c r="H206" s="150"/>
      <c r="I206" s="150"/>
      <c r="J206" s="151"/>
      <c r="K206" s="16"/>
      <c r="L206" s="16"/>
      <c r="M206" s="16"/>
      <c r="N206" s="16"/>
    </row>
    <row r="207" spans="1:14" x14ac:dyDescent="0.25">
      <c r="A207" s="37"/>
      <c r="B207" s="10"/>
      <c r="C207" s="17"/>
      <c r="D207" s="16"/>
      <c r="E207" s="28"/>
      <c r="F207" s="16"/>
      <c r="G207" s="16"/>
      <c r="H207" s="150"/>
      <c r="I207" s="150"/>
      <c r="J207" s="151"/>
      <c r="K207" s="16"/>
      <c r="L207" s="16"/>
      <c r="M207" s="16"/>
      <c r="N207" s="16"/>
    </row>
    <row r="208" spans="1:14" x14ac:dyDescent="0.25">
      <c r="A208" s="37"/>
      <c r="B208" s="10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37"/>
      <c r="B209" s="10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x14ac:dyDescent="0.25">
      <c r="A210" s="37"/>
      <c r="B210" s="10"/>
      <c r="C210" s="17"/>
      <c r="D210" s="16"/>
      <c r="E210" s="28"/>
      <c r="F210" s="16"/>
      <c r="G210" s="16"/>
      <c r="H210" s="150"/>
      <c r="I210" s="150"/>
      <c r="J210" s="151"/>
      <c r="K210" s="16"/>
      <c r="L210" s="16"/>
      <c r="M210" s="16"/>
      <c r="N210" s="16"/>
    </row>
    <row r="211" spans="1:14" x14ac:dyDescent="0.25">
      <c r="A211" s="37"/>
      <c r="B211" s="10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37"/>
      <c r="B212" s="10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7"/>
      <c r="B213" s="10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7"/>
      <c r="B214" s="10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37"/>
      <c r="B215" s="10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37"/>
      <c r="B216" s="10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7"/>
      <c r="B217" s="10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x14ac:dyDescent="0.25">
      <c r="A218" s="37"/>
      <c r="B218" s="10"/>
      <c r="C218" s="17"/>
      <c r="D218" s="16"/>
      <c r="E218" s="16"/>
      <c r="F218" s="16"/>
      <c r="G218" s="16"/>
      <c r="H218" s="150"/>
      <c r="I218" s="150"/>
      <c r="J218" s="151"/>
      <c r="K218" s="16"/>
      <c r="L218" s="16"/>
      <c r="M218" s="16"/>
      <c r="N218" s="16"/>
    </row>
    <row r="219" spans="1:14" x14ac:dyDescent="0.25">
      <c r="A219" s="37"/>
      <c r="B219" s="10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37"/>
      <c r="B220" s="10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37"/>
      <c r="B221" s="10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37"/>
      <c r="B222" s="10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37"/>
      <c r="B223" s="10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7"/>
      <c r="B224" s="10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7"/>
      <c r="B225" s="10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37"/>
      <c r="B226" s="10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37"/>
      <c r="B227" s="10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7"/>
      <c r="B228" s="10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x14ac:dyDescent="0.25">
      <c r="A229" s="37"/>
      <c r="B229" s="10"/>
      <c r="C229" s="17"/>
      <c r="D229" s="16"/>
      <c r="E229" s="16"/>
      <c r="F229" s="16"/>
      <c r="G229" s="16"/>
      <c r="H229" s="150"/>
      <c r="I229" s="150"/>
      <c r="J229" s="151"/>
      <c r="K229" s="16"/>
      <c r="L229" s="16"/>
      <c r="M229" s="16"/>
      <c r="N229" s="16"/>
    </row>
    <row r="230" spans="1:14" x14ac:dyDescent="0.25">
      <c r="A230" s="37"/>
      <c r="B230" s="10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 spans="1:14" x14ac:dyDescent="0.25">
      <c r="A231" s="37"/>
      <c r="B231" s="10"/>
      <c r="C231" s="17"/>
      <c r="D231" s="16"/>
      <c r="E231" s="49"/>
      <c r="F231" s="16"/>
      <c r="G231" s="16"/>
      <c r="H231" s="150"/>
      <c r="I231" s="150"/>
      <c r="J231" s="151"/>
      <c r="K231" s="16"/>
      <c r="L231" s="16"/>
      <c r="M231" s="16"/>
      <c r="N231" s="16"/>
    </row>
    <row r="232" spans="1:14" x14ac:dyDescent="0.25">
      <c r="A232" s="37"/>
      <c r="B232" s="10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7"/>
      <c r="B233" s="10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7"/>
      <c r="B234" s="10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37"/>
      <c r="B235" s="10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7"/>
      <c r="B236" s="10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7"/>
      <c r="B237" s="10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7"/>
      <c r="B238" s="10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37"/>
      <c r="B239" s="10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 spans="1:14" x14ac:dyDescent="0.25">
      <c r="A240" s="37"/>
      <c r="B240" s="10"/>
      <c r="C240" s="17"/>
      <c r="D240" s="16"/>
      <c r="E240" s="16"/>
      <c r="F240" s="16"/>
      <c r="G240" s="16"/>
      <c r="H240" s="150"/>
      <c r="I240" s="150"/>
      <c r="J240" s="151"/>
      <c r="K240" s="16"/>
      <c r="L240" s="16"/>
      <c r="M240" s="16"/>
      <c r="N240" s="16"/>
    </row>
    <row r="241" spans="1:14" x14ac:dyDescent="0.25">
      <c r="A241" s="37"/>
      <c r="B241" s="10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7"/>
      <c r="B242" s="10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37"/>
      <c r="B243" s="10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7"/>
      <c r="B244" s="10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37"/>
      <c r="B245" s="10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37"/>
      <c r="B246" s="10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x14ac:dyDescent="0.25">
      <c r="A247" s="37"/>
      <c r="B247" s="10"/>
      <c r="C247" s="17"/>
      <c r="D247" s="16"/>
      <c r="E247" s="63"/>
      <c r="F247" s="16"/>
      <c r="G247" s="16"/>
      <c r="H247" s="150"/>
      <c r="I247" s="150"/>
      <c r="J247" s="151"/>
      <c r="K247" s="16"/>
      <c r="L247" s="16"/>
      <c r="M247" s="16"/>
      <c r="N247" s="16"/>
    </row>
    <row r="248" spans="1:14" x14ac:dyDescent="0.25">
      <c r="A248" s="37"/>
      <c r="B248" s="10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7"/>
      <c r="B249" s="10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7"/>
      <c r="B250" s="10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 spans="1:14" x14ac:dyDescent="0.25">
      <c r="A251" s="37"/>
      <c r="B251" s="10"/>
      <c r="C251" s="17"/>
      <c r="D251" s="16"/>
      <c r="E251" s="16"/>
      <c r="F251" s="16"/>
      <c r="G251" s="16"/>
      <c r="H251" s="150"/>
      <c r="I251" s="150"/>
      <c r="J251" s="151"/>
      <c r="K251" s="16"/>
      <c r="L251" s="16"/>
      <c r="M251" s="16"/>
      <c r="N251" s="16"/>
    </row>
    <row r="252" spans="1:14" x14ac:dyDescent="0.25">
      <c r="A252" s="37"/>
      <c r="B252" s="10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7"/>
      <c r="B253" s="10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7"/>
      <c r="B254" s="10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7"/>
      <c r="B255" s="10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 spans="1:14" x14ac:dyDescent="0.25">
      <c r="A256" s="37"/>
      <c r="B256" s="10"/>
      <c r="C256" s="17"/>
      <c r="D256" s="16"/>
      <c r="E256" s="16"/>
      <c r="F256" s="16"/>
      <c r="G256" s="16"/>
      <c r="H256" s="150"/>
      <c r="I256" s="150"/>
      <c r="J256" s="151"/>
      <c r="K256" s="16"/>
      <c r="L256" s="16"/>
      <c r="M256" s="16"/>
      <c r="N256" s="16"/>
    </row>
    <row r="257" spans="1:14" x14ac:dyDescent="0.25">
      <c r="A257" s="37"/>
      <c r="B257" s="10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7"/>
      <c r="B258" s="10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7"/>
      <c r="B259" s="10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7"/>
      <c r="B260" s="10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7"/>
      <c r="B261" s="10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25">
      <c r="A262" s="37"/>
      <c r="B262" s="10"/>
      <c r="C262" s="17"/>
      <c r="D262" s="16"/>
      <c r="E262" s="16"/>
      <c r="F262" s="16"/>
      <c r="G262" s="16"/>
      <c r="H262" s="150"/>
      <c r="I262" s="150"/>
      <c r="J262" s="151"/>
      <c r="K262" s="16"/>
      <c r="L262" s="16"/>
      <c r="M262" s="16"/>
      <c r="N262" s="16"/>
    </row>
    <row r="263" spans="1:14" x14ac:dyDescent="0.25">
      <c r="A263" s="37"/>
      <c r="B263" s="10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7"/>
      <c r="B264" s="10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7"/>
      <c r="B265" s="10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7"/>
      <c r="B266" s="10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37"/>
      <c r="B267" s="10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7"/>
      <c r="B268" s="10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37"/>
      <c r="B269" s="10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7"/>
      <c r="B270" s="10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7"/>
      <c r="B271" s="10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7"/>
      <c r="B272" s="10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 spans="1:14" x14ac:dyDescent="0.25">
      <c r="A273" s="37"/>
      <c r="B273" s="10"/>
      <c r="C273" s="17"/>
      <c r="D273" s="16"/>
      <c r="E273" s="16"/>
      <c r="F273" s="16"/>
      <c r="G273" s="16"/>
      <c r="H273" s="366"/>
      <c r="I273" s="366"/>
      <c r="J273" s="365"/>
      <c r="K273" s="16"/>
      <c r="L273" s="16"/>
      <c r="M273" s="16"/>
      <c r="N273" s="16"/>
    </row>
    <row r="274" spans="1:14" x14ac:dyDescent="0.25">
      <c r="A274" s="37"/>
      <c r="B274" s="10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7"/>
      <c r="B275" s="10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37"/>
      <c r="B276" s="10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x14ac:dyDescent="0.25">
      <c r="A277" s="37"/>
      <c r="B277" s="10"/>
      <c r="C277" s="17"/>
      <c r="D277" s="16"/>
      <c r="E277" s="307"/>
      <c r="F277" s="16"/>
      <c r="G277" s="16"/>
      <c r="H277" s="309"/>
      <c r="I277" s="309"/>
      <c r="J277" s="225"/>
      <c r="K277" s="16"/>
      <c r="L277" s="16"/>
      <c r="M277" s="16"/>
      <c r="N277" s="16"/>
    </row>
    <row r="278" spans="1:14" x14ac:dyDescent="0.25">
      <c r="A278" s="37"/>
      <c r="B278" s="10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37"/>
      <c r="B279" s="10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7"/>
      <c r="B280" s="10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7"/>
      <c r="B281" s="10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7"/>
      <c r="B282" s="10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 spans="1:14" x14ac:dyDescent="0.25">
      <c r="A283" s="37"/>
      <c r="B283" s="10"/>
      <c r="C283" s="17"/>
      <c r="D283" s="16"/>
      <c r="E283" s="16"/>
      <c r="F283" s="16"/>
      <c r="G283" s="16"/>
      <c r="H283" s="368"/>
      <c r="I283" s="368"/>
      <c r="J283" s="151"/>
      <c r="K283" s="16"/>
      <c r="L283" s="16"/>
      <c r="M283" s="16"/>
      <c r="N283" s="16"/>
    </row>
    <row r="284" spans="1:14" x14ac:dyDescent="0.25">
      <c r="A284" s="37"/>
      <c r="B284" s="10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x14ac:dyDescent="0.25">
      <c r="A285" s="37"/>
      <c r="B285" s="10"/>
      <c r="C285" s="17"/>
      <c r="D285" s="16"/>
      <c r="E285" s="16"/>
      <c r="F285" s="16"/>
      <c r="G285" s="16"/>
      <c r="H285" s="309"/>
      <c r="I285" s="309"/>
      <c r="J285" s="225"/>
      <c r="K285" s="16"/>
      <c r="L285" s="16"/>
      <c r="M285" s="16"/>
      <c r="N285" s="16"/>
    </row>
    <row r="286" spans="1:14" x14ac:dyDescent="0.25">
      <c r="A286" s="37"/>
      <c r="B286" s="10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7"/>
      <c r="B287" s="10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7"/>
      <c r="B288" s="10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37"/>
      <c r="B289" s="10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 spans="1:14" x14ac:dyDescent="0.25">
      <c r="A290" s="37"/>
      <c r="B290" s="10"/>
      <c r="C290" s="17"/>
      <c r="D290" s="16"/>
      <c r="E290" s="16"/>
      <c r="F290" s="16"/>
      <c r="G290" s="16"/>
      <c r="H290" s="370"/>
      <c r="I290" s="370"/>
      <c r="J290" s="103"/>
      <c r="K290" s="16"/>
      <c r="L290" s="16"/>
      <c r="M290" s="16"/>
      <c r="N290" s="16"/>
    </row>
    <row r="291" spans="1:14" x14ac:dyDescent="0.25">
      <c r="A291" s="37"/>
      <c r="B291" s="10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7"/>
      <c r="B292" s="10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7"/>
      <c r="B293" s="10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x14ac:dyDescent="0.25">
      <c r="A294" s="37"/>
      <c r="B294" s="10"/>
      <c r="C294" s="17"/>
      <c r="D294" s="16"/>
      <c r="E294" s="16"/>
      <c r="F294" s="16"/>
      <c r="G294" s="16"/>
      <c r="H294" s="368"/>
      <c r="I294" s="368"/>
      <c r="J294" s="151"/>
      <c r="K294" s="16"/>
      <c r="L294" s="16"/>
      <c r="M294" s="16"/>
      <c r="N294" s="16"/>
    </row>
    <row r="295" spans="1:14" x14ac:dyDescent="0.25">
      <c r="A295" s="37"/>
      <c r="B295" s="10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7"/>
      <c r="B296" s="10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37"/>
      <c r="B297" s="10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37"/>
      <c r="B298" s="10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7"/>
      <c r="B299" s="10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x14ac:dyDescent="0.25">
      <c r="A300" s="37"/>
      <c r="B300" s="10"/>
      <c r="C300" s="17"/>
      <c r="D300" s="16"/>
      <c r="E300" s="49"/>
      <c r="F300" s="49"/>
      <c r="G300" s="49"/>
      <c r="H300" s="368"/>
      <c r="I300" s="368"/>
      <c r="J300" s="151"/>
      <c r="K300" s="16"/>
      <c r="L300" s="16"/>
      <c r="M300" s="16"/>
      <c r="N300" s="16"/>
    </row>
    <row r="301" spans="1:14" x14ac:dyDescent="0.25">
      <c r="A301" s="37"/>
      <c r="B301" s="10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7"/>
      <c r="B302" s="10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7"/>
      <c r="B303" s="10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7"/>
      <c r="B304" s="10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 spans="1:14" x14ac:dyDescent="0.25">
      <c r="A305" s="37"/>
      <c r="B305" s="10"/>
      <c r="C305" s="17"/>
      <c r="D305" s="16"/>
      <c r="E305" s="16"/>
      <c r="F305" s="16"/>
      <c r="G305" s="16"/>
      <c r="H305" s="368"/>
      <c r="I305" s="368"/>
      <c r="J305" s="151"/>
      <c r="K305" s="16"/>
      <c r="L305" s="16"/>
      <c r="M305" s="16"/>
      <c r="N305" s="16"/>
    </row>
    <row r="306" spans="1:14" x14ac:dyDescent="0.25">
      <c r="A306" s="37"/>
      <c r="B306" s="10"/>
      <c r="C306" s="17"/>
      <c r="D306" s="16"/>
      <c r="E306" s="16"/>
      <c r="F306" s="16"/>
      <c r="G306" s="16"/>
      <c r="H306" s="368"/>
      <c r="I306" s="368"/>
      <c r="J306" s="151"/>
      <c r="K306" s="16"/>
      <c r="L306" s="16"/>
      <c r="M306" s="16"/>
      <c r="N306" s="16"/>
    </row>
    <row r="307" spans="1:14" x14ac:dyDescent="0.25">
      <c r="A307" s="37"/>
      <c r="B307" s="10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7"/>
      <c r="B308" s="10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7"/>
      <c r="B309" s="10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7"/>
      <c r="B310" s="10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37"/>
      <c r="B311" s="10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7"/>
      <c r="B312" s="10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7"/>
      <c r="B313" s="10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7"/>
      <c r="B314" s="10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x14ac:dyDescent="0.25">
      <c r="A315" s="37"/>
      <c r="B315" s="10"/>
      <c r="C315" s="17"/>
      <c r="D315" s="16"/>
      <c r="E315" s="16"/>
      <c r="F315" s="16"/>
      <c r="G315" s="16"/>
      <c r="H315" s="378"/>
      <c r="I315" s="378"/>
      <c r="J315" s="225"/>
      <c r="K315" s="16"/>
      <c r="L315" s="16"/>
      <c r="M315" s="16"/>
      <c r="N315" s="16"/>
    </row>
    <row r="316" spans="1:14" x14ac:dyDescent="0.25">
      <c r="A316" s="37"/>
      <c r="B316" s="10"/>
      <c r="C316" s="17"/>
      <c r="D316" s="16"/>
      <c r="E316" s="307"/>
      <c r="F316" s="16"/>
      <c r="G316" s="16"/>
      <c r="H316" s="378"/>
      <c r="I316" s="378"/>
      <c r="J316" s="225"/>
      <c r="K316" s="16"/>
      <c r="L316" s="16"/>
      <c r="M316" s="16"/>
      <c r="N316" s="16"/>
    </row>
    <row r="317" spans="1:14" x14ac:dyDescent="0.25">
      <c r="A317" s="37"/>
      <c r="B317" s="10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7"/>
      <c r="B318" s="10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37"/>
      <c r="B319" s="10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 spans="1:14" x14ac:dyDescent="0.2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4AB5-AA6C-4435-A794-74DF444D9ED5}">
  <dimension ref="A2:N344"/>
  <sheetViews>
    <sheetView workbookViewId="0">
      <pane xSplit="2" ySplit="4" topLeftCell="C56" activePane="bottomRight" state="frozen"/>
      <selection pane="topRight" activeCell="C1" sqref="C1"/>
      <selection pane="bottomLeft" activeCell="A5" sqref="A5"/>
      <selection pane="bottomRight" activeCell="C76" sqref="C76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5.28515625" bestFit="1" customWidth="1"/>
    <col min="9" max="9" width="18.855468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2016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46010</v>
      </c>
      <c r="B5" s="23" t="s">
        <v>30</v>
      </c>
      <c r="C5" s="17">
        <v>19</v>
      </c>
      <c r="D5" s="17"/>
      <c r="E5" s="17" t="s">
        <v>2017</v>
      </c>
      <c r="F5" s="17"/>
      <c r="G5" s="17"/>
      <c r="H5" s="368">
        <v>46010.395833333336</v>
      </c>
      <c r="I5" s="368">
        <v>46010.430555555555</v>
      </c>
      <c r="J5" s="151">
        <f t="shared" ref="J5:J7" si="0">I5-H5</f>
        <v>3.4722222218988463E-2</v>
      </c>
      <c r="K5" s="17"/>
      <c r="L5" s="16"/>
      <c r="M5" s="16"/>
      <c r="N5" s="16"/>
    </row>
    <row r="6" spans="1:14" ht="16.149999999999999" customHeight="1" x14ac:dyDescent="0.25">
      <c r="A6" s="22">
        <v>46011</v>
      </c>
      <c r="B6" s="23" t="s">
        <v>30</v>
      </c>
      <c r="C6" s="26">
        <v>41</v>
      </c>
      <c r="D6" s="17"/>
      <c r="E6" s="17" t="s">
        <v>132</v>
      </c>
      <c r="F6" s="17"/>
      <c r="G6" s="17"/>
      <c r="H6" s="368">
        <v>46011.67083333333</v>
      </c>
      <c r="I6" s="368">
        <v>46011.865277777775</v>
      </c>
      <c r="J6" s="151">
        <f t="shared" si="0"/>
        <v>0.19444444444525288</v>
      </c>
      <c r="K6" s="17"/>
      <c r="L6" s="17"/>
      <c r="M6" s="17"/>
      <c r="N6" s="16"/>
    </row>
    <row r="7" spans="1:14" ht="16.149999999999999" customHeight="1" x14ac:dyDescent="0.25">
      <c r="A7" s="22">
        <v>46012</v>
      </c>
      <c r="B7" s="23" t="s">
        <v>30</v>
      </c>
      <c r="C7" s="17">
        <v>62</v>
      </c>
      <c r="D7" s="17"/>
      <c r="E7" s="17" t="s">
        <v>1581</v>
      </c>
      <c r="F7" s="17"/>
      <c r="G7" s="17"/>
      <c r="H7" s="368">
        <v>46013.166666666664</v>
      </c>
      <c r="I7" s="368">
        <v>46013.193055555559</v>
      </c>
      <c r="J7" s="151">
        <f t="shared" si="0"/>
        <v>2.6388888894871343E-2</v>
      </c>
      <c r="K7" s="17"/>
      <c r="L7" s="17"/>
      <c r="M7" s="17"/>
      <c r="N7" s="16"/>
    </row>
    <row r="8" spans="1:14" ht="16.149999999999999" customHeight="1" x14ac:dyDescent="0.25">
      <c r="A8" s="22">
        <v>46013</v>
      </c>
      <c r="B8" s="23" t="s">
        <v>30</v>
      </c>
      <c r="C8" s="17">
        <v>86</v>
      </c>
      <c r="D8" s="17"/>
      <c r="E8" s="17"/>
      <c r="F8" s="17"/>
      <c r="G8" s="17"/>
      <c r="H8" s="401"/>
      <c r="I8" s="401"/>
      <c r="J8" s="615"/>
      <c r="K8" s="17"/>
      <c r="L8" s="17"/>
      <c r="M8" s="17"/>
      <c r="N8" s="16"/>
    </row>
    <row r="9" spans="1:14" ht="16.149999999999999" customHeight="1" x14ac:dyDescent="0.25">
      <c r="A9" s="22">
        <v>46014</v>
      </c>
      <c r="B9" s="23" t="s">
        <v>30</v>
      </c>
      <c r="C9" s="17">
        <v>110</v>
      </c>
      <c r="D9" s="17"/>
      <c r="E9" s="17"/>
      <c r="F9" s="17"/>
      <c r="G9" s="17"/>
      <c r="H9" s="368"/>
      <c r="I9" s="368"/>
      <c r="J9" s="151"/>
      <c r="K9" s="17"/>
      <c r="L9" s="17"/>
      <c r="M9" s="17"/>
      <c r="N9" s="16"/>
    </row>
    <row r="10" spans="1:14" ht="16.149999999999999" customHeight="1" x14ac:dyDescent="0.25">
      <c r="A10" s="22">
        <v>46015</v>
      </c>
      <c r="B10" s="23" t="s">
        <v>30</v>
      </c>
      <c r="C10" s="17">
        <v>134</v>
      </c>
      <c r="D10" s="17"/>
      <c r="E10" s="17" t="s">
        <v>2058</v>
      </c>
      <c r="F10" s="17"/>
      <c r="G10" s="17"/>
      <c r="H10" s="368">
        <v>46015.659722222219</v>
      </c>
      <c r="I10" s="368">
        <v>46015.666666666664</v>
      </c>
      <c r="J10" s="151">
        <f t="shared" ref="J10" si="1">I10-H10</f>
        <v>6.9444444452528842E-3</v>
      </c>
      <c r="K10" s="17"/>
      <c r="L10" s="17"/>
      <c r="M10" s="17"/>
      <c r="N10" s="16"/>
    </row>
    <row r="11" spans="1:14" ht="16.149999999999999" customHeight="1" x14ac:dyDescent="0.25">
      <c r="A11" s="22">
        <v>46016</v>
      </c>
      <c r="B11" s="23" t="s">
        <v>30</v>
      </c>
      <c r="C11" s="17">
        <v>158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</row>
    <row r="12" spans="1:14" ht="16.149999999999999" customHeight="1" x14ac:dyDescent="0.25">
      <c r="A12" s="22">
        <v>46017</v>
      </c>
      <c r="B12" s="23" t="s">
        <v>30</v>
      </c>
      <c r="C12" s="17">
        <v>182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" ht="16.149999999999999" customHeight="1" x14ac:dyDescent="0.25">
      <c r="A13" s="22">
        <v>46018</v>
      </c>
      <c r="B13" s="23" t="s">
        <v>30</v>
      </c>
      <c r="C13" s="17">
        <v>203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1:14" ht="31.5" customHeight="1" x14ac:dyDescent="0.25">
      <c r="A14" s="22">
        <v>46019</v>
      </c>
      <c r="B14" s="23" t="s">
        <v>30</v>
      </c>
      <c r="C14" s="17">
        <v>227</v>
      </c>
      <c r="D14" s="17"/>
      <c r="E14" s="9" t="s">
        <v>48</v>
      </c>
      <c r="F14" s="17"/>
      <c r="G14" s="17"/>
      <c r="H14" s="368">
        <v>46019.865277777775</v>
      </c>
      <c r="I14" s="368">
        <v>46019.955555555556</v>
      </c>
      <c r="J14" s="151">
        <f t="shared" ref="J14" si="2">I14-H14</f>
        <v>9.0277777781011537E-2</v>
      </c>
      <c r="K14" s="17"/>
      <c r="L14" s="17"/>
      <c r="M14" s="17"/>
      <c r="N14" s="16"/>
    </row>
    <row r="15" spans="1:14" ht="16.149999999999999" customHeight="1" x14ac:dyDescent="0.25">
      <c r="A15" s="22">
        <v>46020</v>
      </c>
      <c r="B15" s="23" t="s">
        <v>30</v>
      </c>
      <c r="C15" s="17">
        <v>251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/>
    </row>
    <row r="16" spans="1:14" ht="16.149999999999999" customHeight="1" x14ac:dyDescent="0.25">
      <c r="A16" s="22">
        <v>46021</v>
      </c>
      <c r="B16" s="23" t="s">
        <v>30</v>
      </c>
      <c r="C16" s="17">
        <v>275</v>
      </c>
      <c r="D16" s="17"/>
      <c r="E16" s="17" t="s">
        <v>2082</v>
      </c>
      <c r="F16" s="17"/>
      <c r="G16" s="17"/>
      <c r="H16" s="368">
        <v>46021.984722222223</v>
      </c>
      <c r="I16" s="368">
        <v>46021.991666666669</v>
      </c>
      <c r="J16" s="151">
        <f t="shared" ref="J16" si="3">I16-H16</f>
        <v>6.9444444452528842E-3</v>
      </c>
      <c r="K16" s="17"/>
      <c r="L16" s="17"/>
      <c r="M16" s="17"/>
      <c r="N16" s="16"/>
    </row>
    <row r="17" spans="1:14" ht="16.149999999999999" customHeight="1" x14ac:dyDescent="0.25">
      <c r="A17" s="22">
        <v>46022</v>
      </c>
      <c r="B17" s="23" t="s">
        <v>30</v>
      </c>
      <c r="C17" s="17">
        <v>299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</row>
    <row r="18" spans="1:14" ht="16.149999999999999" customHeight="1" x14ac:dyDescent="0.25">
      <c r="A18" s="22">
        <v>46023</v>
      </c>
      <c r="B18" s="23" t="s">
        <v>30</v>
      </c>
      <c r="C18" s="17">
        <v>323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 ht="16.149999999999999" customHeight="1" x14ac:dyDescent="0.25">
      <c r="A19" s="22">
        <v>46024</v>
      </c>
      <c r="B19" s="23" t="s">
        <v>30</v>
      </c>
      <c r="C19" s="17">
        <v>347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</row>
    <row r="20" spans="1:14" ht="16.149999999999999" customHeight="1" x14ac:dyDescent="0.25">
      <c r="A20" s="22">
        <v>46025</v>
      </c>
      <c r="B20" s="23" t="s">
        <v>30</v>
      </c>
      <c r="C20" s="17">
        <v>369</v>
      </c>
      <c r="D20" s="17"/>
      <c r="E20" s="17" t="s">
        <v>2104</v>
      </c>
      <c r="F20" s="17"/>
      <c r="G20" s="17"/>
      <c r="H20" s="368">
        <v>46025.447916666664</v>
      </c>
      <c r="I20" s="368">
        <v>46025.454861111109</v>
      </c>
      <c r="J20" s="151">
        <f t="shared" ref="J20" si="4">I20-H20</f>
        <v>6.9444444452528842E-3</v>
      </c>
      <c r="K20" s="17"/>
      <c r="L20" s="17"/>
      <c r="M20" s="17"/>
      <c r="N20" s="16"/>
    </row>
    <row r="21" spans="1:14" ht="16.149999999999999" customHeight="1" x14ac:dyDescent="0.25">
      <c r="A21" s="22">
        <v>46026</v>
      </c>
      <c r="B21" s="23" t="s">
        <v>30</v>
      </c>
      <c r="C21" s="17">
        <v>393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</row>
    <row r="22" spans="1:14" ht="16.149999999999999" customHeight="1" x14ac:dyDescent="0.25">
      <c r="A22" s="22">
        <v>46027</v>
      </c>
      <c r="B22" s="23" t="s">
        <v>30</v>
      </c>
      <c r="C22" s="17">
        <v>417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</row>
    <row r="23" spans="1:14" ht="16.149999999999999" customHeight="1" x14ac:dyDescent="0.25">
      <c r="A23" s="22">
        <v>46028</v>
      </c>
      <c r="B23" s="23" t="s">
        <v>30</v>
      </c>
      <c r="C23" s="17">
        <v>441</v>
      </c>
      <c r="D23" s="17"/>
      <c r="E23" s="17" t="s">
        <v>1791</v>
      </c>
      <c r="F23" s="17"/>
      <c r="G23" s="17"/>
      <c r="H23" s="368">
        <v>46028.972222222219</v>
      </c>
      <c r="I23" s="368">
        <v>46028.975694444445</v>
      </c>
      <c r="J23" s="151">
        <f t="shared" ref="J23:J25" si="5">I23-H23</f>
        <v>3.4722222262644209E-3</v>
      </c>
      <c r="K23" s="17"/>
      <c r="L23" s="17"/>
      <c r="M23" s="17"/>
      <c r="N23" s="16"/>
    </row>
    <row r="24" spans="1:14" ht="16.149999999999999" customHeight="1" x14ac:dyDescent="0.25">
      <c r="A24" s="22">
        <v>46029</v>
      </c>
      <c r="B24" s="23" t="s">
        <v>30</v>
      </c>
      <c r="C24" s="17">
        <v>465</v>
      </c>
      <c r="D24" s="17"/>
      <c r="E24" s="17" t="s">
        <v>2118</v>
      </c>
      <c r="F24" s="17"/>
      <c r="G24" s="17"/>
      <c r="H24" s="368">
        <v>46030</v>
      </c>
      <c r="I24" s="368">
        <v>46030.010416666664</v>
      </c>
      <c r="J24" s="151">
        <f t="shared" si="5"/>
        <v>1.0416666664241347E-2</v>
      </c>
      <c r="K24" s="17"/>
      <c r="L24" s="17"/>
      <c r="M24" s="17"/>
      <c r="N24" s="16"/>
    </row>
    <row r="25" spans="1:14" ht="16.149999999999999" customHeight="1" x14ac:dyDescent="0.25">
      <c r="A25" s="22">
        <v>46030</v>
      </c>
      <c r="B25" s="23" t="s">
        <v>30</v>
      </c>
      <c r="C25" s="17">
        <v>489</v>
      </c>
      <c r="D25" s="17"/>
      <c r="E25" s="17" t="s">
        <v>40</v>
      </c>
      <c r="F25" s="17"/>
      <c r="G25" s="17"/>
      <c r="H25" s="368">
        <v>46030.451388888891</v>
      </c>
      <c r="I25" s="368">
        <v>46030.652777777781</v>
      </c>
      <c r="J25" s="151">
        <f t="shared" si="5"/>
        <v>0.20138888889050577</v>
      </c>
      <c r="K25" s="17"/>
      <c r="L25" s="17"/>
      <c r="M25" s="17"/>
      <c r="N25" s="16"/>
    </row>
    <row r="26" spans="1:14" ht="16.149999999999999" customHeight="1" x14ac:dyDescent="0.25">
      <c r="A26" s="22">
        <v>46031</v>
      </c>
      <c r="B26" s="23" t="s">
        <v>30</v>
      </c>
      <c r="C26" s="17">
        <v>513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6"/>
    </row>
    <row r="27" spans="1:14" ht="16.149999999999999" customHeight="1" x14ac:dyDescent="0.25">
      <c r="A27" s="22">
        <v>46032</v>
      </c>
      <c r="B27" s="23" t="s">
        <v>30</v>
      </c>
      <c r="C27" s="17">
        <v>537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6"/>
    </row>
    <row r="28" spans="1:14" ht="16.149999999999999" customHeight="1" x14ac:dyDescent="0.25">
      <c r="A28" s="22">
        <v>46033</v>
      </c>
      <c r="B28" s="23" t="s">
        <v>30</v>
      </c>
      <c r="C28" s="17">
        <v>554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6"/>
    </row>
    <row r="29" spans="1:14" ht="16.149999999999999" customHeight="1" x14ac:dyDescent="0.25">
      <c r="A29" s="22">
        <v>46034</v>
      </c>
      <c r="B29" s="23" t="s">
        <v>30</v>
      </c>
      <c r="C29" s="17">
        <v>578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6"/>
    </row>
    <row r="30" spans="1:14" ht="16.149999999999999" customHeight="1" x14ac:dyDescent="0.25">
      <c r="A30" s="22">
        <v>46035</v>
      </c>
      <c r="B30" s="23" t="s">
        <v>30</v>
      </c>
      <c r="C30" s="17">
        <v>602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6"/>
    </row>
    <row r="31" spans="1:14" ht="16.149999999999999" customHeight="1" x14ac:dyDescent="0.25">
      <c r="A31" s="22">
        <v>46036</v>
      </c>
      <c r="B31" s="23" t="s">
        <v>30</v>
      </c>
      <c r="C31" s="17">
        <v>626</v>
      </c>
      <c r="D31" s="17"/>
      <c r="E31" s="17" t="s">
        <v>1574</v>
      </c>
      <c r="F31" s="17"/>
      <c r="G31" s="17"/>
      <c r="H31" s="368">
        <v>46036.625</v>
      </c>
      <c r="I31" s="368">
        <v>46036.657638888886</v>
      </c>
      <c r="J31" s="151">
        <f t="shared" ref="J31" si="6">I31-H31</f>
        <v>3.2638888886140194E-2</v>
      </c>
      <c r="K31" s="17"/>
      <c r="L31" s="17"/>
      <c r="M31" s="17"/>
      <c r="N31" s="16"/>
    </row>
    <row r="32" spans="1:14" ht="16.149999999999999" customHeight="1" x14ac:dyDescent="0.25">
      <c r="A32" s="22">
        <v>46037</v>
      </c>
      <c r="B32" s="23" t="s">
        <v>30</v>
      </c>
      <c r="C32" s="17">
        <v>650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6"/>
    </row>
    <row r="33" spans="1:14" ht="16.149999999999999" customHeight="1" x14ac:dyDescent="0.25">
      <c r="A33" s="22">
        <v>46038</v>
      </c>
      <c r="B33" s="23" t="s">
        <v>30</v>
      </c>
      <c r="C33" s="17">
        <v>674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6"/>
    </row>
    <row r="34" spans="1:14" ht="16.149999999999999" customHeight="1" x14ac:dyDescent="0.25">
      <c r="A34" s="22">
        <v>46039</v>
      </c>
      <c r="B34" s="23" t="s">
        <v>30</v>
      </c>
      <c r="C34" s="17">
        <v>698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6"/>
    </row>
    <row r="35" spans="1:14" ht="16.149999999999999" customHeight="1" x14ac:dyDescent="0.25">
      <c r="A35" s="22">
        <v>46040</v>
      </c>
      <c r="B35" s="23" t="s">
        <v>30</v>
      </c>
      <c r="C35" s="17">
        <v>722</v>
      </c>
      <c r="D35" s="17"/>
      <c r="E35" s="17" t="s">
        <v>2157</v>
      </c>
      <c r="F35" s="17"/>
      <c r="G35" s="17"/>
      <c r="H35" s="366">
        <v>46040.472222222219</v>
      </c>
      <c r="I35" s="366">
        <v>46040.474305555559</v>
      </c>
      <c r="J35" s="621">
        <v>2.0833333401242271E-3</v>
      </c>
      <c r="K35" s="17"/>
      <c r="L35" s="17"/>
      <c r="M35" s="17"/>
      <c r="N35" s="16"/>
    </row>
    <row r="36" spans="1:14" ht="16.149999999999999" customHeight="1" x14ac:dyDescent="0.25">
      <c r="A36" s="22">
        <v>46041</v>
      </c>
      <c r="B36" s="23" t="s">
        <v>30</v>
      </c>
      <c r="C36" s="17">
        <v>746</v>
      </c>
      <c r="D36" s="17"/>
      <c r="E36" s="17" t="s">
        <v>48</v>
      </c>
      <c r="F36" s="17"/>
      <c r="G36" s="17"/>
      <c r="H36" s="366">
        <v>46041.597916666666</v>
      </c>
      <c r="I36" s="366">
        <v>46041.682638888888</v>
      </c>
      <c r="J36" s="635">
        <v>8.4722222221898846E-2</v>
      </c>
      <c r="K36" s="17"/>
      <c r="L36" s="17"/>
      <c r="M36" s="17"/>
      <c r="N36" s="16"/>
    </row>
    <row r="37" spans="1:14" ht="27.75" customHeight="1" x14ac:dyDescent="0.25">
      <c r="A37" s="22">
        <v>46042</v>
      </c>
      <c r="B37" s="23" t="s">
        <v>30</v>
      </c>
      <c r="C37" s="17">
        <v>768</v>
      </c>
      <c r="D37" s="17"/>
      <c r="E37" s="9" t="s">
        <v>2172</v>
      </c>
      <c r="F37" s="17"/>
      <c r="G37" s="17"/>
      <c r="H37" s="646">
        <v>46042.448611111111</v>
      </c>
      <c r="I37" s="646">
        <v>46042.618055555555</v>
      </c>
      <c r="J37" s="645">
        <v>0.16944444444379769</v>
      </c>
      <c r="K37" s="17"/>
      <c r="L37" s="17"/>
      <c r="M37" s="17"/>
      <c r="N37" s="16"/>
    </row>
    <row r="38" spans="1:14" ht="16.149999999999999" customHeight="1" x14ac:dyDescent="0.25">
      <c r="A38" s="22">
        <v>46043</v>
      </c>
      <c r="B38" s="23" t="s">
        <v>30</v>
      </c>
      <c r="C38" s="17">
        <v>792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6"/>
    </row>
    <row r="39" spans="1:14" ht="16.149999999999999" customHeight="1" x14ac:dyDescent="0.25">
      <c r="A39" s="22">
        <v>46044</v>
      </c>
      <c r="B39" s="23" t="s">
        <v>30</v>
      </c>
      <c r="C39" s="17">
        <v>816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6"/>
    </row>
    <row r="40" spans="1:14" ht="15" customHeight="1" x14ac:dyDescent="0.25">
      <c r="A40" s="22">
        <v>46045</v>
      </c>
      <c r="B40" s="23" t="s">
        <v>30</v>
      </c>
      <c r="C40" s="17">
        <v>840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6"/>
    </row>
    <row r="41" spans="1:14" ht="16.149999999999999" customHeight="1" x14ac:dyDescent="0.25">
      <c r="A41" s="22">
        <v>46046</v>
      </c>
      <c r="B41" s="23" t="s">
        <v>30</v>
      </c>
      <c r="C41" s="17">
        <v>863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6"/>
    </row>
    <row r="42" spans="1:14" ht="13.5" customHeight="1" x14ac:dyDescent="0.25">
      <c r="A42" s="22">
        <v>46047</v>
      </c>
      <c r="B42" s="23" t="s">
        <v>30</v>
      </c>
      <c r="C42" s="17">
        <v>887</v>
      </c>
      <c r="D42" s="17"/>
      <c r="E42" s="704" t="s">
        <v>2200</v>
      </c>
      <c r="F42" s="17"/>
      <c r="G42" s="17"/>
      <c r="H42" s="706">
        <v>46047.672222222223</v>
      </c>
      <c r="I42" s="706">
        <v>46047.677777777775</v>
      </c>
      <c r="J42" s="705">
        <v>5.5555555518367328E-3</v>
      </c>
      <c r="K42" s="17"/>
      <c r="L42" s="17"/>
      <c r="M42" s="17"/>
      <c r="N42" s="16"/>
    </row>
    <row r="43" spans="1:14" ht="13.9" customHeight="1" x14ac:dyDescent="0.25">
      <c r="A43" s="22">
        <v>46048</v>
      </c>
      <c r="B43" s="23" t="s">
        <v>30</v>
      </c>
      <c r="C43" s="17">
        <v>911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6"/>
    </row>
    <row r="44" spans="1:14" ht="16.149999999999999" customHeight="1" x14ac:dyDescent="0.25">
      <c r="A44" s="22">
        <v>46049</v>
      </c>
      <c r="B44" s="23" t="s">
        <v>30</v>
      </c>
      <c r="C44" s="17">
        <v>933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6"/>
    </row>
    <row r="45" spans="1:14" ht="16.149999999999999" customHeight="1" x14ac:dyDescent="0.25">
      <c r="A45" s="22">
        <v>46050</v>
      </c>
      <c r="B45" s="23" t="s">
        <v>30</v>
      </c>
      <c r="C45" s="17">
        <v>957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6"/>
    </row>
    <row r="46" spans="1:14" ht="16.149999999999999" customHeight="1" x14ac:dyDescent="0.25">
      <c r="A46" s="22">
        <v>46051</v>
      </c>
      <c r="B46" s="23" t="s">
        <v>30</v>
      </c>
      <c r="C46" s="17">
        <v>981</v>
      </c>
      <c r="D46" s="17"/>
      <c r="E46" s="17" t="s">
        <v>65</v>
      </c>
      <c r="F46" s="17"/>
      <c r="G46" s="17"/>
      <c r="H46" s="720">
        <v>46052.15625</v>
      </c>
      <c r="I46" s="720">
        <v>46052.255555555559</v>
      </c>
      <c r="J46" s="753">
        <v>9.930555555911269E-2</v>
      </c>
      <c r="K46" s="17"/>
      <c r="L46" s="17"/>
      <c r="M46" s="17"/>
      <c r="N46" s="16"/>
    </row>
    <row r="47" spans="1:14" ht="75" customHeight="1" x14ac:dyDescent="0.25">
      <c r="A47" s="22">
        <v>46052</v>
      </c>
      <c r="B47" s="23" t="s">
        <v>30</v>
      </c>
      <c r="C47" s="17">
        <v>1005</v>
      </c>
      <c r="D47" s="17"/>
      <c r="E47" s="28" t="s">
        <v>2225</v>
      </c>
      <c r="F47" s="17"/>
      <c r="G47" s="17"/>
      <c r="H47" s="368">
        <v>46052.881944444445</v>
      </c>
      <c r="I47" s="368">
        <v>46052.930555555555</v>
      </c>
      <c r="J47" s="151">
        <f t="shared" ref="J47" si="7">I47-H47</f>
        <v>4.8611111109494232E-2</v>
      </c>
      <c r="K47" s="17"/>
      <c r="L47" s="17"/>
      <c r="M47" s="17"/>
      <c r="N47" s="16"/>
    </row>
    <row r="48" spans="1:14" ht="16.149999999999999" customHeight="1" x14ac:dyDescent="0.25">
      <c r="A48" s="22">
        <v>46053</v>
      </c>
      <c r="B48" s="23" t="s">
        <v>30</v>
      </c>
      <c r="C48" s="17">
        <v>1025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6"/>
    </row>
    <row r="49" spans="1:14" ht="30.75" customHeight="1" x14ac:dyDescent="0.25">
      <c r="A49" s="22">
        <v>46054</v>
      </c>
      <c r="B49" s="23" t="s">
        <v>30</v>
      </c>
      <c r="C49" s="17">
        <v>1049</v>
      </c>
      <c r="D49" s="17"/>
      <c r="E49" s="28" t="s">
        <v>2231</v>
      </c>
      <c r="F49" s="17"/>
      <c r="G49" s="17"/>
      <c r="H49" s="368">
        <v>46054.666666666664</v>
      </c>
      <c r="I49" s="368">
        <v>46054.679166666669</v>
      </c>
      <c r="J49" s="151">
        <f t="shared" ref="J49" si="8">I49-H49</f>
        <v>1.2500000004365575E-2</v>
      </c>
      <c r="K49" s="17"/>
      <c r="L49" s="17"/>
      <c r="M49" s="17"/>
      <c r="N49" s="16"/>
    </row>
    <row r="50" spans="1:14" ht="16.149999999999999" customHeight="1" x14ac:dyDescent="0.25">
      <c r="A50" s="22">
        <v>46055</v>
      </c>
      <c r="B50" s="23" t="s">
        <v>30</v>
      </c>
      <c r="C50" s="17">
        <v>1073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6"/>
    </row>
    <row r="51" spans="1:14" ht="31.5" customHeight="1" x14ac:dyDescent="0.25">
      <c r="A51" s="22">
        <v>46056</v>
      </c>
      <c r="B51" s="23" t="s">
        <v>30</v>
      </c>
      <c r="C51" s="17">
        <v>1095</v>
      </c>
      <c r="D51" s="17"/>
      <c r="E51" s="28" t="s">
        <v>2241</v>
      </c>
      <c r="F51" s="17"/>
      <c r="G51" s="17"/>
      <c r="H51" s="368">
        <v>46057.061111111114</v>
      </c>
      <c r="I51" s="368">
        <v>46057.128472222219</v>
      </c>
      <c r="J51" s="151">
        <f t="shared" ref="J51" si="9">I51-H51</f>
        <v>6.7361111105128657E-2</v>
      </c>
      <c r="K51" s="17"/>
      <c r="L51" s="17"/>
      <c r="M51" s="17"/>
      <c r="N51" s="16"/>
    </row>
    <row r="52" spans="1:14" ht="16.149999999999999" customHeight="1" x14ac:dyDescent="0.25">
      <c r="A52" s="22">
        <v>46057</v>
      </c>
      <c r="B52" s="23" t="s">
        <v>30</v>
      </c>
      <c r="C52" s="17">
        <v>1119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</row>
    <row r="53" spans="1:14" ht="42" customHeight="1" x14ac:dyDescent="0.25">
      <c r="A53" s="22">
        <v>46058</v>
      </c>
      <c r="B53" s="23" t="s">
        <v>30</v>
      </c>
      <c r="C53" s="17">
        <v>1143</v>
      </c>
      <c r="D53" s="17"/>
      <c r="E53" s="28" t="s">
        <v>2252</v>
      </c>
      <c r="F53" s="17"/>
      <c r="G53" s="17"/>
      <c r="H53" s="368">
        <v>46058.625</v>
      </c>
      <c r="I53" s="368">
        <v>46058.694444444445</v>
      </c>
      <c r="J53" s="151">
        <f t="shared" ref="J53" si="10">I53-H53</f>
        <v>6.9444444445252884E-2</v>
      </c>
      <c r="K53" s="17"/>
      <c r="L53" s="17"/>
      <c r="M53" s="17"/>
      <c r="N53" s="16"/>
    </row>
    <row r="54" spans="1:14" ht="16.149999999999999" customHeight="1" x14ac:dyDescent="0.25">
      <c r="A54" s="22">
        <v>46059</v>
      </c>
      <c r="B54" s="23" t="s">
        <v>30</v>
      </c>
      <c r="C54" s="17">
        <v>1167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6"/>
    </row>
    <row r="55" spans="1:14" ht="16.149999999999999" customHeight="1" x14ac:dyDescent="0.25">
      <c r="A55" s="22">
        <v>46060</v>
      </c>
      <c r="B55" s="23" t="s">
        <v>30</v>
      </c>
      <c r="C55" s="17">
        <v>1188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6"/>
    </row>
    <row r="56" spans="1:14" ht="29.25" customHeight="1" x14ac:dyDescent="0.25">
      <c r="A56" s="22">
        <v>46061</v>
      </c>
      <c r="B56" s="23" t="s">
        <v>30</v>
      </c>
      <c r="C56" s="17">
        <v>1212</v>
      </c>
      <c r="D56" s="17"/>
      <c r="E56" s="812" t="s">
        <v>2262</v>
      </c>
      <c r="F56" s="17"/>
      <c r="G56" s="17"/>
      <c r="H56" s="720">
        <v>46061.586805555555</v>
      </c>
      <c r="I56" s="720">
        <v>46061.600694444445</v>
      </c>
      <c r="J56" s="813">
        <v>1.3888888890505768E-2</v>
      </c>
      <c r="K56" s="17"/>
      <c r="L56" s="17"/>
      <c r="M56" s="17"/>
      <c r="N56" s="16"/>
    </row>
    <row r="57" spans="1:14" ht="17.25" customHeight="1" x14ac:dyDescent="0.25">
      <c r="A57" s="22">
        <v>46062</v>
      </c>
      <c r="B57" s="23" t="s">
        <v>30</v>
      </c>
      <c r="C57" s="17">
        <v>1236</v>
      </c>
      <c r="D57" s="17"/>
      <c r="E57" s="821" t="s">
        <v>48</v>
      </c>
      <c r="F57" s="17"/>
      <c r="G57" s="17"/>
      <c r="H57" s="720">
        <v>46062.911111111112</v>
      </c>
      <c r="I57" s="720">
        <v>46063.004166666666</v>
      </c>
      <c r="J57" s="823">
        <v>9.3055555553291924E-2</v>
      </c>
      <c r="K57" s="17"/>
      <c r="L57" s="17"/>
      <c r="M57" s="17"/>
      <c r="N57" s="16"/>
    </row>
    <row r="58" spans="1:14" ht="16.149999999999999" customHeight="1" x14ac:dyDescent="0.25">
      <c r="A58" s="22">
        <v>46063</v>
      </c>
      <c r="B58" s="23" t="s">
        <v>30</v>
      </c>
      <c r="C58" s="17">
        <v>1256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6"/>
    </row>
    <row r="59" spans="1:14" ht="16.149999999999999" customHeight="1" x14ac:dyDescent="0.25">
      <c r="A59" s="22">
        <v>46064</v>
      </c>
      <c r="B59" s="23" t="s">
        <v>30</v>
      </c>
      <c r="C59" s="17">
        <v>1280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6"/>
    </row>
    <row r="60" spans="1:14" x14ac:dyDescent="0.25">
      <c r="A60" s="22">
        <v>46065</v>
      </c>
      <c r="B60" s="23" t="s">
        <v>30</v>
      </c>
      <c r="C60" s="17">
        <v>1304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6"/>
    </row>
    <row r="61" spans="1:14" ht="16.149999999999999" customHeight="1" x14ac:dyDescent="0.25">
      <c r="A61" s="22">
        <v>46066</v>
      </c>
      <c r="B61" s="23" t="s">
        <v>30</v>
      </c>
      <c r="C61" s="17">
        <v>1328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6"/>
    </row>
    <row r="62" spans="1:14" ht="87.75" customHeight="1" x14ac:dyDescent="0.25">
      <c r="A62" s="22">
        <v>46067</v>
      </c>
      <c r="B62" s="23" t="s">
        <v>30</v>
      </c>
      <c r="C62" s="17">
        <v>1350</v>
      </c>
      <c r="D62" s="17"/>
      <c r="E62" s="28" t="s">
        <v>2286</v>
      </c>
      <c r="F62" s="17"/>
      <c r="G62" s="17"/>
      <c r="H62" s="368">
        <v>46067.390972222223</v>
      </c>
      <c r="I62" s="368">
        <v>46067.420138888891</v>
      </c>
      <c r="J62" s="151">
        <f t="shared" ref="J62" si="11">I62-H62</f>
        <v>2.9166666667151731E-2</v>
      </c>
      <c r="K62" s="17"/>
      <c r="L62" s="17"/>
      <c r="M62" s="17"/>
      <c r="N62" s="16"/>
    </row>
    <row r="63" spans="1:14" ht="16.149999999999999" customHeight="1" x14ac:dyDescent="0.25">
      <c r="A63" s="22">
        <v>46068</v>
      </c>
      <c r="B63" s="23" t="s">
        <v>30</v>
      </c>
      <c r="C63" s="17">
        <v>1374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6"/>
    </row>
    <row r="64" spans="1:14" ht="19.5" customHeight="1" x14ac:dyDescent="0.25">
      <c r="A64" s="22">
        <v>46069</v>
      </c>
      <c r="B64" s="23" t="s">
        <v>30</v>
      </c>
      <c r="C64" s="17">
        <v>1398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6"/>
    </row>
    <row r="65" spans="1:14" ht="16.149999999999999" customHeight="1" x14ac:dyDescent="0.25">
      <c r="A65" s="22">
        <v>46070</v>
      </c>
      <c r="B65" s="23" t="s">
        <v>30</v>
      </c>
      <c r="C65" s="17">
        <v>1422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6"/>
    </row>
    <row r="66" spans="1:14" ht="16.149999999999999" customHeight="1" x14ac:dyDescent="0.25">
      <c r="A66" s="22">
        <v>46071</v>
      </c>
      <c r="B66" s="23" t="s">
        <v>30</v>
      </c>
      <c r="C66" s="17">
        <v>1446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6"/>
    </row>
    <row r="67" spans="1:14" ht="16.149999999999999" customHeight="1" x14ac:dyDescent="0.25">
      <c r="A67" s="22">
        <v>46072</v>
      </c>
      <c r="B67" s="23" t="s">
        <v>30</v>
      </c>
      <c r="C67" s="17">
        <v>1468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6"/>
    </row>
    <row r="68" spans="1:14" ht="16.149999999999999" customHeight="1" x14ac:dyDescent="0.25">
      <c r="A68" s="22">
        <v>46073</v>
      </c>
      <c r="B68" s="23" t="s">
        <v>30</v>
      </c>
      <c r="C68" s="17">
        <v>1492</v>
      </c>
      <c r="D68" s="17"/>
      <c r="E68" s="17" t="s">
        <v>40</v>
      </c>
      <c r="F68" s="17"/>
      <c r="G68" s="17"/>
      <c r="H68" s="368">
        <v>46073.881944444445</v>
      </c>
      <c r="I68" s="368">
        <v>46074.010416666664</v>
      </c>
      <c r="J68" s="151">
        <f t="shared" ref="J68" si="12">I68-H68</f>
        <v>0.12847222221898846</v>
      </c>
      <c r="K68" s="17"/>
      <c r="L68" s="17"/>
      <c r="M68" s="17"/>
      <c r="N68" s="16"/>
    </row>
    <row r="69" spans="1:14" ht="16.149999999999999" customHeight="1" x14ac:dyDescent="0.25">
      <c r="A69" s="22">
        <v>46074</v>
      </c>
      <c r="B69" s="23" t="s">
        <v>30</v>
      </c>
      <c r="C69" s="17">
        <v>1516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6"/>
    </row>
    <row r="70" spans="1:14" ht="16.149999999999999" customHeight="1" x14ac:dyDescent="0.25">
      <c r="A70" s="22">
        <v>46075</v>
      </c>
      <c r="B70" s="23" t="s">
        <v>30</v>
      </c>
      <c r="C70" s="17">
        <v>1535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6"/>
    </row>
    <row r="71" spans="1:14" ht="16.149999999999999" customHeight="1" x14ac:dyDescent="0.25">
      <c r="A71" s="22">
        <v>46076</v>
      </c>
      <c r="B71" s="23" t="s">
        <v>30</v>
      </c>
      <c r="C71" s="17">
        <v>1559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6"/>
    </row>
    <row r="72" spans="1:14" ht="16.149999999999999" customHeight="1" x14ac:dyDescent="0.25">
      <c r="A72" s="22">
        <v>46077</v>
      </c>
      <c r="B72" s="23" t="s">
        <v>30</v>
      </c>
      <c r="C72" s="17">
        <v>1583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6"/>
    </row>
    <row r="73" spans="1:14" ht="16.149999999999999" customHeight="1" x14ac:dyDescent="0.25">
      <c r="A73" s="22">
        <v>46078</v>
      </c>
      <c r="B73" s="23" t="s">
        <v>30</v>
      </c>
      <c r="C73" s="17">
        <v>1607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6"/>
    </row>
    <row r="74" spans="1:14" ht="16.149999999999999" customHeight="1" x14ac:dyDescent="0.25">
      <c r="A74" s="22">
        <v>46079</v>
      </c>
      <c r="B74" s="23" t="s">
        <v>30</v>
      </c>
      <c r="C74" s="17">
        <v>1631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6"/>
    </row>
    <row r="75" spans="1:14" ht="16.149999999999999" customHeight="1" x14ac:dyDescent="0.25">
      <c r="A75" s="22">
        <v>46080</v>
      </c>
      <c r="B75" s="23" t="s">
        <v>30</v>
      </c>
      <c r="C75" s="17">
        <v>1655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46081</v>
      </c>
      <c r="B76" s="23" t="s">
        <v>30</v>
      </c>
      <c r="C76" s="17">
        <v>1679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/>
      <c r="B77" s="104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/>
      <c r="B78" s="104"/>
      <c r="C78" s="17"/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/>
      <c r="B79" s="104"/>
      <c r="C79" s="17"/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/>
      <c r="B80" s="104"/>
      <c r="C80" s="17"/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/>
      <c r="B81" s="104"/>
      <c r="C81" s="17"/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/>
      <c r="B82" s="104"/>
      <c r="C82" s="17"/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/>
      <c r="B83" s="104"/>
      <c r="C83" s="17"/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/>
      <c r="B84" s="104"/>
      <c r="C84" s="17"/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/>
      <c r="B85" s="104"/>
      <c r="C85" s="17"/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/>
      <c r="B86" s="104"/>
      <c r="C86" s="17"/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/>
      <c r="B87" s="104"/>
      <c r="C87" s="17"/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/>
      <c r="B88" s="104"/>
      <c r="C88" s="17"/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/>
      <c r="B89" s="104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/>
      <c r="B90" s="104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31.5" customHeight="1" x14ac:dyDescent="0.25">
      <c r="A91" s="22"/>
      <c r="B91" s="104"/>
      <c r="C91" s="17"/>
      <c r="D91" s="16"/>
      <c r="E91" s="28"/>
      <c r="F91" s="16"/>
      <c r="G91" s="16"/>
      <c r="H91" s="16"/>
      <c r="I91" s="16"/>
      <c r="J91" s="28"/>
      <c r="K91" s="16"/>
      <c r="L91" s="16"/>
      <c r="M91" s="16"/>
      <c r="N91" s="16"/>
    </row>
    <row r="92" spans="1:14" ht="16.149999999999999" customHeight="1" x14ac:dyDescent="0.25">
      <c r="A92" s="22"/>
      <c r="B92" s="104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/>
      <c r="B93" s="104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/>
      <c r="B94" s="104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/>
      <c r="B95" s="104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/>
      <c r="B96" s="104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/>
      <c r="B97" s="104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/>
      <c r="B98" s="104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/>
      <c r="B99" s="104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/>
      <c r="B100" s="104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/>
      <c r="B101" s="104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/>
      <c r="B102" s="104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/>
      <c r="B103" s="104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/>
      <c r="B104" s="104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/>
      <c r="B105" s="104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/>
      <c r="B106" s="104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/>
      <c r="B107" s="104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/>
      <c r="B108" s="104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/>
      <c r="B109" s="104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/>
      <c r="B110" s="104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/>
      <c r="B111" s="104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/>
      <c r="B112" s="104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/>
      <c r="B113" s="104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/>
      <c r="B114" s="104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s="39" customFormat="1" ht="30" customHeight="1" x14ac:dyDescent="0.25">
      <c r="A115" s="37"/>
      <c r="B115" s="10"/>
      <c r="C115" s="9"/>
      <c r="D115" s="28"/>
      <c r="E115" s="28"/>
      <c r="F115" s="28"/>
      <c r="G115" s="28"/>
      <c r="H115" s="28"/>
      <c r="I115" s="28"/>
      <c r="J115" s="28"/>
      <c r="K115" s="28"/>
      <c r="L115" s="16"/>
      <c r="M115" s="16"/>
      <c r="N115" s="28"/>
    </row>
    <row r="116" spans="1:14" ht="32.25" customHeight="1" x14ac:dyDescent="0.25">
      <c r="A116" s="37"/>
      <c r="B116" s="10"/>
      <c r="C116" s="17"/>
      <c r="D116" s="28"/>
      <c r="E116" s="28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37"/>
      <c r="B117" s="10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7"/>
      <c r="B118" s="10"/>
      <c r="C118" s="17"/>
      <c r="D118" s="16"/>
      <c r="E118" s="16"/>
      <c r="F118" s="16"/>
      <c r="G118" s="16"/>
      <c r="H118" s="43"/>
      <c r="I118" s="43"/>
      <c r="J118" s="46"/>
      <c r="K118" s="16"/>
      <c r="L118" s="16"/>
      <c r="M118" s="16"/>
      <c r="N118" s="16"/>
    </row>
    <row r="119" spans="1:14" ht="16.149999999999999" customHeight="1" x14ac:dyDescent="0.25">
      <c r="A119" s="37"/>
      <c r="B119" s="10"/>
      <c r="C119" s="17"/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37"/>
      <c r="B120" s="10"/>
      <c r="C120" s="17"/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37"/>
      <c r="B121" s="10"/>
      <c r="C121" s="17"/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37"/>
      <c r="B122" s="10"/>
      <c r="C122" s="17"/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37"/>
      <c r="B123" s="10"/>
      <c r="C123" s="17"/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37"/>
      <c r="B124" s="10"/>
      <c r="C124" s="17"/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37"/>
      <c r="B125" s="10"/>
      <c r="C125" s="17"/>
      <c r="D125" s="16"/>
      <c r="E125" s="16"/>
      <c r="F125" s="16"/>
      <c r="G125" s="16"/>
      <c r="H125" s="58"/>
      <c r="I125" s="58"/>
      <c r="J125" s="46"/>
      <c r="K125" s="16"/>
      <c r="L125" s="16"/>
      <c r="M125" s="16"/>
      <c r="N125" s="16"/>
    </row>
    <row r="126" spans="1:14" ht="16.149999999999999" customHeight="1" x14ac:dyDescent="0.25">
      <c r="A126" s="37"/>
      <c r="B126" s="10"/>
      <c r="C126" s="17"/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x14ac:dyDescent="0.25">
      <c r="A127" s="37"/>
      <c r="B127" s="10"/>
      <c r="C127" s="17"/>
      <c r="D127" s="16"/>
      <c r="E127" s="28"/>
      <c r="F127" s="16"/>
      <c r="G127" s="16"/>
      <c r="H127" s="60"/>
      <c r="I127" s="60"/>
      <c r="J127" s="46"/>
      <c r="K127" s="16"/>
      <c r="L127" s="16"/>
      <c r="M127" s="16"/>
      <c r="N127" s="16"/>
    </row>
    <row r="128" spans="1:14" ht="16.149999999999999" customHeight="1" x14ac:dyDescent="0.25">
      <c r="A128" s="37"/>
      <c r="B128" s="10"/>
      <c r="C128" s="17"/>
      <c r="D128" s="16"/>
      <c r="E128" s="16"/>
      <c r="F128" s="16"/>
      <c r="G128" s="16"/>
      <c r="H128" s="60"/>
      <c r="I128" s="60"/>
      <c r="J128" s="46"/>
      <c r="K128" s="16"/>
      <c r="L128" s="16"/>
      <c r="M128" s="16"/>
      <c r="N128" s="16"/>
    </row>
    <row r="129" spans="1:14" ht="16.149999999999999" customHeight="1" x14ac:dyDescent="0.25">
      <c r="A129" s="37"/>
      <c r="B129" s="10"/>
      <c r="C129" s="17"/>
      <c r="D129" s="16"/>
      <c r="E129" s="16"/>
      <c r="F129" s="16"/>
      <c r="G129" s="16"/>
      <c r="H129" s="43"/>
      <c r="I129" s="43"/>
      <c r="J129" s="46"/>
      <c r="K129" s="16"/>
      <c r="L129" s="16"/>
      <c r="M129" s="16"/>
      <c r="N129" s="16"/>
    </row>
    <row r="130" spans="1:14" ht="16.149999999999999" customHeight="1" x14ac:dyDescent="0.25">
      <c r="A130" s="37"/>
      <c r="B130" s="10"/>
      <c r="C130" s="17"/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37"/>
      <c r="B131" s="10"/>
      <c r="C131" s="17"/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37"/>
      <c r="B132" s="10"/>
      <c r="C132" s="17"/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37"/>
      <c r="B133" s="10"/>
      <c r="C133" s="17"/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37"/>
      <c r="B134" s="10"/>
      <c r="C134" s="17"/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37"/>
      <c r="B135" s="10"/>
      <c r="C135" s="17"/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37"/>
      <c r="B136" s="10"/>
      <c r="C136" s="17"/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x14ac:dyDescent="0.25">
      <c r="A137" s="37"/>
      <c r="B137" s="10"/>
      <c r="C137" s="17"/>
      <c r="D137" s="16"/>
      <c r="E137" s="28"/>
      <c r="F137" s="16"/>
      <c r="G137" s="16"/>
      <c r="H137" s="57"/>
      <c r="I137" s="57"/>
      <c r="J137" s="46"/>
      <c r="K137" s="16"/>
      <c r="L137" s="16"/>
      <c r="M137" s="16"/>
      <c r="N137" s="16"/>
    </row>
    <row r="138" spans="1:14" ht="16.149999999999999" customHeight="1" x14ac:dyDescent="0.25">
      <c r="A138" s="37"/>
      <c r="B138" s="10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37"/>
      <c r="B139" s="10"/>
      <c r="C139" s="17"/>
      <c r="D139" s="16"/>
      <c r="E139" s="28"/>
      <c r="F139" s="16"/>
      <c r="G139" s="16"/>
      <c r="H139" s="62"/>
      <c r="I139" s="62"/>
      <c r="J139" s="46"/>
      <c r="K139" s="16"/>
      <c r="L139" s="16"/>
      <c r="M139" s="16"/>
      <c r="N139" s="16"/>
    </row>
    <row r="140" spans="1:14" ht="16.149999999999999" customHeight="1" x14ac:dyDescent="0.25">
      <c r="A140" s="37"/>
      <c r="B140" s="10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37"/>
      <c r="B141" s="10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7"/>
      <c r="B142" s="10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37"/>
      <c r="B143" s="10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37"/>
      <c r="B144" s="10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37"/>
      <c r="B145" s="10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37"/>
      <c r="B146" s="10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37"/>
      <c r="B147" s="10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37"/>
      <c r="B148" s="10"/>
      <c r="C148" s="17"/>
      <c r="D148" s="16"/>
      <c r="E148" s="16"/>
      <c r="F148" s="16"/>
      <c r="G148" s="16"/>
      <c r="H148" s="78"/>
      <c r="I148" s="78"/>
      <c r="J148" s="46"/>
      <c r="K148" s="16"/>
      <c r="L148" s="16"/>
      <c r="M148" s="16"/>
      <c r="N148" s="16"/>
    </row>
    <row r="149" spans="1:14" ht="16.149999999999999" customHeight="1" x14ac:dyDescent="0.25">
      <c r="A149" s="37"/>
      <c r="B149" s="10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37"/>
      <c r="B150" s="10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37"/>
      <c r="B151" s="10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37"/>
      <c r="B152" s="10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37"/>
      <c r="B153" s="10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37"/>
      <c r="B154" s="10"/>
      <c r="C154" s="17"/>
      <c r="D154" s="16"/>
      <c r="E154" s="16"/>
      <c r="F154" s="16"/>
      <c r="G154" s="16"/>
      <c r="H154" s="90"/>
      <c r="I154" s="90"/>
      <c r="J154" s="91"/>
      <c r="K154" s="16"/>
      <c r="L154" s="16"/>
      <c r="M154" s="16"/>
      <c r="N154" s="16"/>
    </row>
    <row r="155" spans="1:14" ht="16.149999999999999" customHeight="1" x14ac:dyDescent="0.25">
      <c r="A155" s="37"/>
      <c r="B155" s="10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37"/>
      <c r="B156" s="10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37"/>
      <c r="B157" s="10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37"/>
      <c r="B158" s="10"/>
      <c r="C158" s="17"/>
      <c r="D158" s="16"/>
      <c r="E158" s="16"/>
      <c r="F158" s="16"/>
      <c r="G158" s="16"/>
      <c r="H158" s="98"/>
      <c r="I158" s="98"/>
      <c r="J158" s="99"/>
      <c r="K158" s="16"/>
      <c r="L158" s="16"/>
      <c r="M158" s="16"/>
      <c r="N158" s="16"/>
    </row>
    <row r="159" spans="1:14" ht="16.149999999999999" customHeight="1" x14ac:dyDescent="0.25">
      <c r="A159" s="37"/>
      <c r="B159" s="10"/>
      <c r="C159" s="17"/>
      <c r="D159" s="16"/>
      <c r="E159" s="16"/>
      <c r="F159" s="16"/>
      <c r="G159" s="16"/>
      <c r="H159" s="113"/>
      <c r="I159" s="113"/>
      <c r="J159" s="114"/>
      <c r="K159" s="16"/>
      <c r="L159" s="16"/>
      <c r="M159" s="16"/>
      <c r="N159" s="16"/>
    </row>
    <row r="160" spans="1:14" ht="16.149999999999999" customHeight="1" x14ac:dyDescent="0.25">
      <c r="A160" s="37"/>
      <c r="B160" s="10"/>
      <c r="C160" s="17"/>
      <c r="D160" s="16"/>
      <c r="E160" s="17"/>
      <c r="F160" s="17"/>
      <c r="G160" s="16"/>
      <c r="H160" s="113"/>
      <c r="I160" s="113"/>
      <c r="J160" s="114"/>
      <c r="K160" s="16"/>
      <c r="L160" s="16"/>
      <c r="M160" s="16"/>
      <c r="N160" s="16"/>
    </row>
    <row r="161" spans="1:14" x14ac:dyDescent="0.25">
      <c r="A161" s="37"/>
      <c r="B161" s="10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37"/>
      <c r="B162" s="10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37"/>
      <c r="B163" s="10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37"/>
      <c r="B164" s="10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37"/>
      <c r="B165" s="10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37"/>
      <c r="B166" s="10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37"/>
      <c r="B167" s="10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37"/>
      <c r="B168" s="10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37"/>
      <c r="B169" s="10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7"/>
      <c r="B170" s="10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7"/>
      <c r="B171" s="10"/>
      <c r="C171" s="17"/>
      <c r="D171" s="16"/>
      <c r="E171" s="16"/>
      <c r="F171" s="16"/>
      <c r="G171" s="16"/>
      <c r="H171" s="134"/>
      <c r="I171" s="134"/>
      <c r="J171" s="135"/>
      <c r="K171" s="16"/>
      <c r="L171" s="16"/>
      <c r="M171" s="16"/>
      <c r="N171" s="16"/>
    </row>
    <row r="172" spans="1:14" x14ac:dyDescent="0.25">
      <c r="A172" s="37"/>
      <c r="B172" s="10"/>
      <c r="C172" s="17"/>
      <c r="D172" s="16"/>
      <c r="E172" s="16"/>
      <c r="F172" s="16"/>
      <c r="G172" s="16"/>
      <c r="H172" s="136"/>
      <c r="I172" s="136"/>
      <c r="J172" s="135"/>
      <c r="K172" s="16"/>
      <c r="L172" s="16"/>
      <c r="M172" s="16"/>
      <c r="N172" s="16"/>
    </row>
    <row r="173" spans="1:14" x14ac:dyDescent="0.25">
      <c r="A173" s="37"/>
      <c r="B173" s="10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37"/>
      <c r="B174" s="10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7"/>
      <c r="B175" s="10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7"/>
      <c r="B176" s="10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37"/>
      <c r="B177" s="10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7"/>
      <c r="B178" s="10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37"/>
      <c r="B179" s="10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7"/>
      <c r="B180" s="10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37"/>
      <c r="B181" s="10"/>
      <c r="C181" s="17"/>
      <c r="D181" s="16"/>
      <c r="E181" s="16"/>
      <c r="F181" s="16"/>
      <c r="G181" s="16"/>
      <c r="H181" s="138"/>
      <c r="I181" s="138"/>
      <c r="J181" s="139"/>
      <c r="K181" s="16"/>
      <c r="L181" s="16"/>
      <c r="M181" s="16"/>
      <c r="N181" s="16"/>
    </row>
    <row r="182" spans="1:14" x14ac:dyDescent="0.25">
      <c r="A182" s="37"/>
      <c r="B182" s="10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37"/>
      <c r="B183" s="10"/>
      <c r="C183" s="17"/>
      <c r="D183" s="16"/>
      <c r="E183" s="16"/>
      <c r="F183" s="16"/>
      <c r="G183" s="16"/>
      <c r="H183" s="138"/>
      <c r="I183" s="138"/>
      <c r="J183" s="139"/>
      <c r="K183" s="16"/>
      <c r="L183" s="16"/>
      <c r="M183" s="16"/>
      <c r="N183" s="16"/>
    </row>
    <row r="184" spans="1:14" x14ac:dyDescent="0.25">
      <c r="A184" s="37"/>
      <c r="B184" s="10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37"/>
      <c r="B185" s="10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37"/>
      <c r="B186" s="10"/>
      <c r="C186" s="17"/>
      <c r="D186" s="16"/>
      <c r="E186" s="28"/>
      <c r="F186" s="16"/>
      <c r="G186" s="16"/>
      <c r="H186" s="146"/>
      <c r="I186" s="146"/>
      <c r="J186" s="147"/>
      <c r="K186" s="16"/>
      <c r="L186" s="16"/>
      <c r="M186" s="16"/>
      <c r="N186" s="16"/>
    </row>
    <row r="187" spans="1:14" x14ac:dyDescent="0.25">
      <c r="A187" s="37"/>
      <c r="B187" s="10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37"/>
      <c r="B188" s="10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37"/>
      <c r="B189" s="10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7"/>
      <c r="B190" s="10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7"/>
      <c r="B191" s="10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37"/>
      <c r="B192" s="10"/>
      <c r="C192" s="17"/>
      <c r="D192" s="16"/>
      <c r="E192" s="16"/>
      <c r="F192" s="16"/>
      <c r="G192" s="16"/>
      <c r="H192" s="138"/>
      <c r="I192" s="138"/>
      <c r="J192" s="139"/>
      <c r="K192" s="16"/>
      <c r="L192" s="16"/>
      <c r="M192" s="16"/>
      <c r="N192" s="16"/>
    </row>
    <row r="193" spans="1:14" x14ac:dyDescent="0.25">
      <c r="A193" s="37"/>
      <c r="B193" s="10"/>
      <c r="C193" s="17"/>
      <c r="D193" s="16"/>
      <c r="E193" s="16"/>
      <c r="F193" s="16"/>
      <c r="G193" s="16"/>
      <c r="H193" s="138"/>
      <c r="I193" s="138"/>
      <c r="J193" s="139"/>
      <c r="K193" s="16"/>
      <c r="L193" s="16"/>
      <c r="M193" s="16"/>
      <c r="N193" s="16"/>
    </row>
    <row r="194" spans="1:14" x14ac:dyDescent="0.25">
      <c r="A194" s="37"/>
      <c r="B194" s="10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37"/>
      <c r="B195" s="10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7"/>
      <c r="B196" s="10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7"/>
      <c r="B197" s="10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7"/>
      <c r="B198" s="10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37"/>
      <c r="B199" s="10"/>
      <c r="C199" s="17"/>
      <c r="D199" s="16"/>
      <c r="E199" s="28"/>
      <c r="F199" s="16"/>
      <c r="G199" s="16"/>
      <c r="H199" s="150"/>
      <c r="I199" s="150"/>
      <c r="J199" s="151"/>
      <c r="K199" s="16"/>
      <c r="L199" s="16"/>
      <c r="M199" s="16"/>
      <c r="N199" s="16"/>
    </row>
    <row r="200" spans="1:14" x14ac:dyDescent="0.25">
      <c r="A200" s="37"/>
      <c r="B200" s="10"/>
      <c r="C200" s="17"/>
      <c r="D200" s="16"/>
      <c r="E200" s="28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37"/>
      <c r="B201" s="10"/>
      <c r="C201" s="17"/>
      <c r="D201" s="16"/>
      <c r="E201" s="28"/>
      <c r="F201" s="16"/>
      <c r="G201" s="16"/>
      <c r="H201" s="150"/>
      <c r="I201" s="150"/>
      <c r="J201" s="151"/>
      <c r="K201" s="16"/>
      <c r="L201" s="16"/>
      <c r="M201" s="16"/>
      <c r="N201" s="16"/>
    </row>
    <row r="202" spans="1:14" x14ac:dyDescent="0.25">
      <c r="A202" s="37"/>
      <c r="B202" s="10"/>
      <c r="C202" s="17"/>
      <c r="D202" s="16"/>
      <c r="E202" s="28"/>
      <c r="F202" s="16"/>
      <c r="G202" s="16"/>
      <c r="H202" s="150"/>
      <c r="I202" s="150"/>
      <c r="J202" s="151"/>
      <c r="K202" s="16"/>
      <c r="L202" s="16"/>
      <c r="M202" s="16"/>
      <c r="N202" s="16"/>
    </row>
    <row r="203" spans="1:14" x14ac:dyDescent="0.25">
      <c r="A203" s="37"/>
      <c r="B203" s="10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37"/>
      <c r="B204" s="10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7"/>
      <c r="B205" s="10"/>
      <c r="C205" s="17"/>
      <c r="D205" s="16"/>
      <c r="E205" s="17"/>
      <c r="F205" s="16"/>
      <c r="G205" s="16"/>
      <c r="H205" s="150"/>
      <c r="I205" s="150"/>
      <c r="J205" s="151"/>
      <c r="K205" s="16"/>
      <c r="L205" s="16"/>
      <c r="M205" s="16"/>
      <c r="N205" s="16"/>
    </row>
    <row r="206" spans="1:14" x14ac:dyDescent="0.25">
      <c r="A206" s="37"/>
      <c r="B206" s="10"/>
      <c r="C206" s="17"/>
      <c r="D206" s="16"/>
      <c r="E206" s="28"/>
      <c r="F206" s="16"/>
      <c r="G206" s="16"/>
      <c r="H206" s="150"/>
      <c r="I206" s="150"/>
      <c r="J206" s="151"/>
      <c r="K206" s="16"/>
      <c r="L206" s="16"/>
      <c r="M206" s="16"/>
      <c r="N206" s="16"/>
    </row>
    <row r="207" spans="1:14" x14ac:dyDescent="0.25">
      <c r="A207" s="37"/>
      <c r="B207" s="10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37"/>
      <c r="B208" s="10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37"/>
      <c r="B209" s="10"/>
      <c r="C209" s="17"/>
      <c r="D209" s="16"/>
      <c r="E209" s="28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37"/>
      <c r="B210" s="10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37"/>
      <c r="B211" s="10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37"/>
      <c r="B212" s="10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7"/>
      <c r="B213" s="10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7"/>
      <c r="B214" s="10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37"/>
      <c r="B215" s="10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37"/>
      <c r="B216" s="10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7"/>
      <c r="B217" s="10"/>
      <c r="C217" s="17"/>
      <c r="D217" s="16"/>
      <c r="E217" s="16"/>
      <c r="F217" s="16"/>
      <c r="G217" s="16"/>
      <c r="H217" s="150"/>
      <c r="I217" s="150"/>
      <c r="J217" s="151"/>
      <c r="K217" s="16"/>
      <c r="L217" s="16"/>
      <c r="M217" s="16"/>
      <c r="N217" s="16"/>
    </row>
    <row r="218" spans="1:14" x14ac:dyDescent="0.25">
      <c r="A218" s="37"/>
      <c r="B218" s="10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37"/>
      <c r="B219" s="10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37"/>
      <c r="B220" s="10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37"/>
      <c r="B221" s="10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37"/>
      <c r="B222" s="10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37"/>
      <c r="B223" s="10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7"/>
      <c r="B224" s="10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7"/>
      <c r="B225" s="10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37"/>
      <c r="B226" s="10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37"/>
      <c r="B227" s="10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7"/>
      <c r="B228" s="10"/>
      <c r="C228" s="17"/>
      <c r="D228" s="16"/>
      <c r="E228" s="16"/>
      <c r="F228" s="16"/>
      <c r="G228" s="16"/>
      <c r="H228" s="150"/>
      <c r="I228" s="150"/>
      <c r="J228" s="151"/>
      <c r="K228" s="16"/>
      <c r="L228" s="16"/>
      <c r="M228" s="16"/>
      <c r="N228" s="16"/>
    </row>
    <row r="229" spans="1:14" x14ac:dyDescent="0.25">
      <c r="A229" s="37"/>
      <c r="B229" s="10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37"/>
      <c r="B230" s="10"/>
      <c r="C230" s="17"/>
      <c r="D230" s="16"/>
      <c r="E230" s="49"/>
      <c r="F230" s="16"/>
      <c r="G230" s="16"/>
      <c r="H230" s="150"/>
      <c r="I230" s="150"/>
      <c r="J230" s="151"/>
      <c r="K230" s="16"/>
      <c r="L230" s="16"/>
      <c r="M230" s="16"/>
      <c r="N230" s="16"/>
    </row>
    <row r="231" spans="1:14" x14ac:dyDescent="0.25">
      <c r="A231" s="37"/>
      <c r="B231" s="10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37"/>
      <c r="B232" s="10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7"/>
      <c r="B233" s="10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7"/>
      <c r="B234" s="10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37"/>
      <c r="B235" s="10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7"/>
      <c r="B236" s="10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7"/>
      <c r="B237" s="10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7"/>
      <c r="B238" s="10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37"/>
      <c r="B239" s="10"/>
      <c r="C239" s="17"/>
      <c r="D239" s="16"/>
      <c r="E239" s="16"/>
      <c r="F239" s="16"/>
      <c r="G239" s="16"/>
      <c r="H239" s="150"/>
      <c r="I239" s="150"/>
      <c r="J239" s="151"/>
      <c r="K239" s="16"/>
      <c r="L239" s="16"/>
      <c r="M239" s="16"/>
      <c r="N239" s="16"/>
    </row>
    <row r="240" spans="1:14" x14ac:dyDescent="0.25">
      <c r="A240" s="37"/>
      <c r="B240" s="10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37"/>
      <c r="B241" s="10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7"/>
      <c r="B242" s="10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37"/>
      <c r="B243" s="10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7"/>
      <c r="B244" s="10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37"/>
      <c r="B245" s="10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37"/>
      <c r="B246" s="10"/>
      <c r="C246" s="17"/>
      <c r="D246" s="16"/>
      <c r="E246" s="63"/>
      <c r="F246" s="16"/>
      <c r="G246" s="16"/>
      <c r="H246" s="150"/>
      <c r="I246" s="150"/>
      <c r="J246" s="151"/>
      <c r="K246" s="16"/>
      <c r="L246" s="16"/>
      <c r="M246" s="16"/>
      <c r="N246" s="16"/>
    </row>
    <row r="247" spans="1:14" x14ac:dyDescent="0.25">
      <c r="A247" s="37"/>
      <c r="B247" s="10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37"/>
      <c r="B248" s="10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7"/>
      <c r="B249" s="10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7"/>
      <c r="B250" s="10"/>
      <c r="C250" s="17"/>
      <c r="D250" s="16"/>
      <c r="E250" s="16"/>
      <c r="F250" s="16"/>
      <c r="G250" s="16"/>
      <c r="H250" s="150"/>
      <c r="I250" s="150"/>
      <c r="J250" s="151"/>
      <c r="K250" s="16"/>
      <c r="L250" s="16"/>
      <c r="M250" s="16"/>
      <c r="N250" s="16"/>
    </row>
    <row r="251" spans="1:14" x14ac:dyDescent="0.25">
      <c r="A251" s="37"/>
      <c r="B251" s="10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37"/>
      <c r="B252" s="10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7"/>
      <c r="B253" s="10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7"/>
      <c r="B254" s="10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7"/>
      <c r="B255" s="10"/>
      <c r="C255" s="17"/>
      <c r="D255" s="16"/>
      <c r="E255" s="16"/>
      <c r="F255" s="16"/>
      <c r="G255" s="16"/>
      <c r="H255" s="150"/>
      <c r="I255" s="150"/>
      <c r="J255" s="151"/>
      <c r="K255" s="16"/>
      <c r="L255" s="16"/>
      <c r="M255" s="16"/>
      <c r="N255" s="16"/>
    </row>
    <row r="256" spans="1:14" x14ac:dyDescent="0.25">
      <c r="A256" s="37"/>
      <c r="B256" s="10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37"/>
      <c r="B257" s="10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7"/>
      <c r="B258" s="10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7"/>
      <c r="B259" s="10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7"/>
      <c r="B260" s="10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7"/>
      <c r="B261" s="10"/>
      <c r="C261" s="17"/>
      <c r="D261" s="16"/>
      <c r="E261" s="16"/>
      <c r="F261" s="16"/>
      <c r="G261" s="16"/>
      <c r="H261" s="150"/>
      <c r="I261" s="150"/>
      <c r="J261" s="151"/>
      <c r="K261" s="16"/>
      <c r="L261" s="16"/>
      <c r="M261" s="16"/>
      <c r="N261" s="16"/>
    </row>
    <row r="262" spans="1:14" x14ac:dyDescent="0.25">
      <c r="A262" s="37"/>
      <c r="B262" s="10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37"/>
      <c r="B263" s="10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7"/>
      <c r="B264" s="10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7"/>
      <c r="B265" s="10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7"/>
      <c r="B266" s="10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37"/>
      <c r="B267" s="10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7"/>
      <c r="B268" s="10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37"/>
      <c r="B269" s="10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7"/>
      <c r="B270" s="10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7"/>
      <c r="B271" s="10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7"/>
      <c r="B272" s="10"/>
      <c r="C272" s="17"/>
      <c r="D272" s="16"/>
      <c r="E272" s="16"/>
      <c r="F272" s="16"/>
      <c r="G272" s="16"/>
      <c r="H272" s="366"/>
      <c r="I272" s="366"/>
      <c r="J272" s="615"/>
      <c r="K272" s="16"/>
      <c r="L272" s="16"/>
      <c r="M272" s="16"/>
      <c r="N272" s="16"/>
    </row>
    <row r="273" spans="1:14" x14ac:dyDescent="0.25">
      <c r="A273" s="37"/>
      <c r="B273" s="10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37"/>
      <c r="B274" s="10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7"/>
      <c r="B275" s="10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37"/>
      <c r="B276" s="10"/>
      <c r="C276" s="17"/>
      <c r="D276" s="16"/>
      <c r="E276" s="307"/>
      <c r="F276" s="16"/>
      <c r="G276" s="16"/>
      <c r="H276" s="309"/>
      <c r="I276" s="309"/>
      <c r="J276" s="225"/>
      <c r="K276" s="16"/>
      <c r="L276" s="16"/>
      <c r="M276" s="16"/>
      <c r="N276" s="16"/>
    </row>
    <row r="277" spans="1:14" x14ac:dyDescent="0.25">
      <c r="A277" s="37"/>
      <c r="B277" s="10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37"/>
      <c r="B278" s="10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37"/>
      <c r="B279" s="10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7"/>
      <c r="B280" s="10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7"/>
      <c r="B281" s="10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7"/>
      <c r="B282" s="10"/>
      <c r="C282" s="17"/>
      <c r="D282" s="16"/>
      <c r="E282" s="16"/>
      <c r="F282" s="16"/>
      <c r="G282" s="16"/>
      <c r="H282" s="368"/>
      <c r="I282" s="368"/>
      <c r="J282" s="151"/>
      <c r="K282" s="16"/>
      <c r="L282" s="16"/>
      <c r="M282" s="16"/>
      <c r="N282" s="16"/>
    </row>
    <row r="283" spans="1:14" x14ac:dyDescent="0.25">
      <c r="A283" s="37"/>
      <c r="B283" s="10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37"/>
      <c r="B284" s="10"/>
      <c r="C284" s="17"/>
      <c r="D284" s="16"/>
      <c r="E284" s="16"/>
      <c r="F284" s="16"/>
      <c r="G284" s="16"/>
      <c r="H284" s="309"/>
      <c r="I284" s="309"/>
      <c r="J284" s="225"/>
      <c r="K284" s="16"/>
      <c r="L284" s="16"/>
      <c r="M284" s="16"/>
      <c r="N284" s="16"/>
    </row>
    <row r="285" spans="1:14" x14ac:dyDescent="0.25">
      <c r="A285" s="37"/>
      <c r="B285" s="10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37"/>
      <c r="B286" s="10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7"/>
      <c r="B287" s="10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7"/>
      <c r="B288" s="10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37"/>
      <c r="B289" s="10"/>
      <c r="C289" s="17"/>
      <c r="D289" s="16"/>
      <c r="E289" s="16"/>
      <c r="F289" s="16"/>
      <c r="G289" s="16"/>
      <c r="H289" s="370"/>
      <c r="I289" s="370"/>
      <c r="J289" s="103"/>
      <c r="K289" s="16"/>
      <c r="L289" s="16"/>
      <c r="M289" s="16"/>
      <c r="N289" s="16"/>
    </row>
    <row r="290" spans="1:14" x14ac:dyDescent="0.25">
      <c r="A290" s="37"/>
      <c r="B290" s="10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37"/>
      <c r="B291" s="10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7"/>
      <c r="B292" s="10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7"/>
      <c r="B293" s="10"/>
      <c r="C293" s="17"/>
      <c r="D293" s="16"/>
      <c r="E293" s="16"/>
      <c r="F293" s="16"/>
      <c r="G293" s="16"/>
      <c r="H293" s="368"/>
      <c r="I293" s="368"/>
      <c r="J293" s="151"/>
      <c r="K293" s="16"/>
      <c r="L293" s="16"/>
      <c r="M293" s="16"/>
      <c r="N293" s="16"/>
    </row>
    <row r="294" spans="1:14" x14ac:dyDescent="0.25">
      <c r="A294" s="37"/>
      <c r="B294" s="10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37"/>
      <c r="B295" s="10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7"/>
      <c r="B296" s="10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37"/>
      <c r="B297" s="10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37"/>
      <c r="B298" s="10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7"/>
      <c r="B299" s="10"/>
      <c r="C299" s="17"/>
      <c r="D299" s="16"/>
      <c r="E299" s="49"/>
      <c r="F299" s="49"/>
      <c r="G299" s="49"/>
      <c r="H299" s="368"/>
      <c r="I299" s="368"/>
      <c r="J299" s="151"/>
      <c r="K299" s="16"/>
      <c r="L299" s="16"/>
      <c r="M299" s="16"/>
      <c r="N299" s="16"/>
    </row>
    <row r="300" spans="1:14" x14ac:dyDescent="0.25">
      <c r="A300" s="37"/>
      <c r="B300" s="10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37"/>
      <c r="B301" s="10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7"/>
      <c r="B302" s="10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7"/>
      <c r="B303" s="10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7"/>
      <c r="B304" s="10"/>
      <c r="C304" s="17"/>
      <c r="D304" s="16"/>
      <c r="E304" s="16"/>
      <c r="F304" s="16"/>
      <c r="G304" s="16"/>
      <c r="H304" s="368"/>
      <c r="I304" s="368"/>
      <c r="J304" s="151"/>
      <c r="K304" s="16"/>
      <c r="L304" s="16"/>
      <c r="M304" s="16"/>
      <c r="N304" s="16"/>
    </row>
    <row r="305" spans="1:14" x14ac:dyDescent="0.25">
      <c r="A305" s="37"/>
      <c r="B305" s="10"/>
      <c r="C305" s="17"/>
      <c r="D305" s="16"/>
      <c r="E305" s="16"/>
      <c r="F305" s="16"/>
      <c r="G305" s="16"/>
      <c r="H305" s="368"/>
      <c r="I305" s="368"/>
      <c r="J305" s="151"/>
      <c r="K305" s="16"/>
      <c r="L305" s="16"/>
      <c r="M305" s="16"/>
      <c r="N305" s="16"/>
    </row>
    <row r="306" spans="1:14" x14ac:dyDescent="0.25">
      <c r="A306" s="37"/>
      <c r="B306" s="10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37"/>
      <c r="B307" s="10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7"/>
      <c r="B308" s="10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7"/>
      <c r="B309" s="10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7"/>
      <c r="B310" s="10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37"/>
      <c r="B311" s="10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7"/>
      <c r="B312" s="10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7"/>
      <c r="B313" s="10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7"/>
      <c r="B314" s="10"/>
      <c r="C314" s="17"/>
      <c r="D314" s="16"/>
      <c r="E314" s="16"/>
      <c r="F314" s="16"/>
      <c r="G314" s="16"/>
      <c r="H314" s="378"/>
      <c r="I314" s="378"/>
      <c r="J314" s="225"/>
      <c r="K314" s="16"/>
      <c r="L314" s="16"/>
      <c r="M314" s="16"/>
      <c r="N314" s="16"/>
    </row>
    <row r="315" spans="1:14" x14ac:dyDescent="0.25">
      <c r="A315" s="37"/>
      <c r="B315" s="10"/>
      <c r="C315" s="17"/>
      <c r="D315" s="16"/>
      <c r="E315" s="307"/>
      <c r="F315" s="16"/>
      <c r="G315" s="16"/>
      <c r="H315" s="378"/>
      <c r="I315" s="378"/>
      <c r="J315" s="225"/>
      <c r="K315" s="16"/>
      <c r="L315" s="16"/>
      <c r="M315" s="16"/>
      <c r="N315" s="16"/>
    </row>
    <row r="316" spans="1:14" x14ac:dyDescent="0.25">
      <c r="A316" s="37"/>
      <c r="B316" s="10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37"/>
      <c r="B317" s="10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7"/>
      <c r="B318" s="10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</sheetData>
  <mergeCells count="1">
    <mergeCell ref="A2:K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A457-8430-49BC-B00B-0316A3004798}">
  <dimension ref="A2:N344"/>
  <sheetViews>
    <sheetView zoomScale="106" zoomScaleNormal="106" workbookViewId="0">
      <pane ySplit="4" topLeftCell="A79" activePane="bottomLeft" state="frozen"/>
      <selection pane="bottomLeft" activeCell="C96" sqref="C96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7.140625" customWidth="1"/>
    <col min="9" max="9" width="18.855468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1892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45991</v>
      </c>
      <c r="B5" s="23" t="s">
        <v>30</v>
      </c>
      <c r="C5" s="17">
        <v>26</v>
      </c>
      <c r="D5" s="17"/>
      <c r="E5" s="17"/>
      <c r="F5" s="17"/>
      <c r="G5" s="17"/>
      <c r="H5" s="17"/>
      <c r="I5" s="17"/>
      <c r="J5" s="17"/>
      <c r="K5" s="17"/>
      <c r="L5" s="16"/>
      <c r="M5" s="16"/>
      <c r="N5" s="16"/>
    </row>
    <row r="6" spans="1:14" ht="16.149999999999999" customHeight="1" x14ac:dyDescent="0.25">
      <c r="A6" s="22">
        <v>45992</v>
      </c>
      <c r="B6" s="23" t="s">
        <v>30</v>
      </c>
      <c r="C6" s="17">
        <v>50</v>
      </c>
      <c r="D6" s="17"/>
      <c r="E6" s="17" t="s">
        <v>132</v>
      </c>
      <c r="F6" s="17"/>
      <c r="G6" s="17"/>
      <c r="H6" s="401">
        <v>45992.40625</v>
      </c>
      <c r="I6" s="401">
        <v>45992.710416666669</v>
      </c>
      <c r="J6" s="418">
        <v>0.30416666666860692</v>
      </c>
      <c r="K6" s="17"/>
      <c r="L6" s="16"/>
      <c r="M6" s="16"/>
      <c r="N6" s="16"/>
    </row>
    <row r="7" spans="1:14" ht="16.149999999999999" customHeight="1" x14ac:dyDescent="0.25">
      <c r="A7" s="22">
        <v>45993</v>
      </c>
      <c r="B7" s="23" t="s">
        <v>30</v>
      </c>
      <c r="C7" s="17">
        <v>67</v>
      </c>
      <c r="D7" s="17"/>
      <c r="E7" s="17"/>
      <c r="F7" s="17"/>
      <c r="G7" s="17"/>
      <c r="H7" s="17"/>
      <c r="I7" s="17"/>
      <c r="J7" s="17"/>
      <c r="K7" s="17"/>
      <c r="L7" s="16"/>
      <c r="M7" s="16"/>
      <c r="N7" s="16"/>
    </row>
    <row r="8" spans="1:14" ht="16.149999999999999" customHeight="1" x14ac:dyDescent="0.25">
      <c r="A8" s="22">
        <v>45994</v>
      </c>
      <c r="B8" s="23" t="s">
        <v>30</v>
      </c>
      <c r="C8" s="17">
        <v>91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6"/>
    </row>
    <row r="9" spans="1:14" ht="16.149999999999999" customHeight="1" x14ac:dyDescent="0.25">
      <c r="A9" s="22">
        <v>45995</v>
      </c>
      <c r="B9" s="23" t="s">
        <v>30</v>
      </c>
      <c r="C9" s="17">
        <v>115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6.149999999999999" customHeight="1" x14ac:dyDescent="0.25">
      <c r="A10" s="22">
        <v>45996</v>
      </c>
      <c r="B10" s="23" t="s">
        <v>30</v>
      </c>
      <c r="C10" s="17">
        <v>139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1:14" ht="16.149999999999999" customHeight="1" x14ac:dyDescent="0.25">
      <c r="A11" s="22">
        <v>45997</v>
      </c>
      <c r="B11" s="23" t="s">
        <v>30</v>
      </c>
      <c r="C11" s="17">
        <v>156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</row>
    <row r="12" spans="1:14" ht="16.149999999999999" customHeight="1" x14ac:dyDescent="0.25">
      <c r="A12" s="22">
        <v>45998</v>
      </c>
      <c r="B12" s="23" t="s">
        <v>30</v>
      </c>
      <c r="C12" s="17">
        <v>180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" ht="16.149999999999999" customHeight="1" x14ac:dyDescent="0.25">
      <c r="A13" s="22">
        <v>45999</v>
      </c>
      <c r="B13" s="23" t="s">
        <v>30</v>
      </c>
      <c r="C13" s="17">
        <v>204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1:14" ht="16.149999999999999" customHeight="1" x14ac:dyDescent="0.25">
      <c r="A14" s="22">
        <v>46000</v>
      </c>
      <c r="B14" s="23" t="s">
        <v>30</v>
      </c>
      <c r="C14" s="17">
        <v>227</v>
      </c>
      <c r="D14" s="17"/>
      <c r="E14" s="17" t="s">
        <v>48</v>
      </c>
      <c r="F14" s="17"/>
      <c r="G14" s="17"/>
      <c r="H14" s="401">
        <v>46001.216666666667</v>
      </c>
      <c r="I14" s="401">
        <v>46001.283333333333</v>
      </c>
      <c r="J14" s="512">
        <v>6.6666666665696539E-2</v>
      </c>
      <c r="K14" s="17"/>
      <c r="L14" s="17"/>
      <c r="M14" s="17"/>
      <c r="N14" s="16"/>
    </row>
    <row r="15" spans="1:14" ht="16.149999999999999" customHeight="1" x14ac:dyDescent="0.25">
      <c r="A15" s="22">
        <v>46001</v>
      </c>
      <c r="B15" s="23" t="s">
        <v>30</v>
      </c>
      <c r="C15" s="17">
        <v>251</v>
      </c>
      <c r="D15" s="17"/>
      <c r="E15" s="17" t="s">
        <v>1833</v>
      </c>
      <c r="F15" s="17"/>
      <c r="G15" s="17"/>
      <c r="H15" s="401">
        <v>46001.402777777781</v>
      </c>
      <c r="I15" s="401">
        <v>46001.413194444445</v>
      </c>
      <c r="J15" s="517">
        <v>1.0416666664241347E-2</v>
      </c>
      <c r="K15" s="17"/>
      <c r="L15" s="17"/>
      <c r="M15" s="17"/>
      <c r="N15" s="16"/>
    </row>
    <row r="16" spans="1:14" ht="16.149999999999999" customHeight="1" x14ac:dyDescent="0.25">
      <c r="A16" s="22">
        <v>46002</v>
      </c>
      <c r="B16" s="23" t="s">
        <v>30</v>
      </c>
      <c r="C16" s="17">
        <v>275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</row>
    <row r="17" spans="1:14" ht="16.149999999999999" customHeight="1" x14ac:dyDescent="0.25">
      <c r="A17" s="22">
        <v>46003</v>
      </c>
      <c r="B17" s="23" t="s">
        <v>30</v>
      </c>
      <c r="C17" s="17">
        <v>299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</row>
    <row r="18" spans="1:14" ht="16.149999999999999" customHeight="1" x14ac:dyDescent="0.25">
      <c r="A18" s="22">
        <v>46004</v>
      </c>
      <c r="B18" s="23" t="s">
        <v>30</v>
      </c>
      <c r="C18" s="17">
        <v>322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 ht="16.149999999999999" customHeight="1" x14ac:dyDescent="0.25">
      <c r="A19" s="22">
        <v>46005</v>
      </c>
      <c r="B19" s="23" t="s">
        <v>30</v>
      </c>
      <c r="C19" s="17">
        <v>346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</row>
    <row r="20" spans="1:14" ht="16.149999999999999" customHeight="1" x14ac:dyDescent="0.25">
      <c r="A20" s="22">
        <v>46006</v>
      </c>
      <c r="B20" s="23" t="s">
        <v>30</v>
      </c>
      <c r="C20" s="17">
        <v>370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</row>
    <row r="21" spans="1:14" ht="16.149999999999999" customHeight="1" x14ac:dyDescent="0.25">
      <c r="A21" s="22">
        <v>46007</v>
      </c>
      <c r="B21" s="23" t="s">
        <v>30</v>
      </c>
      <c r="C21" s="17">
        <v>394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</row>
    <row r="22" spans="1:14" ht="16.149999999999999" customHeight="1" x14ac:dyDescent="0.25">
      <c r="A22" s="22">
        <v>46008</v>
      </c>
      <c r="B22" s="23" t="s">
        <v>30</v>
      </c>
      <c r="C22" s="17">
        <v>418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</row>
    <row r="23" spans="1:14" ht="16.149999999999999" customHeight="1" x14ac:dyDescent="0.25">
      <c r="A23" s="22">
        <v>46009</v>
      </c>
      <c r="B23" s="23" t="s">
        <v>30</v>
      </c>
      <c r="C23" s="17">
        <v>442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6"/>
    </row>
    <row r="24" spans="1:14" ht="16.149999999999999" customHeight="1" x14ac:dyDescent="0.25">
      <c r="A24" s="22">
        <v>46010</v>
      </c>
      <c r="B24" s="23" t="s">
        <v>30</v>
      </c>
      <c r="C24" s="17">
        <v>466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6"/>
    </row>
    <row r="25" spans="1:14" ht="16.149999999999999" customHeight="1" x14ac:dyDescent="0.25">
      <c r="A25" s="22">
        <v>46011</v>
      </c>
      <c r="B25" s="23" t="s">
        <v>30</v>
      </c>
      <c r="C25" s="17">
        <v>490</v>
      </c>
      <c r="D25" s="17"/>
      <c r="E25" s="17" t="s">
        <v>40</v>
      </c>
      <c r="F25" s="17"/>
      <c r="G25" s="17"/>
      <c r="H25" s="368">
        <v>46011.893750000003</v>
      </c>
      <c r="I25" s="368">
        <v>46011.993750000001</v>
      </c>
      <c r="J25" s="151">
        <f t="shared" ref="J25:J26" si="0">I25-H25</f>
        <v>9.9999999998544808E-2</v>
      </c>
      <c r="K25" s="17"/>
      <c r="L25" s="16"/>
      <c r="M25" s="16"/>
      <c r="N25" s="16"/>
    </row>
    <row r="26" spans="1:14" ht="16.149999999999999" customHeight="1" x14ac:dyDescent="0.25">
      <c r="A26" s="22">
        <v>46012</v>
      </c>
      <c r="B26" s="23" t="s">
        <v>30</v>
      </c>
      <c r="C26" s="17">
        <v>511</v>
      </c>
      <c r="D26" s="17"/>
      <c r="E26" s="17" t="s">
        <v>1631</v>
      </c>
      <c r="F26" s="17"/>
      <c r="G26" s="17"/>
      <c r="H26" s="368">
        <v>46012.512499999997</v>
      </c>
      <c r="I26" s="368">
        <v>46012.51458333333</v>
      </c>
      <c r="J26" s="151">
        <f t="shared" si="0"/>
        <v>2.0833333328482695E-3</v>
      </c>
      <c r="K26" s="17"/>
      <c r="L26" s="16"/>
      <c r="M26" s="16"/>
      <c r="N26" s="16"/>
    </row>
    <row r="27" spans="1:14" ht="16.149999999999999" customHeight="1" x14ac:dyDescent="0.25">
      <c r="A27" s="22">
        <v>46013</v>
      </c>
      <c r="B27" s="23" t="s">
        <v>30</v>
      </c>
      <c r="C27" s="17">
        <v>535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6"/>
    </row>
    <row r="28" spans="1:14" ht="16.149999999999999" customHeight="1" x14ac:dyDescent="0.25">
      <c r="A28" s="22">
        <v>46014</v>
      </c>
      <c r="B28" s="23" t="s">
        <v>30</v>
      </c>
      <c r="C28" s="17">
        <v>559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6"/>
    </row>
    <row r="29" spans="1:14" ht="16.149999999999999" customHeight="1" x14ac:dyDescent="0.25">
      <c r="A29" s="22">
        <v>46015</v>
      </c>
      <c r="B29" s="23" t="s">
        <v>30</v>
      </c>
      <c r="C29" s="17">
        <v>583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6"/>
    </row>
    <row r="30" spans="1:14" ht="16.149999999999999" customHeight="1" x14ac:dyDescent="0.25">
      <c r="A30" s="22">
        <v>46016</v>
      </c>
      <c r="B30" s="23" t="s">
        <v>30</v>
      </c>
      <c r="C30" s="17">
        <v>607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6"/>
    </row>
    <row r="31" spans="1:14" ht="16.149999999999999" customHeight="1" x14ac:dyDescent="0.25">
      <c r="A31" s="22">
        <v>46017</v>
      </c>
      <c r="B31" s="23" t="s">
        <v>30</v>
      </c>
      <c r="C31" s="17">
        <v>631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6"/>
    </row>
    <row r="32" spans="1:14" ht="16.149999999999999" customHeight="1" x14ac:dyDescent="0.25">
      <c r="A32" s="22">
        <v>46018</v>
      </c>
      <c r="B32" s="23" t="s">
        <v>30</v>
      </c>
      <c r="C32" s="17">
        <v>655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6"/>
    </row>
    <row r="33" spans="1:14" ht="16.149999999999999" customHeight="1" x14ac:dyDescent="0.25">
      <c r="A33" s="22">
        <v>46019</v>
      </c>
      <c r="B33" s="23" t="s">
        <v>30</v>
      </c>
      <c r="C33" s="17">
        <v>679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6"/>
    </row>
    <row r="34" spans="1:14" ht="16.149999999999999" customHeight="1" x14ac:dyDescent="0.25">
      <c r="A34" s="22">
        <v>46020</v>
      </c>
      <c r="B34" s="23" t="s">
        <v>30</v>
      </c>
      <c r="C34" s="17">
        <v>703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</row>
    <row r="35" spans="1:14" ht="16.149999999999999" customHeight="1" x14ac:dyDescent="0.25">
      <c r="A35" s="22">
        <v>46021</v>
      </c>
      <c r="B35" s="23" t="s">
        <v>30</v>
      </c>
      <c r="C35" s="17">
        <v>727</v>
      </c>
      <c r="D35" s="17"/>
      <c r="E35" s="17" t="s">
        <v>2083</v>
      </c>
      <c r="F35" s="17"/>
      <c r="G35" s="17"/>
      <c r="H35" s="368">
        <v>46021.996527777781</v>
      </c>
      <c r="I35" s="368">
        <v>46022.006944444445</v>
      </c>
      <c r="J35" s="151">
        <f t="shared" ref="J35" si="1">I35-H35</f>
        <v>1.0416666664241347E-2</v>
      </c>
      <c r="K35" s="17"/>
      <c r="L35" s="16"/>
      <c r="M35" s="16"/>
      <c r="N35" s="16"/>
    </row>
    <row r="36" spans="1:14" ht="16.149999999999999" customHeight="1" x14ac:dyDescent="0.25">
      <c r="A36" s="22">
        <v>46022</v>
      </c>
      <c r="B36" s="23" t="s">
        <v>30</v>
      </c>
      <c r="C36" s="17">
        <v>751</v>
      </c>
      <c r="D36" s="17"/>
      <c r="E36" s="17" t="s">
        <v>48</v>
      </c>
      <c r="F36" s="17"/>
      <c r="G36" s="17"/>
      <c r="H36" s="17"/>
      <c r="I36" s="17"/>
      <c r="J36" s="17"/>
      <c r="K36" s="17"/>
      <c r="L36" s="16"/>
      <c r="M36" s="16"/>
      <c r="N36" s="16"/>
    </row>
    <row r="37" spans="1:14" ht="16.149999999999999" customHeight="1" x14ac:dyDescent="0.25">
      <c r="A37" s="22">
        <v>46023</v>
      </c>
      <c r="B37" s="23" t="s">
        <v>30</v>
      </c>
      <c r="C37" s="17">
        <v>775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6"/>
    </row>
    <row r="38" spans="1:14" ht="16.149999999999999" customHeight="1" x14ac:dyDescent="0.25">
      <c r="A38" s="22">
        <v>46024</v>
      </c>
      <c r="B38" s="23" t="s">
        <v>30</v>
      </c>
      <c r="C38" s="17">
        <v>799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6"/>
    </row>
    <row r="39" spans="1:14" ht="16.149999999999999" customHeight="1" x14ac:dyDescent="0.25">
      <c r="A39" s="22">
        <v>46025</v>
      </c>
      <c r="B39" s="23" t="s">
        <v>30</v>
      </c>
      <c r="C39" s="17">
        <v>818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6"/>
    </row>
    <row r="40" spans="1:14" ht="15.75" customHeight="1" x14ac:dyDescent="0.25">
      <c r="A40" s="22">
        <v>46026</v>
      </c>
      <c r="B40" s="23" t="s">
        <v>30</v>
      </c>
      <c r="C40" s="17">
        <v>842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6"/>
    </row>
    <row r="41" spans="1:14" ht="16.149999999999999" customHeight="1" x14ac:dyDescent="0.25">
      <c r="A41" s="22">
        <v>46027</v>
      </c>
      <c r="B41" s="23" t="s">
        <v>30</v>
      </c>
      <c r="C41" s="17">
        <v>866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6"/>
    </row>
    <row r="42" spans="1:14" ht="13.5" customHeight="1" x14ac:dyDescent="0.25">
      <c r="A42" s="22">
        <v>46028</v>
      </c>
      <c r="B42" s="23" t="s">
        <v>30</v>
      </c>
      <c r="C42" s="17">
        <v>890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3.9" customHeight="1" x14ac:dyDescent="0.25">
      <c r="A43" s="22">
        <v>46029</v>
      </c>
      <c r="B43" s="23" t="s">
        <v>30</v>
      </c>
      <c r="C43" s="17">
        <v>914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46030</v>
      </c>
      <c r="B44" s="23" t="s">
        <v>30</v>
      </c>
      <c r="C44" s="17">
        <v>938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46031</v>
      </c>
      <c r="B45" s="23" t="s">
        <v>30</v>
      </c>
      <c r="C45" s="17">
        <v>962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46032</v>
      </c>
      <c r="B46" s="23" t="s">
        <v>30</v>
      </c>
      <c r="C46" s="17">
        <v>986</v>
      </c>
      <c r="D46" s="16"/>
      <c r="E46" s="16" t="s">
        <v>65</v>
      </c>
      <c r="F46" s="16"/>
      <c r="G46" s="16"/>
      <c r="H46" s="368">
        <v>46032.597222222219</v>
      </c>
      <c r="I46" s="368">
        <v>46032.715277777781</v>
      </c>
      <c r="J46" s="151">
        <f t="shared" ref="J46" si="2">I46-H46</f>
        <v>0.11805555556202307</v>
      </c>
      <c r="K46" s="16"/>
      <c r="L46" s="16"/>
      <c r="M46" s="16"/>
      <c r="N46" s="16"/>
    </row>
    <row r="47" spans="1:14" ht="16.149999999999999" customHeight="1" x14ac:dyDescent="0.25">
      <c r="A47" s="22">
        <v>46033</v>
      </c>
      <c r="B47" s="23" t="s">
        <v>30</v>
      </c>
      <c r="C47" s="17">
        <v>1006</v>
      </c>
      <c r="D47" s="17"/>
      <c r="E47" s="16"/>
      <c r="F47" s="16"/>
      <c r="G47" s="16"/>
      <c r="H47" s="16"/>
      <c r="I47" s="16"/>
      <c r="J47" s="17"/>
      <c r="K47" s="16"/>
      <c r="L47" s="16"/>
      <c r="M47" s="16"/>
      <c r="N47" s="16"/>
    </row>
    <row r="48" spans="1:14" ht="16.149999999999999" customHeight="1" x14ac:dyDescent="0.25">
      <c r="A48" s="22">
        <v>46034</v>
      </c>
      <c r="B48" s="23" t="s">
        <v>30</v>
      </c>
      <c r="C48" s="17">
        <v>1030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6.149999999999999" customHeight="1" x14ac:dyDescent="0.25">
      <c r="A49" s="22">
        <v>46035</v>
      </c>
      <c r="B49" s="23" t="s">
        <v>30</v>
      </c>
      <c r="C49" s="17">
        <v>1054</v>
      </c>
      <c r="D49" s="16"/>
      <c r="E49" s="16" t="s">
        <v>2148</v>
      </c>
      <c r="F49" s="16"/>
      <c r="G49" s="16"/>
      <c r="H49" s="368">
        <v>46035.977083333331</v>
      </c>
      <c r="I49" s="368">
        <v>46035.981944444444</v>
      </c>
      <c r="J49" s="151">
        <f t="shared" ref="J49" si="3">I49-H49</f>
        <v>4.8611111124046147E-3</v>
      </c>
      <c r="K49" s="16"/>
      <c r="L49" s="16"/>
      <c r="M49" s="16"/>
      <c r="N49" s="16"/>
    </row>
    <row r="50" spans="1:14" ht="16.149999999999999" customHeight="1" x14ac:dyDescent="0.25">
      <c r="A50" s="22">
        <v>46036</v>
      </c>
      <c r="B50" s="23" t="s">
        <v>30</v>
      </c>
      <c r="C50" s="17">
        <v>1078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46037</v>
      </c>
      <c r="B51" s="23" t="s">
        <v>30</v>
      </c>
      <c r="C51" s="17">
        <v>1102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6.149999999999999" customHeight="1" x14ac:dyDescent="0.25">
      <c r="A52" s="22">
        <v>46038</v>
      </c>
      <c r="B52" s="23" t="s">
        <v>30</v>
      </c>
      <c r="C52" s="17">
        <v>1126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46039</v>
      </c>
      <c r="B53" s="23" t="s">
        <v>30</v>
      </c>
      <c r="C53" s="17">
        <v>1150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43.5" customHeight="1" x14ac:dyDescent="0.25">
      <c r="A54" s="22">
        <v>46040</v>
      </c>
      <c r="B54" s="23" t="s">
        <v>30</v>
      </c>
      <c r="C54" s="17">
        <v>1174</v>
      </c>
      <c r="D54" s="16"/>
      <c r="E54" s="28" t="s">
        <v>2161</v>
      </c>
      <c r="F54" s="28"/>
      <c r="G54" s="16"/>
      <c r="H54" s="366">
        <v>46040.847222222219</v>
      </c>
      <c r="I54" s="366">
        <v>46040.885416666664</v>
      </c>
      <c r="J54" s="625">
        <v>3.8194444445252884E-2</v>
      </c>
      <c r="K54" s="16"/>
      <c r="L54" s="16"/>
      <c r="M54" s="16"/>
      <c r="N54" s="16"/>
    </row>
    <row r="55" spans="1:14" ht="16.149999999999999" customHeight="1" x14ac:dyDescent="0.25">
      <c r="A55" s="22">
        <v>46041</v>
      </c>
      <c r="B55" s="23" t="s">
        <v>30</v>
      </c>
      <c r="C55" s="17">
        <v>1198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46042</v>
      </c>
      <c r="B56" s="23" t="s">
        <v>30</v>
      </c>
      <c r="C56" s="17">
        <v>1219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46043</v>
      </c>
      <c r="B57" s="23" t="s">
        <v>30</v>
      </c>
      <c r="C57" s="17">
        <v>1243</v>
      </c>
      <c r="D57" s="16"/>
      <c r="E57" s="16" t="s">
        <v>48</v>
      </c>
      <c r="F57" s="16"/>
      <c r="G57" s="16"/>
      <c r="H57" s="368">
        <v>46043.6</v>
      </c>
      <c r="I57" s="368">
        <v>46043.722916666666</v>
      </c>
      <c r="J57" s="151">
        <f t="shared" ref="J57" si="4">I57-H57</f>
        <v>0.12291666666715173</v>
      </c>
      <c r="K57" s="16"/>
      <c r="L57" s="16"/>
      <c r="M57" s="16"/>
      <c r="N57" s="16"/>
    </row>
    <row r="58" spans="1:14" ht="16.149999999999999" customHeight="1" x14ac:dyDescent="0.25">
      <c r="A58" s="22">
        <v>46044</v>
      </c>
      <c r="B58" s="23" t="s">
        <v>30</v>
      </c>
      <c r="C58" s="17">
        <v>1267</v>
      </c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46045</v>
      </c>
      <c r="B59" s="23" t="s">
        <v>30</v>
      </c>
      <c r="C59" s="17">
        <v>1291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25">
      <c r="A60" s="22">
        <v>46046</v>
      </c>
      <c r="B60" s="23" t="s">
        <v>30</v>
      </c>
      <c r="C60" s="17">
        <v>1312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46047</v>
      </c>
      <c r="B61" s="23" t="s">
        <v>30</v>
      </c>
      <c r="C61" s="17">
        <v>1336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46048</v>
      </c>
      <c r="B62" s="23" t="s">
        <v>30</v>
      </c>
      <c r="C62" s="17">
        <v>1360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46049</v>
      </c>
      <c r="B63" s="23" t="s">
        <v>30</v>
      </c>
      <c r="C63" s="17">
        <v>1385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9.5" customHeight="1" x14ac:dyDescent="0.25">
      <c r="A64" s="22">
        <v>46050</v>
      </c>
      <c r="B64" s="23" t="s">
        <v>30</v>
      </c>
      <c r="C64" s="17">
        <v>1409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46.5" customHeight="1" x14ac:dyDescent="0.25">
      <c r="A65" s="22">
        <v>46051</v>
      </c>
      <c r="B65" s="23" t="s">
        <v>30</v>
      </c>
      <c r="C65" s="17">
        <v>1433</v>
      </c>
      <c r="D65" s="16"/>
      <c r="E65" s="762" t="s">
        <v>2219</v>
      </c>
      <c r="F65" s="16"/>
      <c r="G65" s="16"/>
      <c r="H65" s="368">
        <v>46051.635416666664</v>
      </c>
      <c r="I65" s="368">
        <v>46051.649305555555</v>
      </c>
      <c r="J65" s="151">
        <f t="shared" ref="J65:J66" si="5">I65-H65</f>
        <v>1.3888888890505768E-2</v>
      </c>
      <c r="K65" s="16"/>
      <c r="L65" s="16"/>
      <c r="M65" s="16"/>
      <c r="N65" s="16"/>
    </row>
    <row r="66" spans="1:14" ht="16.149999999999999" customHeight="1" x14ac:dyDescent="0.25">
      <c r="A66" s="22">
        <v>46052</v>
      </c>
      <c r="B66" s="23" t="s">
        <v>30</v>
      </c>
      <c r="C66" s="17">
        <v>1457</v>
      </c>
      <c r="D66" s="16"/>
      <c r="E66" s="16" t="s">
        <v>2222</v>
      </c>
      <c r="F66" s="16"/>
      <c r="G66" s="16"/>
      <c r="H66" s="368">
        <v>46053.106944444444</v>
      </c>
      <c r="I66" s="368">
        <v>46053.131944444445</v>
      </c>
      <c r="J66" s="151">
        <f t="shared" si="5"/>
        <v>2.5000000001455192E-2</v>
      </c>
      <c r="K66" s="16"/>
      <c r="L66" s="16"/>
      <c r="M66" s="16"/>
      <c r="N66" s="16"/>
    </row>
    <row r="67" spans="1:14" ht="16.149999999999999" customHeight="1" x14ac:dyDescent="0.25">
      <c r="A67" s="22">
        <v>46053</v>
      </c>
      <c r="B67" s="23" t="s">
        <v>30</v>
      </c>
      <c r="C67" s="17">
        <v>1478</v>
      </c>
      <c r="D67" s="16"/>
      <c r="E67" s="16" t="s">
        <v>40</v>
      </c>
      <c r="F67" s="16"/>
      <c r="G67" s="16"/>
      <c r="H67" s="720">
        <v>46054.216666666667</v>
      </c>
      <c r="I67" s="720">
        <v>46054.338194444441</v>
      </c>
      <c r="J67" s="784">
        <v>0.12152777777373558</v>
      </c>
      <c r="K67" s="16"/>
      <c r="L67" s="16"/>
      <c r="M67" s="16"/>
      <c r="N67" s="16"/>
    </row>
    <row r="68" spans="1:14" ht="16.149999999999999" customHeight="1" x14ac:dyDescent="0.25">
      <c r="A68" s="22">
        <v>46054</v>
      </c>
      <c r="B68" s="23" t="s">
        <v>30</v>
      </c>
      <c r="C68" s="17">
        <v>1502</v>
      </c>
      <c r="D68" s="16"/>
      <c r="E68" s="16"/>
      <c r="F68" s="16"/>
      <c r="G68" s="16"/>
      <c r="H68" s="720"/>
      <c r="I68" s="720"/>
      <c r="J68" s="765"/>
      <c r="K68" s="16"/>
      <c r="L68" s="16"/>
      <c r="M68" s="16"/>
      <c r="N68" s="16"/>
    </row>
    <row r="69" spans="1:14" ht="16.149999999999999" customHeight="1" x14ac:dyDescent="0.25">
      <c r="A69" s="22">
        <v>46055</v>
      </c>
      <c r="B69" s="23" t="s">
        <v>30</v>
      </c>
      <c r="C69" s="17">
        <v>1526</v>
      </c>
      <c r="D69" s="17"/>
      <c r="E69" s="16"/>
      <c r="F69" s="16"/>
      <c r="G69" s="16"/>
      <c r="H69" s="16"/>
      <c r="I69" s="16"/>
      <c r="J69" s="17"/>
      <c r="K69" s="16"/>
      <c r="L69" s="16"/>
      <c r="M69" s="16"/>
      <c r="N69" s="16"/>
    </row>
    <row r="70" spans="1:14" ht="16.149999999999999" customHeight="1" x14ac:dyDescent="0.25">
      <c r="A70" s="22">
        <v>46056</v>
      </c>
      <c r="B70" s="23" t="s">
        <v>30</v>
      </c>
      <c r="C70" s="17">
        <v>1547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30.75" customHeight="1" x14ac:dyDescent="0.25">
      <c r="A71" s="22">
        <v>46057</v>
      </c>
      <c r="B71" s="23" t="s">
        <v>30</v>
      </c>
      <c r="C71" s="17">
        <v>1571</v>
      </c>
      <c r="D71" s="16"/>
      <c r="E71" s="786" t="s">
        <v>2245</v>
      </c>
      <c r="F71" s="16"/>
      <c r="G71" s="16"/>
      <c r="H71" s="720">
        <v>46057.909722222219</v>
      </c>
      <c r="I71" s="720">
        <v>46057.95</v>
      </c>
      <c r="J71" s="787">
        <v>4.0277777778101154E-2</v>
      </c>
      <c r="K71" s="16"/>
      <c r="L71" s="16"/>
      <c r="M71" s="16"/>
      <c r="N71" s="16"/>
    </row>
    <row r="72" spans="1:14" ht="16.149999999999999" customHeight="1" x14ac:dyDescent="0.25">
      <c r="A72" s="22">
        <v>46058</v>
      </c>
      <c r="B72" s="23" t="s">
        <v>30</v>
      </c>
      <c r="C72" s="17">
        <v>1595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.149999999999999" customHeight="1" x14ac:dyDescent="0.25">
      <c r="A73" s="22">
        <v>46059</v>
      </c>
      <c r="B73" s="23" t="s">
        <v>30</v>
      </c>
      <c r="C73" s="17">
        <v>1619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46060</v>
      </c>
      <c r="B74" s="23" t="s">
        <v>30</v>
      </c>
      <c r="C74" s="17">
        <v>1640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46061</v>
      </c>
      <c r="B75" s="23" t="s">
        <v>30</v>
      </c>
      <c r="C75" s="17">
        <v>1664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46062</v>
      </c>
      <c r="B76" s="23" t="s">
        <v>30</v>
      </c>
      <c r="C76" s="17">
        <v>1688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46063</v>
      </c>
      <c r="B77" s="23" t="s">
        <v>30</v>
      </c>
      <c r="C77" s="17">
        <v>1712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46064</v>
      </c>
      <c r="B78" s="23" t="s">
        <v>30</v>
      </c>
      <c r="C78" s="17">
        <v>1736</v>
      </c>
      <c r="D78" s="16"/>
      <c r="E78" s="16" t="s">
        <v>48</v>
      </c>
      <c r="F78" s="16"/>
      <c r="G78" s="16"/>
      <c r="H78" s="720">
        <v>46064.996527777781</v>
      </c>
      <c r="I78" s="720">
        <v>46065.079861111109</v>
      </c>
      <c r="J78" s="849">
        <v>8.3333333328482695E-2</v>
      </c>
      <c r="K78" s="16"/>
      <c r="L78" s="17"/>
      <c r="M78" s="17"/>
      <c r="N78" s="16"/>
    </row>
    <row r="79" spans="1:14" ht="16.149999999999999" customHeight="1" x14ac:dyDescent="0.25">
      <c r="A79" s="22">
        <v>46065</v>
      </c>
      <c r="B79" s="23" t="s">
        <v>30</v>
      </c>
      <c r="C79" s="17">
        <v>1760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46066</v>
      </c>
      <c r="B80" s="23" t="s">
        <v>30</v>
      </c>
      <c r="C80" s="17">
        <v>1784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>
        <v>46067</v>
      </c>
      <c r="B81" s="23" t="s">
        <v>30</v>
      </c>
      <c r="C81" s="17">
        <v>1804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>
        <v>46068</v>
      </c>
      <c r="B82" s="23" t="s">
        <v>30</v>
      </c>
      <c r="C82" s="17">
        <v>1828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46069</v>
      </c>
      <c r="B83" s="23" t="s">
        <v>30</v>
      </c>
      <c r="C83" s="17">
        <v>1852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>
        <v>46070</v>
      </c>
      <c r="B84" s="23" t="s">
        <v>30</v>
      </c>
      <c r="C84" s="17">
        <v>1876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>
        <v>46071</v>
      </c>
      <c r="B85" s="23" t="s">
        <v>30</v>
      </c>
      <c r="C85" s="17">
        <v>1900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>
        <v>46072</v>
      </c>
      <c r="B86" s="23" t="s">
        <v>30</v>
      </c>
      <c r="C86" s="17">
        <v>1924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>
        <v>46073</v>
      </c>
      <c r="B87" s="23" t="s">
        <v>30</v>
      </c>
      <c r="C87" s="17">
        <v>1948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>
        <v>46074</v>
      </c>
      <c r="B88" s="23" t="s">
        <v>30</v>
      </c>
      <c r="C88" s="17">
        <v>1970</v>
      </c>
      <c r="D88" s="16"/>
      <c r="E88" s="16" t="s">
        <v>1887</v>
      </c>
      <c r="F88" s="16"/>
      <c r="G88" s="16"/>
      <c r="H88" s="368">
        <v>46074.729166666664</v>
      </c>
      <c r="I88" s="368">
        <v>46074.736111111109</v>
      </c>
      <c r="J88" s="151">
        <f t="shared" ref="J88:J89" si="6">I88-H88</f>
        <v>6.9444444452528842E-3</v>
      </c>
      <c r="K88" s="16"/>
      <c r="L88" s="17"/>
      <c r="M88" s="17"/>
      <c r="N88" s="16"/>
    </row>
    <row r="89" spans="1:14" ht="16.149999999999999" customHeight="1" x14ac:dyDescent="0.25">
      <c r="A89" s="22">
        <v>46074</v>
      </c>
      <c r="B89" s="23" t="s">
        <v>30</v>
      </c>
      <c r="C89" s="17">
        <v>1987</v>
      </c>
      <c r="D89" s="16"/>
      <c r="E89" s="16" t="s">
        <v>163</v>
      </c>
      <c r="F89" s="16"/>
      <c r="G89" s="16"/>
      <c r="H89" s="368">
        <v>46075.091666666667</v>
      </c>
      <c r="I89" s="368">
        <v>46075.205555555556</v>
      </c>
      <c r="J89" s="151">
        <f t="shared" si="6"/>
        <v>0.11388888888905058</v>
      </c>
      <c r="K89" s="16"/>
      <c r="L89" s="16"/>
      <c r="M89" s="16"/>
      <c r="N89" s="16"/>
    </row>
    <row r="90" spans="1:14" ht="16.149999999999999" customHeight="1" x14ac:dyDescent="0.25">
      <c r="A90" s="22">
        <v>46075</v>
      </c>
      <c r="B90" s="23" t="s">
        <v>30</v>
      </c>
      <c r="C90" s="17">
        <v>1987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31.5" customHeight="1" x14ac:dyDescent="0.25">
      <c r="A91" s="22">
        <v>46076</v>
      </c>
      <c r="B91" s="23" t="s">
        <v>30</v>
      </c>
      <c r="C91" s="17">
        <v>2011</v>
      </c>
      <c r="D91" s="16"/>
      <c r="E91" s="28"/>
      <c r="F91" s="16"/>
      <c r="G91" s="16"/>
      <c r="H91" s="16"/>
      <c r="I91" s="16"/>
      <c r="J91" s="28"/>
      <c r="K91" s="16"/>
      <c r="L91" s="16"/>
      <c r="M91" s="16"/>
      <c r="N91" s="16"/>
    </row>
    <row r="92" spans="1:14" ht="16.149999999999999" customHeight="1" x14ac:dyDescent="0.25">
      <c r="A92" s="22">
        <v>46077</v>
      </c>
      <c r="B92" s="23" t="s">
        <v>30</v>
      </c>
      <c r="C92" s="17">
        <v>2035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>
        <v>46078</v>
      </c>
      <c r="B93" s="23" t="s">
        <v>30</v>
      </c>
      <c r="C93" s="17">
        <v>2059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>
        <v>46079</v>
      </c>
      <c r="B94" s="23" t="s">
        <v>30</v>
      </c>
      <c r="C94" s="17">
        <v>2083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>
        <v>46080</v>
      </c>
      <c r="B95" s="23" t="s">
        <v>30</v>
      </c>
      <c r="C95" s="17">
        <v>2107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>
        <v>46081</v>
      </c>
      <c r="B96" s="23" t="s">
        <v>30</v>
      </c>
      <c r="C96" s="17">
        <v>2131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/>
      <c r="B97" s="104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/>
      <c r="B98" s="104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/>
      <c r="B99" s="104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/>
      <c r="B100" s="104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/>
      <c r="B101" s="104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/>
      <c r="B102" s="104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/>
      <c r="B103" s="104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/>
      <c r="B104" s="104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/>
      <c r="B105" s="104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/>
      <c r="B106" s="104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/>
      <c r="B107" s="104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/>
      <c r="B108" s="104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/>
      <c r="B109" s="104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/>
      <c r="B110" s="104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/>
      <c r="B111" s="104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/>
      <c r="B112" s="104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/>
      <c r="B113" s="104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/>
      <c r="B114" s="104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s="39" customFormat="1" ht="30" customHeight="1" x14ac:dyDescent="0.25">
      <c r="A115" s="37"/>
      <c r="B115" s="10"/>
      <c r="C115" s="9"/>
      <c r="D115" s="28"/>
      <c r="E115" s="28"/>
      <c r="F115" s="28"/>
      <c r="G115" s="28"/>
      <c r="H115" s="28"/>
      <c r="I115" s="28"/>
      <c r="J115" s="28"/>
      <c r="K115" s="28"/>
      <c r="L115" s="16"/>
      <c r="M115" s="16"/>
      <c r="N115" s="28"/>
    </row>
    <row r="116" spans="1:14" ht="32.25" customHeight="1" x14ac:dyDescent="0.25">
      <c r="A116" s="37"/>
      <c r="B116" s="10"/>
      <c r="C116" s="17"/>
      <c r="D116" s="28"/>
      <c r="E116" s="28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37"/>
      <c r="B117" s="10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7"/>
      <c r="B118" s="10"/>
      <c r="C118" s="17"/>
      <c r="D118" s="16"/>
      <c r="E118" s="16"/>
      <c r="F118" s="16"/>
      <c r="G118" s="16"/>
      <c r="H118" s="43"/>
      <c r="I118" s="43"/>
      <c r="J118" s="46"/>
      <c r="K118" s="16"/>
      <c r="L118" s="16"/>
      <c r="M118" s="16"/>
      <c r="N118" s="16"/>
    </row>
    <row r="119" spans="1:14" ht="16.149999999999999" customHeight="1" x14ac:dyDescent="0.25">
      <c r="A119" s="37"/>
      <c r="B119" s="10"/>
      <c r="C119" s="17"/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37"/>
      <c r="B120" s="10"/>
      <c r="C120" s="17"/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37"/>
      <c r="B121" s="10"/>
      <c r="C121" s="17"/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37"/>
      <c r="B122" s="10"/>
      <c r="C122" s="17"/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37"/>
      <c r="B123" s="10"/>
      <c r="C123" s="17"/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37"/>
      <c r="B124" s="10"/>
      <c r="C124" s="17"/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37"/>
      <c r="B125" s="10"/>
      <c r="C125" s="17"/>
      <c r="D125" s="16"/>
      <c r="E125" s="16"/>
      <c r="F125" s="16"/>
      <c r="G125" s="16"/>
      <c r="H125" s="58"/>
      <c r="I125" s="58"/>
      <c r="J125" s="46"/>
      <c r="K125" s="16"/>
      <c r="L125" s="16"/>
      <c r="M125" s="16"/>
      <c r="N125" s="16"/>
    </row>
    <row r="126" spans="1:14" ht="16.149999999999999" customHeight="1" x14ac:dyDescent="0.25">
      <c r="A126" s="37"/>
      <c r="B126" s="10"/>
      <c r="C126" s="17"/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x14ac:dyDescent="0.25">
      <c r="A127" s="37"/>
      <c r="B127" s="10"/>
      <c r="C127" s="17"/>
      <c r="D127" s="16"/>
      <c r="E127" s="28"/>
      <c r="F127" s="16"/>
      <c r="G127" s="16"/>
      <c r="H127" s="60"/>
      <c r="I127" s="60"/>
      <c r="J127" s="46"/>
      <c r="K127" s="16"/>
      <c r="L127" s="16"/>
      <c r="M127" s="16"/>
      <c r="N127" s="16"/>
    </row>
    <row r="128" spans="1:14" ht="16.149999999999999" customHeight="1" x14ac:dyDescent="0.25">
      <c r="A128" s="37"/>
      <c r="B128" s="10"/>
      <c r="C128" s="17"/>
      <c r="D128" s="16"/>
      <c r="E128" s="16"/>
      <c r="F128" s="16"/>
      <c r="G128" s="16"/>
      <c r="H128" s="60"/>
      <c r="I128" s="60"/>
      <c r="J128" s="46"/>
      <c r="K128" s="16"/>
      <c r="L128" s="16"/>
      <c r="M128" s="16"/>
      <c r="N128" s="16"/>
    </row>
    <row r="129" spans="1:14" ht="16.149999999999999" customHeight="1" x14ac:dyDescent="0.25">
      <c r="A129" s="37"/>
      <c r="B129" s="10"/>
      <c r="C129" s="17"/>
      <c r="D129" s="16"/>
      <c r="E129" s="16"/>
      <c r="F129" s="16"/>
      <c r="G129" s="16"/>
      <c r="H129" s="43"/>
      <c r="I129" s="43"/>
      <c r="J129" s="46"/>
      <c r="K129" s="16"/>
      <c r="L129" s="16"/>
      <c r="M129" s="16"/>
      <c r="N129" s="16"/>
    </row>
    <row r="130" spans="1:14" ht="16.149999999999999" customHeight="1" x14ac:dyDescent="0.25">
      <c r="A130" s="37"/>
      <c r="B130" s="10"/>
      <c r="C130" s="17"/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37"/>
      <c r="B131" s="10"/>
      <c r="C131" s="17"/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37"/>
      <c r="B132" s="10"/>
      <c r="C132" s="17"/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37"/>
      <c r="B133" s="10"/>
      <c r="C133" s="17"/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37"/>
      <c r="B134" s="10"/>
      <c r="C134" s="17"/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37"/>
      <c r="B135" s="10"/>
      <c r="C135" s="17"/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37"/>
      <c r="B136" s="10"/>
      <c r="C136" s="17"/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x14ac:dyDescent="0.25">
      <c r="A137" s="37"/>
      <c r="B137" s="10"/>
      <c r="C137" s="17"/>
      <c r="D137" s="16"/>
      <c r="E137" s="28"/>
      <c r="F137" s="16"/>
      <c r="G137" s="16"/>
      <c r="H137" s="57"/>
      <c r="I137" s="57"/>
      <c r="J137" s="46"/>
      <c r="K137" s="16"/>
      <c r="L137" s="16"/>
      <c r="M137" s="16"/>
      <c r="N137" s="16"/>
    </row>
    <row r="138" spans="1:14" ht="16.149999999999999" customHeight="1" x14ac:dyDescent="0.25">
      <c r="A138" s="37"/>
      <c r="B138" s="10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37"/>
      <c r="B139" s="10"/>
      <c r="C139" s="17"/>
      <c r="D139" s="16"/>
      <c r="E139" s="28"/>
      <c r="F139" s="16"/>
      <c r="G139" s="16"/>
      <c r="H139" s="62"/>
      <c r="I139" s="62"/>
      <c r="J139" s="46"/>
      <c r="K139" s="16"/>
      <c r="L139" s="16"/>
      <c r="M139" s="16"/>
      <c r="N139" s="16"/>
    </row>
    <row r="140" spans="1:14" ht="16.149999999999999" customHeight="1" x14ac:dyDescent="0.25">
      <c r="A140" s="37"/>
      <c r="B140" s="10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37"/>
      <c r="B141" s="10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7"/>
      <c r="B142" s="10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37"/>
      <c r="B143" s="10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37"/>
      <c r="B144" s="10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37"/>
      <c r="B145" s="10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37"/>
      <c r="B146" s="10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37"/>
      <c r="B147" s="10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37"/>
      <c r="B148" s="10"/>
      <c r="C148" s="17"/>
      <c r="D148" s="16"/>
      <c r="E148" s="16"/>
      <c r="F148" s="16"/>
      <c r="G148" s="16"/>
      <c r="H148" s="78"/>
      <c r="I148" s="78"/>
      <c r="J148" s="46"/>
      <c r="K148" s="16"/>
      <c r="L148" s="16"/>
      <c r="M148" s="16"/>
      <c r="N148" s="16"/>
    </row>
    <row r="149" spans="1:14" ht="16.149999999999999" customHeight="1" x14ac:dyDescent="0.25">
      <c r="A149" s="37"/>
      <c r="B149" s="10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37"/>
      <c r="B150" s="10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37"/>
      <c r="B151" s="10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37"/>
      <c r="B152" s="10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37"/>
      <c r="B153" s="10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37"/>
      <c r="B154" s="10"/>
      <c r="C154" s="17"/>
      <c r="D154" s="16"/>
      <c r="E154" s="16"/>
      <c r="F154" s="16"/>
      <c r="G154" s="16"/>
      <c r="H154" s="90"/>
      <c r="I154" s="90"/>
      <c r="J154" s="91"/>
      <c r="K154" s="16"/>
      <c r="L154" s="16"/>
      <c r="M154" s="16"/>
      <c r="N154" s="16"/>
    </row>
    <row r="155" spans="1:14" ht="16.149999999999999" customHeight="1" x14ac:dyDescent="0.25">
      <c r="A155" s="37"/>
      <c r="B155" s="10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37"/>
      <c r="B156" s="10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37"/>
      <c r="B157" s="10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37"/>
      <c r="B158" s="10"/>
      <c r="C158" s="17"/>
      <c r="D158" s="16"/>
      <c r="E158" s="16"/>
      <c r="F158" s="16"/>
      <c r="G158" s="16"/>
      <c r="H158" s="98"/>
      <c r="I158" s="98"/>
      <c r="J158" s="99"/>
      <c r="K158" s="16"/>
      <c r="L158" s="16"/>
      <c r="M158" s="16"/>
      <c r="N158" s="16"/>
    </row>
    <row r="159" spans="1:14" ht="16.149999999999999" customHeight="1" x14ac:dyDescent="0.25">
      <c r="A159" s="37"/>
      <c r="B159" s="10"/>
      <c r="C159" s="17"/>
      <c r="D159" s="16"/>
      <c r="E159" s="16"/>
      <c r="F159" s="16"/>
      <c r="G159" s="16"/>
      <c r="H159" s="113"/>
      <c r="I159" s="113"/>
      <c r="J159" s="114"/>
      <c r="K159" s="16"/>
      <c r="L159" s="16"/>
      <c r="M159" s="16"/>
      <c r="N159" s="16"/>
    </row>
    <row r="160" spans="1:14" ht="16.149999999999999" customHeight="1" x14ac:dyDescent="0.25">
      <c r="A160" s="37"/>
      <c r="B160" s="10"/>
      <c r="C160" s="17"/>
      <c r="D160" s="16"/>
      <c r="E160" s="17"/>
      <c r="F160" s="17"/>
      <c r="G160" s="16"/>
      <c r="H160" s="113"/>
      <c r="I160" s="113"/>
      <c r="J160" s="114"/>
      <c r="K160" s="16"/>
      <c r="L160" s="16"/>
      <c r="M160" s="16"/>
      <c r="N160" s="16"/>
    </row>
    <row r="161" spans="1:14" x14ac:dyDescent="0.25">
      <c r="A161" s="37"/>
      <c r="B161" s="10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37"/>
      <c r="B162" s="10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37"/>
      <c r="B163" s="10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37"/>
      <c r="B164" s="10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37"/>
      <c r="B165" s="10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37"/>
      <c r="B166" s="10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37"/>
      <c r="B167" s="10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37"/>
      <c r="B168" s="10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37"/>
      <c r="B169" s="10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7"/>
      <c r="B170" s="10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7"/>
      <c r="B171" s="10"/>
      <c r="C171" s="17"/>
      <c r="D171" s="16"/>
      <c r="E171" s="16"/>
      <c r="F171" s="16"/>
      <c r="G171" s="16"/>
      <c r="H171" s="134"/>
      <c r="I171" s="134"/>
      <c r="J171" s="135"/>
      <c r="K171" s="16"/>
      <c r="L171" s="16"/>
      <c r="M171" s="16"/>
      <c r="N171" s="16"/>
    </row>
    <row r="172" spans="1:14" x14ac:dyDescent="0.25">
      <c r="A172" s="37"/>
      <c r="B172" s="10"/>
      <c r="C172" s="17"/>
      <c r="D172" s="16"/>
      <c r="E172" s="16"/>
      <c r="F172" s="16"/>
      <c r="G172" s="16"/>
      <c r="H172" s="136"/>
      <c r="I172" s="136"/>
      <c r="J172" s="135"/>
      <c r="K172" s="16"/>
      <c r="L172" s="16"/>
      <c r="M172" s="16"/>
      <c r="N172" s="16"/>
    </row>
    <row r="173" spans="1:14" x14ac:dyDescent="0.25">
      <c r="A173" s="37"/>
      <c r="B173" s="10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37"/>
      <c r="B174" s="10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7"/>
      <c r="B175" s="10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7"/>
      <c r="B176" s="10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37"/>
      <c r="B177" s="10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7"/>
      <c r="B178" s="10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37"/>
      <c r="B179" s="10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7"/>
      <c r="B180" s="10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37"/>
      <c r="B181" s="10"/>
      <c r="C181" s="17"/>
      <c r="D181" s="16"/>
      <c r="E181" s="16"/>
      <c r="F181" s="16"/>
      <c r="G181" s="16"/>
      <c r="H181" s="138"/>
      <c r="I181" s="138"/>
      <c r="J181" s="139"/>
      <c r="K181" s="16"/>
      <c r="L181" s="16"/>
      <c r="M181" s="16"/>
      <c r="N181" s="16"/>
    </row>
    <row r="182" spans="1:14" x14ac:dyDescent="0.25">
      <c r="A182" s="37"/>
      <c r="B182" s="10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37"/>
      <c r="B183" s="10"/>
      <c r="C183" s="17"/>
      <c r="D183" s="16"/>
      <c r="E183" s="16"/>
      <c r="F183" s="16"/>
      <c r="G183" s="16"/>
      <c r="H183" s="138"/>
      <c r="I183" s="138"/>
      <c r="J183" s="139"/>
      <c r="K183" s="16"/>
      <c r="L183" s="16"/>
      <c r="M183" s="16"/>
      <c r="N183" s="16"/>
    </row>
    <row r="184" spans="1:14" x14ac:dyDescent="0.25">
      <c r="A184" s="37"/>
      <c r="B184" s="10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37"/>
      <c r="B185" s="10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37"/>
      <c r="B186" s="10"/>
      <c r="C186" s="17"/>
      <c r="D186" s="16"/>
      <c r="E186" s="28"/>
      <c r="F186" s="16"/>
      <c r="G186" s="16"/>
      <c r="H186" s="146"/>
      <c r="I186" s="146"/>
      <c r="J186" s="147"/>
      <c r="K186" s="16"/>
      <c r="L186" s="16"/>
      <c r="M186" s="16"/>
      <c r="N186" s="16"/>
    </row>
    <row r="187" spans="1:14" x14ac:dyDescent="0.25">
      <c r="A187" s="37"/>
      <c r="B187" s="10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37"/>
      <c r="B188" s="10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37"/>
      <c r="B189" s="10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7"/>
      <c r="B190" s="10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7"/>
      <c r="B191" s="10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37"/>
      <c r="B192" s="10"/>
      <c r="C192" s="17"/>
      <c r="D192" s="16"/>
      <c r="E192" s="16"/>
      <c r="F192" s="16"/>
      <c r="G192" s="16"/>
      <c r="H192" s="138"/>
      <c r="I192" s="138"/>
      <c r="J192" s="139"/>
      <c r="K192" s="16"/>
      <c r="L192" s="16"/>
      <c r="M192" s="16"/>
      <c r="N192" s="16"/>
    </row>
    <row r="193" spans="1:14" x14ac:dyDescent="0.25">
      <c r="A193" s="37"/>
      <c r="B193" s="10"/>
      <c r="C193" s="17"/>
      <c r="D193" s="16"/>
      <c r="E193" s="16"/>
      <c r="F193" s="16"/>
      <c r="G193" s="16"/>
      <c r="H193" s="138"/>
      <c r="I193" s="138"/>
      <c r="J193" s="139"/>
      <c r="K193" s="16"/>
      <c r="L193" s="16"/>
      <c r="M193" s="16"/>
      <c r="N193" s="16"/>
    </row>
    <row r="194" spans="1:14" x14ac:dyDescent="0.25">
      <c r="A194" s="37"/>
      <c r="B194" s="10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37"/>
      <c r="B195" s="10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7"/>
      <c r="B196" s="10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7"/>
      <c r="B197" s="10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7"/>
      <c r="B198" s="10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37"/>
      <c r="B199" s="10"/>
      <c r="C199" s="17"/>
      <c r="D199" s="16"/>
      <c r="E199" s="28"/>
      <c r="F199" s="16"/>
      <c r="G199" s="16"/>
      <c r="H199" s="150"/>
      <c r="I199" s="150"/>
      <c r="J199" s="151"/>
      <c r="K199" s="16"/>
      <c r="L199" s="16"/>
      <c r="M199" s="16"/>
      <c r="N199" s="16"/>
    </row>
    <row r="200" spans="1:14" x14ac:dyDescent="0.25">
      <c r="A200" s="37"/>
      <c r="B200" s="10"/>
      <c r="C200" s="17"/>
      <c r="D200" s="16"/>
      <c r="E200" s="28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37"/>
      <c r="B201" s="10"/>
      <c r="C201" s="17"/>
      <c r="D201" s="16"/>
      <c r="E201" s="28"/>
      <c r="F201" s="16"/>
      <c r="G201" s="16"/>
      <c r="H201" s="150"/>
      <c r="I201" s="150"/>
      <c r="J201" s="151"/>
      <c r="K201" s="16"/>
      <c r="L201" s="16"/>
      <c r="M201" s="16"/>
      <c r="N201" s="16"/>
    </row>
    <row r="202" spans="1:14" x14ac:dyDescent="0.25">
      <c r="A202" s="37"/>
      <c r="B202" s="10"/>
      <c r="C202" s="17"/>
      <c r="D202" s="16"/>
      <c r="E202" s="28"/>
      <c r="F202" s="16"/>
      <c r="G202" s="16"/>
      <c r="H202" s="150"/>
      <c r="I202" s="150"/>
      <c r="J202" s="151"/>
      <c r="K202" s="16"/>
      <c r="L202" s="16"/>
      <c r="M202" s="16"/>
      <c r="N202" s="16"/>
    </row>
    <row r="203" spans="1:14" x14ac:dyDescent="0.25">
      <c r="A203" s="37"/>
      <c r="B203" s="10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37"/>
      <c r="B204" s="10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7"/>
      <c r="B205" s="10"/>
      <c r="C205" s="17"/>
      <c r="D205" s="16"/>
      <c r="E205" s="17"/>
      <c r="F205" s="16"/>
      <c r="G205" s="16"/>
      <c r="H205" s="150"/>
      <c r="I205" s="150"/>
      <c r="J205" s="151"/>
      <c r="K205" s="16"/>
      <c r="L205" s="16"/>
      <c r="M205" s="16"/>
      <c r="N205" s="16"/>
    </row>
    <row r="206" spans="1:14" x14ac:dyDescent="0.25">
      <c r="A206" s="37"/>
      <c r="B206" s="10"/>
      <c r="C206" s="17"/>
      <c r="D206" s="16"/>
      <c r="E206" s="28"/>
      <c r="F206" s="16"/>
      <c r="G206" s="16"/>
      <c r="H206" s="150"/>
      <c r="I206" s="150"/>
      <c r="J206" s="151"/>
      <c r="K206" s="16"/>
      <c r="L206" s="16"/>
      <c r="M206" s="16"/>
      <c r="N206" s="16"/>
    </row>
    <row r="207" spans="1:14" x14ac:dyDescent="0.25">
      <c r="A207" s="37"/>
      <c r="B207" s="10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37"/>
      <c r="B208" s="10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37"/>
      <c r="B209" s="10"/>
      <c r="C209" s="17"/>
      <c r="D209" s="16"/>
      <c r="E209" s="28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37"/>
      <c r="B210" s="10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37"/>
      <c r="B211" s="10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37"/>
      <c r="B212" s="10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7"/>
      <c r="B213" s="10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7"/>
      <c r="B214" s="10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37"/>
      <c r="B215" s="10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37"/>
      <c r="B216" s="10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7"/>
      <c r="B217" s="10"/>
      <c r="C217" s="17"/>
      <c r="D217" s="16"/>
      <c r="E217" s="16"/>
      <c r="F217" s="16"/>
      <c r="G217" s="16"/>
      <c r="H217" s="150"/>
      <c r="I217" s="150"/>
      <c r="J217" s="151"/>
      <c r="K217" s="16"/>
      <c r="L217" s="16"/>
      <c r="M217" s="16"/>
      <c r="N217" s="16"/>
    </row>
    <row r="218" spans="1:14" x14ac:dyDescent="0.25">
      <c r="A218" s="37"/>
      <c r="B218" s="10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37"/>
      <c r="B219" s="10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37"/>
      <c r="B220" s="10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37"/>
      <c r="B221" s="10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37"/>
      <c r="B222" s="10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37"/>
      <c r="B223" s="10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7"/>
      <c r="B224" s="10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7"/>
      <c r="B225" s="10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37"/>
      <c r="B226" s="10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37"/>
      <c r="B227" s="10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7"/>
      <c r="B228" s="10"/>
      <c r="C228" s="17"/>
      <c r="D228" s="16"/>
      <c r="E228" s="16"/>
      <c r="F228" s="16"/>
      <c r="G228" s="16"/>
      <c r="H228" s="150"/>
      <c r="I228" s="150"/>
      <c r="J228" s="151"/>
      <c r="K228" s="16"/>
      <c r="L228" s="16"/>
      <c r="M228" s="16"/>
      <c r="N228" s="16"/>
    </row>
    <row r="229" spans="1:14" x14ac:dyDescent="0.25">
      <c r="A229" s="37"/>
      <c r="B229" s="10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37"/>
      <c r="B230" s="10"/>
      <c r="C230" s="17"/>
      <c r="D230" s="16"/>
      <c r="E230" s="49"/>
      <c r="F230" s="16"/>
      <c r="G230" s="16"/>
      <c r="H230" s="150"/>
      <c r="I230" s="150"/>
      <c r="J230" s="151"/>
      <c r="K230" s="16"/>
      <c r="L230" s="16"/>
      <c r="M230" s="16"/>
      <c r="N230" s="16"/>
    </row>
    <row r="231" spans="1:14" x14ac:dyDescent="0.25">
      <c r="A231" s="37"/>
      <c r="B231" s="10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37"/>
      <c r="B232" s="10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7"/>
      <c r="B233" s="10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7"/>
      <c r="B234" s="10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37"/>
      <c r="B235" s="10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7"/>
      <c r="B236" s="10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7"/>
      <c r="B237" s="10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7"/>
      <c r="B238" s="10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37"/>
      <c r="B239" s="10"/>
      <c r="C239" s="17"/>
      <c r="D239" s="16"/>
      <c r="E239" s="16"/>
      <c r="F239" s="16"/>
      <c r="G239" s="16"/>
      <c r="H239" s="150"/>
      <c r="I239" s="150"/>
      <c r="J239" s="151"/>
      <c r="K239" s="16"/>
      <c r="L239" s="16"/>
      <c r="M239" s="16"/>
      <c r="N239" s="16"/>
    </row>
    <row r="240" spans="1:14" x14ac:dyDescent="0.25">
      <c r="A240" s="37"/>
      <c r="B240" s="10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37"/>
      <c r="B241" s="10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7"/>
      <c r="B242" s="10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37"/>
      <c r="B243" s="10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7"/>
      <c r="B244" s="10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37"/>
      <c r="B245" s="10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37"/>
      <c r="B246" s="10"/>
      <c r="C246" s="17"/>
      <c r="D246" s="16"/>
      <c r="E246" s="63"/>
      <c r="F246" s="16"/>
      <c r="G246" s="16"/>
      <c r="H246" s="150"/>
      <c r="I246" s="150"/>
      <c r="J246" s="151"/>
      <c r="K246" s="16"/>
      <c r="L246" s="16"/>
      <c r="M246" s="16"/>
      <c r="N246" s="16"/>
    </row>
    <row r="247" spans="1:14" x14ac:dyDescent="0.25">
      <c r="A247" s="37"/>
      <c r="B247" s="10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37"/>
      <c r="B248" s="10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7"/>
      <c r="B249" s="10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7"/>
      <c r="B250" s="10"/>
      <c r="C250" s="17"/>
      <c r="D250" s="16"/>
      <c r="E250" s="16"/>
      <c r="F250" s="16"/>
      <c r="G250" s="16"/>
      <c r="H250" s="150"/>
      <c r="I250" s="150"/>
      <c r="J250" s="151"/>
      <c r="K250" s="16"/>
      <c r="L250" s="16"/>
      <c r="M250" s="16"/>
      <c r="N250" s="16"/>
    </row>
    <row r="251" spans="1:14" x14ac:dyDescent="0.25">
      <c r="A251" s="37"/>
      <c r="B251" s="10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37"/>
      <c r="B252" s="10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7"/>
      <c r="B253" s="10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7"/>
      <c r="B254" s="10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7"/>
      <c r="B255" s="10"/>
      <c r="C255" s="17"/>
      <c r="D255" s="16"/>
      <c r="E255" s="16"/>
      <c r="F255" s="16"/>
      <c r="G255" s="16"/>
      <c r="H255" s="150"/>
      <c r="I255" s="150"/>
      <c r="J255" s="151"/>
      <c r="K255" s="16"/>
      <c r="L255" s="16"/>
      <c r="M255" s="16"/>
      <c r="N255" s="16"/>
    </row>
    <row r="256" spans="1:14" x14ac:dyDescent="0.25">
      <c r="A256" s="37"/>
      <c r="B256" s="10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37"/>
      <c r="B257" s="10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7"/>
      <c r="B258" s="10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7"/>
      <c r="B259" s="10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7"/>
      <c r="B260" s="10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7"/>
      <c r="B261" s="10"/>
      <c r="C261" s="17"/>
      <c r="D261" s="16"/>
      <c r="E261" s="16"/>
      <c r="F261" s="16"/>
      <c r="G261" s="16"/>
      <c r="H261" s="150"/>
      <c r="I261" s="150"/>
      <c r="J261" s="151"/>
      <c r="K261" s="16"/>
      <c r="L261" s="16"/>
      <c r="M261" s="16"/>
      <c r="N261" s="16"/>
    </row>
    <row r="262" spans="1:14" x14ac:dyDescent="0.25">
      <c r="A262" s="37"/>
      <c r="B262" s="10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37"/>
      <c r="B263" s="10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7"/>
      <c r="B264" s="10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7"/>
      <c r="B265" s="10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7"/>
      <c r="B266" s="10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37"/>
      <c r="B267" s="10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7"/>
      <c r="B268" s="10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37"/>
      <c r="B269" s="10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7"/>
      <c r="B270" s="10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7"/>
      <c r="B271" s="10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7"/>
      <c r="B272" s="10"/>
      <c r="C272" s="17"/>
      <c r="D272" s="16"/>
      <c r="E272" s="16"/>
      <c r="F272" s="16"/>
      <c r="G272" s="16"/>
      <c r="H272" s="366"/>
      <c r="I272" s="366"/>
      <c r="J272" s="414"/>
      <c r="K272" s="16"/>
      <c r="L272" s="16"/>
      <c r="M272" s="16"/>
      <c r="N272" s="16"/>
    </row>
    <row r="273" spans="1:14" x14ac:dyDescent="0.25">
      <c r="A273" s="37"/>
      <c r="B273" s="10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37"/>
      <c r="B274" s="10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7"/>
      <c r="B275" s="10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37"/>
      <c r="B276" s="10"/>
      <c r="C276" s="17"/>
      <c r="D276" s="16"/>
      <c r="E276" s="307"/>
      <c r="F276" s="16"/>
      <c r="G276" s="16"/>
      <c r="H276" s="309"/>
      <c r="I276" s="309"/>
      <c r="J276" s="225"/>
      <c r="K276" s="16"/>
      <c r="L276" s="16"/>
      <c r="M276" s="16"/>
      <c r="N276" s="16"/>
    </row>
    <row r="277" spans="1:14" x14ac:dyDescent="0.25">
      <c r="A277" s="37"/>
      <c r="B277" s="10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37"/>
      <c r="B278" s="10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37"/>
      <c r="B279" s="10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7"/>
      <c r="B280" s="10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7"/>
      <c r="B281" s="10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7"/>
      <c r="B282" s="10"/>
      <c r="C282" s="17"/>
      <c r="D282" s="16"/>
      <c r="E282" s="16"/>
      <c r="F282" s="16"/>
      <c r="G282" s="16"/>
      <c r="H282" s="368"/>
      <c r="I282" s="368"/>
      <c r="J282" s="151"/>
      <c r="K282" s="16"/>
      <c r="L282" s="16"/>
      <c r="M282" s="16"/>
      <c r="N282" s="16"/>
    </row>
    <row r="283" spans="1:14" x14ac:dyDescent="0.25">
      <c r="A283" s="37"/>
      <c r="B283" s="10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37"/>
      <c r="B284" s="10"/>
      <c r="C284" s="17"/>
      <c r="D284" s="16"/>
      <c r="E284" s="16"/>
      <c r="F284" s="16"/>
      <c r="G284" s="16"/>
      <c r="H284" s="309"/>
      <c r="I284" s="309"/>
      <c r="J284" s="225"/>
      <c r="K284" s="16"/>
      <c r="L284" s="16"/>
      <c r="M284" s="16"/>
      <c r="N284" s="16"/>
    </row>
    <row r="285" spans="1:14" x14ac:dyDescent="0.25">
      <c r="A285" s="37"/>
      <c r="B285" s="10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37"/>
      <c r="B286" s="10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7"/>
      <c r="B287" s="10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7"/>
      <c r="B288" s="10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37"/>
      <c r="B289" s="10"/>
      <c r="C289" s="17"/>
      <c r="D289" s="16"/>
      <c r="E289" s="16"/>
      <c r="F289" s="16"/>
      <c r="G289" s="16"/>
      <c r="H289" s="370"/>
      <c r="I289" s="370"/>
      <c r="J289" s="103"/>
      <c r="K289" s="16"/>
      <c r="L289" s="16"/>
      <c r="M289" s="16"/>
      <c r="N289" s="16"/>
    </row>
    <row r="290" spans="1:14" x14ac:dyDescent="0.25">
      <c r="A290" s="37"/>
      <c r="B290" s="10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37"/>
      <c r="B291" s="10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7"/>
      <c r="B292" s="10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7"/>
      <c r="B293" s="10"/>
      <c r="C293" s="17"/>
      <c r="D293" s="16"/>
      <c r="E293" s="16"/>
      <c r="F293" s="16"/>
      <c r="G293" s="16"/>
      <c r="H293" s="368"/>
      <c r="I293" s="368"/>
      <c r="J293" s="151"/>
      <c r="K293" s="16"/>
      <c r="L293" s="16"/>
      <c r="M293" s="16"/>
      <c r="N293" s="16"/>
    </row>
    <row r="294" spans="1:14" x14ac:dyDescent="0.25">
      <c r="A294" s="37"/>
      <c r="B294" s="10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37"/>
      <c r="B295" s="10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7"/>
      <c r="B296" s="10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37"/>
      <c r="B297" s="10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37"/>
      <c r="B298" s="10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7"/>
      <c r="B299" s="10"/>
      <c r="C299" s="17"/>
      <c r="D299" s="16"/>
      <c r="E299" s="49"/>
      <c r="F299" s="49"/>
      <c r="G299" s="49"/>
      <c r="H299" s="368"/>
      <c r="I299" s="368"/>
      <c r="J299" s="151"/>
      <c r="K299" s="16"/>
      <c r="L299" s="16"/>
      <c r="M299" s="16"/>
      <c r="N299" s="16"/>
    </row>
    <row r="300" spans="1:14" x14ac:dyDescent="0.25">
      <c r="A300" s="37"/>
      <c r="B300" s="10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37"/>
      <c r="B301" s="10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7"/>
      <c r="B302" s="10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7"/>
      <c r="B303" s="10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7"/>
      <c r="B304" s="10"/>
      <c r="C304" s="17"/>
      <c r="D304" s="16"/>
      <c r="E304" s="16"/>
      <c r="F304" s="16"/>
      <c r="G304" s="16"/>
      <c r="H304" s="368"/>
      <c r="I304" s="368"/>
      <c r="J304" s="151"/>
      <c r="K304" s="16"/>
      <c r="L304" s="16"/>
      <c r="M304" s="16"/>
      <c r="N304" s="16"/>
    </row>
    <row r="305" spans="1:14" x14ac:dyDescent="0.25">
      <c r="A305" s="37"/>
      <c r="B305" s="10"/>
      <c r="C305" s="17"/>
      <c r="D305" s="16"/>
      <c r="E305" s="16"/>
      <c r="F305" s="16"/>
      <c r="G305" s="16"/>
      <c r="H305" s="368"/>
      <c r="I305" s="368"/>
      <c r="J305" s="151"/>
      <c r="K305" s="16"/>
      <c r="L305" s="16"/>
      <c r="M305" s="16"/>
      <c r="N305" s="16"/>
    </row>
    <row r="306" spans="1:14" x14ac:dyDescent="0.25">
      <c r="A306" s="37"/>
      <c r="B306" s="10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37"/>
      <c r="B307" s="10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7"/>
      <c r="B308" s="10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7"/>
      <c r="B309" s="10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7"/>
      <c r="B310" s="10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37"/>
      <c r="B311" s="10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7"/>
      <c r="B312" s="10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7"/>
      <c r="B313" s="10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7"/>
      <c r="B314" s="10"/>
      <c r="C314" s="17"/>
      <c r="D314" s="16"/>
      <c r="E314" s="16"/>
      <c r="F314" s="16"/>
      <c r="G314" s="16"/>
      <c r="H314" s="378"/>
      <c r="I314" s="378"/>
      <c r="J314" s="225"/>
      <c r="K314" s="16"/>
      <c r="L314" s="16"/>
      <c r="M314" s="16"/>
      <c r="N314" s="16"/>
    </row>
    <row r="315" spans="1:14" x14ac:dyDescent="0.25">
      <c r="A315" s="37"/>
      <c r="B315" s="10"/>
      <c r="C315" s="17"/>
      <c r="D315" s="16"/>
      <c r="E315" s="307"/>
      <c r="F315" s="16"/>
      <c r="G315" s="16"/>
      <c r="H315" s="378"/>
      <c r="I315" s="378"/>
      <c r="J315" s="225"/>
      <c r="K315" s="16"/>
      <c r="L315" s="16"/>
      <c r="M315" s="16"/>
      <c r="N315" s="16"/>
    </row>
    <row r="316" spans="1:14" x14ac:dyDescent="0.25">
      <c r="A316" s="37"/>
      <c r="B316" s="10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37"/>
      <c r="B317" s="10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7"/>
      <c r="B318" s="10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</sheetData>
  <mergeCells count="1">
    <mergeCell ref="A2:K3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73E0-19FA-4874-9A6F-93CE8273E908}">
  <dimension ref="A2:N344"/>
  <sheetViews>
    <sheetView workbookViewId="0">
      <pane xSplit="2" ySplit="4" topLeftCell="C71" activePane="bottomRight" state="frozen"/>
      <selection pane="topRight" activeCell="C1" sqref="C1"/>
      <selection pane="bottomLeft" activeCell="A5" sqref="A5"/>
      <selection pane="bottomRight" activeCell="C85" sqref="C85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5.28515625" bestFit="1" customWidth="1"/>
    <col min="9" max="9" width="18.855468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1958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46001</v>
      </c>
      <c r="B5" s="23" t="s">
        <v>30</v>
      </c>
      <c r="C5" s="17">
        <v>6</v>
      </c>
      <c r="D5" s="17"/>
      <c r="E5" s="17" t="s">
        <v>1964</v>
      </c>
      <c r="F5" s="17"/>
      <c r="G5" s="17"/>
      <c r="H5" s="401">
        <v>46001.671527777777</v>
      </c>
      <c r="I5" s="401">
        <v>46001.747916666667</v>
      </c>
      <c r="J5" s="525">
        <v>7.6388888890505768E-2</v>
      </c>
      <c r="K5" s="17"/>
      <c r="L5" s="16"/>
      <c r="M5" s="16"/>
      <c r="N5" s="16"/>
    </row>
    <row r="6" spans="1:14" ht="16.149999999999999" customHeight="1" x14ac:dyDescent="0.25">
      <c r="A6" s="22">
        <v>46002</v>
      </c>
      <c r="B6" s="23" t="s">
        <v>30</v>
      </c>
      <c r="C6" s="17">
        <v>25</v>
      </c>
      <c r="D6" s="17"/>
      <c r="E6" s="17"/>
      <c r="F6" s="17"/>
      <c r="G6" s="17"/>
      <c r="H6" s="401"/>
      <c r="I6" s="401"/>
      <c r="J6" s="513"/>
      <c r="K6" s="17"/>
      <c r="L6" s="16"/>
      <c r="M6" s="16"/>
      <c r="N6" s="16"/>
    </row>
    <row r="7" spans="1:14" ht="16.149999999999999" customHeight="1" x14ac:dyDescent="0.25">
      <c r="A7" s="22">
        <v>46003</v>
      </c>
      <c r="B7" s="23" t="s">
        <v>30</v>
      </c>
      <c r="C7" s="17">
        <v>49</v>
      </c>
      <c r="D7" s="17"/>
      <c r="E7" s="17" t="s">
        <v>132</v>
      </c>
      <c r="F7" s="17"/>
      <c r="G7" s="17"/>
      <c r="H7" s="401">
        <v>46003.381944444445</v>
      </c>
      <c r="I7" s="401">
        <v>46003.552777777775</v>
      </c>
      <c r="J7" s="544">
        <v>0.17083333332993789</v>
      </c>
      <c r="K7" s="17"/>
      <c r="L7" s="16"/>
      <c r="M7" s="16"/>
      <c r="N7" s="16"/>
    </row>
    <row r="8" spans="1:14" ht="16.149999999999999" customHeight="1" x14ac:dyDescent="0.25">
      <c r="A8" s="22">
        <v>46004</v>
      </c>
      <c r="B8" s="23" t="s">
        <v>30</v>
      </c>
      <c r="C8" s="17">
        <v>69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6"/>
    </row>
    <row r="9" spans="1:14" ht="16.149999999999999" customHeight="1" x14ac:dyDescent="0.25">
      <c r="A9" s="22">
        <v>46005</v>
      </c>
      <c r="B9" s="23" t="s">
        <v>30</v>
      </c>
      <c r="C9" s="17">
        <v>93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6.149999999999999" customHeight="1" x14ac:dyDescent="0.25">
      <c r="A10" s="22">
        <v>46006</v>
      </c>
      <c r="B10" s="23" t="s">
        <v>30</v>
      </c>
      <c r="C10" s="17">
        <v>117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1:14" ht="16.149999999999999" customHeight="1" x14ac:dyDescent="0.25">
      <c r="A11" s="22">
        <v>46007</v>
      </c>
      <c r="B11" s="23" t="s">
        <v>30</v>
      </c>
      <c r="C11" s="17">
        <v>141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</row>
    <row r="12" spans="1:14" ht="16.149999999999999" customHeight="1" x14ac:dyDescent="0.25">
      <c r="A12" s="22">
        <v>46008</v>
      </c>
      <c r="B12" s="23" t="s">
        <v>30</v>
      </c>
      <c r="C12" s="17">
        <v>161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" ht="16.149999999999999" customHeight="1" x14ac:dyDescent="0.25">
      <c r="A13" s="22">
        <v>46009</v>
      </c>
      <c r="B13" s="23" t="s">
        <v>30</v>
      </c>
      <c r="C13" s="17">
        <v>185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1:14" ht="16.149999999999999" customHeight="1" x14ac:dyDescent="0.25">
      <c r="A14" s="22">
        <v>46010</v>
      </c>
      <c r="B14" s="23" t="s">
        <v>30</v>
      </c>
      <c r="C14" s="17">
        <v>209</v>
      </c>
      <c r="D14" s="17"/>
      <c r="E14" s="17"/>
      <c r="F14" s="17"/>
      <c r="G14" s="17"/>
      <c r="H14" s="401"/>
      <c r="I14" s="401"/>
      <c r="J14" s="513"/>
      <c r="K14" s="17"/>
      <c r="L14" s="17"/>
      <c r="M14" s="17"/>
      <c r="N14" s="16"/>
    </row>
    <row r="15" spans="1:14" ht="16.149999999999999" customHeight="1" x14ac:dyDescent="0.25">
      <c r="A15" s="22">
        <v>46011</v>
      </c>
      <c r="B15" s="23" t="s">
        <v>30</v>
      </c>
      <c r="C15" s="17">
        <v>222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/>
    </row>
    <row r="16" spans="1:14" ht="16.149999999999999" customHeight="1" x14ac:dyDescent="0.25">
      <c r="A16" s="22">
        <v>46012</v>
      </c>
      <c r="B16" s="23" t="s">
        <v>30</v>
      </c>
      <c r="C16" s="17">
        <v>245</v>
      </c>
      <c r="D16" s="17"/>
      <c r="E16" s="17" t="s">
        <v>48</v>
      </c>
      <c r="F16" s="17"/>
      <c r="G16" s="17"/>
      <c r="H16" s="368">
        <v>46012.851388888892</v>
      </c>
      <c r="I16" s="368">
        <v>46013.000694444447</v>
      </c>
      <c r="J16" s="151">
        <f t="shared" ref="J16" si="0">I16-H16</f>
        <v>0.14930555555474712</v>
      </c>
      <c r="K16" s="17"/>
      <c r="L16" s="17"/>
      <c r="M16" s="17"/>
      <c r="N16" s="16"/>
    </row>
    <row r="17" spans="1:14" ht="16.149999999999999" customHeight="1" x14ac:dyDescent="0.25">
      <c r="A17" s="22">
        <v>46013</v>
      </c>
      <c r="B17" s="23" t="s">
        <v>30</v>
      </c>
      <c r="C17" s="17">
        <v>269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</row>
    <row r="18" spans="1:14" ht="16.149999999999999" customHeight="1" x14ac:dyDescent="0.25">
      <c r="A18" s="22">
        <v>46014</v>
      </c>
      <c r="B18" s="23" t="s">
        <v>30</v>
      </c>
      <c r="C18" s="17">
        <v>293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 ht="16.149999999999999" customHeight="1" x14ac:dyDescent="0.25">
      <c r="A19" s="22">
        <v>46015</v>
      </c>
      <c r="B19" s="23" t="s">
        <v>30</v>
      </c>
      <c r="C19" s="17">
        <v>317</v>
      </c>
      <c r="D19" s="17"/>
      <c r="E19" s="17" t="s">
        <v>2056</v>
      </c>
      <c r="F19" s="17"/>
      <c r="G19" s="17"/>
      <c r="H19" s="368">
        <v>46015.666666666664</v>
      </c>
      <c r="I19" s="368">
        <v>46015.686111111114</v>
      </c>
      <c r="J19" s="151">
        <f t="shared" ref="J19" si="1">I19-H19</f>
        <v>1.9444444449618459E-2</v>
      </c>
      <c r="K19" s="17"/>
      <c r="L19" s="17"/>
      <c r="M19" s="17"/>
      <c r="N19" s="16"/>
    </row>
    <row r="20" spans="1:14" ht="16.149999999999999" customHeight="1" x14ac:dyDescent="0.25">
      <c r="A20" s="22">
        <v>46016</v>
      </c>
      <c r="B20" s="23" t="s">
        <v>30</v>
      </c>
      <c r="C20" s="17">
        <v>341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</row>
    <row r="21" spans="1:14" ht="16.149999999999999" customHeight="1" x14ac:dyDescent="0.25">
      <c r="A21" s="22">
        <v>46017</v>
      </c>
      <c r="B21" s="23" t="s">
        <v>30</v>
      </c>
      <c r="C21" s="17">
        <v>365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</row>
    <row r="22" spans="1:14" ht="16.149999999999999" customHeight="1" x14ac:dyDescent="0.25">
      <c r="A22" s="22">
        <v>46018</v>
      </c>
      <c r="B22" s="23" t="s">
        <v>30</v>
      </c>
      <c r="C22" s="17">
        <v>389</v>
      </c>
      <c r="D22" s="17"/>
      <c r="E22" s="17" t="s">
        <v>2072</v>
      </c>
      <c r="F22" s="17"/>
      <c r="G22" s="17"/>
      <c r="H22" s="368">
        <v>46018.60833333333</v>
      </c>
      <c r="I22" s="368">
        <v>46018.619444444441</v>
      </c>
      <c r="J22" s="151">
        <f t="shared" ref="J22" si="2">I22-H22</f>
        <v>1.1111111110949423E-2</v>
      </c>
      <c r="K22" s="17"/>
      <c r="L22" s="17"/>
      <c r="M22" s="17"/>
      <c r="N22" s="16"/>
    </row>
    <row r="23" spans="1:14" ht="16.149999999999999" customHeight="1" x14ac:dyDescent="0.25">
      <c r="A23" s="22">
        <v>46019</v>
      </c>
      <c r="B23" s="23" t="s">
        <v>30</v>
      </c>
      <c r="C23" s="17">
        <v>409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6"/>
    </row>
    <row r="24" spans="1:14" ht="16.149999999999999" customHeight="1" x14ac:dyDescent="0.25">
      <c r="A24" s="22">
        <v>46020</v>
      </c>
      <c r="B24" s="23" t="s">
        <v>30</v>
      </c>
      <c r="C24" s="17">
        <v>433</v>
      </c>
      <c r="D24" s="17"/>
      <c r="E24" s="17"/>
      <c r="F24" s="17"/>
      <c r="G24" s="17"/>
      <c r="H24" s="17"/>
      <c r="I24" s="17"/>
      <c r="J24" s="17"/>
      <c r="K24" s="17"/>
      <c r="L24" s="16"/>
      <c r="M24" s="16"/>
      <c r="N24" s="16"/>
    </row>
    <row r="25" spans="1:14" ht="16.149999999999999" customHeight="1" x14ac:dyDescent="0.25">
      <c r="A25" s="22">
        <v>46021</v>
      </c>
      <c r="B25" s="23" t="s">
        <v>30</v>
      </c>
      <c r="C25" s="17">
        <v>457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6"/>
    </row>
    <row r="26" spans="1:14" ht="16.149999999999999" customHeight="1" x14ac:dyDescent="0.25">
      <c r="A26" s="22">
        <v>46022</v>
      </c>
      <c r="B26" s="23" t="s">
        <v>30</v>
      </c>
      <c r="C26" s="17">
        <v>481</v>
      </c>
      <c r="D26" s="17"/>
      <c r="E26" s="17"/>
      <c r="F26" s="17"/>
      <c r="G26" s="17"/>
      <c r="H26" s="17"/>
      <c r="I26" s="17"/>
      <c r="J26" s="17"/>
      <c r="K26" s="17"/>
      <c r="L26" s="16"/>
      <c r="M26" s="16"/>
      <c r="N26" s="16"/>
    </row>
    <row r="27" spans="1:14" ht="16.149999999999999" customHeight="1" x14ac:dyDescent="0.25">
      <c r="A27" s="22">
        <v>46023</v>
      </c>
      <c r="B27" s="23" t="s">
        <v>30</v>
      </c>
      <c r="C27" s="17">
        <v>505</v>
      </c>
      <c r="D27" s="17"/>
      <c r="E27" s="17" t="s">
        <v>48</v>
      </c>
      <c r="F27" s="17"/>
      <c r="G27" s="17"/>
      <c r="H27" s="368">
        <v>46023.681250000001</v>
      </c>
      <c r="I27" s="368">
        <v>46023.850694444445</v>
      </c>
      <c r="J27" s="151">
        <f t="shared" ref="J27" si="3">I27-H27</f>
        <v>0.16944444444379769</v>
      </c>
      <c r="K27" s="17"/>
      <c r="L27" s="16"/>
      <c r="M27" s="16"/>
      <c r="N27" s="16"/>
    </row>
    <row r="28" spans="1:14" ht="16.149999999999999" customHeight="1" x14ac:dyDescent="0.25">
      <c r="A28" s="22">
        <v>46024</v>
      </c>
      <c r="B28" s="23" t="s">
        <v>30</v>
      </c>
      <c r="C28" s="17">
        <v>529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6"/>
    </row>
    <row r="29" spans="1:14" ht="16.149999999999999" customHeight="1" x14ac:dyDescent="0.25">
      <c r="A29" s="22">
        <v>46025</v>
      </c>
      <c r="B29" s="23" t="s">
        <v>30</v>
      </c>
      <c r="C29" s="17">
        <v>547</v>
      </c>
      <c r="D29" s="17"/>
      <c r="E29" s="17"/>
      <c r="F29" s="17"/>
      <c r="G29" s="17"/>
      <c r="H29" s="17"/>
      <c r="I29" s="17"/>
      <c r="J29" s="17"/>
      <c r="K29" s="17"/>
      <c r="L29" s="16"/>
      <c r="M29" s="16"/>
      <c r="N29" s="16"/>
    </row>
    <row r="30" spans="1:14" ht="16.149999999999999" customHeight="1" x14ac:dyDescent="0.25">
      <c r="A30" s="22">
        <v>46026</v>
      </c>
      <c r="B30" s="23" t="s">
        <v>30</v>
      </c>
      <c r="C30" s="17">
        <v>571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6"/>
    </row>
    <row r="31" spans="1:14" ht="16.149999999999999" customHeight="1" x14ac:dyDescent="0.25">
      <c r="A31" s="22">
        <v>46027</v>
      </c>
      <c r="B31" s="23" t="s">
        <v>30</v>
      </c>
      <c r="C31" s="17">
        <v>595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6"/>
    </row>
    <row r="32" spans="1:14" ht="16.149999999999999" customHeight="1" x14ac:dyDescent="0.25">
      <c r="A32" s="22">
        <v>46028</v>
      </c>
      <c r="B32" s="23" t="s">
        <v>30</v>
      </c>
      <c r="C32" s="17">
        <v>619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6"/>
    </row>
    <row r="33" spans="1:14" ht="16.149999999999999" customHeight="1" x14ac:dyDescent="0.25">
      <c r="A33" s="22">
        <v>46029</v>
      </c>
      <c r="B33" s="23" t="s">
        <v>30</v>
      </c>
      <c r="C33" s="17">
        <v>643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6"/>
    </row>
    <row r="34" spans="1:14" ht="16.149999999999999" customHeight="1" x14ac:dyDescent="0.25">
      <c r="A34" s="22">
        <v>46030</v>
      </c>
      <c r="B34" s="23" t="s">
        <v>30</v>
      </c>
      <c r="C34" s="17">
        <v>667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</row>
    <row r="35" spans="1:14" ht="16.149999999999999" customHeight="1" x14ac:dyDescent="0.25">
      <c r="A35" s="22">
        <v>46031</v>
      </c>
      <c r="B35" s="23" t="s">
        <v>30</v>
      </c>
      <c r="C35" s="17">
        <v>691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6"/>
    </row>
    <row r="36" spans="1:14" ht="16.149999999999999" customHeight="1" x14ac:dyDescent="0.25">
      <c r="A36" s="22">
        <v>46032</v>
      </c>
      <c r="B36" s="23" t="s">
        <v>30</v>
      </c>
      <c r="C36" s="17">
        <v>713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6"/>
    </row>
    <row r="37" spans="1:14" ht="16.149999999999999" customHeight="1" x14ac:dyDescent="0.25">
      <c r="A37" s="22">
        <v>46033</v>
      </c>
      <c r="B37" s="23" t="s">
        <v>30</v>
      </c>
      <c r="C37" s="17">
        <v>737</v>
      </c>
      <c r="D37" s="17"/>
      <c r="E37" s="17" t="s">
        <v>48</v>
      </c>
      <c r="F37" s="17"/>
      <c r="G37" s="17"/>
      <c r="H37" s="368">
        <v>46033.90625</v>
      </c>
      <c r="I37" s="368">
        <v>46034</v>
      </c>
      <c r="J37" s="151">
        <f t="shared" ref="J37:J39" si="4">I37-H37</f>
        <v>9.375E-2</v>
      </c>
      <c r="K37" s="17"/>
      <c r="L37" s="16"/>
      <c r="M37" s="16"/>
      <c r="N37" s="16"/>
    </row>
    <row r="38" spans="1:14" ht="16.149999999999999" customHeight="1" x14ac:dyDescent="0.25">
      <c r="A38" s="22">
        <v>46034</v>
      </c>
      <c r="B38" s="23" t="s">
        <v>30</v>
      </c>
      <c r="C38" s="17">
        <v>761</v>
      </c>
      <c r="D38" s="17"/>
      <c r="E38" s="17" t="s">
        <v>2109</v>
      </c>
      <c r="F38" s="17"/>
      <c r="G38" s="17"/>
      <c r="H38" s="368">
        <v>46034.670138888891</v>
      </c>
      <c r="I38" s="368">
        <v>46034.680555555555</v>
      </c>
      <c r="J38" s="151">
        <f t="shared" si="4"/>
        <v>1.0416666664241347E-2</v>
      </c>
      <c r="K38" s="17"/>
      <c r="L38" s="16"/>
      <c r="M38" s="16"/>
      <c r="N38" s="16"/>
    </row>
    <row r="39" spans="1:14" ht="16.149999999999999" customHeight="1" x14ac:dyDescent="0.25">
      <c r="A39" s="22">
        <v>46035</v>
      </c>
      <c r="B39" s="23" t="s">
        <v>30</v>
      </c>
      <c r="C39" s="17">
        <v>785</v>
      </c>
      <c r="D39" s="17"/>
      <c r="E39" s="17" t="s">
        <v>2147</v>
      </c>
      <c r="F39" s="17"/>
      <c r="G39" s="17"/>
      <c r="H39" s="368">
        <v>46035.395833333336</v>
      </c>
      <c r="I39" s="368">
        <v>46035.625</v>
      </c>
      <c r="J39" s="151">
        <f t="shared" si="4"/>
        <v>0.22916666666424135</v>
      </c>
      <c r="K39" s="17"/>
      <c r="L39" s="16"/>
      <c r="M39" s="16"/>
      <c r="N39" s="16"/>
    </row>
    <row r="40" spans="1:14" ht="17.25" customHeight="1" x14ac:dyDescent="0.25">
      <c r="A40" s="22">
        <v>46036</v>
      </c>
      <c r="B40" s="23" t="s">
        <v>30</v>
      </c>
      <c r="C40" s="17">
        <v>809</v>
      </c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6"/>
    </row>
    <row r="41" spans="1:14" ht="16.149999999999999" customHeight="1" x14ac:dyDescent="0.25">
      <c r="A41" s="22">
        <v>46037</v>
      </c>
      <c r="B41" s="23" t="s">
        <v>30</v>
      </c>
      <c r="C41" s="17">
        <v>833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6"/>
    </row>
    <row r="42" spans="1:14" ht="26.25" customHeight="1" x14ac:dyDescent="0.25">
      <c r="A42" s="22">
        <v>46038</v>
      </c>
      <c r="B42" s="23" t="s">
        <v>30</v>
      </c>
      <c r="C42" s="17">
        <v>857</v>
      </c>
      <c r="D42" s="16"/>
      <c r="E42" s="28" t="s">
        <v>2152</v>
      </c>
      <c r="F42" s="16"/>
      <c r="G42" s="16"/>
      <c r="H42" s="309">
        <v>46038.695833333331</v>
      </c>
      <c r="I42" s="309">
        <v>46038.708333333336</v>
      </c>
      <c r="J42" s="225">
        <v>1.2500000004365575E-2</v>
      </c>
      <c r="K42" s="16"/>
      <c r="L42" s="16"/>
      <c r="M42" s="16"/>
      <c r="N42" s="16"/>
    </row>
    <row r="43" spans="1:14" ht="13.9" customHeight="1" x14ac:dyDescent="0.25">
      <c r="A43" s="22">
        <v>46039</v>
      </c>
      <c r="B43" s="23" t="s">
        <v>30</v>
      </c>
      <c r="C43" s="17">
        <v>873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29.25" customHeight="1" x14ac:dyDescent="0.25">
      <c r="A44" s="22">
        <v>46040</v>
      </c>
      <c r="B44" s="23" t="s">
        <v>30</v>
      </c>
      <c r="C44" s="17">
        <v>897</v>
      </c>
      <c r="D44" s="16"/>
      <c r="E44" s="28" t="s">
        <v>2164</v>
      </c>
      <c r="F44" s="16"/>
      <c r="G44" s="16"/>
      <c r="H44" s="366">
        <v>46041.15625</v>
      </c>
      <c r="I44" s="366">
        <v>46041.172222222223</v>
      </c>
      <c r="J44" s="630">
        <v>1.5972222223354038E-2</v>
      </c>
      <c r="K44" s="16"/>
      <c r="L44" s="16"/>
      <c r="M44" s="16"/>
      <c r="N44" s="16"/>
    </row>
    <row r="45" spans="1:14" ht="31.5" customHeight="1" x14ac:dyDescent="0.25">
      <c r="A45" s="22">
        <v>46041</v>
      </c>
      <c r="B45" s="23" t="s">
        <v>30</v>
      </c>
      <c r="C45" s="17">
        <v>921</v>
      </c>
      <c r="D45" s="16"/>
      <c r="E45" s="640" t="s">
        <v>2170</v>
      </c>
      <c r="F45" s="16"/>
      <c r="G45" s="16"/>
      <c r="H45" s="366">
        <v>46042.2</v>
      </c>
      <c r="I45" s="366">
        <v>46042.205555555556</v>
      </c>
      <c r="J45" s="641">
        <v>5.5555555591126904E-3</v>
      </c>
      <c r="K45" s="16"/>
      <c r="L45" s="16"/>
      <c r="M45" s="16"/>
      <c r="N45" s="16"/>
    </row>
    <row r="46" spans="1:14" ht="16.149999999999999" customHeight="1" x14ac:dyDescent="0.25">
      <c r="A46" s="22">
        <v>46042</v>
      </c>
      <c r="B46" s="23" t="s">
        <v>30</v>
      </c>
      <c r="C46" s="17">
        <v>943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31.5" customHeight="1" x14ac:dyDescent="0.25">
      <c r="A47" s="22">
        <v>46043</v>
      </c>
      <c r="B47" s="23" t="s">
        <v>30</v>
      </c>
      <c r="C47" s="17">
        <v>967</v>
      </c>
      <c r="D47" s="17"/>
      <c r="E47" s="63" t="s">
        <v>2177</v>
      </c>
      <c r="F47" s="16"/>
      <c r="G47" s="16"/>
      <c r="H47" s="368">
        <v>46043.442361111112</v>
      </c>
      <c r="I47" s="368">
        <v>46043.456250000003</v>
      </c>
      <c r="J47" s="151">
        <f t="shared" ref="J47:J48" si="5">I47-H47</f>
        <v>1.3888888890505768E-2</v>
      </c>
      <c r="K47" s="16"/>
      <c r="L47" s="16"/>
      <c r="M47" s="16"/>
      <c r="N47" s="16"/>
    </row>
    <row r="48" spans="1:14" ht="16.149999999999999" customHeight="1" x14ac:dyDescent="0.25">
      <c r="A48" s="22">
        <v>46044</v>
      </c>
      <c r="B48" s="23" t="s">
        <v>30</v>
      </c>
      <c r="C48" s="17">
        <v>991</v>
      </c>
      <c r="D48" s="16"/>
      <c r="E48" s="16" t="s">
        <v>65</v>
      </c>
      <c r="F48" s="16"/>
      <c r="G48" s="16"/>
      <c r="H48" s="368">
        <v>46044.45416666667</v>
      </c>
      <c r="I48" s="368">
        <v>46044.688194444447</v>
      </c>
      <c r="J48" s="151">
        <f t="shared" si="5"/>
        <v>0.23402777777664596</v>
      </c>
      <c r="K48" s="16"/>
      <c r="L48" s="16"/>
      <c r="M48" s="16"/>
      <c r="N48" s="16"/>
    </row>
    <row r="49" spans="1:14" ht="16.149999999999999" customHeight="1" x14ac:dyDescent="0.25">
      <c r="A49" s="22">
        <v>46045</v>
      </c>
      <c r="B49" s="23" t="s">
        <v>30</v>
      </c>
      <c r="C49" s="17">
        <v>1015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6.149999999999999" customHeight="1" x14ac:dyDescent="0.25">
      <c r="A50" s="22">
        <v>46046</v>
      </c>
      <c r="B50" s="23" t="s">
        <v>30</v>
      </c>
      <c r="C50" s="17">
        <v>1034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6.149999999999999" customHeight="1" x14ac:dyDescent="0.25">
      <c r="A51" s="22">
        <v>46047</v>
      </c>
      <c r="B51" s="23" t="s">
        <v>30</v>
      </c>
      <c r="C51" s="17">
        <v>1058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30.75" customHeight="1" x14ac:dyDescent="0.25">
      <c r="A52" s="22">
        <v>46048</v>
      </c>
      <c r="B52" s="23" t="s">
        <v>30</v>
      </c>
      <c r="C52" s="17">
        <v>1082</v>
      </c>
      <c r="D52" s="16"/>
      <c r="E52" s="28" t="s">
        <v>2207</v>
      </c>
      <c r="F52" s="16"/>
      <c r="G52" s="16"/>
      <c r="H52" s="368">
        <v>46048.388888888891</v>
      </c>
      <c r="I52" s="368">
        <v>46048.601388888892</v>
      </c>
      <c r="J52" s="151">
        <f t="shared" ref="J52" si="6">I52-H52</f>
        <v>0.21250000000145519</v>
      </c>
      <c r="K52" s="16"/>
      <c r="L52" s="16"/>
      <c r="M52" s="16"/>
      <c r="N52" s="16"/>
    </row>
    <row r="53" spans="1:14" ht="16.149999999999999" customHeight="1" x14ac:dyDescent="0.25">
      <c r="A53" s="22">
        <v>46049</v>
      </c>
      <c r="B53" s="23" t="s">
        <v>30</v>
      </c>
      <c r="C53" s="17">
        <v>1101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46050</v>
      </c>
      <c r="B54" s="23" t="s">
        <v>30</v>
      </c>
      <c r="C54" s="17">
        <v>1125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46051</v>
      </c>
      <c r="B55" s="23" t="s">
        <v>30</v>
      </c>
      <c r="C55" s="17">
        <v>1149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46.5" customHeight="1" x14ac:dyDescent="0.25">
      <c r="A56" s="22">
        <v>46052</v>
      </c>
      <c r="B56" s="23" t="s">
        <v>30</v>
      </c>
      <c r="C56" s="17">
        <v>1173</v>
      </c>
      <c r="D56" s="16"/>
      <c r="E56" s="28" t="s">
        <v>2226</v>
      </c>
      <c r="F56" s="16"/>
      <c r="G56" s="16"/>
      <c r="H56" s="368">
        <v>46052.680555555555</v>
      </c>
      <c r="I56" s="368">
        <v>46052.694444444445</v>
      </c>
      <c r="J56" s="151">
        <f t="shared" ref="J56" si="7">I56-H56</f>
        <v>1.3888888890505768E-2</v>
      </c>
      <c r="K56" s="16"/>
      <c r="L56" s="16"/>
      <c r="M56" s="16"/>
      <c r="N56" s="16"/>
    </row>
    <row r="57" spans="1:14" ht="32.25" customHeight="1" x14ac:dyDescent="0.25">
      <c r="A57" s="22">
        <v>46053</v>
      </c>
      <c r="B57" s="23" t="s">
        <v>30</v>
      </c>
      <c r="C57" s="17">
        <v>1196</v>
      </c>
      <c r="D57" s="16"/>
      <c r="E57" s="781" t="s">
        <v>2229</v>
      </c>
      <c r="F57" s="16"/>
      <c r="G57" s="16"/>
      <c r="H57" s="720">
        <v>46054.116666666669</v>
      </c>
      <c r="I57" s="720">
        <v>46054.123611111114</v>
      </c>
      <c r="J57" s="782">
        <v>6.9444444452528842E-3</v>
      </c>
      <c r="K57" s="16"/>
      <c r="L57" s="16"/>
      <c r="M57" s="16"/>
      <c r="N57" s="16"/>
    </row>
    <row r="58" spans="1:14" ht="16.149999999999999" customHeight="1" x14ac:dyDescent="0.25">
      <c r="A58" s="22">
        <v>46054</v>
      </c>
      <c r="B58" s="23" t="s">
        <v>30</v>
      </c>
      <c r="C58" s="17">
        <v>1220</v>
      </c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46055</v>
      </c>
      <c r="B59" s="23" t="s">
        <v>30</v>
      </c>
      <c r="C59" s="17">
        <v>1244</v>
      </c>
      <c r="D59" s="16"/>
      <c r="E59" s="16" t="s">
        <v>48</v>
      </c>
      <c r="F59" s="16"/>
      <c r="G59" s="16"/>
      <c r="H59" s="368">
        <v>46055.634722222225</v>
      </c>
      <c r="I59" s="368">
        <v>46055.711805555555</v>
      </c>
      <c r="J59" s="151">
        <f t="shared" ref="J59" si="8">I59-H59</f>
        <v>7.7083333329937886E-2</v>
      </c>
      <c r="K59" s="16"/>
      <c r="L59" s="16"/>
      <c r="M59" s="16"/>
      <c r="N59" s="16"/>
    </row>
    <row r="60" spans="1:14" x14ac:dyDescent="0.25">
      <c r="A60" s="22">
        <v>46056</v>
      </c>
      <c r="B60" s="23" t="s">
        <v>30</v>
      </c>
      <c r="C60" s="17">
        <v>1266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46057</v>
      </c>
      <c r="B61" s="23" t="s">
        <v>30</v>
      </c>
      <c r="C61" s="17">
        <v>1290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6.149999999999999" customHeight="1" x14ac:dyDescent="0.25">
      <c r="A62" s="22">
        <v>46058</v>
      </c>
      <c r="B62" s="23" t="s">
        <v>30</v>
      </c>
      <c r="C62" s="17">
        <v>1314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6.149999999999999" customHeight="1" x14ac:dyDescent="0.25">
      <c r="A63" s="22">
        <v>46059</v>
      </c>
      <c r="B63" s="23" t="s">
        <v>30</v>
      </c>
      <c r="C63" s="17">
        <v>1338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9.5" customHeight="1" x14ac:dyDescent="0.25">
      <c r="A64" s="22">
        <v>46060</v>
      </c>
      <c r="B64" s="23" t="s">
        <v>30</v>
      </c>
      <c r="C64" s="17">
        <v>1361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46061</v>
      </c>
      <c r="B65" s="23" t="s">
        <v>30</v>
      </c>
      <c r="C65" s="17">
        <v>1385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30.75" customHeight="1" x14ac:dyDescent="0.25">
      <c r="A66" s="22">
        <v>46062</v>
      </c>
      <c r="B66" s="23" t="s">
        <v>30</v>
      </c>
      <c r="C66" s="17">
        <v>1409</v>
      </c>
      <c r="D66" s="16"/>
      <c r="E66" s="28" t="s">
        <v>2269</v>
      </c>
      <c r="F66" s="16"/>
      <c r="G66" s="16"/>
      <c r="H66" s="720">
        <v>46062.620833333334</v>
      </c>
      <c r="I66" s="720">
        <v>46062.627083333333</v>
      </c>
      <c r="J66" s="829">
        <v>6.2499999985448085E-3</v>
      </c>
      <c r="K66" s="16"/>
      <c r="L66" s="16"/>
      <c r="M66" s="16"/>
      <c r="N66" s="16"/>
    </row>
    <row r="67" spans="1:14" ht="45.75" customHeight="1" x14ac:dyDescent="0.25">
      <c r="A67" s="22">
        <v>46063</v>
      </c>
      <c r="B67" s="23" t="s">
        <v>30</v>
      </c>
      <c r="C67" s="17">
        <v>1433</v>
      </c>
      <c r="D67" s="16"/>
      <c r="E67" s="835" t="s">
        <v>2271</v>
      </c>
      <c r="F67" s="16"/>
      <c r="G67" s="16"/>
      <c r="H67" s="720">
        <v>46063.911111111112</v>
      </c>
      <c r="I67" s="720">
        <v>46063.935416666667</v>
      </c>
      <c r="J67" s="836">
        <v>2.4305555554747116E-2</v>
      </c>
      <c r="K67" s="16"/>
      <c r="L67" s="16"/>
      <c r="M67" s="16"/>
      <c r="N67" s="16"/>
    </row>
    <row r="68" spans="1:14" ht="16.149999999999999" customHeight="1" x14ac:dyDescent="0.25">
      <c r="A68" s="22">
        <v>46064</v>
      </c>
      <c r="B68" s="23" t="s">
        <v>30</v>
      </c>
      <c r="C68" s="17">
        <v>1457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6.149999999999999" customHeight="1" x14ac:dyDescent="0.25">
      <c r="A69" s="22">
        <v>46065</v>
      </c>
      <c r="B69" s="23" t="s">
        <v>30</v>
      </c>
      <c r="C69" s="17">
        <v>1481</v>
      </c>
      <c r="D69" s="17"/>
      <c r="E69" s="16" t="s">
        <v>40</v>
      </c>
      <c r="F69" s="16"/>
      <c r="G69" s="16"/>
      <c r="H69" s="309">
        <v>46066.104166666664</v>
      </c>
      <c r="I69" s="309">
        <v>46066.213194444441</v>
      </c>
      <c r="J69" s="225">
        <v>0.10902777777664596</v>
      </c>
      <c r="K69" s="16"/>
      <c r="L69" s="16"/>
      <c r="M69" s="16"/>
      <c r="N69" s="16"/>
    </row>
    <row r="70" spans="1:14" ht="16.149999999999999" customHeight="1" x14ac:dyDescent="0.25">
      <c r="A70" s="22">
        <v>46066</v>
      </c>
      <c r="B70" s="23" t="s">
        <v>30</v>
      </c>
      <c r="C70" s="17">
        <v>1505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46067</v>
      </c>
      <c r="B71" s="23" t="s">
        <v>30</v>
      </c>
      <c r="C71" s="17">
        <v>1526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46068</v>
      </c>
      <c r="B72" s="23" t="s">
        <v>30</v>
      </c>
      <c r="C72" s="17">
        <v>1550</v>
      </c>
      <c r="D72" s="16"/>
      <c r="E72" s="16" t="s">
        <v>1945</v>
      </c>
      <c r="F72" s="16"/>
      <c r="G72" s="16"/>
      <c r="H72" s="368">
        <v>46068.606249999997</v>
      </c>
      <c r="I72" s="368">
        <v>46068.621527777781</v>
      </c>
      <c r="J72" s="151">
        <f t="shared" ref="J72" si="9">I72-H72</f>
        <v>1.527777778392192E-2</v>
      </c>
      <c r="K72" s="16"/>
      <c r="L72" s="16"/>
      <c r="M72" s="16"/>
      <c r="N72" s="16"/>
    </row>
    <row r="73" spans="1:14" ht="16.149999999999999" customHeight="1" x14ac:dyDescent="0.25">
      <c r="A73" s="22">
        <v>46069</v>
      </c>
      <c r="B73" s="23" t="s">
        <v>30</v>
      </c>
      <c r="C73" s="17">
        <v>1574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6.149999999999999" customHeight="1" x14ac:dyDescent="0.25">
      <c r="A74" s="22">
        <v>46070</v>
      </c>
      <c r="B74" s="23" t="s">
        <v>30</v>
      </c>
      <c r="C74" s="17">
        <v>1598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46071</v>
      </c>
      <c r="B75" s="23" t="s">
        <v>30</v>
      </c>
      <c r="C75" s="17">
        <v>1622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46072</v>
      </c>
      <c r="B76" s="23" t="s">
        <v>30</v>
      </c>
      <c r="C76" s="17">
        <v>1646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46073</v>
      </c>
      <c r="B77" s="23" t="s">
        <v>30</v>
      </c>
      <c r="C77" s="17">
        <v>1670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46074</v>
      </c>
      <c r="B78" s="23" t="s">
        <v>30</v>
      </c>
      <c r="C78" s="17">
        <v>1694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46075</v>
      </c>
      <c r="B79" s="23" t="s">
        <v>30</v>
      </c>
      <c r="C79" s="17">
        <v>1717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46076</v>
      </c>
      <c r="B80" s="23" t="s">
        <v>30</v>
      </c>
      <c r="C80" s="17">
        <v>1741</v>
      </c>
      <c r="D80" s="16"/>
      <c r="E80" s="16" t="s">
        <v>48</v>
      </c>
      <c r="F80" s="16"/>
      <c r="G80" s="16"/>
      <c r="H80" s="368">
        <v>46076.881944444445</v>
      </c>
      <c r="I80" s="368">
        <v>46076.970138888886</v>
      </c>
      <c r="J80" s="151">
        <f t="shared" ref="J80" si="10">I80-H80</f>
        <v>8.819444444088731E-2</v>
      </c>
      <c r="K80" s="16"/>
      <c r="L80" s="17"/>
      <c r="M80" s="17"/>
      <c r="N80" s="16"/>
    </row>
    <row r="81" spans="1:14" ht="16.149999999999999" customHeight="1" x14ac:dyDescent="0.25">
      <c r="A81" s="22">
        <v>46077</v>
      </c>
      <c r="B81" s="23" t="s">
        <v>30</v>
      </c>
      <c r="C81" s="17">
        <v>1765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>
        <v>46078</v>
      </c>
      <c r="B82" s="23" t="s">
        <v>30</v>
      </c>
      <c r="C82" s="17">
        <v>1789</v>
      </c>
      <c r="D82" s="16"/>
      <c r="E82" s="16" t="s">
        <v>539</v>
      </c>
      <c r="F82" s="16"/>
      <c r="G82" s="16"/>
      <c r="H82" s="368">
        <v>46079.125</v>
      </c>
      <c r="I82" s="368">
        <v>46079.135416666664</v>
      </c>
      <c r="J82" s="151">
        <f t="shared" ref="J82" si="11">I82-H82</f>
        <v>1.0416666664241347E-2</v>
      </c>
      <c r="K82" s="16"/>
      <c r="L82" s="17"/>
      <c r="M82" s="17"/>
      <c r="N82" s="16"/>
    </row>
    <row r="83" spans="1:14" ht="16.149999999999999" customHeight="1" x14ac:dyDescent="0.25">
      <c r="A83" s="22">
        <v>46079</v>
      </c>
      <c r="B83" s="23" t="s">
        <v>30</v>
      </c>
      <c r="C83" s="17">
        <v>1813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>
        <v>46080</v>
      </c>
      <c r="B84" s="23" t="s">
        <v>30</v>
      </c>
      <c r="C84" s="17">
        <v>1837</v>
      </c>
      <c r="D84" s="16"/>
      <c r="E84" s="16" t="s">
        <v>2362</v>
      </c>
      <c r="F84" s="16"/>
      <c r="G84" s="16"/>
      <c r="H84" s="368">
        <v>46080.627083333333</v>
      </c>
      <c r="I84" s="368">
        <v>46080.669444444444</v>
      </c>
      <c r="J84" s="151">
        <f t="shared" ref="J84" si="12">I84-H84</f>
        <v>4.2361111110949423E-2</v>
      </c>
      <c r="K84" s="16"/>
      <c r="L84" s="17"/>
      <c r="M84" s="17"/>
      <c r="N84" s="16"/>
    </row>
    <row r="85" spans="1:14" ht="16.149999999999999" customHeight="1" x14ac:dyDescent="0.25">
      <c r="A85" s="22">
        <v>46081</v>
      </c>
      <c r="B85" s="23" t="s">
        <v>30</v>
      </c>
      <c r="C85" s="17">
        <v>1861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/>
      <c r="B86" s="104"/>
      <c r="C86" s="17"/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/>
      <c r="B87" s="104"/>
      <c r="C87" s="17"/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/>
      <c r="B88" s="104"/>
      <c r="C88" s="17"/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/>
      <c r="B89" s="104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/>
      <c r="B90" s="104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31.5" customHeight="1" x14ac:dyDescent="0.25">
      <c r="A91" s="22"/>
      <c r="B91" s="104"/>
      <c r="C91" s="17"/>
      <c r="D91" s="16"/>
      <c r="E91" s="28"/>
      <c r="F91" s="16"/>
      <c r="G91" s="16"/>
      <c r="H91" s="16"/>
      <c r="I91" s="16"/>
      <c r="J91" s="28"/>
      <c r="K91" s="16"/>
      <c r="L91" s="16"/>
      <c r="M91" s="16"/>
      <c r="N91" s="16"/>
    </row>
    <row r="92" spans="1:14" ht="16.149999999999999" customHeight="1" x14ac:dyDescent="0.25">
      <c r="A92" s="22"/>
      <c r="B92" s="104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/>
      <c r="B93" s="104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/>
      <c r="B94" s="104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/>
      <c r="B95" s="104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/>
      <c r="B96" s="104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/>
      <c r="B97" s="104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/>
      <c r="B98" s="104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/>
      <c r="B99" s="104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/>
      <c r="B100" s="104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/>
      <c r="B101" s="104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/>
      <c r="B102" s="104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/>
      <c r="B103" s="104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/>
      <c r="B104" s="104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/>
      <c r="B105" s="104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/>
      <c r="B106" s="104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/>
      <c r="B107" s="104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/>
      <c r="B108" s="104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/>
      <c r="B109" s="104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/>
      <c r="B110" s="104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/>
      <c r="B111" s="104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/>
      <c r="B112" s="104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/>
      <c r="B113" s="104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/>
      <c r="B114" s="104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s="39" customFormat="1" ht="30" customHeight="1" x14ac:dyDescent="0.25">
      <c r="A115" s="37"/>
      <c r="B115" s="10"/>
      <c r="C115" s="9"/>
      <c r="D115" s="28"/>
      <c r="E115" s="28"/>
      <c r="F115" s="28"/>
      <c r="G115" s="28"/>
      <c r="H115" s="28"/>
      <c r="I115" s="28"/>
      <c r="J115" s="28"/>
      <c r="K115" s="28"/>
      <c r="L115" s="16"/>
      <c r="M115" s="16"/>
      <c r="N115" s="28"/>
    </row>
    <row r="116" spans="1:14" ht="32.25" customHeight="1" x14ac:dyDescent="0.25">
      <c r="A116" s="37"/>
      <c r="B116" s="10"/>
      <c r="C116" s="17"/>
      <c r="D116" s="28"/>
      <c r="E116" s="28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37"/>
      <c r="B117" s="10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7"/>
      <c r="B118" s="10"/>
      <c r="C118" s="17"/>
      <c r="D118" s="16"/>
      <c r="E118" s="16"/>
      <c r="F118" s="16"/>
      <c r="G118" s="16"/>
      <c r="H118" s="43"/>
      <c r="I118" s="43"/>
      <c r="J118" s="46"/>
      <c r="K118" s="16"/>
      <c r="L118" s="16"/>
      <c r="M118" s="16"/>
      <c r="N118" s="16"/>
    </row>
    <row r="119" spans="1:14" ht="16.149999999999999" customHeight="1" x14ac:dyDescent="0.25">
      <c r="A119" s="37"/>
      <c r="B119" s="10"/>
      <c r="C119" s="17"/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37"/>
      <c r="B120" s="10"/>
      <c r="C120" s="17"/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37"/>
      <c r="B121" s="10"/>
      <c r="C121" s="17"/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37"/>
      <c r="B122" s="10"/>
      <c r="C122" s="17"/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37"/>
      <c r="B123" s="10"/>
      <c r="C123" s="17"/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37"/>
      <c r="B124" s="10"/>
      <c r="C124" s="17"/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37"/>
      <c r="B125" s="10"/>
      <c r="C125" s="17"/>
      <c r="D125" s="16"/>
      <c r="E125" s="16"/>
      <c r="F125" s="16"/>
      <c r="G125" s="16"/>
      <c r="H125" s="58"/>
      <c r="I125" s="58"/>
      <c r="J125" s="46"/>
      <c r="K125" s="16"/>
      <c r="L125" s="16"/>
      <c r="M125" s="16"/>
      <c r="N125" s="16"/>
    </row>
    <row r="126" spans="1:14" ht="16.149999999999999" customHeight="1" x14ac:dyDescent="0.25">
      <c r="A126" s="37"/>
      <c r="B126" s="10"/>
      <c r="C126" s="17"/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x14ac:dyDescent="0.25">
      <c r="A127" s="37"/>
      <c r="B127" s="10"/>
      <c r="C127" s="17"/>
      <c r="D127" s="16"/>
      <c r="E127" s="28"/>
      <c r="F127" s="16"/>
      <c r="G127" s="16"/>
      <c r="H127" s="60"/>
      <c r="I127" s="60"/>
      <c r="J127" s="46"/>
      <c r="K127" s="16"/>
      <c r="L127" s="16"/>
      <c r="M127" s="16"/>
      <c r="N127" s="16"/>
    </row>
    <row r="128" spans="1:14" ht="16.149999999999999" customHeight="1" x14ac:dyDescent="0.25">
      <c r="A128" s="37"/>
      <c r="B128" s="10"/>
      <c r="C128" s="17"/>
      <c r="D128" s="16"/>
      <c r="E128" s="16"/>
      <c r="F128" s="16"/>
      <c r="G128" s="16"/>
      <c r="H128" s="60"/>
      <c r="I128" s="60"/>
      <c r="J128" s="46"/>
      <c r="K128" s="16"/>
      <c r="L128" s="16"/>
      <c r="M128" s="16"/>
      <c r="N128" s="16"/>
    </row>
    <row r="129" spans="1:14" ht="16.149999999999999" customHeight="1" x14ac:dyDescent="0.25">
      <c r="A129" s="37"/>
      <c r="B129" s="10"/>
      <c r="C129" s="17"/>
      <c r="D129" s="16"/>
      <c r="E129" s="16"/>
      <c r="F129" s="16"/>
      <c r="G129" s="16"/>
      <c r="H129" s="43"/>
      <c r="I129" s="43"/>
      <c r="J129" s="46"/>
      <c r="K129" s="16"/>
      <c r="L129" s="16"/>
      <c r="M129" s="16"/>
      <c r="N129" s="16"/>
    </row>
    <row r="130" spans="1:14" ht="16.149999999999999" customHeight="1" x14ac:dyDescent="0.25">
      <c r="A130" s="37"/>
      <c r="B130" s="10"/>
      <c r="C130" s="17"/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37"/>
      <c r="B131" s="10"/>
      <c r="C131" s="17"/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37"/>
      <c r="B132" s="10"/>
      <c r="C132" s="17"/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37"/>
      <c r="B133" s="10"/>
      <c r="C133" s="17"/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37"/>
      <c r="B134" s="10"/>
      <c r="C134" s="17"/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37"/>
      <c r="B135" s="10"/>
      <c r="C135" s="17"/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37"/>
      <c r="B136" s="10"/>
      <c r="C136" s="17"/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x14ac:dyDescent="0.25">
      <c r="A137" s="37"/>
      <c r="B137" s="10"/>
      <c r="C137" s="17"/>
      <c r="D137" s="16"/>
      <c r="E137" s="28"/>
      <c r="F137" s="16"/>
      <c r="G137" s="16"/>
      <c r="H137" s="57"/>
      <c r="I137" s="57"/>
      <c r="J137" s="46"/>
      <c r="K137" s="16"/>
      <c r="L137" s="16"/>
      <c r="M137" s="16"/>
      <c r="N137" s="16"/>
    </row>
    <row r="138" spans="1:14" ht="16.149999999999999" customHeight="1" x14ac:dyDescent="0.25">
      <c r="A138" s="37"/>
      <c r="B138" s="10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37"/>
      <c r="B139" s="10"/>
      <c r="C139" s="17"/>
      <c r="D139" s="16"/>
      <c r="E139" s="28"/>
      <c r="F139" s="16"/>
      <c r="G139" s="16"/>
      <c r="H139" s="62"/>
      <c r="I139" s="62"/>
      <c r="J139" s="46"/>
      <c r="K139" s="16"/>
      <c r="L139" s="16"/>
      <c r="M139" s="16"/>
      <c r="N139" s="16"/>
    </row>
    <row r="140" spans="1:14" ht="16.149999999999999" customHeight="1" x14ac:dyDescent="0.25">
      <c r="A140" s="37"/>
      <c r="B140" s="10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37"/>
      <c r="B141" s="10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7"/>
      <c r="B142" s="10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37"/>
      <c r="B143" s="10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37"/>
      <c r="B144" s="10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37"/>
      <c r="B145" s="10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37"/>
      <c r="B146" s="10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37"/>
      <c r="B147" s="10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37"/>
      <c r="B148" s="10"/>
      <c r="C148" s="17"/>
      <c r="D148" s="16"/>
      <c r="E148" s="16"/>
      <c r="F148" s="16"/>
      <c r="G148" s="16"/>
      <c r="H148" s="78"/>
      <c r="I148" s="78"/>
      <c r="J148" s="46"/>
      <c r="K148" s="16"/>
      <c r="L148" s="16"/>
      <c r="M148" s="16"/>
      <c r="N148" s="16"/>
    </row>
    <row r="149" spans="1:14" ht="16.149999999999999" customHeight="1" x14ac:dyDescent="0.25">
      <c r="A149" s="37"/>
      <c r="B149" s="10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37"/>
      <c r="B150" s="10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37"/>
      <c r="B151" s="10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37"/>
      <c r="B152" s="10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37"/>
      <c r="B153" s="10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37"/>
      <c r="B154" s="10"/>
      <c r="C154" s="17"/>
      <c r="D154" s="16"/>
      <c r="E154" s="16"/>
      <c r="F154" s="16"/>
      <c r="G154" s="16"/>
      <c r="H154" s="90"/>
      <c r="I154" s="90"/>
      <c r="J154" s="91"/>
      <c r="K154" s="16"/>
      <c r="L154" s="16"/>
      <c r="M154" s="16"/>
      <c r="N154" s="16"/>
    </row>
    <row r="155" spans="1:14" ht="16.149999999999999" customHeight="1" x14ac:dyDescent="0.25">
      <c r="A155" s="37"/>
      <c r="B155" s="10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37"/>
      <c r="B156" s="10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37"/>
      <c r="B157" s="10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37"/>
      <c r="B158" s="10"/>
      <c r="C158" s="17"/>
      <c r="D158" s="16"/>
      <c r="E158" s="16"/>
      <c r="F158" s="16"/>
      <c r="G158" s="16"/>
      <c r="H158" s="98"/>
      <c r="I158" s="98"/>
      <c r="J158" s="99"/>
      <c r="K158" s="16"/>
      <c r="L158" s="16"/>
      <c r="M158" s="16"/>
      <c r="N158" s="16"/>
    </row>
    <row r="159" spans="1:14" ht="16.149999999999999" customHeight="1" x14ac:dyDescent="0.25">
      <c r="A159" s="37"/>
      <c r="B159" s="10"/>
      <c r="C159" s="17"/>
      <c r="D159" s="16"/>
      <c r="E159" s="16"/>
      <c r="F159" s="16"/>
      <c r="G159" s="16"/>
      <c r="H159" s="113"/>
      <c r="I159" s="113"/>
      <c r="J159" s="114"/>
      <c r="K159" s="16"/>
      <c r="L159" s="16"/>
      <c r="M159" s="16"/>
      <c r="N159" s="16"/>
    </row>
    <row r="160" spans="1:14" ht="16.149999999999999" customHeight="1" x14ac:dyDescent="0.25">
      <c r="A160" s="37"/>
      <c r="B160" s="10"/>
      <c r="C160" s="17"/>
      <c r="D160" s="16"/>
      <c r="E160" s="17"/>
      <c r="F160" s="17"/>
      <c r="G160" s="16"/>
      <c r="H160" s="113"/>
      <c r="I160" s="113"/>
      <c r="J160" s="114"/>
      <c r="K160" s="16"/>
      <c r="L160" s="16"/>
      <c r="M160" s="16"/>
      <c r="N160" s="16"/>
    </row>
    <row r="161" spans="1:14" x14ac:dyDescent="0.25">
      <c r="A161" s="37"/>
      <c r="B161" s="10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37"/>
      <c r="B162" s="10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37"/>
      <c r="B163" s="10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37"/>
      <c r="B164" s="10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37"/>
      <c r="B165" s="10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37"/>
      <c r="B166" s="10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37"/>
      <c r="B167" s="10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37"/>
      <c r="B168" s="10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37"/>
      <c r="B169" s="10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7"/>
      <c r="B170" s="10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7"/>
      <c r="B171" s="10"/>
      <c r="C171" s="17"/>
      <c r="D171" s="16"/>
      <c r="E171" s="16"/>
      <c r="F171" s="16"/>
      <c r="G171" s="16"/>
      <c r="H171" s="134"/>
      <c r="I171" s="134"/>
      <c r="J171" s="135"/>
      <c r="K171" s="16"/>
      <c r="L171" s="16"/>
      <c r="M171" s="16"/>
      <c r="N171" s="16"/>
    </row>
    <row r="172" spans="1:14" x14ac:dyDescent="0.25">
      <c r="A172" s="37"/>
      <c r="B172" s="10"/>
      <c r="C172" s="17"/>
      <c r="D172" s="16"/>
      <c r="E172" s="16"/>
      <c r="F172" s="16"/>
      <c r="G172" s="16"/>
      <c r="H172" s="136"/>
      <c r="I172" s="136"/>
      <c r="J172" s="135"/>
      <c r="K172" s="16"/>
      <c r="L172" s="16"/>
      <c r="M172" s="16"/>
      <c r="N172" s="16"/>
    </row>
    <row r="173" spans="1:14" x14ac:dyDescent="0.25">
      <c r="A173" s="37"/>
      <c r="B173" s="10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37"/>
      <c r="B174" s="10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7"/>
      <c r="B175" s="10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7"/>
      <c r="B176" s="10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37"/>
      <c r="B177" s="10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7"/>
      <c r="B178" s="10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37"/>
      <c r="B179" s="10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7"/>
      <c r="B180" s="10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37"/>
      <c r="B181" s="10"/>
      <c r="C181" s="17"/>
      <c r="D181" s="16"/>
      <c r="E181" s="16"/>
      <c r="F181" s="16"/>
      <c r="G181" s="16"/>
      <c r="H181" s="138"/>
      <c r="I181" s="138"/>
      <c r="J181" s="139"/>
      <c r="K181" s="16"/>
      <c r="L181" s="16"/>
      <c r="M181" s="16"/>
      <c r="N181" s="16"/>
    </row>
    <row r="182" spans="1:14" x14ac:dyDescent="0.25">
      <c r="A182" s="37"/>
      <c r="B182" s="10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37"/>
      <c r="B183" s="10"/>
      <c r="C183" s="17"/>
      <c r="D183" s="16"/>
      <c r="E183" s="16"/>
      <c r="F183" s="16"/>
      <c r="G183" s="16"/>
      <c r="H183" s="138"/>
      <c r="I183" s="138"/>
      <c r="J183" s="139"/>
      <c r="K183" s="16"/>
      <c r="L183" s="16"/>
      <c r="M183" s="16"/>
      <c r="N183" s="16"/>
    </row>
    <row r="184" spans="1:14" x14ac:dyDescent="0.25">
      <c r="A184" s="37"/>
      <c r="B184" s="10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37"/>
      <c r="B185" s="10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37"/>
      <c r="B186" s="10"/>
      <c r="C186" s="17"/>
      <c r="D186" s="16"/>
      <c r="E186" s="28"/>
      <c r="F186" s="16"/>
      <c r="G186" s="16"/>
      <c r="H186" s="146"/>
      <c r="I186" s="146"/>
      <c r="J186" s="147"/>
      <c r="K186" s="16"/>
      <c r="L186" s="16"/>
      <c r="M186" s="16"/>
      <c r="N186" s="16"/>
    </row>
    <row r="187" spans="1:14" x14ac:dyDescent="0.25">
      <c r="A187" s="37"/>
      <c r="B187" s="10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37"/>
      <c r="B188" s="10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37"/>
      <c r="B189" s="10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7"/>
      <c r="B190" s="10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7"/>
      <c r="B191" s="10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37"/>
      <c r="B192" s="10"/>
      <c r="C192" s="17"/>
      <c r="D192" s="16"/>
      <c r="E192" s="16"/>
      <c r="F192" s="16"/>
      <c r="G192" s="16"/>
      <c r="H192" s="138"/>
      <c r="I192" s="138"/>
      <c r="J192" s="139"/>
      <c r="K192" s="16"/>
      <c r="L192" s="16"/>
      <c r="M192" s="16"/>
      <c r="N192" s="16"/>
    </row>
    <row r="193" spans="1:14" x14ac:dyDescent="0.25">
      <c r="A193" s="37"/>
      <c r="B193" s="10"/>
      <c r="C193" s="17"/>
      <c r="D193" s="16"/>
      <c r="E193" s="16"/>
      <c r="F193" s="16"/>
      <c r="G193" s="16"/>
      <c r="H193" s="138"/>
      <c r="I193" s="138"/>
      <c r="J193" s="139"/>
      <c r="K193" s="16"/>
      <c r="L193" s="16"/>
      <c r="M193" s="16"/>
      <c r="N193" s="16"/>
    </row>
    <row r="194" spans="1:14" x14ac:dyDescent="0.25">
      <c r="A194" s="37"/>
      <c r="B194" s="10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37"/>
      <c r="B195" s="10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7"/>
      <c r="B196" s="10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7"/>
      <c r="B197" s="10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7"/>
      <c r="B198" s="10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37"/>
      <c r="B199" s="10"/>
      <c r="C199" s="17"/>
      <c r="D199" s="16"/>
      <c r="E199" s="28"/>
      <c r="F199" s="16"/>
      <c r="G199" s="16"/>
      <c r="H199" s="150"/>
      <c r="I199" s="150"/>
      <c r="J199" s="151"/>
      <c r="K199" s="16"/>
      <c r="L199" s="16"/>
      <c r="M199" s="16"/>
      <c r="N199" s="16"/>
    </row>
    <row r="200" spans="1:14" x14ac:dyDescent="0.25">
      <c r="A200" s="37"/>
      <c r="B200" s="10"/>
      <c r="C200" s="17"/>
      <c r="D200" s="16"/>
      <c r="E200" s="28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37"/>
      <c r="B201" s="10"/>
      <c r="C201" s="17"/>
      <c r="D201" s="16"/>
      <c r="E201" s="28"/>
      <c r="F201" s="16"/>
      <c r="G201" s="16"/>
      <c r="H201" s="150"/>
      <c r="I201" s="150"/>
      <c r="J201" s="151"/>
      <c r="K201" s="16"/>
      <c r="L201" s="16"/>
      <c r="M201" s="16"/>
      <c r="N201" s="16"/>
    </row>
    <row r="202" spans="1:14" x14ac:dyDescent="0.25">
      <c r="A202" s="37"/>
      <c r="B202" s="10"/>
      <c r="C202" s="17"/>
      <c r="D202" s="16"/>
      <c r="E202" s="28"/>
      <c r="F202" s="16"/>
      <c r="G202" s="16"/>
      <c r="H202" s="150"/>
      <c r="I202" s="150"/>
      <c r="J202" s="151"/>
      <c r="K202" s="16"/>
      <c r="L202" s="16"/>
      <c r="M202" s="16"/>
      <c r="N202" s="16"/>
    </row>
    <row r="203" spans="1:14" x14ac:dyDescent="0.25">
      <c r="A203" s="37"/>
      <c r="B203" s="10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37"/>
      <c r="B204" s="10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7"/>
      <c r="B205" s="10"/>
      <c r="C205" s="17"/>
      <c r="D205" s="16"/>
      <c r="E205" s="17"/>
      <c r="F205" s="16"/>
      <c r="G205" s="16"/>
      <c r="H205" s="150"/>
      <c r="I205" s="150"/>
      <c r="J205" s="151"/>
      <c r="K205" s="16"/>
      <c r="L205" s="16"/>
      <c r="M205" s="16"/>
      <c r="N205" s="16"/>
    </row>
    <row r="206" spans="1:14" x14ac:dyDescent="0.25">
      <c r="A206" s="37"/>
      <c r="B206" s="10"/>
      <c r="C206" s="17"/>
      <c r="D206" s="16"/>
      <c r="E206" s="28"/>
      <c r="F206" s="16"/>
      <c r="G206" s="16"/>
      <c r="H206" s="150"/>
      <c r="I206" s="150"/>
      <c r="J206" s="151"/>
      <c r="K206" s="16"/>
      <c r="L206" s="16"/>
      <c r="M206" s="16"/>
      <c r="N206" s="16"/>
    </row>
    <row r="207" spans="1:14" x14ac:dyDescent="0.25">
      <c r="A207" s="37"/>
      <c r="B207" s="10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37"/>
      <c r="B208" s="10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37"/>
      <c r="B209" s="10"/>
      <c r="C209" s="17"/>
      <c r="D209" s="16"/>
      <c r="E209" s="28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37"/>
      <c r="B210" s="10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37"/>
      <c r="B211" s="10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37"/>
      <c r="B212" s="10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7"/>
      <c r="B213" s="10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7"/>
      <c r="B214" s="10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37"/>
      <c r="B215" s="10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37"/>
      <c r="B216" s="10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7"/>
      <c r="B217" s="10"/>
      <c r="C217" s="17"/>
      <c r="D217" s="16"/>
      <c r="E217" s="16"/>
      <c r="F217" s="16"/>
      <c r="G217" s="16"/>
      <c r="H217" s="150"/>
      <c r="I217" s="150"/>
      <c r="J217" s="151"/>
      <c r="K217" s="16"/>
      <c r="L217" s="16"/>
      <c r="M217" s="16"/>
      <c r="N217" s="16"/>
    </row>
    <row r="218" spans="1:14" x14ac:dyDescent="0.25">
      <c r="A218" s="37"/>
      <c r="B218" s="10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37"/>
      <c r="B219" s="10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37"/>
      <c r="B220" s="10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37"/>
      <c r="B221" s="10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37"/>
      <c r="B222" s="10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37"/>
      <c r="B223" s="10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7"/>
      <c r="B224" s="10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7"/>
      <c r="B225" s="10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37"/>
      <c r="B226" s="10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37"/>
      <c r="B227" s="10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7"/>
      <c r="B228" s="10"/>
      <c r="C228" s="17"/>
      <c r="D228" s="16"/>
      <c r="E228" s="16"/>
      <c r="F228" s="16"/>
      <c r="G228" s="16"/>
      <c r="H228" s="150"/>
      <c r="I228" s="150"/>
      <c r="J228" s="151"/>
      <c r="K228" s="16"/>
      <c r="L228" s="16"/>
      <c r="M228" s="16"/>
      <c r="N228" s="16"/>
    </row>
    <row r="229" spans="1:14" x14ac:dyDescent="0.25">
      <c r="A229" s="37"/>
      <c r="B229" s="10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37"/>
      <c r="B230" s="10"/>
      <c r="C230" s="17"/>
      <c r="D230" s="16"/>
      <c r="E230" s="49"/>
      <c r="F230" s="16"/>
      <c r="G230" s="16"/>
      <c r="H230" s="150"/>
      <c r="I230" s="150"/>
      <c r="J230" s="151"/>
      <c r="K230" s="16"/>
      <c r="L230" s="16"/>
      <c r="M230" s="16"/>
      <c r="N230" s="16"/>
    </row>
    <row r="231" spans="1:14" x14ac:dyDescent="0.25">
      <c r="A231" s="37"/>
      <c r="B231" s="10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37"/>
      <c r="B232" s="10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7"/>
      <c r="B233" s="10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7"/>
      <c r="B234" s="10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37"/>
      <c r="B235" s="10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7"/>
      <c r="B236" s="10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7"/>
      <c r="B237" s="10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7"/>
      <c r="B238" s="10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37"/>
      <c r="B239" s="10"/>
      <c r="C239" s="17"/>
      <c r="D239" s="16"/>
      <c r="E239" s="16"/>
      <c r="F239" s="16"/>
      <c r="G239" s="16"/>
      <c r="H239" s="150"/>
      <c r="I239" s="150"/>
      <c r="J239" s="151"/>
      <c r="K239" s="16"/>
      <c r="L239" s="16"/>
      <c r="M239" s="16"/>
      <c r="N239" s="16"/>
    </row>
    <row r="240" spans="1:14" x14ac:dyDescent="0.25">
      <c r="A240" s="37"/>
      <c r="B240" s="10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37"/>
      <c r="B241" s="10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7"/>
      <c r="B242" s="10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37"/>
      <c r="B243" s="10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7"/>
      <c r="B244" s="10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37"/>
      <c r="B245" s="10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37"/>
      <c r="B246" s="10"/>
      <c r="C246" s="17"/>
      <c r="D246" s="16"/>
      <c r="E246" s="63"/>
      <c r="F246" s="16"/>
      <c r="G246" s="16"/>
      <c r="H246" s="150"/>
      <c r="I246" s="150"/>
      <c r="J246" s="151"/>
      <c r="K246" s="16"/>
      <c r="L246" s="16"/>
      <c r="M246" s="16"/>
      <c r="N246" s="16"/>
    </row>
    <row r="247" spans="1:14" x14ac:dyDescent="0.25">
      <c r="A247" s="37"/>
      <c r="B247" s="10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37"/>
      <c r="B248" s="10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7"/>
      <c r="B249" s="10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7"/>
      <c r="B250" s="10"/>
      <c r="C250" s="17"/>
      <c r="D250" s="16"/>
      <c r="E250" s="16"/>
      <c r="F250" s="16"/>
      <c r="G250" s="16"/>
      <c r="H250" s="150"/>
      <c r="I250" s="150"/>
      <c r="J250" s="151"/>
      <c r="K250" s="16"/>
      <c r="L250" s="16"/>
      <c r="M250" s="16"/>
      <c r="N250" s="16"/>
    </row>
    <row r="251" spans="1:14" x14ac:dyDescent="0.25">
      <c r="A251" s="37"/>
      <c r="B251" s="10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37"/>
      <c r="B252" s="10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7"/>
      <c r="B253" s="10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7"/>
      <c r="B254" s="10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7"/>
      <c r="B255" s="10"/>
      <c r="C255" s="17"/>
      <c r="D255" s="16"/>
      <c r="E255" s="16"/>
      <c r="F255" s="16"/>
      <c r="G255" s="16"/>
      <c r="H255" s="150"/>
      <c r="I255" s="150"/>
      <c r="J255" s="151"/>
      <c r="K255" s="16"/>
      <c r="L255" s="16"/>
      <c r="M255" s="16"/>
      <c r="N255" s="16"/>
    </row>
    <row r="256" spans="1:14" x14ac:dyDescent="0.25">
      <c r="A256" s="37"/>
      <c r="B256" s="10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37"/>
      <c r="B257" s="10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7"/>
      <c r="B258" s="10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7"/>
      <c r="B259" s="10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7"/>
      <c r="B260" s="10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7"/>
      <c r="B261" s="10"/>
      <c r="C261" s="17"/>
      <c r="D261" s="16"/>
      <c r="E261" s="16"/>
      <c r="F261" s="16"/>
      <c r="G261" s="16"/>
      <c r="H261" s="150"/>
      <c r="I261" s="150"/>
      <c r="J261" s="151"/>
      <c r="K261" s="16"/>
      <c r="L261" s="16"/>
      <c r="M261" s="16"/>
      <c r="N261" s="16"/>
    </row>
    <row r="262" spans="1:14" x14ac:dyDescent="0.25">
      <c r="A262" s="37"/>
      <c r="B262" s="10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37"/>
      <c r="B263" s="10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7"/>
      <c r="B264" s="10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7"/>
      <c r="B265" s="10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7"/>
      <c r="B266" s="10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37"/>
      <c r="B267" s="10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7"/>
      <c r="B268" s="10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37"/>
      <c r="B269" s="10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7"/>
      <c r="B270" s="10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7"/>
      <c r="B271" s="10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7"/>
      <c r="B272" s="10"/>
      <c r="C272" s="17"/>
      <c r="D272" s="16"/>
      <c r="E272" s="16"/>
      <c r="F272" s="16"/>
      <c r="G272" s="16"/>
      <c r="H272" s="366"/>
      <c r="I272" s="366"/>
      <c r="J272" s="513"/>
      <c r="K272" s="16"/>
      <c r="L272" s="16"/>
      <c r="M272" s="16"/>
      <c r="N272" s="16"/>
    </row>
    <row r="273" spans="1:14" x14ac:dyDescent="0.25">
      <c r="A273" s="37"/>
      <c r="B273" s="10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37"/>
      <c r="B274" s="10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7"/>
      <c r="B275" s="10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37"/>
      <c r="B276" s="10"/>
      <c r="C276" s="17"/>
      <c r="D276" s="16"/>
      <c r="E276" s="307"/>
      <c r="F276" s="16"/>
      <c r="G276" s="16"/>
      <c r="H276" s="309"/>
      <c r="I276" s="309"/>
      <c r="J276" s="225"/>
      <c r="K276" s="16"/>
      <c r="L276" s="16"/>
      <c r="M276" s="16"/>
      <c r="N276" s="16"/>
    </row>
    <row r="277" spans="1:14" x14ac:dyDescent="0.25">
      <c r="A277" s="37"/>
      <c r="B277" s="10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37"/>
      <c r="B278" s="10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37"/>
      <c r="B279" s="10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7"/>
      <c r="B280" s="10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7"/>
      <c r="B281" s="10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7"/>
      <c r="B282" s="10"/>
      <c r="C282" s="17"/>
      <c r="D282" s="16"/>
      <c r="E282" s="16"/>
      <c r="F282" s="16"/>
      <c r="G282" s="16"/>
      <c r="H282" s="368"/>
      <c r="I282" s="368"/>
      <c r="J282" s="151"/>
      <c r="K282" s="16"/>
      <c r="L282" s="16"/>
      <c r="M282" s="16"/>
      <c r="N282" s="16"/>
    </row>
    <row r="283" spans="1:14" x14ac:dyDescent="0.25">
      <c r="A283" s="37"/>
      <c r="B283" s="10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37"/>
      <c r="B284" s="10"/>
      <c r="C284" s="17"/>
      <c r="D284" s="16"/>
      <c r="E284" s="16"/>
      <c r="F284" s="16"/>
      <c r="G284" s="16"/>
      <c r="H284" s="309"/>
      <c r="I284" s="309"/>
      <c r="J284" s="225"/>
      <c r="K284" s="16"/>
      <c r="L284" s="16"/>
      <c r="M284" s="16"/>
      <c r="N284" s="16"/>
    </row>
    <row r="285" spans="1:14" x14ac:dyDescent="0.25">
      <c r="A285" s="37"/>
      <c r="B285" s="10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37"/>
      <c r="B286" s="10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7"/>
      <c r="B287" s="10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7"/>
      <c r="B288" s="10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37"/>
      <c r="B289" s="10"/>
      <c r="C289" s="17"/>
      <c r="D289" s="16"/>
      <c r="E289" s="16"/>
      <c r="F289" s="16"/>
      <c r="G289" s="16"/>
      <c r="H289" s="370"/>
      <c r="I289" s="370"/>
      <c r="J289" s="103"/>
      <c r="K289" s="16"/>
      <c r="L289" s="16"/>
      <c r="M289" s="16"/>
      <c r="N289" s="16"/>
    </row>
    <row r="290" spans="1:14" x14ac:dyDescent="0.25">
      <c r="A290" s="37"/>
      <c r="B290" s="10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37"/>
      <c r="B291" s="10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7"/>
      <c r="B292" s="10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7"/>
      <c r="B293" s="10"/>
      <c r="C293" s="17"/>
      <c r="D293" s="16"/>
      <c r="E293" s="16"/>
      <c r="F293" s="16"/>
      <c r="G293" s="16"/>
      <c r="H293" s="368"/>
      <c r="I293" s="368"/>
      <c r="J293" s="151"/>
      <c r="K293" s="16"/>
      <c r="L293" s="16"/>
      <c r="M293" s="16"/>
      <c r="N293" s="16"/>
    </row>
    <row r="294" spans="1:14" x14ac:dyDescent="0.25">
      <c r="A294" s="37"/>
      <c r="B294" s="10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37"/>
      <c r="B295" s="10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7"/>
      <c r="B296" s="10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37"/>
      <c r="B297" s="10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37"/>
      <c r="B298" s="10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7"/>
      <c r="B299" s="10"/>
      <c r="C299" s="17"/>
      <c r="D299" s="16"/>
      <c r="E299" s="49"/>
      <c r="F299" s="49"/>
      <c r="G299" s="49"/>
      <c r="H299" s="368"/>
      <c r="I299" s="368"/>
      <c r="J299" s="151"/>
      <c r="K299" s="16"/>
      <c r="L299" s="16"/>
      <c r="M299" s="16"/>
      <c r="N299" s="16"/>
    </row>
    <row r="300" spans="1:14" x14ac:dyDescent="0.25">
      <c r="A300" s="37"/>
      <c r="B300" s="10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37"/>
      <c r="B301" s="10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7"/>
      <c r="B302" s="10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7"/>
      <c r="B303" s="10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7"/>
      <c r="B304" s="10"/>
      <c r="C304" s="17"/>
      <c r="D304" s="16"/>
      <c r="E304" s="16"/>
      <c r="F304" s="16"/>
      <c r="G304" s="16"/>
      <c r="H304" s="368"/>
      <c r="I304" s="368"/>
      <c r="J304" s="151"/>
      <c r="K304" s="16"/>
      <c r="L304" s="16"/>
      <c r="M304" s="16"/>
      <c r="N304" s="16"/>
    </row>
    <row r="305" spans="1:14" x14ac:dyDescent="0.25">
      <c r="A305" s="37"/>
      <c r="B305" s="10"/>
      <c r="C305" s="17"/>
      <c r="D305" s="16"/>
      <c r="E305" s="16"/>
      <c r="F305" s="16"/>
      <c r="G305" s="16"/>
      <c r="H305" s="368"/>
      <c r="I305" s="368"/>
      <c r="J305" s="151"/>
      <c r="K305" s="16"/>
      <c r="L305" s="16"/>
      <c r="M305" s="16"/>
      <c r="N305" s="16"/>
    </row>
    <row r="306" spans="1:14" x14ac:dyDescent="0.25">
      <c r="A306" s="37"/>
      <c r="B306" s="10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37"/>
      <c r="B307" s="10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7"/>
      <c r="B308" s="10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7"/>
      <c r="B309" s="10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7"/>
      <c r="B310" s="10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37"/>
      <c r="B311" s="10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7"/>
      <c r="B312" s="10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7"/>
      <c r="B313" s="10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7"/>
      <c r="B314" s="10"/>
      <c r="C314" s="17"/>
      <c r="D314" s="16"/>
      <c r="E314" s="16"/>
      <c r="F314" s="16"/>
      <c r="G314" s="16"/>
      <c r="H314" s="378"/>
      <c r="I314" s="378"/>
      <c r="J314" s="225"/>
      <c r="K314" s="16"/>
      <c r="L314" s="16"/>
      <c r="M314" s="16"/>
      <c r="N314" s="16"/>
    </row>
    <row r="315" spans="1:14" x14ac:dyDescent="0.25">
      <c r="A315" s="37"/>
      <c r="B315" s="10"/>
      <c r="C315" s="17"/>
      <c r="D315" s="16"/>
      <c r="E315" s="307"/>
      <c r="F315" s="16"/>
      <c r="G315" s="16"/>
      <c r="H315" s="378"/>
      <c r="I315" s="378"/>
      <c r="J315" s="225"/>
      <c r="K315" s="16"/>
      <c r="L315" s="16"/>
      <c r="M315" s="16"/>
      <c r="N315" s="16"/>
    </row>
    <row r="316" spans="1:14" x14ac:dyDescent="0.25">
      <c r="A316" s="37"/>
      <c r="B316" s="10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37"/>
      <c r="B317" s="10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7"/>
      <c r="B318" s="10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</sheetData>
  <mergeCells count="1">
    <mergeCell ref="A2:K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50AF-B243-4662-86CA-E3BDF9294C7D}">
  <dimension ref="A2:N344"/>
  <sheetViews>
    <sheetView workbookViewId="0">
      <pane xSplit="2" ySplit="4" topLeftCell="C73" activePane="bottomRight" state="frozen"/>
      <selection pane="topRight" activeCell="C1" sqref="C1"/>
      <selection pane="bottomLeft" activeCell="A5" sqref="A5"/>
      <selection pane="bottomRight" activeCell="C92" sqref="C92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5.28515625" bestFit="1" customWidth="1"/>
    <col min="9" max="9" width="18.855468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1959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45996</v>
      </c>
      <c r="B5" s="23" t="s">
        <v>30</v>
      </c>
      <c r="C5" s="17">
        <v>5</v>
      </c>
      <c r="D5" s="17"/>
      <c r="E5" s="17"/>
      <c r="F5" s="17"/>
      <c r="G5" s="17"/>
      <c r="H5" s="17"/>
      <c r="I5" s="17"/>
      <c r="J5" s="17"/>
      <c r="K5" s="17"/>
      <c r="L5" s="16"/>
      <c r="M5" s="16"/>
      <c r="N5" s="16"/>
    </row>
    <row r="6" spans="1:14" ht="16.149999999999999" customHeight="1" x14ac:dyDescent="0.25">
      <c r="A6" s="22">
        <v>45997</v>
      </c>
      <c r="B6" s="23" t="s">
        <v>30</v>
      </c>
      <c r="C6" s="17">
        <v>22</v>
      </c>
      <c r="D6" s="17"/>
      <c r="E6" s="17" t="s">
        <v>1935</v>
      </c>
      <c r="F6" s="17"/>
      <c r="G6" s="17"/>
      <c r="H6" s="401">
        <v>45997.364583333336</v>
      </c>
      <c r="I6" s="401">
        <v>45997.37777777778</v>
      </c>
      <c r="J6" s="469">
        <v>1.3194444443797693E-2</v>
      </c>
      <c r="K6" s="17"/>
      <c r="L6" s="16"/>
      <c r="M6" s="16"/>
      <c r="N6" s="16"/>
    </row>
    <row r="7" spans="1:14" ht="16.149999999999999" customHeight="1" x14ac:dyDescent="0.25">
      <c r="A7" s="22">
        <v>45997</v>
      </c>
      <c r="B7" s="23" t="s">
        <v>30</v>
      </c>
      <c r="C7" s="17">
        <v>24</v>
      </c>
      <c r="D7" s="17"/>
      <c r="E7" s="17" t="s">
        <v>1941</v>
      </c>
      <c r="F7" s="17"/>
      <c r="G7" s="17"/>
      <c r="H7" s="401">
        <v>45997.887499999997</v>
      </c>
      <c r="I7" s="401">
        <v>45997.895833333336</v>
      </c>
      <c r="J7" s="477">
        <v>8.3333333386690356E-3</v>
      </c>
      <c r="K7" s="17"/>
      <c r="L7" s="16"/>
      <c r="M7" s="16"/>
      <c r="N7" s="16"/>
    </row>
    <row r="8" spans="1:14" ht="16.149999999999999" customHeight="1" x14ac:dyDescent="0.25">
      <c r="A8" s="22">
        <v>45998</v>
      </c>
      <c r="B8" s="23" t="s">
        <v>30</v>
      </c>
      <c r="C8" s="17">
        <v>46</v>
      </c>
      <c r="D8" s="17"/>
      <c r="E8" s="17" t="s">
        <v>132</v>
      </c>
      <c r="F8" s="17"/>
      <c r="G8" s="17"/>
      <c r="H8" s="401">
        <v>45999.029861111114</v>
      </c>
      <c r="I8" s="401">
        <v>45999.207638888889</v>
      </c>
      <c r="J8" s="489">
        <v>0.17777777777519077</v>
      </c>
      <c r="K8" s="17"/>
      <c r="L8" s="17"/>
      <c r="M8" s="17"/>
      <c r="N8" s="16"/>
    </row>
    <row r="9" spans="1:14" ht="16.149999999999999" customHeight="1" x14ac:dyDescent="0.25">
      <c r="A9" s="22">
        <v>45999</v>
      </c>
      <c r="B9" s="23" t="s">
        <v>30</v>
      </c>
      <c r="C9" s="17">
        <v>70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6.149999999999999" customHeight="1" x14ac:dyDescent="0.25">
      <c r="A10" s="22">
        <v>46000</v>
      </c>
      <c r="B10" s="23" t="s">
        <v>30</v>
      </c>
      <c r="C10" s="17">
        <v>77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1:14" ht="16.149999999999999" customHeight="1" x14ac:dyDescent="0.25">
      <c r="A11" s="22">
        <v>46001</v>
      </c>
      <c r="B11" s="23" t="s">
        <v>30</v>
      </c>
      <c r="C11" s="17">
        <v>101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</row>
    <row r="12" spans="1:14" ht="16.149999999999999" customHeight="1" x14ac:dyDescent="0.25">
      <c r="A12" s="22">
        <v>46002</v>
      </c>
      <c r="B12" s="23" t="s">
        <v>30</v>
      </c>
      <c r="C12" s="17">
        <v>125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" ht="16.149999999999999" customHeight="1" x14ac:dyDescent="0.25">
      <c r="A13" s="22">
        <v>46003</v>
      </c>
      <c r="B13" s="23" t="s">
        <v>30</v>
      </c>
      <c r="C13" s="17">
        <v>149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1:14" ht="31.5" customHeight="1" x14ac:dyDescent="0.25">
      <c r="A14" s="22">
        <v>46004</v>
      </c>
      <c r="B14" s="23" t="s">
        <v>30</v>
      </c>
      <c r="C14" s="17">
        <v>173</v>
      </c>
      <c r="D14" s="17" t="s">
        <v>1937</v>
      </c>
      <c r="E14" s="9" t="s">
        <v>1986</v>
      </c>
      <c r="F14" s="17"/>
      <c r="G14" s="17"/>
      <c r="H14" s="401">
        <v>46005.104166666664</v>
      </c>
      <c r="I14" s="401">
        <v>46005.11041666667</v>
      </c>
      <c r="J14" s="564">
        <v>6.2500000058207661E-3</v>
      </c>
      <c r="K14" s="17"/>
      <c r="L14" s="17"/>
      <c r="M14" s="17"/>
      <c r="N14" s="16"/>
    </row>
    <row r="15" spans="1:14" ht="16.149999999999999" customHeight="1" x14ac:dyDescent="0.25">
      <c r="A15" s="22">
        <v>46005</v>
      </c>
      <c r="B15" s="23" t="s">
        <v>30</v>
      </c>
      <c r="C15" s="17">
        <v>197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/>
    </row>
    <row r="16" spans="1:14" ht="16.149999999999999" customHeight="1" x14ac:dyDescent="0.25">
      <c r="A16" s="22">
        <v>46006</v>
      </c>
      <c r="B16" s="23" t="s">
        <v>30</v>
      </c>
      <c r="C16" s="17">
        <v>221</v>
      </c>
      <c r="D16" s="17"/>
      <c r="E16" s="17" t="s">
        <v>726</v>
      </c>
      <c r="F16" s="17"/>
      <c r="G16" s="17"/>
      <c r="H16" s="401">
        <v>46006.988888888889</v>
      </c>
      <c r="I16" s="401">
        <v>46007.012499999997</v>
      </c>
      <c r="J16" s="582">
        <v>2.361111110803904E-2</v>
      </c>
      <c r="K16" s="17"/>
      <c r="L16" s="17"/>
      <c r="M16" s="17"/>
      <c r="N16" s="16"/>
    </row>
    <row r="17" spans="1:14" ht="16.149999999999999" customHeight="1" x14ac:dyDescent="0.25">
      <c r="A17" s="22">
        <v>46007</v>
      </c>
      <c r="B17" s="23" t="s">
        <v>30</v>
      </c>
      <c r="C17" s="17">
        <v>245</v>
      </c>
      <c r="D17" s="17"/>
      <c r="E17" s="17" t="s">
        <v>48</v>
      </c>
      <c r="F17" s="17"/>
      <c r="G17" s="17"/>
      <c r="H17" s="401">
        <v>46007.444444444445</v>
      </c>
      <c r="I17" s="401">
        <v>46007.579861111109</v>
      </c>
      <c r="J17" s="589">
        <v>0.13541666666424135</v>
      </c>
      <c r="K17" s="17"/>
      <c r="L17" s="17"/>
      <c r="M17" s="17"/>
      <c r="N17" s="16"/>
    </row>
    <row r="18" spans="1:14" ht="16.149999999999999" customHeight="1" x14ac:dyDescent="0.25">
      <c r="A18" s="22">
        <v>46008</v>
      </c>
      <c r="B18" s="23" t="s">
        <v>30</v>
      </c>
      <c r="C18" s="17">
        <v>267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 ht="16.149999999999999" customHeight="1" x14ac:dyDescent="0.25">
      <c r="A19" s="22">
        <v>46009</v>
      </c>
      <c r="B19" s="23" t="s">
        <v>30</v>
      </c>
      <c r="C19" s="17">
        <v>291</v>
      </c>
      <c r="D19" s="17"/>
      <c r="E19" s="49" t="s">
        <v>1553</v>
      </c>
      <c r="F19" s="173"/>
      <c r="G19" s="173"/>
      <c r="H19" s="368">
        <v>46009.420138888891</v>
      </c>
      <c r="I19" s="368">
        <v>46009.447916666664</v>
      </c>
      <c r="J19" s="151">
        <f t="shared" ref="J19" si="0">I19-H19</f>
        <v>2.7777777773735579E-2</v>
      </c>
      <c r="K19" s="17"/>
      <c r="L19" s="17"/>
      <c r="M19" s="17"/>
      <c r="N19" s="16"/>
    </row>
    <row r="20" spans="1:14" ht="16.149999999999999" customHeight="1" x14ac:dyDescent="0.25">
      <c r="A20" s="22">
        <v>46009</v>
      </c>
      <c r="B20" s="24" t="s">
        <v>92</v>
      </c>
      <c r="C20" s="17">
        <v>300</v>
      </c>
      <c r="D20" s="17"/>
      <c r="E20" s="17" t="s">
        <v>2035</v>
      </c>
      <c r="F20" s="17"/>
      <c r="G20" s="17"/>
      <c r="H20" s="368">
        <v>46009.670138888891</v>
      </c>
      <c r="I20" s="17"/>
      <c r="J20" s="17"/>
      <c r="K20" s="17"/>
      <c r="L20" s="17"/>
      <c r="M20" s="17"/>
      <c r="N20" s="16"/>
    </row>
    <row r="21" spans="1:14" ht="16.149999999999999" customHeight="1" x14ac:dyDescent="0.25">
      <c r="A21" s="22">
        <v>46010</v>
      </c>
      <c r="B21" s="24" t="s">
        <v>92</v>
      </c>
      <c r="C21" s="17">
        <v>315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</row>
    <row r="22" spans="1:14" ht="16.149999999999999" customHeight="1" x14ac:dyDescent="0.25">
      <c r="A22" s="22">
        <v>46011</v>
      </c>
      <c r="B22" s="24" t="s">
        <v>92</v>
      </c>
      <c r="C22" s="17">
        <v>339</v>
      </c>
      <c r="D22" s="17"/>
      <c r="E22" s="17" t="s">
        <v>2036</v>
      </c>
      <c r="F22" s="17"/>
      <c r="G22" s="17"/>
      <c r="H22" s="368">
        <v>46009.670138888891</v>
      </c>
      <c r="I22" s="368">
        <v>46011.833333333336</v>
      </c>
      <c r="J22" s="151">
        <f t="shared" ref="J22" si="1">I22-H22</f>
        <v>2.1631944444452529</v>
      </c>
      <c r="K22" s="17"/>
      <c r="L22" s="17"/>
      <c r="M22" s="17"/>
      <c r="N22" s="16"/>
    </row>
    <row r="23" spans="1:14" ht="16.149999999999999" customHeight="1" x14ac:dyDescent="0.25">
      <c r="A23" s="22">
        <v>46012</v>
      </c>
      <c r="B23" s="23" t="s">
        <v>30</v>
      </c>
      <c r="C23" s="17">
        <v>340</v>
      </c>
      <c r="D23" s="17"/>
      <c r="E23" s="17"/>
      <c r="F23" s="17"/>
      <c r="G23" s="17"/>
      <c r="H23" s="17"/>
      <c r="I23" s="17"/>
      <c r="J23" s="17"/>
      <c r="K23" s="17"/>
      <c r="L23" s="16"/>
      <c r="M23" s="16"/>
      <c r="N23" s="16"/>
    </row>
    <row r="24" spans="1:14" ht="16.149999999999999" customHeight="1" x14ac:dyDescent="0.25">
      <c r="A24" s="22">
        <v>46013</v>
      </c>
      <c r="B24" s="23" t="s">
        <v>30</v>
      </c>
      <c r="C24" s="17">
        <v>364</v>
      </c>
      <c r="D24" s="17"/>
      <c r="E24" s="17" t="s">
        <v>1791</v>
      </c>
      <c r="F24" s="17"/>
      <c r="G24" s="17"/>
      <c r="H24" s="17"/>
      <c r="I24" s="17"/>
      <c r="J24" s="17"/>
      <c r="K24" s="17"/>
      <c r="L24" s="16"/>
      <c r="M24" s="16"/>
      <c r="N24" s="16"/>
    </row>
    <row r="25" spans="1:14" ht="16.149999999999999" customHeight="1" x14ac:dyDescent="0.25">
      <c r="A25" s="22">
        <v>46014</v>
      </c>
      <c r="B25" s="23" t="s">
        <v>30</v>
      </c>
      <c r="C25" s="17">
        <v>388</v>
      </c>
      <c r="D25" s="17"/>
      <c r="E25" s="17"/>
      <c r="F25" s="17"/>
      <c r="G25" s="17"/>
      <c r="H25" s="17"/>
      <c r="I25" s="17"/>
      <c r="J25" s="17"/>
      <c r="K25" s="17"/>
      <c r="L25" s="16"/>
      <c r="M25" s="16"/>
      <c r="N25" s="16"/>
    </row>
    <row r="26" spans="1:14" ht="16.149999999999999" customHeight="1" x14ac:dyDescent="0.25">
      <c r="A26" s="22">
        <v>46015</v>
      </c>
      <c r="B26" s="23" t="s">
        <v>30</v>
      </c>
      <c r="C26" s="17">
        <v>412</v>
      </c>
      <c r="D26" s="17"/>
      <c r="E26" s="17" t="s">
        <v>2061</v>
      </c>
      <c r="F26" s="17"/>
      <c r="G26" s="17"/>
      <c r="H26" s="368">
        <v>46015.743055555555</v>
      </c>
      <c r="I26" s="368">
        <v>46015.930555555555</v>
      </c>
      <c r="J26" s="151">
        <f t="shared" ref="J26" si="2">I26-H26</f>
        <v>0.1875</v>
      </c>
      <c r="K26" s="17"/>
      <c r="L26" s="16"/>
      <c r="M26" s="16"/>
      <c r="N26" s="16"/>
    </row>
    <row r="27" spans="1:14" ht="16.149999999999999" customHeight="1" x14ac:dyDescent="0.25">
      <c r="A27" s="22">
        <v>46016</v>
      </c>
      <c r="B27" s="23" t="s">
        <v>30</v>
      </c>
      <c r="C27" s="17">
        <v>436</v>
      </c>
      <c r="D27" s="17"/>
      <c r="E27" s="17"/>
      <c r="F27" s="17"/>
      <c r="G27" s="17"/>
      <c r="H27" s="17"/>
      <c r="I27" s="17"/>
      <c r="J27" s="17"/>
      <c r="K27" s="17"/>
      <c r="L27" s="16"/>
      <c r="M27" s="16"/>
      <c r="N27" s="16"/>
    </row>
    <row r="28" spans="1:14" ht="16.149999999999999" customHeight="1" x14ac:dyDescent="0.25">
      <c r="A28" s="22">
        <v>46017</v>
      </c>
      <c r="B28" s="23" t="s">
        <v>30</v>
      </c>
      <c r="C28" s="17">
        <v>455</v>
      </c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6"/>
    </row>
    <row r="29" spans="1:14" ht="16.149999999999999" customHeight="1" x14ac:dyDescent="0.25">
      <c r="A29" s="22">
        <v>46018</v>
      </c>
      <c r="B29" s="23" t="s">
        <v>30</v>
      </c>
      <c r="C29" s="17">
        <v>479</v>
      </c>
      <c r="D29" s="17"/>
      <c r="E29" s="17" t="s">
        <v>40</v>
      </c>
      <c r="F29" s="17"/>
      <c r="G29" s="17"/>
      <c r="H29" s="368">
        <v>46018.916666666664</v>
      </c>
      <c r="I29" s="368">
        <v>46019.020138888889</v>
      </c>
      <c r="J29" s="151">
        <f t="shared" ref="J29" si="3">I29-H29</f>
        <v>0.10347222222480923</v>
      </c>
      <c r="K29" s="17"/>
      <c r="L29" s="16"/>
      <c r="M29" s="16"/>
      <c r="N29" s="16"/>
    </row>
    <row r="30" spans="1:14" ht="16.149999999999999" customHeight="1" x14ac:dyDescent="0.25">
      <c r="A30" s="22">
        <v>46019</v>
      </c>
      <c r="B30" s="23" t="s">
        <v>30</v>
      </c>
      <c r="C30" s="17">
        <v>502</v>
      </c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6"/>
    </row>
    <row r="31" spans="1:14" ht="16.149999999999999" customHeight="1" x14ac:dyDescent="0.25">
      <c r="A31" s="22">
        <v>46020</v>
      </c>
      <c r="B31" s="23" t="s">
        <v>30</v>
      </c>
      <c r="C31" s="17">
        <v>526</v>
      </c>
      <c r="D31" s="17"/>
      <c r="E31" s="17"/>
      <c r="F31" s="17"/>
      <c r="G31" s="17"/>
      <c r="H31" s="17"/>
      <c r="I31" s="17"/>
      <c r="J31" s="17"/>
      <c r="K31" s="17"/>
      <c r="L31" s="16"/>
      <c r="M31" s="16"/>
      <c r="N31" s="16"/>
    </row>
    <row r="32" spans="1:14" ht="16.149999999999999" customHeight="1" x14ac:dyDescent="0.25">
      <c r="A32" s="22">
        <v>46021</v>
      </c>
      <c r="B32" s="23" t="s">
        <v>30</v>
      </c>
      <c r="C32" s="17">
        <v>550</v>
      </c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6"/>
    </row>
    <row r="33" spans="1:14" ht="16.149999999999999" customHeight="1" x14ac:dyDescent="0.25">
      <c r="A33" s="22">
        <v>46022</v>
      </c>
      <c r="B33" s="23" t="s">
        <v>30</v>
      </c>
      <c r="C33" s="17">
        <v>574</v>
      </c>
      <c r="D33" s="17"/>
      <c r="E33" s="17"/>
      <c r="F33" s="17"/>
      <c r="G33" s="17"/>
      <c r="H33" s="17"/>
      <c r="I33" s="17"/>
      <c r="J33" s="17"/>
      <c r="K33" s="17"/>
      <c r="L33" s="16"/>
      <c r="M33" s="16"/>
      <c r="N33" s="16"/>
    </row>
    <row r="34" spans="1:14" ht="16.149999999999999" customHeight="1" x14ac:dyDescent="0.25">
      <c r="A34" s="22">
        <v>46023</v>
      </c>
      <c r="B34" s="23" t="s">
        <v>30</v>
      </c>
      <c r="C34" s="17">
        <v>598</v>
      </c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6"/>
    </row>
    <row r="35" spans="1:14" ht="16.149999999999999" customHeight="1" x14ac:dyDescent="0.25">
      <c r="A35" s="22">
        <v>46024</v>
      </c>
      <c r="B35" s="23" t="s">
        <v>30</v>
      </c>
      <c r="C35" s="17">
        <v>622</v>
      </c>
      <c r="D35" s="17"/>
      <c r="E35" s="17"/>
      <c r="F35" s="17"/>
      <c r="G35" s="17"/>
      <c r="H35" s="17"/>
      <c r="I35" s="17"/>
      <c r="J35" s="17"/>
      <c r="K35" s="17"/>
      <c r="L35" s="16"/>
      <c r="M35" s="16"/>
      <c r="N35" s="16"/>
    </row>
    <row r="36" spans="1:14" ht="16.149999999999999" customHeight="1" x14ac:dyDescent="0.25">
      <c r="A36" s="22">
        <v>46025</v>
      </c>
      <c r="B36" s="23" t="s">
        <v>30</v>
      </c>
      <c r="C36" s="17">
        <v>645</v>
      </c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6"/>
    </row>
    <row r="37" spans="1:14" ht="16.149999999999999" customHeight="1" x14ac:dyDescent="0.25">
      <c r="A37" s="22">
        <v>46026</v>
      </c>
      <c r="B37" s="23" t="s">
        <v>30</v>
      </c>
      <c r="C37" s="17">
        <v>669</v>
      </c>
      <c r="D37" s="17"/>
      <c r="E37" s="17"/>
      <c r="F37" s="17"/>
      <c r="G37" s="17"/>
      <c r="H37" s="17"/>
      <c r="I37" s="17"/>
      <c r="J37" s="17"/>
      <c r="K37" s="17"/>
      <c r="L37" s="16"/>
      <c r="M37" s="16"/>
      <c r="N37" s="16"/>
    </row>
    <row r="38" spans="1:14" ht="16.149999999999999" customHeight="1" x14ac:dyDescent="0.25">
      <c r="A38" s="22">
        <v>46027</v>
      </c>
      <c r="B38" s="23" t="s">
        <v>30</v>
      </c>
      <c r="C38" s="17">
        <v>693</v>
      </c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6"/>
    </row>
    <row r="39" spans="1:14" ht="16.149999999999999" customHeight="1" x14ac:dyDescent="0.25">
      <c r="A39" s="22">
        <v>46028</v>
      </c>
      <c r="B39" s="23" t="s">
        <v>30</v>
      </c>
      <c r="C39" s="17">
        <v>717</v>
      </c>
      <c r="D39" s="17"/>
      <c r="E39" s="17"/>
      <c r="F39" s="17"/>
      <c r="G39" s="17"/>
      <c r="H39" s="17"/>
      <c r="I39" s="17"/>
      <c r="J39" s="17"/>
      <c r="K39" s="17"/>
      <c r="L39" s="16"/>
      <c r="M39" s="16"/>
      <c r="N39" s="16"/>
    </row>
    <row r="40" spans="1:14" ht="15.75" customHeight="1" x14ac:dyDescent="0.25">
      <c r="A40" s="22">
        <v>46029</v>
      </c>
      <c r="B40" s="23" t="s">
        <v>30</v>
      </c>
      <c r="C40" s="17">
        <v>741</v>
      </c>
      <c r="D40" s="17"/>
      <c r="E40" s="17" t="s">
        <v>48</v>
      </c>
      <c r="F40" s="17"/>
      <c r="G40" s="17"/>
      <c r="H40" s="368">
        <v>46030.088888888888</v>
      </c>
      <c r="I40" s="368">
        <v>46030.180555555555</v>
      </c>
      <c r="J40" s="151">
        <f t="shared" ref="J40" si="4">I40-H40</f>
        <v>9.1666666667151731E-2</v>
      </c>
      <c r="K40" s="17"/>
      <c r="L40" s="16"/>
      <c r="M40" s="16"/>
      <c r="N40" s="16"/>
    </row>
    <row r="41" spans="1:14" ht="16.149999999999999" customHeight="1" x14ac:dyDescent="0.25">
      <c r="A41" s="22">
        <v>46030</v>
      </c>
      <c r="B41" s="23" t="s">
        <v>30</v>
      </c>
      <c r="C41" s="17">
        <v>765</v>
      </c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16"/>
    </row>
    <row r="42" spans="1:14" ht="13.5" customHeight="1" x14ac:dyDescent="0.25">
      <c r="A42" s="22">
        <v>46031</v>
      </c>
      <c r="B42" s="23" t="s">
        <v>30</v>
      </c>
      <c r="C42" s="17">
        <v>789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3.9" customHeight="1" x14ac:dyDescent="0.25">
      <c r="A43" s="22">
        <v>46032</v>
      </c>
      <c r="B43" s="23" t="s">
        <v>30</v>
      </c>
      <c r="C43" s="17">
        <v>813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6.149999999999999" customHeight="1" x14ac:dyDescent="0.25">
      <c r="A44" s="22">
        <v>46033</v>
      </c>
      <c r="B44" s="23" t="s">
        <v>30</v>
      </c>
      <c r="C44" s="17">
        <v>835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6.149999999999999" customHeight="1" x14ac:dyDescent="0.25">
      <c r="A45" s="22">
        <v>46034</v>
      </c>
      <c r="B45" s="23" t="s">
        <v>30</v>
      </c>
      <c r="C45" s="17">
        <v>859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6.149999999999999" customHeight="1" x14ac:dyDescent="0.25">
      <c r="A46" s="22">
        <v>46035</v>
      </c>
      <c r="B46" s="23" t="s">
        <v>30</v>
      </c>
      <c r="C46" s="17">
        <v>883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6.149999999999999" customHeight="1" x14ac:dyDescent="0.25">
      <c r="A47" s="22">
        <v>46036</v>
      </c>
      <c r="B47" s="23" t="s">
        <v>30</v>
      </c>
      <c r="C47" s="17">
        <v>907</v>
      </c>
      <c r="D47" s="17"/>
      <c r="E47" s="16"/>
      <c r="F47" s="16"/>
      <c r="G47" s="16"/>
      <c r="H47" s="16"/>
      <c r="I47" s="16"/>
      <c r="J47" s="17"/>
      <c r="K47" s="16"/>
      <c r="L47" s="16"/>
      <c r="M47" s="16"/>
      <c r="N47" s="16"/>
    </row>
    <row r="48" spans="1:14" ht="16.149999999999999" customHeight="1" x14ac:dyDescent="0.25">
      <c r="A48" s="22">
        <v>46037</v>
      </c>
      <c r="B48" s="23" t="s">
        <v>30</v>
      </c>
      <c r="C48" s="17">
        <v>931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30" customHeight="1" x14ac:dyDescent="0.25">
      <c r="A49" s="22">
        <v>46038</v>
      </c>
      <c r="B49" s="23" t="s">
        <v>30</v>
      </c>
      <c r="C49" s="17">
        <v>955</v>
      </c>
      <c r="D49" s="16"/>
      <c r="E49" s="28" t="s">
        <v>2151</v>
      </c>
      <c r="F49" s="16"/>
      <c r="G49" s="16"/>
      <c r="H49" s="309">
        <v>46038.619444444441</v>
      </c>
      <c r="I49" s="309">
        <v>46038.645833333336</v>
      </c>
      <c r="J49" s="225">
        <v>2.6388888894871343E-2</v>
      </c>
      <c r="K49" s="16"/>
      <c r="L49" s="16"/>
      <c r="M49" s="16"/>
      <c r="N49" s="16"/>
    </row>
    <row r="50" spans="1:14" ht="16.149999999999999" customHeight="1" x14ac:dyDescent="0.25">
      <c r="A50" s="22">
        <v>46039</v>
      </c>
      <c r="B50" s="23" t="s">
        <v>30</v>
      </c>
      <c r="C50" s="17">
        <v>979</v>
      </c>
      <c r="D50" s="16"/>
      <c r="E50" s="16"/>
      <c r="F50" s="16"/>
      <c r="G50" s="16"/>
      <c r="H50" s="368"/>
      <c r="I50" s="368"/>
      <c r="J50" s="151"/>
      <c r="K50" s="16"/>
      <c r="L50" s="16"/>
      <c r="M50" s="16"/>
      <c r="N50" s="16"/>
    </row>
    <row r="51" spans="1:14" ht="16.149999999999999" customHeight="1" x14ac:dyDescent="0.25">
      <c r="A51" s="22">
        <v>46040</v>
      </c>
      <c r="B51" s="23" t="s">
        <v>30</v>
      </c>
      <c r="C51" s="17">
        <v>1003</v>
      </c>
      <c r="D51" s="16"/>
      <c r="E51" s="16" t="s">
        <v>65</v>
      </c>
      <c r="F51" s="16"/>
      <c r="G51" s="16"/>
      <c r="H51" s="368">
        <v>46040.15625</v>
      </c>
      <c r="I51" s="368">
        <v>46040.256944444445</v>
      </c>
      <c r="J51" s="151">
        <f t="shared" ref="J51" si="5">I51-H51</f>
        <v>0.10069444444525288</v>
      </c>
      <c r="K51" s="16"/>
      <c r="L51" s="16"/>
      <c r="M51" s="16"/>
      <c r="N51" s="16"/>
    </row>
    <row r="52" spans="1:14" ht="16.149999999999999" customHeight="1" x14ac:dyDescent="0.25">
      <c r="A52" s="22">
        <v>46041</v>
      </c>
      <c r="B52" s="23" t="s">
        <v>30</v>
      </c>
      <c r="C52" s="17">
        <v>1027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6.149999999999999" customHeight="1" x14ac:dyDescent="0.25">
      <c r="A53" s="22">
        <v>46042</v>
      </c>
      <c r="B53" s="23" t="s">
        <v>30</v>
      </c>
      <c r="C53" s="17">
        <v>1049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6.149999999999999" customHeight="1" x14ac:dyDescent="0.25">
      <c r="A54" s="22">
        <v>46043</v>
      </c>
      <c r="B54" s="23" t="s">
        <v>30</v>
      </c>
      <c r="C54" s="17">
        <v>1073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6.149999999999999" customHeight="1" x14ac:dyDescent="0.25">
      <c r="A55" s="22">
        <v>46044</v>
      </c>
      <c r="B55" s="23" t="s">
        <v>30</v>
      </c>
      <c r="C55" s="17">
        <v>1097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6.149999999999999" customHeight="1" x14ac:dyDescent="0.25">
      <c r="A56" s="22">
        <v>46045</v>
      </c>
      <c r="B56" s="23" t="s">
        <v>30</v>
      </c>
      <c r="C56" s="17">
        <v>1121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6.149999999999999" customHeight="1" x14ac:dyDescent="0.25">
      <c r="A57" s="22">
        <v>46046</v>
      </c>
      <c r="B57" s="23" t="s">
        <v>30</v>
      </c>
      <c r="C57" s="17">
        <v>1145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6.149999999999999" customHeight="1" x14ac:dyDescent="0.25">
      <c r="A58" s="22">
        <v>46047</v>
      </c>
      <c r="B58" s="23" t="s">
        <v>30</v>
      </c>
      <c r="C58" s="17">
        <v>1169</v>
      </c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6.149999999999999" customHeight="1" x14ac:dyDescent="0.25">
      <c r="A59" s="22">
        <v>46048</v>
      </c>
      <c r="B59" s="23" t="s">
        <v>30</v>
      </c>
      <c r="C59" s="17">
        <v>1193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x14ac:dyDescent="0.25">
      <c r="A60" s="22">
        <v>46049</v>
      </c>
      <c r="B60" s="23" t="s">
        <v>30</v>
      </c>
      <c r="C60" s="17">
        <v>1217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6.149999999999999" customHeight="1" x14ac:dyDescent="0.25">
      <c r="A61" s="22">
        <v>46050</v>
      </c>
      <c r="B61" s="23" t="s">
        <v>30</v>
      </c>
      <c r="C61" s="17">
        <v>1241</v>
      </c>
      <c r="D61" s="16"/>
      <c r="E61" s="16" t="s">
        <v>48</v>
      </c>
      <c r="F61" s="16"/>
      <c r="G61" s="16"/>
      <c r="H61" s="720">
        <v>46050.671527777777</v>
      </c>
      <c r="I61" s="720">
        <v>46050.763888888891</v>
      </c>
      <c r="J61" s="746">
        <v>9.2361111113859806E-2</v>
      </c>
      <c r="K61" s="16"/>
      <c r="L61" s="16"/>
      <c r="M61" s="16"/>
      <c r="N61" s="16"/>
    </row>
    <row r="62" spans="1:14" ht="16.149999999999999" customHeight="1" x14ac:dyDescent="0.25">
      <c r="A62" s="22">
        <v>46051</v>
      </c>
      <c r="B62" s="23" t="s">
        <v>30</v>
      </c>
      <c r="C62" s="17">
        <v>1265</v>
      </c>
      <c r="D62" s="16"/>
      <c r="E62" s="754"/>
      <c r="F62" s="16"/>
      <c r="G62" s="16"/>
      <c r="H62" s="720"/>
      <c r="I62" s="720"/>
      <c r="J62" s="755"/>
      <c r="K62" s="16"/>
      <c r="L62" s="16"/>
      <c r="M62" s="16"/>
      <c r="N62" s="16"/>
    </row>
    <row r="63" spans="1:14" ht="16.149999999999999" customHeight="1" x14ac:dyDescent="0.25">
      <c r="A63" s="22">
        <v>46052</v>
      </c>
      <c r="B63" s="23" t="s">
        <v>30</v>
      </c>
      <c r="C63" s="17">
        <v>1289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9.5" customHeight="1" x14ac:dyDescent="0.25">
      <c r="A64" s="22">
        <v>46053</v>
      </c>
      <c r="B64" s="23" t="s">
        <v>30</v>
      </c>
      <c r="C64" s="17">
        <v>1307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6.149999999999999" customHeight="1" x14ac:dyDescent="0.25">
      <c r="A65" s="22">
        <v>46054</v>
      </c>
      <c r="B65" s="23" t="s">
        <v>30</v>
      </c>
      <c r="C65" s="17">
        <v>1331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6.149999999999999" customHeight="1" x14ac:dyDescent="0.25">
      <c r="A66" s="22">
        <v>46055</v>
      </c>
      <c r="B66" s="23" t="s">
        <v>30</v>
      </c>
      <c r="C66" s="17">
        <v>1355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6.149999999999999" customHeight="1" x14ac:dyDescent="0.25">
      <c r="A67" s="22">
        <v>46056</v>
      </c>
      <c r="B67" s="23" t="s">
        <v>30</v>
      </c>
      <c r="C67" s="17">
        <v>1378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6.149999999999999" customHeight="1" x14ac:dyDescent="0.25">
      <c r="A68" s="22">
        <v>46057</v>
      </c>
      <c r="B68" s="23" t="s">
        <v>30</v>
      </c>
      <c r="C68" s="17">
        <v>1402</v>
      </c>
      <c r="D68" s="16"/>
      <c r="E68" s="16" t="s">
        <v>48</v>
      </c>
      <c r="F68" s="16"/>
      <c r="G68" s="16"/>
      <c r="H68" s="368">
        <v>46072.666666666664</v>
      </c>
      <c r="I68" s="368">
        <v>46072.75</v>
      </c>
      <c r="J68" s="151">
        <f t="shared" ref="J68" si="6">I68-H68</f>
        <v>8.3333333335758653E-2</v>
      </c>
      <c r="K68" s="16"/>
      <c r="L68" s="16"/>
      <c r="M68" s="16"/>
      <c r="N68" s="16"/>
    </row>
    <row r="69" spans="1:14" ht="31.5" customHeight="1" x14ac:dyDescent="0.25">
      <c r="A69" s="22">
        <v>46058</v>
      </c>
      <c r="B69" s="23" t="s">
        <v>30</v>
      </c>
      <c r="C69" s="17">
        <v>1426</v>
      </c>
      <c r="D69" s="17"/>
      <c r="E69" s="28" t="s">
        <v>2253</v>
      </c>
      <c r="F69" s="16"/>
      <c r="G69" s="16"/>
      <c r="H69" s="368">
        <v>46058.339583333334</v>
      </c>
      <c r="I69" s="368">
        <v>46058.352777777778</v>
      </c>
      <c r="J69" s="151">
        <f t="shared" ref="J69" si="7">I69-H69</f>
        <v>1.3194444443797693E-2</v>
      </c>
      <c r="K69" s="16"/>
      <c r="L69" s="16"/>
      <c r="M69" s="16"/>
      <c r="N69" s="16"/>
    </row>
    <row r="70" spans="1:14" ht="16.149999999999999" customHeight="1" x14ac:dyDescent="0.25">
      <c r="A70" s="22">
        <v>46059</v>
      </c>
      <c r="B70" s="23" t="s">
        <v>30</v>
      </c>
      <c r="C70" s="17">
        <v>1450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6.149999999999999" customHeight="1" x14ac:dyDescent="0.25">
      <c r="A71" s="22">
        <v>46060</v>
      </c>
      <c r="B71" s="23" t="s">
        <v>30</v>
      </c>
      <c r="C71" s="17">
        <v>1473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6.149999999999999" customHeight="1" x14ac:dyDescent="0.25">
      <c r="A72" s="22">
        <v>46061</v>
      </c>
      <c r="B72" s="23" t="s">
        <v>30</v>
      </c>
      <c r="C72" s="17">
        <v>1497</v>
      </c>
      <c r="D72" s="16"/>
      <c r="E72" s="16" t="s">
        <v>40</v>
      </c>
      <c r="F72" s="16"/>
      <c r="G72" s="16"/>
      <c r="H72" s="720">
        <v>46061.419444444444</v>
      </c>
      <c r="I72" s="720">
        <v>46061.594444444447</v>
      </c>
      <c r="J72" s="814">
        <v>0.17500000000291038</v>
      </c>
      <c r="K72" s="16"/>
      <c r="L72" s="16"/>
      <c r="M72" s="16"/>
      <c r="N72" s="16"/>
    </row>
    <row r="73" spans="1:14" ht="16.149999999999999" customHeight="1" x14ac:dyDescent="0.25">
      <c r="A73" s="22">
        <v>46062</v>
      </c>
      <c r="B73" s="23" t="s">
        <v>30</v>
      </c>
      <c r="C73" s="17">
        <v>1521</v>
      </c>
      <c r="D73" s="16"/>
      <c r="E73" s="824" t="s">
        <v>2267</v>
      </c>
      <c r="F73" s="16"/>
      <c r="G73" s="16"/>
      <c r="H73" s="720">
        <v>46062.692361111112</v>
      </c>
      <c r="I73" s="720">
        <v>46062.727777777778</v>
      </c>
      <c r="J73" s="825">
        <v>3.5416666665696539E-2</v>
      </c>
      <c r="K73" s="16"/>
      <c r="L73" s="16"/>
      <c r="M73" s="16"/>
      <c r="N73" s="16"/>
    </row>
    <row r="74" spans="1:14" ht="16.149999999999999" customHeight="1" x14ac:dyDescent="0.25">
      <c r="A74" s="22">
        <v>46063</v>
      </c>
      <c r="B74" s="23" t="s">
        <v>30</v>
      </c>
      <c r="C74" s="17">
        <v>1541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6.149999999999999" customHeight="1" x14ac:dyDescent="0.25">
      <c r="A75" s="22">
        <v>46064</v>
      </c>
      <c r="B75" s="23" t="s">
        <v>30</v>
      </c>
      <c r="C75" s="17">
        <v>1565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>
        <v>46065</v>
      </c>
      <c r="B76" s="23" t="s">
        <v>30</v>
      </c>
      <c r="C76" s="17">
        <v>1589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>
        <v>46066</v>
      </c>
      <c r="B77" s="23" t="s">
        <v>30</v>
      </c>
      <c r="C77" s="17">
        <v>1613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>
        <v>46067</v>
      </c>
      <c r="B78" s="23" t="s">
        <v>30</v>
      </c>
      <c r="C78" s="17">
        <v>1637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>
        <v>46068</v>
      </c>
      <c r="B79" s="23" t="s">
        <v>30</v>
      </c>
      <c r="C79" s="17">
        <v>1661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>
        <v>46069</v>
      </c>
      <c r="B80" s="23" t="s">
        <v>30</v>
      </c>
      <c r="C80" s="17">
        <v>1685</v>
      </c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>
        <v>46070</v>
      </c>
      <c r="B81" s="23" t="s">
        <v>30</v>
      </c>
      <c r="C81" s="17">
        <v>1709</v>
      </c>
      <c r="D81" s="16"/>
      <c r="E81" s="16" t="s">
        <v>2294</v>
      </c>
      <c r="F81" s="16"/>
      <c r="G81" s="16"/>
      <c r="H81" s="368">
        <v>46070.90625</v>
      </c>
      <c r="I81" s="368">
        <v>46070.913194444445</v>
      </c>
      <c r="J81" s="151">
        <f t="shared" ref="J81" si="8">I81-H81</f>
        <v>6.9444444452528842E-3</v>
      </c>
      <c r="K81" s="16"/>
      <c r="L81" s="17"/>
      <c r="M81" s="17"/>
      <c r="N81" s="16"/>
    </row>
    <row r="82" spans="1:14" ht="16.149999999999999" customHeight="1" x14ac:dyDescent="0.25">
      <c r="A82" s="22">
        <v>46071</v>
      </c>
      <c r="B82" s="23" t="s">
        <v>30</v>
      </c>
      <c r="C82" s="17">
        <v>1733</v>
      </c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>
        <v>46072</v>
      </c>
      <c r="B83" s="23" t="s">
        <v>30</v>
      </c>
      <c r="C83" s="17">
        <v>1757</v>
      </c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>
        <v>46073</v>
      </c>
      <c r="B84" s="23" t="s">
        <v>30</v>
      </c>
      <c r="C84" s="17">
        <v>1781</v>
      </c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>
        <v>46074</v>
      </c>
      <c r="B85" s="23" t="s">
        <v>30</v>
      </c>
      <c r="C85" s="17">
        <v>1805</v>
      </c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>
        <v>46075</v>
      </c>
      <c r="B86" s="23" t="s">
        <v>30</v>
      </c>
      <c r="C86" s="17">
        <v>1825</v>
      </c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>
        <v>46076</v>
      </c>
      <c r="B87" s="23" t="s">
        <v>30</v>
      </c>
      <c r="C87" s="17">
        <v>1849</v>
      </c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>
        <v>46077</v>
      </c>
      <c r="B88" s="23" t="s">
        <v>30</v>
      </c>
      <c r="C88" s="17">
        <v>1873</v>
      </c>
      <c r="D88" s="16"/>
      <c r="E88" s="16" t="s">
        <v>2352</v>
      </c>
      <c r="F88" s="16"/>
      <c r="G88" s="16"/>
      <c r="H88" s="368">
        <v>46078.104166666664</v>
      </c>
      <c r="I88" s="368">
        <v>46078.128472222219</v>
      </c>
      <c r="J88" s="151">
        <f t="shared" ref="J88" si="9">I88-H88</f>
        <v>2.4305555554747116E-2</v>
      </c>
      <c r="K88" s="16"/>
      <c r="L88" s="17"/>
      <c r="M88" s="17"/>
      <c r="N88" s="16"/>
    </row>
    <row r="89" spans="1:14" ht="16.149999999999999" customHeight="1" x14ac:dyDescent="0.25">
      <c r="A89" s="22">
        <v>46078</v>
      </c>
      <c r="B89" s="23" t="s">
        <v>30</v>
      </c>
      <c r="C89" s="17">
        <v>1897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>
        <v>46079</v>
      </c>
      <c r="B90" s="23" t="s">
        <v>30</v>
      </c>
      <c r="C90" s="17">
        <v>1921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31.5" customHeight="1" x14ac:dyDescent="0.25">
      <c r="A91" s="22">
        <v>46080</v>
      </c>
      <c r="B91" s="23" t="s">
        <v>30</v>
      </c>
      <c r="C91" s="17">
        <v>1945</v>
      </c>
      <c r="D91" s="16"/>
      <c r="E91" s="28"/>
      <c r="F91" s="16"/>
      <c r="G91" s="16"/>
      <c r="H91" s="16"/>
      <c r="I91" s="16"/>
      <c r="J91" s="28"/>
      <c r="K91" s="16"/>
      <c r="L91" s="16"/>
      <c r="M91" s="16"/>
      <c r="N91" s="16"/>
    </row>
    <row r="92" spans="1:14" ht="16.149999999999999" customHeight="1" x14ac:dyDescent="0.25">
      <c r="A92" s="22">
        <v>46081</v>
      </c>
      <c r="B92" s="23" t="s">
        <v>30</v>
      </c>
      <c r="C92" s="17">
        <v>1966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/>
      <c r="B93" s="104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/>
      <c r="B94" s="104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/>
      <c r="B95" s="104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/>
      <c r="B96" s="104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/>
      <c r="B97" s="104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/>
      <c r="B98" s="104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/>
      <c r="B99" s="104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/>
      <c r="B100" s="104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/>
      <c r="B101" s="104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/>
      <c r="B102" s="104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/>
      <c r="B103" s="104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/>
      <c r="B104" s="104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/>
      <c r="B105" s="104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/>
      <c r="B106" s="104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/>
      <c r="B107" s="104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/>
      <c r="B108" s="104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/>
      <c r="B109" s="104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/>
      <c r="B110" s="104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/>
      <c r="B111" s="104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/>
      <c r="B112" s="104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/>
      <c r="B113" s="104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/>
      <c r="B114" s="104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s="39" customFormat="1" ht="30" customHeight="1" x14ac:dyDescent="0.25">
      <c r="A115" s="37"/>
      <c r="B115" s="10"/>
      <c r="C115" s="9"/>
      <c r="D115" s="28"/>
      <c r="E115" s="28"/>
      <c r="F115" s="28"/>
      <c r="G115" s="28"/>
      <c r="H115" s="28"/>
      <c r="I115" s="28"/>
      <c r="J115" s="28"/>
      <c r="K115" s="28"/>
      <c r="L115" s="16"/>
      <c r="M115" s="16"/>
      <c r="N115" s="28"/>
    </row>
    <row r="116" spans="1:14" ht="32.25" customHeight="1" x14ac:dyDescent="0.25">
      <c r="A116" s="37"/>
      <c r="B116" s="10"/>
      <c r="C116" s="17"/>
      <c r="D116" s="28"/>
      <c r="E116" s="28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37"/>
      <c r="B117" s="10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7"/>
      <c r="B118" s="10"/>
      <c r="C118" s="17"/>
      <c r="D118" s="16"/>
      <c r="E118" s="16"/>
      <c r="F118" s="16"/>
      <c r="G118" s="16"/>
      <c r="H118" s="43"/>
      <c r="I118" s="43"/>
      <c r="J118" s="46"/>
      <c r="K118" s="16"/>
      <c r="L118" s="16"/>
      <c r="M118" s="16"/>
      <c r="N118" s="16"/>
    </row>
    <row r="119" spans="1:14" ht="16.149999999999999" customHeight="1" x14ac:dyDescent="0.25">
      <c r="A119" s="37"/>
      <c r="B119" s="10"/>
      <c r="C119" s="17"/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37"/>
      <c r="B120" s="10"/>
      <c r="C120" s="17"/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37"/>
      <c r="B121" s="10"/>
      <c r="C121" s="17"/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37"/>
      <c r="B122" s="10"/>
      <c r="C122" s="17"/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37"/>
      <c r="B123" s="10"/>
      <c r="C123" s="17"/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37"/>
      <c r="B124" s="10"/>
      <c r="C124" s="17"/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37"/>
      <c r="B125" s="10"/>
      <c r="C125" s="17"/>
      <c r="D125" s="16"/>
      <c r="E125" s="16"/>
      <c r="F125" s="16"/>
      <c r="G125" s="16"/>
      <c r="H125" s="58"/>
      <c r="I125" s="58"/>
      <c r="J125" s="46"/>
      <c r="K125" s="16"/>
      <c r="L125" s="16"/>
      <c r="M125" s="16"/>
      <c r="N125" s="16"/>
    </row>
    <row r="126" spans="1:14" ht="16.149999999999999" customHeight="1" x14ac:dyDescent="0.25">
      <c r="A126" s="37"/>
      <c r="B126" s="10"/>
      <c r="C126" s="17"/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x14ac:dyDescent="0.25">
      <c r="A127" s="37"/>
      <c r="B127" s="10"/>
      <c r="C127" s="17"/>
      <c r="D127" s="16"/>
      <c r="E127" s="28"/>
      <c r="F127" s="16"/>
      <c r="G127" s="16"/>
      <c r="H127" s="60"/>
      <c r="I127" s="60"/>
      <c r="J127" s="46"/>
      <c r="K127" s="16"/>
      <c r="L127" s="16"/>
      <c r="M127" s="16"/>
      <c r="N127" s="16"/>
    </row>
    <row r="128" spans="1:14" ht="16.149999999999999" customHeight="1" x14ac:dyDescent="0.25">
      <c r="A128" s="37"/>
      <c r="B128" s="10"/>
      <c r="C128" s="17"/>
      <c r="D128" s="16"/>
      <c r="E128" s="16"/>
      <c r="F128" s="16"/>
      <c r="G128" s="16"/>
      <c r="H128" s="60"/>
      <c r="I128" s="60"/>
      <c r="J128" s="46"/>
      <c r="K128" s="16"/>
      <c r="L128" s="16"/>
      <c r="M128" s="16"/>
      <c r="N128" s="16"/>
    </row>
    <row r="129" spans="1:14" ht="16.149999999999999" customHeight="1" x14ac:dyDescent="0.25">
      <c r="A129" s="37"/>
      <c r="B129" s="10"/>
      <c r="C129" s="17"/>
      <c r="D129" s="16"/>
      <c r="E129" s="16"/>
      <c r="F129" s="16"/>
      <c r="G129" s="16"/>
      <c r="H129" s="43"/>
      <c r="I129" s="43"/>
      <c r="J129" s="46"/>
      <c r="K129" s="16"/>
      <c r="L129" s="16"/>
      <c r="M129" s="16"/>
      <c r="N129" s="16"/>
    </row>
    <row r="130" spans="1:14" ht="16.149999999999999" customHeight="1" x14ac:dyDescent="0.25">
      <c r="A130" s="37"/>
      <c r="B130" s="10"/>
      <c r="C130" s="17"/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37"/>
      <c r="B131" s="10"/>
      <c r="C131" s="17"/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37"/>
      <c r="B132" s="10"/>
      <c r="C132" s="17"/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37"/>
      <c r="B133" s="10"/>
      <c r="C133" s="17"/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37"/>
      <c r="B134" s="10"/>
      <c r="C134" s="17"/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37"/>
      <c r="B135" s="10"/>
      <c r="C135" s="17"/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37"/>
      <c r="B136" s="10"/>
      <c r="C136" s="17"/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x14ac:dyDescent="0.25">
      <c r="A137" s="37"/>
      <c r="B137" s="10"/>
      <c r="C137" s="17"/>
      <c r="D137" s="16"/>
      <c r="E137" s="28"/>
      <c r="F137" s="16"/>
      <c r="G137" s="16"/>
      <c r="H137" s="57"/>
      <c r="I137" s="57"/>
      <c r="J137" s="46"/>
      <c r="K137" s="16"/>
      <c r="L137" s="16"/>
      <c r="M137" s="16"/>
      <c r="N137" s="16"/>
    </row>
    <row r="138" spans="1:14" ht="16.149999999999999" customHeight="1" x14ac:dyDescent="0.25">
      <c r="A138" s="37"/>
      <c r="B138" s="10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37"/>
      <c r="B139" s="10"/>
      <c r="C139" s="17"/>
      <c r="D139" s="16"/>
      <c r="E139" s="28"/>
      <c r="F139" s="16"/>
      <c r="G139" s="16"/>
      <c r="H139" s="62"/>
      <c r="I139" s="62"/>
      <c r="J139" s="46"/>
      <c r="K139" s="16"/>
      <c r="L139" s="16"/>
      <c r="M139" s="16"/>
      <c r="N139" s="16"/>
    </row>
    <row r="140" spans="1:14" ht="16.149999999999999" customHeight="1" x14ac:dyDescent="0.25">
      <c r="A140" s="37"/>
      <c r="B140" s="10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37"/>
      <c r="B141" s="10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7"/>
      <c r="B142" s="10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37"/>
      <c r="B143" s="10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37"/>
      <c r="B144" s="10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37"/>
      <c r="B145" s="10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37"/>
      <c r="B146" s="10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37"/>
      <c r="B147" s="10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37"/>
      <c r="B148" s="10"/>
      <c r="C148" s="17"/>
      <c r="D148" s="16"/>
      <c r="E148" s="16"/>
      <c r="F148" s="16"/>
      <c r="G148" s="16"/>
      <c r="H148" s="78"/>
      <c r="I148" s="78"/>
      <c r="J148" s="46"/>
      <c r="K148" s="16"/>
      <c r="L148" s="16"/>
      <c r="M148" s="16"/>
      <c r="N148" s="16"/>
    </row>
    <row r="149" spans="1:14" ht="16.149999999999999" customHeight="1" x14ac:dyDescent="0.25">
      <c r="A149" s="37"/>
      <c r="B149" s="10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37"/>
      <c r="B150" s="10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37"/>
      <c r="B151" s="10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37"/>
      <c r="B152" s="10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37"/>
      <c r="B153" s="10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37"/>
      <c r="B154" s="10"/>
      <c r="C154" s="17"/>
      <c r="D154" s="16"/>
      <c r="E154" s="16"/>
      <c r="F154" s="16"/>
      <c r="G154" s="16"/>
      <c r="H154" s="90"/>
      <c r="I154" s="90"/>
      <c r="J154" s="91"/>
      <c r="K154" s="16"/>
      <c r="L154" s="16"/>
      <c r="M154" s="16"/>
      <c r="N154" s="16"/>
    </row>
    <row r="155" spans="1:14" ht="16.149999999999999" customHeight="1" x14ac:dyDescent="0.25">
      <c r="A155" s="37"/>
      <c r="B155" s="10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37"/>
      <c r="B156" s="10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37"/>
      <c r="B157" s="10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37"/>
      <c r="B158" s="10"/>
      <c r="C158" s="17"/>
      <c r="D158" s="16"/>
      <c r="E158" s="16"/>
      <c r="F158" s="16"/>
      <c r="G158" s="16"/>
      <c r="H158" s="98"/>
      <c r="I158" s="98"/>
      <c r="J158" s="99"/>
      <c r="K158" s="16"/>
      <c r="L158" s="16"/>
      <c r="M158" s="16"/>
      <c r="N158" s="16"/>
    </row>
    <row r="159" spans="1:14" ht="16.149999999999999" customHeight="1" x14ac:dyDescent="0.25">
      <c r="A159" s="37"/>
      <c r="B159" s="10"/>
      <c r="C159" s="17"/>
      <c r="D159" s="16"/>
      <c r="E159" s="16"/>
      <c r="F159" s="16"/>
      <c r="G159" s="16"/>
      <c r="H159" s="113"/>
      <c r="I159" s="113"/>
      <c r="J159" s="114"/>
      <c r="K159" s="16"/>
      <c r="L159" s="16"/>
      <c r="M159" s="16"/>
      <c r="N159" s="16"/>
    </row>
    <row r="160" spans="1:14" ht="16.149999999999999" customHeight="1" x14ac:dyDescent="0.25">
      <c r="A160" s="37"/>
      <c r="B160" s="10"/>
      <c r="C160" s="17"/>
      <c r="D160" s="16"/>
      <c r="E160" s="17"/>
      <c r="F160" s="17"/>
      <c r="G160" s="16"/>
      <c r="H160" s="113"/>
      <c r="I160" s="113"/>
      <c r="J160" s="114"/>
      <c r="K160" s="16"/>
      <c r="L160" s="16"/>
      <c r="M160" s="16"/>
      <c r="N160" s="16"/>
    </row>
    <row r="161" spans="1:14" x14ac:dyDescent="0.25">
      <c r="A161" s="37"/>
      <c r="B161" s="10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37"/>
      <c r="B162" s="10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37"/>
      <c r="B163" s="10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37"/>
      <c r="B164" s="10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37"/>
      <c r="B165" s="10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37"/>
      <c r="B166" s="10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37"/>
      <c r="B167" s="10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37"/>
      <c r="B168" s="10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37"/>
      <c r="B169" s="10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7"/>
      <c r="B170" s="10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7"/>
      <c r="B171" s="10"/>
      <c r="C171" s="17"/>
      <c r="D171" s="16"/>
      <c r="E171" s="16"/>
      <c r="F171" s="16"/>
      <c r="G171" s="16"/>
      <c r="H171" s="134"/>
      <c r="I171" s="134"/>
      <c r="J171" s="135"/>
      <c r="K171" s="16"/>
      <c r="L171" s="16"/>
      <c r="M171" s="16"/>
      <c r="N171" s="16"/>
    </row>
    <row r="172" spans="1:14" x14ac:dyDescent="0.25">
      <c r="A172" s="37"/>
      <c r="B172" s="10"/>
      <c r="C172" s="17"/>
      <c r="D172" s="16"/>
      <c r="E172" s="16"/>
      <c r="F172" s="16"/>
      <c r="G172" s="16"/>
      <c r="H172" s="136"/>
      <c r="I172" s="136"/>
      <c r="J172" s="135"/>
      <c r="K172" s="16"/>
      <c r="L172" s="16"/>
      <c r="M172" s="16"/>
      <c r="N172" s="16"/>
    </row>
    <row r="173" spans="1:14" x14ac:dyDescent="0.25">
      <c r="A173" s="37"/>
      <c r="B173" s="10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37"/>
      <c r="B174" s="10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7"/>
      <c r="B175" s="10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7"/>
      <c r="B176" s="10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37"/>
      <c r="B177" s="10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7"/>
      <c r="B178" s="10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37"/>
      <c r="B179" s="10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7"/>
      <c r="B180" s="10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37"/>
      <c r="B181" s="10"/>
      <c r="C181" s="17"/>
      <c r="D181" s="16"/>
      <c r="E181" s="16"/>
      <c r="F181" s="16"/>
      <c r="G181" s="16"/>
      <c r="H181" s="138"/>
      <c r="I181" s="138"/>
      <c r="J181" s="139"/>
      <c r="K181" s="16"/>
      <c r="L181" s="16"/>
      <c r="M181" s="16"/>
      <c r="N181" s="16"/>
    </row>
    <row r="182" spans="1:14" x14ac:dyDescent="0.25">
      <c r="A182" s="37"/>
      <c r="B182" s="10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37"/>
      <c r="B183" s="10"/>
      <c r="C183" s="17"/>
      <c r="D183" s="16"/>
      <c r="E183" s="16"/>
      <c r="F183" s="16"/>
      <c r="G183" s="16"/>
      <c r="H183" s="138"/>
      <c r="I183" s="138"/>
      <c r="J183" s="139"/>
      <c r="K183" s="16"/>
      <c r="L183" s="16"/>
      <c r="M183" s="16"/>
      <c r="N183" s="16"/>
    </row>
    <row r="184" spans="1:14" x14ac:dyDescent="0.25">
      <c r="A184" s="37"/>
      <c r="B184" s="10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37"/>
      <c r="B185" s="10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37"/>
      <c r="B186" s="10"/>
      <c r="C186" s="17"/>
      <c r="D186" s="16"/>
      <c r="E186" s="28"/>
      <c r="F186" s="16"/>
      <c r="G186" s="16"/>
      <c r="H186" s="146"/>
      <c r="I186" s="146"/>
      <c r="J186" s="147"/>
      <c r="K186" s="16"/>
      <c r="L186" s="16"/>
      <c r="M186" s="16"/>
      <c r="N186" s="16"/>
    </row>
    <row r="187" spans="1:14" x14ac:dyDescent="0.25">
      <c r="A187" s="37"/>
      <c r="B187" s="10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37"/>
      <c r="B188" s="10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37"/>
      <c r="B189" s="10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7"/>
      <c r="B190" s="10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7"/>
      <c r="B191" s="10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37"/>
      <c r="B192" s="10"/>
      <c r="C192" s="17"/>
      <c r="D192" s="16"/>
      <c r="E192" s="16"/>
      <c r="F192" s="16"/>
      <c r="G192" s="16"/>
      <c r="H192" s="138"/>
      <c r="I192" s="138"/>
      <c r="J192" s="139"/>
      <c r="K192" s="16"/>
      <c r="L192" s="16"/>
      <c r="M192" s="16"/>
      <c r="N192" s="16"/>
    </row>
    <row r="193" spans="1:14" x14ac:dyDescent="0.25">
      <c r="A193" s="37"/>
      <c r="B193" s="10"/>
      <c r="C193" s="17"/>
      <c r="D193" s="16"/>
      <c r="E193" s="16"/>
      <c r="F193" s="16"/>
      <c r="G193" s="16"/>
      <c r="H193" s="138"/>
      <c r="I193" s="138"/>
      <c r="J193" s="139"/>
      <c r="K193" s="16"/>
      <c r="L193" s="16"/>
      <c r="M193" s="16"/>
      <c r="N193" s="16"/>
    </row>
    <row r="194" spans="1:14" x14ac:dyDescent="0.25">
      <c r="A194" s="37"/>
      <c r="B194" s="10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37"/>
      <c r="B195" s="10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7"/>
      <c r="B196" s="10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7"/>
      <c r="B197" s="10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7"/>
      <c r="B198" s="10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37"/>
      <c r="B199" s="10"/>
      <c r="C199" s="17"/>
      <c r="D199" s="16"/>
      <c r="E199" s="28"/>
      <c r="F199" s="16"/>
      <c r="G199" s="16"/>
      <c r="H199" s="150"/>
      <c r="I199" s="150"/>
      <c r="J199" s="151"/>
      <c r="K199" s="16"/>
      <c r="L199" s="16"/>
      <c r="M199" s="16"/>
      <c r="N199" s="16"/>
    </row>
    <row r="200" spans="1:14" x14ac:dyDescent="0.25">
      <c r="A200" s="37"/>
      <c r="B200" s="10"/>
      <c r="C200" s="17"/>
      <c r="D200" s="16"/>
      <c r="E200" s="28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37"/>
      <c r="B201" s="10"/>
      <c r="C201" s="17"/>
      <c r="D201" s="16"/>
      <c r="E201" s="28"/>
      <c r="F201" s="16"/>
      <c r="G201" s="16"/>
      <c r="H201" s="150"/>
      <c r="I201" s="150"/>
      <c r="J201" s="151"/>
      <c r="K201" s="16"/>
      <c r="L201" s="16"/>
      <c r="M201" s="16"/>
      <c r="N201" s="16"/>
    </row>
    <row r="202" spans="1:14" x14ac:dyDescent="0.25">
      <c r="A202" s="37"/>
      <c r="B202" s="10"/>
      <c r="C202" s="17"/>
      <c r="D202" s="16"/>
      <c r="E202" s="28"/>
      <c r="F202" s="16"/>
      <c r="G202" s="16"/>
      <c r="H202" s="150"/>
      <c r="I202" s="150"/>
      <c r="J202" s="151"/>
      <c r="K202" s="16"/>
      <c r="L202" s="16"/>
      <c r="M202" s="16"/>
      <c r="N202" s="16"/>
    </row>
    <row r="203" spans="1:14" x14ac:dyDescent="0.25">
      <c r="A203" s="37"/>
      <c r="B203" s="10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37"/>
      <c r="B204" s="10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7"/>
      <c r="B205" s="10"/>
      <c r="C205" s="17"/>
      <c r="D205" s="16"/>
      <c r="E205" s="17"/>
      <c r="F205" s="16"/>
      <c r="G205" s="16"/>
      <c r="H205" s="150"/>
      <c r="I205" s="150"/>
      <c r="J205" s="151"/>
      <c r="K205" s="16"/>
      <c r="L205" s="16"/>
      <c r="M205" s="16"/>
      <c r="N205" s="16"/>
    </row>
    <row r="206" spans="1:14" x14ac:dyDescent="0.25">
      <c r="A206" s="37"/>
      <c r="B206" s="10"/>
      <c r="C206" s="17"/>
      <c r="D206" s="16"/>
      <c r="E206" s="28"/>
      <c r="F206" s="16"/>
      <c r="G206" s="16"/>
      <c r="H206" s="150"/>
      <c r="I206" s="150"/>
      <c r="J206" s="151"/>
      <c r="K206" s="16"/>
      <c r="L206" s="16"/>
      <c r="M206" s="16"/>
      <c r="N206" s="16"/>
    </row>
    <row r="207" spans="1:14" x14ac:dyDescent="0.25">
      <c r="A207" s="37"/>
      <c r="B207" s="10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37"/>
      <c r="B208" s="10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37"/>
      <c r="B209" s="10"/>
      <c r="C209" s="17"/>
      <c r="D209" s="16"/>
      <c r="E209" s="28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37"/>
      <c r="B210" s="10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37"/>
      <c r="B211" s="10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37"/>
      <c r="B212" s="10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7"/>
      <c r="B213" s="10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7"/>
      <c r="B214" s="10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37"/>
      <c r="B215" s="10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37"/>
      <c r="B216" s="10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7"/>
      <c r="B217" s="10"/>
      <c r="C217" s="17"/>
      <c r="D217" s="16"/>
      <c r="E217" s="16"/>
      <c r="F217" s="16"/>
      <c r="G217" s="16"/>
      <c r="H217" s="150"/>
      <c r="I217" s="150"/>
      <c r="J217" s="151"/>
      <c r="K217" s="16"/>
      <c r="L217" s="16"/>
      <c r="M217" s="16"/>
      <c r="N217" s="16"/>
    </row>
    <row r="218" spans="1:14" x14ac:dyDescent="0.25">
      <c r="A218" s="37"/>
      <c r="B218" s="10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37"/>
      <c r="B219" s="10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37"/>
      <c r="B220" s="10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37"/>
      <c r="B221" s="10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37"/>
      <c r="B222" s="10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37"/>
      <c r="B223" s="10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7"/>
      <c r="B224" s="10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7"/>
      <c r="B225" s="10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37"/>
      <c r="B226" s="10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37"/>
      <c r="B227" s="10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7"/>
      <c r="B228" s="10"/>
      <c r="C228" s="17"/>
      <c r="D228" s="16"/>
      <c r="E228" s="16"/>
      <c r="F228" s="16"/>
      <c r="G228" s="16"/>
      <c r="H228" s="150"/>
      <c r="I228" s="150"/>
      <c r="J228" s="151"/>
      <c r="K228" s="16"/>
      <c r="L228" s="16"/>
      <c r="M228" s="16"/>
      <c r="N228" s="16"/>
    </row>
    <row r="229" spans="1:14" x14ac:dyDescent="0.25">
      <c r="A229" s="37"/>
      <c r="B229" s="10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37"/>
      <c r="B230" s="10"/>
      <c r="C230" s="17"/>
      <c r="D230" s="16"/>
      <c r="E230" s="49"/>
      <c r="F230" s="16"/>
      <c r="G230" s="16"/>
      <c r="H230" s="150"/>
      <c r="I230" s="150"/>
      <c r="J230" s="151"/>
      <c r="K230" s="16"/>
      <c r="L230" s="16"/>
      <c r="M230" s="16"/>
      <c r="N230" s="16"/>
    </row>
    <row r="231" spans="1:14" x14ac:dyDescent="0.25">
      <c r="A231" s="37"/>
      <c r="B231" s="10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37"/>
      <c r="B232" s="10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7"/>
      <c r="B233" s="10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7"/>
      <c r="B234" s="10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37"/>
      <c r="B235" s="10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7"/>
      <c r="B236" s="10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7"/>
      <c r="B237" s="10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7"/>
      <c r="B238" s="10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37"/>
      <c r="B239" s="10"/>
      <c r="C239" s="17"/>
      <c r="D239" s="16"/>
      <c r="E239" s="16"/>
      <c r="F239" s="16"/>
      <c r="G239" s="16"/>
      <c r="H239" s="150"/>
      <c r="I239" s="150"/>
      <c r="J239" s="151"/>
      <c r="K239" s="16"/>
      <c r="L239" s="16"/>
      <c r="M239" s="16"/>
      <c r="N239" s="16"/>
    </row>
    <row r="240" spans="1:14" x14ac:dyDescent="0.25">
      <c r="A240" s="37"/>
      <c r="B240" s="10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37"/>
      <c r="B241" s="10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7"/>
      <c r="B242" s="10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37"/>
      <c r="B243" s="10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7"/>
      <c r="B244" s="10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37"/>
      <c r="B245" s="10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37"/>
      <c r="B246" s="10"/>
      <c r="C246" s="17"/>
      <c r="D246" s="16"/>
      <c r="E246" s="63"/>
      <c r="F246" s="16"/>
      <c r="G246" s="16"/>
      <c r="H246" s="150"/>
      <c r="I246" s="150"/>
      <c r="J246" s="151"/>
      <c r="K246" s="16"/>
      <c r="L246" s="16"/>
      <c r="M246" s="16"/>
      <c r="N246" s="16"/>
    </row>
    <row r="247" spans="1:14" x14ac:dyDescent="0.25">
      <c r="A247" s="37"/>
      <c r="B247" s="10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37"/>
      <c r="B248" s="10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7"/>
      <c r="B249" s="10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7"/>
      <c r="B250" s="10"/>
      <c r="C250" s="17"/>
      <c r="D250" s="16"/>
      <c r="E250" s="16"/>
      <c r="F250" s="16"/>
      <c r="G250" s="16"/>
      <c r="H250" s="150"/>
      <c r="I250" s="150"/>
      <c r="J250" s="151"/>
      <c r="K250" s="16"/>
      <c r="L250" s="16"/>
      <c r="M250" s="16"/>
      <c r="N250" s="16"/>
    </row>
    <row r="251" spans="1:14" x14ac:dyDescent="0.25">
      <c r="A251" s="37"/>
      <c r="B251" s="10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37"/>
      <c r="B252" s="10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7"/>
      <c r="B253" s="10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7"/>
      <c r="B254" s="10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7"/>
      <c r="B255" s="10"/>
      <c r="C255" s="17"/>
      <c r="D255" s="16"/>
      <c r="E255" s="16"/>
      <c r="F255" s="16"/>
      <c r="G255" s="16"/>
      <c r="H255" s="150"/>
      <c r="I255" s="150"/>
      <c r="J255" s="151"/>
      <c r="K255" s="16"/>
      <c r="L255" s="16"/>
      <c r="M255" s="16"/>
      <c r="N255" s="16"/>
    </row>
    <row r="256" spans="1:14" x14ac:dyDescent="0.25">
      <c r="A256" s="37"/>
      <c r="B256" s="10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37"/>
      <c r="B257" s="10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7"/>
      <c r="B258" s="10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7"/>
      <c r="B259" s="10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7"/>
      <c r="B260" s="10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7"/>
      <c r="B261" s="10"/>
      <c r="C261" s="17"/>
      <c r="D261" s="16"/>
      <c r="E261" s="16"/>
      <c r="F261" s="16"/>
      <c r="G261" s="16"/>
      <c r="H261" s="150"/>
      <c r="I261" s="150"/>
      <c r="J261" s="151"/>
      <c r="K261" s="16"/>
      <c r="L261" s="16"/>
      <c r="M261" s="16"/>
      <c r="N261" s="16"/>
    </row>
    <row r="262" spans="1:14" x14ac:dyDescent="0.25">
      <c r="A262" s="37"/>
      <c r="B262" s="10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37"/>
      <c r="B263" s="10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7"/>
      <c r="B264" s="10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7"/>
      <c r="B265" s="10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7"/>
      <c r="B266" s="10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37"/>
      <c r="B267" s="10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7"/>
      <c r="B268" s="10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37"/>
      <c r="B269" s="10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7"/>
      <c r="B270" s="10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7"/>
      <c r="B271" s="10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7"/>
      <c r="B272" s="10"/>
      <c r="C272" s="17"/>
      <c r="D272" s="16"/>
      <c r="E272" s="16"/>
      <c r="F272" s="16"/>
      <c r="G272" s="16"/>
      <c r="H272" s="366"/>
      <c r="I272" s="366"/>
      <c r="J272" s="460"/>
      <c r="K272" s="16"/>
      <c r="L272" s="16"/>
      <c r="M272" s="16"/>
      <c r="N272" s="16"/>
    </row>
    <row r="273" spans="1:14" x14ac:dyDescent="0.25">
      <c r="A273" s="37"/>
      <c r="B273" s="10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37"/>
      <c r="B274" s="10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7"/>
      <c r="B275" s="10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37"/>
      <c r="B276" s="10"/>
      <c r="C276" s="17"/>
      <c r="D276" s="16"/>
      <c r="E276" s="307"/>
      <c r="F276" s="16"/>
      <c r="G276" s="16"/>
      <c r="H276" s="309"/>
      <c r="I276" s="309"/>
      <c r="J276" s="225"/>
      <c r="K276" s="16"/>
      <c r="L276" s="16"/>
      <c r="M276" s="16"/>
      <c r="N276" s="16"/>
    </row>
    <row r="277" spans="1:14" x14ac:dyDescent="0.25">
      <c r="A277" s="37"/>
      <c r="B277" s="10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37"/>
      <c r="B278" s="10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37"/>
      <c r="B279" s="10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7"/>
      <c r="B280" s="10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7"/>
      <c r="B281" s="10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7"/>
      <c r="B282" s="10"/>
      <c r="C282" s="17"/>
      <c r="D282" s="16"/>
      <c r="E282" s="16"/>
      <c r="F282" s="16"/>
      <c r="G282" s="16"/>
      <c r="H282" s="368"/>
      <c r="I282" s="368"/>
      <c r="J282" s="151"/>
      <c r="K282" s="16"/>
      <c r="L282" s="16"/>
      <c r="M282" s="16"/>
      <c r="N282" s="16"/>
    </row>
    <row r="283" spans="1:14" x14ac:dyDescent="0.25">
      <c r="A283" s="37"/>
      <c r="B283" s="10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37"/>
      <c r="B284" s="10"/>
      <c r="C284" s="17"/>
      <c r="D284" s="16"/>
      <c r="E284" s="16"/>
      <c r="F284" s="16"/>
      <c r="G284" s="16"/>
      <c r="H284" s="309"/>
      <c r="I284" s="309"/>
      <c r="J284" s="225"/>
      <c r="K284" s="16"/>
      <c r="L284" s="16"/>
      <c r="M284" s="16"/>
      <c r="N284" s="16"/>
    </row>
    <row r="285" spans="1:14" x14ac:dyDescent="0.25">
      <c r="A285" s="37"/>
      <c r="B285" s="10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37"/>
      <c r="B286" s="10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7"/>
      <c r="B287" s="10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7"/>
      <c r="B288" s="10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37"/>
      <c r="B289" s="10"/>
      <c r="C289" s="17"/>
      <c r="D289" s="16"/>
      <c r="E289" s="16"/>
      <c r="F289" s="16"/>
      <c r="G289" s="16"/>
      <c r="H289" s="370"/>
      <c r="I289" s="370"/>
      <c r="J289" s="103"/>
      <c r="K289" s="16"/>
      <c r="L289" s="16"/>
      <c r="M289" s="16"/>
      <c r="N289" s="16"/>
    </row>
    <row r="290" spans="1:14" x14ac:dyDescent="0.25">
      <c r="A290" s="37"/>
      <c r="B290" s="10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37"/>
      <c r="B291" s="10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7"/>
      <c r="B292" s="10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7"/>
      <c r="B293" s="10"/>
      <c r="C293" s="17"/>
      <c r="D293" s="16"/>
      <c r="E293" s="16"/>
      <c r="F293" s="16"/>
      <c r="G293" s="16"/>
      <c r="H293" s="368"/>
      <c r="I293" s="368"/>
      <c r="J293" s="151"/>
      <c r="K293" s="16"/>
      <c r="L293" s="16"/>
      <c r="M293" s="16"/>
      <c r="N293" s="16"/>
    </row>
    <row r="294" spans="1:14" x14ac:dyDescent="0.25">
      <c r="A294" s="37"/>
      <c r="B294" s="10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37"/>
      <c r="B295" s="10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7"/>
      <c r="B296" s="10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37"/>
      <c r="B297" s="10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37"/>
      <c r="B298" s="10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7"/>
      <c r="B299" s="10"/>
      <c r="C299" s="17"/>
      <c r="D299" s="16"/>
      <c r="E299" s="49"/>
      <c r="F299" s="49"/>
      <c r="G299" s="49"/>
      <c r="H299" s="368"/>
      <c r="I299" s="368"/>
      <c r="J299" s="151"/>
      <c r="K299" s="16"/>
      <c r="L299" s="16"/>
      <c r="M299" s="16"/>
      <c r="N299" s="16"/>
    </row>
    <row r="300" spans="1:14" x14ac:dyDescent="0.25">
      <c r="A300" s="37"/>
      <c r="B300" s="10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37"/>
      <c r="B301" s="10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7"/>
      <c r="B302" s="10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7"/>
      <c r="B303" s="10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7"/>
      <c r="B304" s="10"/>
      <c r="C304" s="17"/>
      <c r="D304" s="16"/>
      <c r="E304" s="16"/>
      <c r="F304" s="16"/>
      <c r="G304" s="16"/>
      <c r="H304" s="368"/>
      <c r="I304" s="368"/>
      <c r="J304" s="151"/>
      <c r="K304" s="16"/>
      <c r="L304" s="16"/>
      <c r="M304" s="16"/>
      <c r="N304" s="16"/>
    </row>
    <row r="305" spans="1:14" x14ac:dyDescent="0.25">
      <c r="A305" s="37"/>
      <c r="B305" s="10"/>
      <c r="C305" s="17"/>
      <c r="D305" s="16"/>
      <c r="E305" s="16"/>
      <c r="F305" s="16"/>
      <c r="G305" s="16"/>
      <c r="H305" s="368"/>
      <c r="I305" s="368"/>
      <c r="J305" s="151"/>
      <c r="K305" s="16"/>
      <c r="L305" s="16"/>
      <c r="M305" s="16"/>
      <c r="N305" s="16"/>
    </row>
    <row r="306" spans="1:14" x14ac:dyDescent="0.25">
      <c r="A306" s="37"/>
      <c r="B306" s="10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37"/>
      <c r="B307" s="10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7"/>
      <c r="B308" s="10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7"/>
      <c r="B309" s="10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7"/>
      <c r="B310" s="10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37"/>
      <c r="B311" s="10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7"/>
      <c r="B312" s="10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7"/>
      <c r="B313" s="10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7"/>
      <c r="B314" s="10"/>
      <c r="C314" s="17"/>
      <c r="D314" s="16"/>
      <c r="E314" s="16"/>
      <c r="F314" s="16"/>
      <c r="G314" s="16"/>
      <c r="H314" s="378"/>
      <c r="I314" s="378"/>
      <c r="J314" s="225"/>
      <c r="K314" s="16"/>
      <c r="L314" s="16"/>
      <c r="M314" s="16"/>
      <c r="N314" s="16"/>
    </row>
    <row r="315" spans="1:14" x14ac:dyDescent="0.25">
      <c r="A315" s="37"/>
      <c r="B315" s="10"/>
      <c r="C315" s="17"/>
      <c r="D315" s="16"/>
      <c r="E315" s="307"/>
      <c r="F315" s="16"/>
      <c r="G315" s="16"/>
      <c r="H315" s="378"/>
      <c r="I315" s="378"/>
      <c r="J315" s="225"/>
      <c r="K315" s="16"/>
      <c r="L315" s="16"/>
      <c r="M315" s="16"/>
      <c r="N315" s="16"/>
    </row>
    <row r="316" spans="1:14" x14ac:dyDescent="0.25">
      <c r="A316" s="37"/>
      <c r="B316" s="10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37"/>
      <c r="B317" s="10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7"/>
      <c r="B318" s="10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</sheetData>
  <mergeCells count="1">
    <mergeCell ref="A2:K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AAC3-0389-48F4-B592-FA645D7BD391}">
  <dimension ref="A2:N344"/>
  <sheetViews>
    <sheetView workbookViewId="0">
      <pane xSplit="2" ySplit="4" topLeftCell="C57" activePane="bottomRight" state="frozen"/>
      <selection pane="topRight" activeCell="C1" sqref="C1"/>
      <selection pane="bottomLeft" activeCell="A5" sqref="A5"/>
      <selection pane="bottomRight" activeCell="C73" sqref="C73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5.28515625" bestFit="1" customWidth="1"/>
    <col min="9" max="9" width="18.855468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2051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46015</v>
      </c>
      <c r="B5" s="23" t="s">
        <v>30</v>
      </c>
      <c r="C5" s="17">
        <v>4</v>
      </c>
      <c r="D5" s="17"/>
      <c r="E5" s="17" t="s">
        <v>2054</v>
      </c>
      <c r="F5" s="17"/>
      <c r="G5" s="17"/>
      <c r="H5" s="368">
        <v>46015.5625</v>
      </c>
      <c r="I5" s="368">
        <v>46015.724999999999</v>
      </c>
      <c r="J5" s="151">
        <f t="shared" ref="J5:J6" si="0">I5-H5</f>
        <v>0.16249999999854481</v>
      </c>
      <c r="K5" s="17"/>
      <c r="L5" s="16"/>
      <c r="M5" s="16"/>
      <c r="N5" s="16"/>
    </row>
    <row r="6" spans="1:14" ht="74.25" customHeight="1" x14ac:dyDescent="0.25">
      <c r="A6" s="22">
        <v>46015</v>
      </c>
      <c r="B6" s="23" t="s">
        <v>30</v>
      </c>
      <c r="C6" s="26">
        <v>14</v>
      </c>
      <c r="D6" s="17"/>
      <c r="E6" s="63" t="s">
        <v>2060</v>
      </c>
      <c r="F6" s="17"/>
      <c r="G6" s="17"/>
      <c r="H6" s="368">
        <v>46015.833333333336</v>
      </c>
      <c r="I6" s="368">
        <v>46015.90625</v>
      </c>
      <c r="J6" s="151">
        <f t="shared" si="0"/>
        <v>7.2916666664241347E-2</v>
      </c>
      <c r="K6" s="17"/>
      <c r="L6" s="17"/>
      <c r="M6" s="17"/>
      <c r="N6" s="16"/>
    </row>
    <row r="7" spans="1:14" ht="16.149999999999999" customHeight="1" x14ac:dyDescent="0.25">
      <c r="A7" s="22">
        <v>46016</v>
      </c>
      <c r="B7" s="23" t="s">
        <v>30</v>
      </c>
      <c r="C7" s="17">
        <v>24</v>
      </c>
      <c r="D7" s="17"/>
      <c r="E7" s="17"/>
      <c r="F7" s="17"/>
      <c r="G7" s="17"/>
      <c r="H7" s="401"/>
      <c r="I7" s="401"/>
      <c r="J7" s="615"/>
      <c r="K7" s="17"/>
      <c r="L7" s="17"/>
      <c r="M7" s="17"/>
      <c r="N7" s="16"/>
    </row>
    <row r="8" spans="1:14" ht="16.149999999999999" customHeight="1" x14ac:dyDescent="0.25">
      <c r="A8" s="22">
        <v>46017</v>
      </c>
      <c r="B8" s="23" t="s">
        <v>30</v>
      </c>
      <c r="C8" s="17">
        <v>48</v>
      </c>
      <c r="D8" s="17"/>
      <c r="E8" s="17" t="s">
        <v>132</v>
      </c>
      <c r="F8" s="17"/>
      <c r="G8" s="17"/>
      <c r="H8" s="368">
        <v>46017.347916666666</v>
      </c>
      <c r="I8" s="368">
        <v>46017.527777777781</v>
      </c>
      <c r="J8" s="151">
        <f t="shared" ref="J8:J9" si="1">I8-H8</f>
        <v>0.179861111115315</v>
      </c>
      <c r="K8" s="17"/>
      <c r="L8" s="17"/>
      <c r="M8" s="17"/>
      <c r="N8" s="16"/>
    </row>
    <row r="9" spans="1:14" ht="16.149999999999999" customHeight="1" x14ac:dyDescent="0.25">
      <c r="A9" s="22">
        <v>46017</v>
      </c>
      <c r="B9" s="23" t="s">
        <v>30</v>
      </c>
      <c r="C9" s="17">
        <v>57</v>
      </c>
      <c r="D9" s="17"/>
      <c r="E9" s="17" t="s">
        <v>2072</v>
      </c>
      <c r="F9" s="17"/>
      <c r="G9" s="17"/>
      <c r="H9" s="368">
        <v>46017.847222222219</v>
      </c>
      <c r="I9" s="368">
        <v>46017.854166666664</v>
      </c>
      <c r="J9" s="151">
        <f t="shared" si="1"/>
        <v>6.9444444452528842E-3</v>
      </c>
      <c r="K9" s="17"/>
      <c r="L9" s="17"/>
      <c r="M9" s="17"/>
      <c r="N9" s="16"/>
    </row>
    <row r="10" spans="1:14" ht="16.149999999999999" customHeight="1" x14ac:dyDescent="0.25">
      <c r="A10" s="22">
        <v>46018</v>
      </c>
      <c r="B10" s="23" t="s">
        <v>30</v>
      </c>
      <c r="C10" s="17">
        <v>70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1:14" ht="16.149999999999999" customHeight="1" x14ac:dyDescent="0.25">
      <c r="A11" s="22">
        <v>46019</v>
      </c>
      <c r="B11" s="23" t="s">
        <v>30</v>
      </c>
      <c r="C11" s="17">
        <v>93</v>
      </c>
      <c r="D11" s="17"/>
      <c r="E11" s="17"/>
      <c r="F11" s="17"/>
      <c r="G11" s="17"/>
      <c r="H11" s="368"/>
      <c r="I11" s="368"/>
      <c r="J11" s="151"/>
      <c r="K11" s="17"/>
      <c r="L11" s="17"/>
      <c r="M11" s="17"/>
      <c r="N11" s="16"/>
    </row>
    <row r="12" spans="1:14" ht="16.149999999999999" customHeight="1" x14ac:dyDescent="0.25">
      <c r="A12" s="22">
        <v>46020</v>
      </c>
      <c r="B12" s="23" t="s">
        <v>30</v>
      </c>
      <c r="C12" s="17">
        <v>117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" ht="16.149999999999999" customHeight="1" x14ac:dyDescent="0.25">
      <c r="A13" s="22">
        <v>46021</v>
      </c>
      <c r="B13" s="23" t="s">
        <v>30</v>
      </c>
      <c r="C13" s="17">
        <v>141</v>
      </c>
      <c r="D13" s="17"/>
      <c r="E13" s="17" t="s">
        <v>1399</v>
      </c>
      <c r="F13" s="17"/>
      <c r="G13" s="17"/>
      <c r="H13" s="371">
        <v>46021.576388888891</v>
      </c>
      <c r="I13" s="371">
        <v>46021.663888888892</v>
      </c>
      <c r="J13" s="372">
        <f t="shared" ref="J13" si="2">I13-H13</f>
        <v>8.7500000001455192E-2</v>
      </c>
      <c r="K13" s="17"/>
      <c r="L13" s="17"/>
      <c r="M13" s="17"/>
      <c r="N13" s="16"/>
    </row>
    <row r="14" spans="1:14" ht="31.5" customHeight="1" x14ac:dyDescent="0.25">
      <c r="A14" s="22">
        <v>46022</v>
      </c>
      <c r="B14" s="23" t="s">
        <v>30</v>
      </c>
      <c r="C14" s="17">
        <v>165</v>
      </c>
      <c r="D14" s="17"/>
      <c r="E14" s="9"/>
      <c r="F14" s="17"/>
      <c r="G14" s="17"/>
      <c r="H14" s="572"/>
      <c r="I14" s="572"/>
      <c r="J14" s="573"/>
      <c r="K14" s="17"/>
      <c r="L14" s="17"/>
      <c r="M14" s="17"/>
      <c r="N14" s="16"/>
    </row>
    <row r="15" spans="1:14" ht="16.149999999999999" customHeight="1" x14ac:dyDescent="0.25">
      <c r="A15" s="22">
        <v>46023</v>
      </c>
      <c r="B15" s="23" t="s">
        <v>30</v>
      </c>
      <c r="C15" s="17">
        <v>189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/>
    </row>
    <row r="16" spans="1:14" ht="16.149999999999999" customHeight="1" x14ac:dyDescent="0.25">
      <c r="A16" s="22">
        <v>46024</v>
      </c>
      <c r="B16" s="23" t="s">
        <v>30</v>
      </c>
      <c r="C16" s="17">
        <v>202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</row>
    <row r="17" spans="1:14" ht="16.149999999999999" customHeight="1" x14ac:dyDescent="0.25">
      <c r="A17" s="22">
        <v>46025</v>
      </c>
      <c r="B17" s="23" t="s">
        <v>30</v>
      </c>
      <c r="C17" s="17">
        <v>226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</row>
    <row r="18" spans="1:14" ht="16.149999999999999" customHeight="1" x14ac:dyDescent="0.25">
      <c r="A18" s="22">
        <v>46026</v>
      </c>
      <c r="B18" s="23" t="s">
        <v>30</v>
      </c>
      <c r="C18" s="17">
        <v>250</v>
      </c>
      <c r="D18" s="17"/>
      <c r="E18" s="17" t="s">
        <v>48</v>
      </c>
      <c r="F18" s="17"/>
      <c r="G18" s="17"/>
      <c r="H18" s="368">
        <v>46026.583333333336</v>
      </c>
      <c r="I18" s="368">
        <v>46026.679166666669</v>
      </c>
      <c r="J18" s="151">
        <f t="shared" ref="J18" si="3">I18-H18</f>
        <v>9.5833333332848269E-2</v>
      </c>
      <c r="K18" s="17"/>
      <c r="L18" s="17"/>
      <c r="M18" s="17"/>
      <c r="N18" s="16"/>
    </row>
    <row r="19" spans="1:14" ht="16.149999999999999" customHeight="1" x14ac:dyDescent="0.25">
      <c r="A19" s="22">
        <v>46027</v>
      </c>
      <c r="B19" s="23" t="s">
        <v>30</v>
      </c>
      <c r="C19" s="17">
        <v>274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</row>
    <row r="20" spans="1:14" ht="16.149999999999999" customHeight="1" x14ac:dyDescent="0.25">
      <c r="A20" s="22">
        <v>46028</v>
      </c>
      <c r="B20" s="23" t="s">
        <v>30</v>
      </c>
      <c r="C20" s="17">
        <v>298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</row>
    <row r="21" spans="1:14" ht="16.149999999999999" customHeight="1" x14ac:dyDescent="0.25">
      <c r="A21" s="22">
        <v>46029</v>
      </c>
      <c r="B21" s="23" t="s">
        <v>30</v>
      </c>
      <c r="C21" s="17">
        <v>322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</row>
    <row r="22" spans="1:14" ht="16.149999999999999" customHeight="1" x14ac:dyDescent="0.25">
      <c r="A22" s="22">
        <v>46030</v>
      </c>
      <c r="B22" s="23" t="s">
        <v>30</v>
      </c>
      <c r="C22" s="17">
        <v>346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</row>
    <row r="23" spans="1:14" ht="16.149999999999999" customHeight="1" x14ac:dyDescent="0.25">
      <c r="A23" s="22">
        <v>46031</v>
      </c>
      <c r="B23" s="23" t="s">
        <v>30</v>
      </c>
      <c r="C23" s="17">
        <v>370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6"/>
    </row>
    <row r="24" spans="1:14" ht="16.149999999999999" customHeight="1" x14ac:dyDescent="0.25">
      <c r="A24" s="22">
        <v>46032</v>
      </c>
      <c r="B24" s="23" t="s">
        <v>30</v>
      </c>
      <c r="C24" s="17">
        <v>394</v>
      </c>
      <c r="D24" s="17"/>
      <c r="E24" s="17" t="s">
        <v>2134</v>
      </c>
      <c r="F24" s="17"/>
      <c r="G24" s="17"/>
      <c r="H24" s="368">
        <v>46033.398611111108</v>
      </c>
      <c r="I24" s="368">
        <v>46033.402777777781</v>
      </c>
      <c r="J24" s="151">
        <f t="shared" ref="J24" si="4">I24-H24</f>
        <v>4.1666666729724966E-3</v>
      </c>
      <c r="K24" s="17"/>
      <c r="L24" s="17"/>
      <c r="M24" s="17"/>
      <c r="N24" s="16"/>
    </row>
    <row r="25" spans="1:14" ht="16.149999999999999" customHeight="1" x14ac:dyDescent="0.25">
      <c r="A25" s="22">
        <v>46033</v>
      </c>
      <c r="B25" s="23" t="s">
        <v>30</v>
      </c>
      <c r="C25" s="17">
        <v>416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6"/>
    </row>
    <row r="26" spans="1:14" ht="16.149999999999999" customHeight="1" x14ac:dyDescent="0.25">
      <c r="A26" s="22">
        <v>46034</v>
      </c>
      <c r="B26" s="23" t="s">
        <v>30</v>
      </c>
      <c r="C26" s="17">
        <v>440</v>
      </c>
      <c r="D26" s="17"/>
      <c r="E26" s="17" t="s">
        <v>2141</v>
      </c>
      <c r="F26" s="17"/>
      <c r="G26" s="17"/>
      <c r="H26" s="368">
        <v>46034.461805555555</v>
      </c>
      <c r="I26" s="368">
        <v>46034.6</v>
      </c>
      <c r="J26" s="151">
        <f t="shared" ref="J26" si="5">I26-H26</f>
        <v>0.13819444444379769</v>
      </c>
      <c r="K26" s="17"/>
      <c r="L26" s="17"/>
      <c r="M26" s="17"/>
      <c r="N26" s="16"/>
    </row>
    <row r="27" spans="1:14" ht="16.149999999999999" customHeight="1" x14ac:dyDescent="0.25">
      <c r="A27" s="22">
        <v>46035</v>
      </c>
      <c r="B27" s="23" t="s">
        <v>30</v>
      </c>
      <c r="C27" s="17">
        <v>461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6"/>
    </row>
    <row r="28" spans="1:14" ht="16.149999999999999" customHeight="1" x14ac:dyDescent="0.25">
      <c r="A28" s="22">
        <v>46036</v>
      </c>
      <c r="B28" s="23" t="s">
        <v>30</v>
      </c>
      <c r="C28" s="17">
        <v>485</v>
      </c>
      <c r="D28" s="17"/>
      <c r="E28" s="17" t="s">
        <v>40</v>
      </c>
      <c r="F28" s="17"/>
      <c r="G28" s="17"/>
      <c r="H28" s="368">
        <v>46036.866666666669</v>
      </c>
      <c r="I28" s="368">
        <v>46037.01458333333</v>
      </c>
      <c r="J28" s="151">
        <f t="shared" ref="J28" si="6">I28-H28</f>
        <v>0.14791666666133096</v>
      </c>
      <c r="K28" s="17"/>
      <c r="L28" s="17"/>
      <c r="M28" s="17"/>
      <c r="N28" s="16"/>
    </row>
    <row r="29" spans="1:14" ht="16.149999999999999" customHeight="1" x14ac:dyDescent="0.25">
      <c r="A29" s="22">
        <v>46037</v>
      </c>
      <c r="B29" s="23" t="s">
        <v>30</v>
      </c>
      <c r="C29" s="17">
        <v>509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6"/>
    </row>
    <row r="30" spans="1:14" ht="16.149999999999999" customHeight="1" x14ac:dyDescent="0.25">
      <c r="A30" s="22">
        <v>46038</v>
      </c>
      <c r="B30" s="23" t="s">
        <v>30</v>
      </c>
      <c r="C30" s="17">
        <v>533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6"/>
    </row>
    <row r="31" spans="1:14" ht="16.149999999999999" customHeight="1" x14ac:dyDescent="0.25">
      <c r="A31" s="22">
        <v>46039</v>
      </c>
      <c r="B31" s="23" t="s">
        <v>30</v>
      </c>
      <c r="C31" s="17">
        <v>555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6"/>
    </row>
    <row r="32" spans="1:14" ht="16.149999999999999" customHeight="1" x14ac:dyDescent="0.25">
      <c r="A32" s="22">
        <v>46040</v>
      </c>
      <c r="B32" s="23" t="s">
        <v>30</v>
      </c>
      <c r="C32" s="17">
        <v>579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6"/>
    </row>
    <row r="33" spans="1:14" ht="16.149999999999999" customHeight="1" x14ac:dyDescent="0.25">
      <c r="A33" s="22">
        <v>46041</v>
      </c>
      <c r="B33" s="23" t="s">
        <v>30</v>
      </c>
      <c r="C33" s="17">
        <v>603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6"/>
    </row>
    <row r="34" spans="1:14" ht="16.149999999999999" customHeight="1" x14ac:dyDescent="0.25">
      <c r="A34" s="22">
        <v>46042</v>
      </c>
      <c r="B34" s="23" t="s">
        <v>30</v>
      </c>
      <c r="C34" s="17">
        <v>626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6"/>
    </row>
    <row r="35" spans="1:14" ht="16.149999999999999" customHeight="1" x14ac:dyDescent="0.25">
      <c r="A35" s="22">
        <v>46043</v>
      </c>
      <c r="B35" s="23" t="s">
        <v>30</v>
      </c>
      <c r="C35" s="17">
        <v>650</v>
      </c>
      <c r="D35" s="17"/>
      <c r="E35" s="17" t="s">
        <v>2176</v>
      </c>
      <c r="F35" s="17"/>
      <c r="G35" s="17"/>
      <c r="H35" s="664">
        <v>46043.38958333333</v>
      </c>
      <c r="I35" s="664">
        <v>46043.397222222222</v>
      </c>
      <c r="J35" s="666">
        <v>7.6388888919609599E-3</v>
      </c>
      <c r="K35" s="17"/>
      <c r="L35" s="17"/>
      <c r="M35" s="17"/>
      <c r="N35" s="16"/>
    </row>
    <row r="36" spans="1:14" ht="16.149999999999999" customHeight="1" x14ac:dyDescent="0.25">
      <c r="A36" s="22">
        <v>46044</v>
      </c>
      <c r="B36" s="23" t="s">
        <v>30</v>
      </c>
      <c r="C36" s="17">
        <v>674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6"/>
    </row>
    <row r="37" spans="1:14" ht="16.149999999999999" customHeight="1" x14ac:dyDescent="0.25">
      <c r="A37" s="22">
        <v>46045</v>
      </c>
      <c r="B37" s="23" t="s">
        <v>30</v>
      </c>
      <c r="C37" s="17">
        <v>698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6"/>
    </row>
    <row r="38" spans="1:14" ht="16.149999999999999" customHeight="1" x14ac:dyDescent="0.25">
      <c r="A38" s="22">
        <v>46046</v>
      </c>
      <c r="B38" s="23" t="s">
        <v>30</v>
      </c>
      <c r="C38" s="17">
        <v>722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6"/>
    </row>
    <row r="39" spans="1:14" ht="16.149999999999999" customHeight="1" x14ac:dyDescent="0.25">
      <c r="A39" s="22">
        <v>46047</v>
      </c>
      <c r="B39" s="23" t="s">
        <v>30</v>
      </c>
      <c r="C39" s="17">
        <v>746</v>
      </c>
      <c r="D39" s="17"/>
      <c r="E39" s="17" t="s">
        <v>48</v>
      </c>
      <c r="F39" s="17"/>
      <c r="G39" s="17"/>
      <c r="H39" s="714">
        <v>46047.423611111109</v>
      </c>
      <c r="I39" s="714">
        <v>46047.527777777781</v>
      </c>
      <c r="J39" s="713">
        <v>0.10416666667151731</v>
      </c>
      <c r="K39" s="17"/>
      <c r="L39" s="17"/>
      <c r="M39" s="17"/>
      <c r="N39" s="16"/>
    </row>
    <row r="40" spans="1:14" ht="12" customHeight="1" x14ac:dyDescent="0.25">
      <c r="A40" s="22">
        <v>46048</v>
      </c>
      <c r="B40" s="23" t="s">
        <v>30</v>
      </c>
      <c r="C40" s="17">
        <v>770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6"/>
    </row>
    <row r="41" spans="1:14" ht="28.5" customHeight="1" x14ac:dyDescent="0.25">
      <c r="A41" s="22">
        <v>46049</v>
      </c>
      <c r="B41" s="23" t="s">
        <v>30</v>
      </c>
      <c r="C41" s="17">
        <v>792</v>
      </c>
      <c r="D41" s="17"/>
      <c r="E41" s="721" t="s">
        <v>2209</v>
      </c>
      <c r="F41" s="17"/>
      <c r="G41" s="17"/>
      <c r="H41" s="720">
        <v>46050.154166666667</v>
      </c>
      <c r="I41" s="720">
        <v>46050.242361111108</v>
      </c>
      <c r="J41" s="722">
        <v>8.819444444088731E-2</v>
      </c>
      <c r="K41" s="17"/>
      <c r="L41" s="17"/>
      <c r="M41" s="17"/>
      <c r="N41" s="16"/>
    </row>
    <row r="42" spans="1:14" ht="13.5" customHeight="1" x14ac:dyDescent="0.25">
      <c r="A42" s="22">
        <v>46050</v>
      </c>
      <c r="B42" s="23" t="s">
        <v>30</v>
      </c>
      <c r="C42" s="17">
        <v>816</v>
      </c>
      <c r="D42" s="17"/>
      <c r="E42" s="9"/>
      <c r="F42" s="17"/>
      <c r="G42" s="17"/>
      <c r="H42" s="17"/>
      <c r="I42" s="17"/>
      <c r="J42" s="17"/>
      <c r="K42" s="17"/>
      <c r="L42" s="17"/>
      <c r="M42" s="17"/>
      <c r="N42" s="16"/>
    </row>
    <row r="43" spans="1:14" ht="13.9" customHeight="1" x14ac:dyDescent="0.25">
      <c r="A43" s="22">
        <v>46051</v>
      </c>
      <c r="B43" s="23" t="s">
        <v>30</v>
      </c>
      <c r="C43" s="17">
        <v>840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6"/>
    </row>
    <row r="44" spans="1:14" ht="16.149999999999999" customHeight="1" x14ac:dyDescent="0.25">
      <c r="A44" s="22">
        <v>46052</v>
      </c>
      <c r="B44" s="23" t="s">
        <v>30</v>
      </c>
      <c r="C44" s="17">
        <v>864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6"/>
    </row>
    <row r="45" spans="1:14" ht="16.149999999999999" customHeight="1" x14ac:dyDescent="0.25">
      <c r="A45" s="22">
        <v>46053</v>
      </c>
      <c r="B45" s="23" t="s">
        <v>30</v>
      </c>
      <c r="C45" s="17">
        <v>886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6"/>
    </row>
    <row r="46" spans="1:14" ht="30.75" customHeight="1" x14ac:dyDescent="0.25">
      <c r="A46" s="22">
        <v>46054</v>
      </c>
      <c r="B46" s="23" t="s">
        <v>30</v>
      </c>
      <c r="C46" s="17">
        <v>910</v>
      </c>
      <c r="D46" s="17"/>
      <c r="E46" s="28" t="s">
        <v>2233</v>
      </c>
      <c r="F46" s="17"/>
      <c r="G46" s="17"/>
      <c r="H46" s="368">
        <v>46054.595833333333</v>
      </c>
      <c r="I46" s="368">
        <v>46054.635416666664</v>
      </c>
      <c r="J46" s="151">
        <f t="shared" ref="J46" si="7">I46-H46</f>
        <v>3.9583333331393078E-2</v>
      </c>
      <c r="K46" s="17"/>
      <c r="L46" s="17"/>
      <c r="M46" s="17"/>
      <c r="N46" s="16"/>
    </row>
    <row r="47" spans="1:14" ht="16.149999999999999" customHeight="1" x14ac:dyDescent="0.25">
      <c r="A47" s="22">
        <v>46055</v>
      </c>
      <c r="B47" s="23" t="s">
        <v>30</v>
      </c>
      <c r="C47" s="17">
        <v>934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6"/>
    </row>
    <row r="48" spans="1:14" ht="16.149999999999999" customHeight="1" x14ac:dyDescent="0.25">
      <c r="A48" s="22">
        <v>46056</v>
      </c>
      <c r="B48" s="23" t="s">
        <v>30</v>
      </c>
      <c r="C48" s="17">
        <v>957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6"/>
    </row>
    <row r="49" spans="1:14" ht="16.149999999999999" customHeight="1" x14ac:dyDescent="0.25">
      <c r="A49" s="22">
        <v>46057</v>
      </c>
      <c r="B49" s="23" t="s">
        <v>30</v>
      </c>
      <c r="C49" s="17">
        <v>981</v>
      </c>
      <c r="D49" s="17"/>
      <c r="E49" s="17" t="s">
        <v>65</v>
      </c>
      <c r="F49" s="17"/>
      <c r="G49" s="17"/>
      <c r="H49" s="720">
        <v>46058.137499999997</v>
      </c>
      <c r="I49" s="720">
        <v>46058.244444444441</v>
      </c>
      <c r="J49" s="785">
        <v>0.10694444444379769</v>
      </c>
      <c r="K49" s="17"/>
      <c r="L49" s="17"/>
      <c r="M49" s="17"/>
      <c r="N49" s="16"/>
    </row>
    <row r="50" spans="1:14" ht="16.149999999999999" customHeight="1" x14ac:dyDescent="0.25">
      <c r="A50" s="22">
        <v>46058</v>
      </c>
      <c r="B50" s="23" t="s">
        <v>30</v>
      </c>
      <c r="C50" s="17">
        <v>1005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6"/>
    </row>
    <row r="51" spans="1:14" ht="16.149999999999999" customHeight="1" x14ac:dyDescent="0.25">
      <c r="A51" s="22">
        <v>46059</v>
      </c>
      <c r="B51" s="23" t="s">
        <v>30</v>
      </c>
      <c r="C51" s="17">
        <v>1029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</row>
    <row r="52" spans="1:14" ht="16.149999999999999" customHeight="1" x14ac:dyDescent="0.25">
      <c r="A52" s="22">
        <v>46060</v>
      </c>
      <c r="B52" s="23" t="s">
        <v>30</v>
      </c>
      <c r="C52" s="17">
        <v>1047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</row>
    <row r="53" spans="1:14" ht="16.149999999999999" customHeight="1" x14ac:dyDescent="0.25">
      <c r="A53" s="22">
        <v>46061</v>
      </c>
      <c r="B53" s="23" t="s">
        <v>30</v>
      </c>
      <c r="C53" s="17">
        <v>1071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6"/>
    </row>
    <row r="54" spans="1:14" ht="16.149999999999999" customHeight="1" x14ac:dyDescent="0.25">
      <c r="A54" s="22">
        <v>46062</v>
      </c>
      <c r="B54" s="23" t="s">
        <v>30</v>
      </c>
      <c r="C54" s="17">
        <v>1095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6"/>
    </row>
    <row r="55" spans="1:14" ht="16.149999999999999" customHeight="1" x14ac:dyDescent="0.25">
      <c r="A55" s="22">
        <v>46063</v>
      </c>
      <c r="B55" s="23" t="s">
        <v>30</v>
      </c>
      <c r="C55" s="17">
        <v>1119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6"/>
    </row>
    <row r="56" spans="1:14" ht="16.149999999999999" customHeight="1" x14ac:dyDescent="0.25">
      <c r="A56" s="22">
        <v>46064</v>
      </c>
      <c r="B56" s="23" t="s">
        <v>30</v>
      </c>
      <c r="C56" s="17">
        <v>1143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6"/>
    </row>
    <row r="57" spans="1:14" ht="16.149999999999999" customHeight="1" x14ac:dyDescent="0.25">
      <c r="A57" s="22">
        <v>46065</v>
      </c>
      <c r="B57" s="23" t="s">
        <v>30</v>
      </c>
      <c r="C57" s="17">
        <v>1167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6"/>
    </row>
    <row r="58" spans="1:14" ht="16.149999999999999" customHeight="1" x14ac:dyDescent="0.25">
      <c r="A58" s="22">
        <v>46066</v>
      </c>
      <c r="B58" s="23" t="s">
        <v>30</v>
      </c>
      <c r="C58" s="17">
        <v>1191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6"/>
    </row>
    <row r="59" spans="1:14" ht="16.149999999999999" customHeight="1" x14ac:dyDescent="0.25">
      <c r="A59" s="22">
        <v>46067</v>
      </c>
      <c r="B59" s="23" t="s">
        <v>30</v>
      </c>
      <c r="C59" s="17">
        <v>1215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6"/>
    </row>
    <row r="60" spans="1:14" x14ac:dyDescent="0.25">
      <c r="A60" s="22">
        <v>46068</v>
      </c>
      <c r="B60" s="23" t="s">
        <v>30</v>
      </c>
      <c r="C60" s="17">
        <v>1229</v>
      </c>
      <c r="D60" s="17"/>
      <c r="E60" s="17" t="s">
        <v>48</v>
      </c>
      <c r="F60" s="17"/>
      <c r="G60" s="17"/>
      <c r="H60" s="368">
        <v>46068.856249999997</v>
      </c>
      <c r="I60" s="368">
        <v>46068.936111111114</v>
      </c>
      <c r="J60" s="151">
        <f t="shared" ref="J60" si="8">I60-H60</f>
        <v>7.9861111116770189E-2</v>
      </c>
      <c r="K60" s="17"/>
      <c r="L60" s="17"/>
      <c r="M60" s="17"/>
      <c r="N60" s="16"/>
    </row>
    <row r="61" spans="1:14" ht="16.149999999999999" customHeight="1" x14ac:dyDescent="0.25">
      <c r="A61" s="22">
        <v>46069</v>
      </c>
      <c r="B61" s="23" t="s">
        <v>30</v>
      </c>
      <c r="C61" s="17">
        <v>1263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6"/>
    </row>
    <row r="62" spans="1:14" ht="16.149999999999999" customHeight="1" x14ac:dyDescent="0.25">
      <c r="A62" s="22">
        <v>46070</v>
      </c>
      <c r="B62" s="23" t="s">
        <v>30</v>
      </c>
      <c r="C62" s="17">
        <v>1287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6"/>
    </row>
    <row r="63" spans="1:14" ht="16.149999999999999" customHeight="1" x14ac:dyDescent="0.25">
      <c r="A63" s="22">
        <v>46071</v>
      </c>
      <c r="B63" s="23" t="s">
        <v>30</v>
      </c>
      <c r="C63" s="17">
        <v>1311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6"/>
    </row>
    <row r="64" spans="1:14" ht="19.5" customHeight="1" x14ac:dyDescent="0.25">
      <c r="A64" s="22">
        <v>46072</v>
      </c>
      <c r="B64" s="23" t="s">
        <v>30</v>
      </c>
      <c r="C64" s="17">
        <v>1335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6"/>
    </row>
    <row r="65" spans="1:14" ht="16.149999999999999" customHeight="1" x14ac:dyDescent="0.25">
      <c r="A65" s="22">
        <v>46073</v>
      </c>
      <c r="B65" s="23" t="s">
        <v>30</v>
      </c>
      <c r="C65" s="17">
        <v>1359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6"/>
    </row>
    <row r="66" spans="1:14" ht="16.149999999999999" customHeight="1" x14ac:dyDescent="0.25">
      <c r="A66" s="22">
        <v>46074</v>
      </c>
      <c r="B66" s="23" t="s">
        <v>30</v>
      </c>
      <c r="C66" s="17">
        <v>1383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6"/>
    </row>
    <row r="67" spans="1:14" ht="16.149999999999999" customHeight="1" x14ac:dyDescent="0.25">
      <c r="A67" s="22">
        <v>46075</v>
      </c>
      <c r="B67" s="23" t="s">
        <v>30</v>
      </c>
      <c r="C67" s="17">
        <v>1405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6"/>
    </row>
    <row r="68" spans="1:14" ht="16.149999999999999" customHeight="1" x14ac:dyDescent="0.25">
      <c r="A68" s="22">
        <v>46076</v>
      </c>
      <c r="B68" s="23" t="s">
        <v>30</v>
      </c>
      <c r="C68" s="17">
        <v>1429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6"/>
    </row>
    <row r="69" spans="1:14" ht="16.149999999999999" customHeight="1" x14ac:dyDescent="0.25">
      <c r="A69" s="22">
        <v>46077</v>
      </c>
      <c r="B69" s="23" t="s">
        <v>30</v>
      </c>
      <c r="C69" s="17">
        <v>1453</v>
      </c>
      <c r="D69" s="17"/>
      <c r="E69" s="17" t="s">
        <v>2357</v>
      </c>
      <c r="F69" s="17"/>
      <c r="G69" s="17"/>
      <c r="H69" s="368">
        <v>46079.625</v>
      </c>
      <c r="I69" s="368">
        <v>46079.922222222223</v>
      </c>
      <c r="J69" s="151">
        <f t="shared" ref="J69" si="9">I69-H69</f>
        <v>0.29722222222335404</v>
      </c>
      <c r="K69" s="17"/>
      <c r="L69" s="17"/>
      <c r="M69" s="17"/>
      <c r="N69" s="16"/>
    </row>
    <row r="70" spans="1:14" ht="16.149999999999999" customHeight="1" x14ac:dyDescent="0.25">
      <c r="A70" s="22">
        <v>46078</v>
      </c>
      <c r="B70" s="23" t="s">
        <v>30</v>
      </c>
      <c r="C70" s="17">
        <v>1495</v>
      </c>
      <c r="D70" s="17"/>
      <c r="E70" s="17" t="s">
        <v>40</v>
      </c>
      <c r="F70" s="17"/>
      <c r="G70" s="17"/>
      <c r="H70" s="368">
        <v>46079.143055555556</v>
      </c>
      <c r="I70" s="368">
        <v>46079.255555555559</v>
      </c>
      <c r="J70" s="151">
        <f t="shared" ref="J70" si="10">I70-H70</f>
        <v>0.11250000000291038</v>
      </c>
      <c r="K70" s="17"/>
      <c r="L70" s="17"/>
      <c r="M70" s="17"/>
      <c r="N70" s="16"/>
    </row>
    <row r="71" spans="1:14" ht="16.149999999999999" customHeight="1" x14ac:dyDescent="0.25">
      <c r="A71" s="22">
        <v>46079</v>
      </c>
      <c r="B71" s="23" t="s">
        <v>30</v>
      </c>
      <c r="C71" s="17">
        <v>1501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6"/>
    </row>
    <row r="72" spans="1:14" ht="33" customHeight="1" x14ac:dyDescent="0.25">
      <c r="A72" s="22">
        <v>46080</v>
      </c>
      <c r="B72" s="23" t="s">
        <v>30</v>
      </c>
      <c r="C72" s="17">
        <v>1525</v>
      </c>
      <c r="D72" s="17"/>
      <c r="E72" s="9" t="s">
        <v>2360</v>
      </c>
      <c r="F72" s="17"/>
      <c r="G72" s="17"/>
      <c r="H72" s="368">
        <v>46080.472222222219</v>
      </c>
      <c r="I72" s="368">
        <v>46080.493055555555</v>
      </c>
      <c r="J72" s="151">
        <f t="shared" ref="J72" si="11">I72-H72</f>
        <v>2.0833333335758653E-2</v>
      </c>
      <c r="K72" s="17"/>
      <c r="L72" s="17"/>
      <c r="M72" s="17"/>
      <c r="N72" s="16"/>
    </row>
    <row r="73" spans="1:14" ht="16.149999999999999" customHeight="1" x14ac:dyDescent="0.25">
      <c r="A73" s="22">
        <v>46081</v>
      </c>
      <c r="B73" s="23" t="s">
        <v>30</v>
      </c>
      <c r="C73" s="17">
        <v>1549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6"/>
    </row>
    <row r="74" spans="1:14" ht="16.149999999999999" customHeight="1" x14ac:dyDescent="0.25">
      <c r="A74" s="25"/>
      <c r="B74" s="10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6"/>
    </row>
    <row r="75" spans="1:14" ht="16.149999999999999" customHeight="1" x14ac:dyDescent="0.25">
      <c r="A75" s="22"/>
      <c r="B75" s="104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2"/>
      <c r="B76" s="104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2"/>
      <c r="B77" s="104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2"/>
      <c r="B78" s="104"/>
      <c r="C78" s="17"/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2"/>
      <c r="B79" s="104"/>
      <c r="C79" s="17"/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2"/>
      <c r="B80" s="104"/>
      <c r="C80" s="17"/>
      <c r="D80" s="16"/>
      <c r="E80" s="16"/>
      <c r="F80" s="16"/>
      <c r="G80" s="16"/>
      <c r="H80" s="16"/>
      <c r="I80" s="16"/>
      <c r="J80" s="16"/>
      <c r="K80" s="16"/>
      <c r="L80" s="17"/>
      <c r="M80" s="17"/>
      <c r="N80" s="16"/>
    </row>
    <row r="81" spans="1:14" ht="16.149999999999999" customHeight="1" x14ac:dyDescent="0.25">
      <c r="A81" s="22"/>
      <c r="B81" s="104"/>
      <c r="C81" s="17"/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/>
      <c r="B82" s="104"/>
      <c r="C82" s="17"/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/>
      <c r="B83" s="104"/>
      <c r="C83" s="17"/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/>
      <c r="B84" s="104"/>
      <c r="C84" s="17"/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/>
      <c r="B85" s="104"/>
      <c r="C85" s="17"/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/>
      <c r="B86" s="104"/>
      <c r="C86" s="17"/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/>
      <c r="B87" s="104"/>
      <c r="C87" s="17"/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/>
      <c r="B88" s="104"/>
      <c r="C88" s="17"/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/>
      <c r="B89" s="104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/>
      <c r="B90" s="104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31.5" customHeight="1" x14ac:dyDescent="0.25">
      <c r="A91" s="22"/>
      <c r="B91" s="104"/>
      <c r="C91" s="17"/>
      <c r="D91" s="16"/>
      <c r="E91" s="28"/>
      <c r="F91" s="16"/>
      <c r="G91" s="16"/>
      <c r="H91" s="16"/>
      <c r="I91" s="16"/>
      <c r="J91" s="28"/>
      <c r="K91" s="16"/>
      <c r="L91" s="16"/>
      <c r="M91" s="16"/>
      <c r="N91" s="16"/>
    </row>
    <row r="92" spans="1:14" ht="16.149999999999999" customHeight="1" x14ac:dyDescent="0.25">
      <c r="A92" s="22"/>
      <c r="B92" s="104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/>
      <c r="B93" s="104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/>
      <c r="B94" s="104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/>
      <c r="B95" s="104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/>
      <c r="B96" s="104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/>
      <c r="B97" s="104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/>
      <c r="B98" s="104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/>
      <c r="B99" s="104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/>
      <c r="B100" s="104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/>
      <c r="B101" s="104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/>
      <c r="B102" s="104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/>
      <c r="B103" s="104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/>
      <c r="B104" s="104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/>
      <c r="B105" s="104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/>
      <c r="B106" s="104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/>
      <c r="B107" s="104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/>
      <c r="B108" s="104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/>
      <c r="B109" s="104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/>
      <c r="B110" s="104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/>
      <c r="B111" s="104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/>
      <c r="B112" s="104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/>
      <c r="B113" s="104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/>
      <c r="B114" s="104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s="39" customFormat="1" ht="30" customHeight="1" x14ac:dyDescent="0.25">
      <c r="A115" s="37"/>
      <c r="B115" s="10"/>
      <c r="C115" s="9"/>
      <c r="D115" s="28"/>
      <c r="E115" s="28"/>
      <c r="F115" s="28"/>
      <c r="G115" s="28"/>
      <c r="H115" s="28"/>
      <c r="I115" s="28"/>
      <c r="J115" s="28"/>
      <c r="K115" s="28"/>
      <c r="L115" s="16"/>
      <c r="M115" s="16"/>
      <c r="N115" s="28"/>
    </row>
    <row r="116" spans="1:14" ht="32.25" customHeight="1" x14ac:dyDescent="0.25">
      <c r="A116" s="37"/>
      <c r="B116" s="10"/>
      <c r="C116" s="17"/>
      <c r="D116" s="28"/>
      <c r="E116" s="28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37"/>
      <c r="B117" s="10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7"/>
      <c r="B118" s="10"/>
      <c r="C118" s="17"/>
      <c r="D118" s="16"/>
      <c r="E118" s="16"/>
      <c r="F118" s="16"/>
      <c r="G118" s="16"/>
      <c r="H118" s="43"/>
      <c r="I118" s="43"/>
      <c r="J118" s="46"/>
      <c r="K118" s="16"/>
      <c r="L118" s="16"/>
      <c r="M118" s="16"/>
      <c r="N118" s="16"/>
    </row>
    <row r="119" spans="1:14" ht="16.149999999999999" customHeight="1" x14ac:dyDescent="0.25">
      <c r="A119" s="37"/>
      <c r="B119" s="10"/>
      <c r="C119" s="17"/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37"/>
      <c r="B120" s="10"/>
      <c r="C120" s="17"/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37"/>
      <c r="B121" s="10"/>
      <c r="C121" s="17"/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37"/>
      <c r="B122" s="10"/>
      <c r="C122" s="17"/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37"/>
      <c r="B123" s="10"/>
      <c r="C123" s="17"/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37"/>
      <c r="B124" s="10"/>
      <c r="C124" s="17"/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37"/>
      <c r="B125" s="10"/>
      <c r="C125" s="17"/>
      <c r="D125" s="16"/>
      <c r="E125" s="16"/>
      <c r="F125" s="16"/>
      <c r="G125" s="16"/>
      <c r="H125" s="58"/>
      <c r="I125" s="58"/>
      <c r="J125" s="46"/>
      <c r="K125" s="16"/>
      <c r="L125" s="16"/>
      <c r="M125" s="16"/>
      <c r="N125" s="16"/>
    </row>
    <row r="126" spans="1:14" ht="16.149999999999999" customHeight="1" x14ac:dyDescent="0.25">
      <c r="A126" s="37"/>
      <c r="B126" s="10"/>
      <c r="C126" s="17"/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x14ac:dyDescent="0.25">
      <c r="A127" s="37"/>
      <c r="B127" s="10"/>
      <c r="C127" s="17"/>
      <c r="D127" s="16"/>
      <c r="E127" s="28"/>
      <c r="F127" s="16"/>
      <c r="G127" s="16"/>
      <c r="H127" s="60"/>
      <c r="I127" s="60"/>
      <c r="J127" s="46"/>
      <c r="K127" s="16"/>
      <c r="L127" s="16"/>
      <c r="M127" s="16"/>
      <c r="N127" s="16"/>
    </row>
    <row r="128" spans="1:14" ht="16.149999999999999" customHeight="1" x14ac:dyDescent="0.25">
      <c r="A128" s="37"/>
      <c r="B128" s="10"/>
      <c r="C128" s="17"/>
      <c r="D128" s="16"/>
      <c r="E128" s="16"/>
      <c r="F128" s="16"/>
      <c r="G128" s="16"/>
      <c r="H128" s="60"/>
      <c r="I128" s="60"/>
      <c r="J128" s="46"/>
      <c r="K128" s="16"/>
      <c r="L128" s="16"/>
      <c r="M128" s="16"/>
      <c r="N128" s="16"/>
    </row>
    <row r="129" spans="1:14" ht="16.149999999999999" customHeight="1" x14ac:dyDescent="0.25">
      <c r="A129" s="37"/>
      <c r="B129" s="10"/>
      <c r="C129" s="17"/>
      <c r="D129" s="16"/>
      <c r="E129" s="16"/>
      <c r="F129" s="16"/>
      <c r="G129" s="16"/>
      <c r="H129" s="43"/>
      <c r="I129" s="43"/>
      <c r="J129" s="46"/>
      <c r="K129" s="16"/>
      <c r="L129" s="16"/>
      <c r="M129" s="16"/>
      <c r="N129" s="16"/>
    </row>
    <row r="130" spans="1:14" ht="16.149999999999999" customHeight="1" x14ac:dyDescent="0.25">
      <c r="A130" s="37"/>
      <c r="B130" s="10"/>
      <c r="C130" s="17"/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37"/>
      <c r="B131" s="10"/>
      <c r="C131" s="17"/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37"/>
      <c r="B132" s="10"/>
      <c r="C132" s="17"/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37"/>
      <c r="B133" s="10"/>
      <c r="C133" s="17"/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37"/>
      <c r="B134" s="10"/>
      <c r="C134" s="17"/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37"/>
      <c r="B135" s="10"/>
      <c r="C135" s="17"/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37"/>
      <c r="B136" s="10"/>
      <c r="C136" s="17"/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x14ac:dyDescent="0.25">
      <c r="A137" s="37"/>
      <c r="B137" s="10"/>
      <c r="C137" s="17"/>
      <c r="D137" s="16"/>
      <c r="E137" s="28"/>
      <c r="F137" s="16"/>
      <c r="G137" s="16"/>
      <c r="H137" s="57"/>
      <c r="I137" s="57"/>
      <c r="J137" s="46"/>
      <c r="K137" s="16"/>
      <c r="L137" s="16"/>
      <c r="M137" s="16"/>
      <c r="N137" s="16"/>
    </row>
    <row r="138" spans="1:14" ht="16.149999999999999" customHeight="1" x14ac:dyDescent="0.25">
      <c r="A138" s="37"/>
      <c r="B138" s="10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37"/>
      <c r="B139" s="10"/>
      <c r="C139" s="17"/>
      <c r="D139" s="16"/>
      <c r="E139" s="28"/>
      <c r="F139" s="16"/>
      <c r="G139" s="16"/>
      <c r="H139" s="62"/>
      <c r="I139" s="62"/>
      <c r="J139" s="46"/>
      <c r="K139" s="16"/>
      <c r="L139" s="16"/>
      <c r="M139" s="16"/>
      <c r="N139" s="16"/>
    </row>
    <row r="140" spans="1:14" ht="16.149999999999999" customHeight="1" x14ac:dyDescent="0.25">
      <c r="A140" s="37"/>
      <c r="B140" s="10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37"/>
      <c r="B141" s="10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7"/>
      <c r="B142" s="10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37"/>
      <c r="B143" s="10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37"/>
      <c r="B144" s="10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37"/>
      <c r="B145" s="10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37"/>
      <c r="B146" s="10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37"/>
      <c r="B147" s="10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37"/>
      <c r="B148" s="10"/>
      <c r="C148" s="17"/>
      <c r="D148" s="16"/>
      <c r="E148" s="16"/>
      <c r="F148" s="16"/>
      <c r="G148" s="16"/>
      <c r="H148" s="78"/>
      <c r="I148" s="78"/>
      <c r="J148" s="46"/>
      <c r="K148" s="16"/>
      <c r="L148" s="16"/>
      <c r="M148" s="16"/>
      <c r="N148" s="16"/>
    </row>
    <row r="149" spans="1:14" ht="16.149999999999999" customHeight="1" x14ac:dyDescent="0.25">
      <c r="A149" s="37"/>
      <c r="B149" s="10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37"/>
      <c r="B150" s="10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37"/>
      <c r="B151" s="10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37"/>
      <c r="B152" s="10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37"/>
      <c r="B153" s="10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37"/>
      <c r="B154" s="10"/>
      <c r="C154" s="17"/>
      <c r="D154" s="16"/>
      <c r="E154" s="16"/>
      <c r="F154" s="16"/>
      <c r="G154" s="16"/>
      <c r="H154" s="90"/>
      <c r="I154" s="90"/>
      <c r="J154" s="91"/>
      <c r="K154" s="16"/>
      <c r="L154" s="16"/>
      <c r="M154" s="16"/>
      <c r="N154" s="16"/>
    </row>
    <row r="155" spans="1:14" ht="16.149999999999999" customHeight="1" x14ac:dyDescent="0.25">
      <c r="A155" s="37"/>
      <c r="B155" s="10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37"/>
      <c r="B156" s="10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37"/>
      <c r="B157" s="10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37"/>
      <c r="B158" s="10"/>
      <c r="C158" s="17"/>
      <c r="D158" s="16"/>
      <c r="E158" s="16"/>
      <c r="F158" s="16"/>
      <c r="G158" s="16"/>
      <c r="H158" s="98"/>
      <c r="I158" s="98"/>
      <c r="J158" s="99"/>
      <c r="K158" s="16"/>
      <c r="L158" s="16"/>
      <c r="M158" s="16"/>
      <c r="N158" s="16"/>
    </row>
    <row r="159" spans="1:14" ht="16.149999999999999" customHeight="1" x14ac:dyDescent="0.25">
      <c r="A159" s="37"/>
      <c r="B159" s="10"/>
      <c r="C159" s="17"/>
      <c r="D159" s="16"/>
      <c r="E159" s="16"/>
      <c r="F159" s="16"/>
      <c r="G159" s="16"/>
      <c r="H159" s="113"/>
      <c r="I159" s="113"/>
      <c r="J159" s="114"/>
      <c r="K159" s="16"/>
      <c r="L159" s="16"/>
      <c r="M159" s="16"/>
      <c r="N159" s="16"/>
    </row>
    <row r="160" spans="1:14" ht="16.149999999999999" customHeight="1" x14ac:dyDescent="0.25">
      <c r="A160" s="37"/>
      <c r="B160" s="10"/>
      <c r="C160" s="17"/>
      <c r="D160" s="16"/>
      <c r="E160" s="17"/>
      <c r="F160" s="17"/>
      <c r="G160" s="16"/>
      <c r="H160" s="113"/>
      <c r="I160" s="113"/>
      <c r="J160" s="114"/>
      <c r="K160" s="16"/>
      <c r="L160" s="16"/>
      <c r="M160" s="16"/>
      <c r="N160" s="16"/>
    </row>
    <row r="161" spans="1:14" x14ac:dyDescent="0.25">
      <c r="A161" s="37"/>
      <c r="B161" s="10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37"/>
      <c r="B162" s="10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37"/>
      <c r="B163" s="10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37"/>
      <c r="B164" s="10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37"/>
      <c r="B165" s="10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37"/>
      <c r="B166" s="10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37"/>
      <c r="B167" s="10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37"/>
      <c r="B168" s="10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37"/>
      <c r="B169" s="10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7"/>
      <c r="B170" s="10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7"/>
      <c r="B171" s="10"/>
      <c r="C171" s="17"/>
      <c r="D171" s="16"/>
      <c r="E171" s="16"/>
      <c r="F171" s="16"/>
      <c r="G171" s="16"/>
      <c r="H171" s="134"/>
      <c r="I171" s="134"/>
      <c r="J171" s="135"/>
      <c r="K171" s="16"/>
      <c r="L171" s="16"/>
      <c r="M171" s="16"/>
      <c r="N171" s="16"/>
    </row>
    <row r="172" spans="1:14" x14ac:dyDescent="0.25">
      <c r="A172" s="37"/>
      <c r="B172" s="10"/>
      <c r="C172" s="17"/>
      <c r="D172" s="16"/>
      <c r="E172" s="16"/>
      <c r="F172" s="16"/>
      <c r="G172" s="16"/>
      <c r="H172" s="136"/>
      <c r="I172" s="136"/>
      <c r="J172" s="135"/>
      <c r="K172" s="16"/>
      <c r="L172" s="16"/>
      <c r="M172" s="16"/>
      <c r="N172" s="16"/>
    </row>
    <row r="173" spans="1:14" x14ac:dyDescent="0.25">
      <c r="A173" s="37"/>
      <c r="B173" s="10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37"/>
      <c r="B174" s="10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7"/>
      <c r="B175" s="10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7"/>
      <c r="B176" s="10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37"/>
      <c r="B177" s="10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7"/>
      <c r="B178" s="10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37"/>
      <c r="B179" s="10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7"/>
      <c r="B180" s="10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37"/>
      <c r="B181" s="10"/>
      <c r="C181" s="17"/>
      <c r="D181" s="16"/>
      <c r="E181" s="16"/>
      <c r="F181" s="16"/>
      <c r="G181" s="16"/>
      <c r="H181" s="138"/>
      <c r="I181" s="138"/>
      <c r="J181" s="139"/>
      <c r="K181" s="16"/>
      <c r="L181" s="16"/>
      <c r="M181" s="16"/>
      <c r="N181" s="16"/>
    </row>
    <row r="182" spans="1:14" x14ac:dyDescent="0.25">
      <c r="A182" s="37"/>
      <c r="B182" s="10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37"/>
      <c r="B183" s="10"/>
      <c r="C183" s="17"/>
      <c r="D183" s="16"/>
      <c r="E183" s="16"/>
      <c r="F183" s="16"/>
      <c r="G183" s="16"/>
      <c r="H183" s="138"/>
      <c r="I183" s="138"/>
      <c r="J183" s="139"/>
      <c r="K183" s="16"/>
      <c r="L183" s="16"/>
      <c r="M183" s="16"/>
      <c r="N183" s="16"/>
    </row>
    <row r="184" spans="1:14" x14ac:dyDescent="0.25">
      <c r="A184" s="37"/>
      <c r="B184" s="10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37"/>
      <c r="B185" s="10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37"/>
      <c r="B186" s="10"/>
      <c r="C186" s="17"/>
      <c r="D186" s="16"/>
      <c r="E186" s="28"/>
      <c r="F186" s="16"/>
      <c r="G186" s="16"/>
      <c r="H186" s="146"/>
      <c r="I186" s="146"/>
      <c r="J186" s="147"/>
      <c r="K186" s="16"/>
      <c r="L186" s="16"/>
      <c r="M186" s="16"/>
      <c r="N186" s="16"/>
    </row>
    <row r="187" spans="1:14" x14ac:dyDescent="0.25">
      <c r="A187" s="37"/>
      <c r="B187" s="10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37"/>
      <c r="B188" s="10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37"/>
      <c r="B189" s="10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7"/>
      <c r="B190" s="10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7"/>
      <c r="B191" s="10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37"/>
      <c r="B192" s="10"/>
      <c r="C192" s="17"/>
      <c r="D192" s="16"/>
      <c r="E192" s="16"/>
      <c r="F192" s="16"/>
      <c r="G192" s="16"/>
      <c r="H192" s="138"/>
      <c r="I192" s="138"/>
      <c r="J192" s="139"/>
      <c r="K192" s="16"/>
      <c r="L192" s="16"/>
      <c r="M192" s="16"/>
      <c r="N192" s="16"/>
    </row>
    <row r="193" spans="1:14" x14ac:dyDescent="0.25">
      <c r="A193" s="37"/>
      <c r="B193" s="10"/>
      <c r="C193" s="17"/>
      <c r="D193" s="16"/>
      <c r="E193" s="16"/>
      <c r="F193" s="16"/>
      <c r="G193" s="16"/>
      <c r="H193" s="138"/>
      <c r="I193" s="138"/>
      <c r="J193" s="139"/>
      <c r="K193" s="16"/>
      <c r="L193" s="16"/>
      <c r="M193" s="16"/>
      <c r="N193" s="16"/>
    </row>
    <row r="194" spans="1:14" x14ac:dyDescent="0.25">
      <c r="A194" s="37"/>
      <c r="B194" s="10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37"/>
      <c r="B195" s="10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7"/>
      <c r="B196" s="10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7"/>
      <c r="B197" s="10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7"/>
      <c r="B198" s="10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37"/>
      <c r="B199" s="10"/>
      <c r="C199" s="17"/>
      <c r="D199" s="16"/>
      <c r="E199" s="28"/>
      <c r="F199" s="16"/>
      <c r="G199" s="16"/>
      <c r="H199" s="150"/>
      <c r="I199" s="150"/>
      <c r="J199" s="151"/>
      <c r="K199" s="16"/>
      <c r="L199" s="16"/>
      <c r="M199" s="16"/>
      <c r="N199" s="16"/>
    </row>
    <row r="200" spans="1:14" x14ac:dyDescent="0.25">
      <c r="A200" s="37"/>
      <c r="B200" s="10"/>
      <c r="C200" s="17"/>
      <c r="D200" s="16"/>
      <c r="E200" s="28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37"/>
      <c r="B201" s="10"/>
      <c r="C201" s="17"/>
      <c r="D201" s="16"/>
      <c r="E201" s="28"/>
      <c r="F201" s="16"/>
      <c r="G201" s="16"/>
      <c r="H201" s="150"/>
      <c r="I201" s="150"/>
      <c r="J201" s="151"/>
      <c r="K201" s="16"/>
      <c r="L201" s="16"/>
      <c r="M201" s="16"/>
      <c r="N201" s="16"/>
    </row>
    <row r="202" spans="1:14" x14ac:dyDescent="0.25">
      <c r="A202" s="37"/>
      <c r="B202" s="10"/>
      <c r="C202" s="17"/>
      <c r="D202" s="16"/>
      <c r="E202" s="28"/>
      <c r="F202" s="16"/>
      <c r="G202" s="16"/>
      <c r="H202" s="150"/>
      <c r="I202" s="150"/>
      <c r="J202" s="151"/>
      <c r="K202" s="16"/>
      <c r="L202" s="16"/>
      <c r="M202" s="16"/>
      <c r="N202" s="16"/>
    </row>
    <row r="203" spans="1:14" x14ac:dyDescent="0.25">
      <c r="A203" s="37"/>
      <c r="B203" s="10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37"/>
      <c r="B204" s="10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7"/>
      <c r="B205" s="10"/>
      <c r="C205" s="17"/>
      <c r="D205" s="16"/>
      <c r="E205" s="17"/>
      <c r="F205" s="16"/>
      <c r="G205" s="16"/>
      <c r="H205" s="150"/>
      <c r="I205" s="150"/>
      <c r="J205" s="151"/>
      <c r="K205" s="16"/>
      <c r="L205" s="16"/>
      <c r="M205" s="16"/>
      <c r="N205" s="16"/>
    </row>
    <row r="206" spans="1:14" x14ac:dyDescent="0.25">
      <c r="A206" s="37"/>
      <c r="B206" s="10"/>
      <c r="C206" s="17"/>
      <c r="D206" s="16"/>
      <c r="E206" s="28"/>
      <c r="F206" s="16"/>
      <c r="G206" s="16"/>
      <c r="H206" s="150"/>
      <c r="I206" s="150"/>
      <c r="J206" s="151"/>
      <c r="K206" s="16"/>
      <c r="L206" s="16"/>
      <c r="M206" s="16"/>
      <c r="N206" s="16"/>
    </row>
    <row r="207" spans="1:14" x14ac:dyDescent="0.25">
      <c r="A207" s="37"/>
      <c r="B207" s="10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37"/>
      <c r="B208" s="10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37"/>
      <c r="B209" s="10"/>
      <c r="C209" s="17"/>
      <c r="D209" s="16"/>
      <c r="E209" s="28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37"/>
      <c r="B210" s="10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37"/>
      <c r="B211" s="10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37"/>
      <c r="B212" s="10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7"/>
      <c r="B213" s="10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7"/>
      <c r="B214" s="10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37"/>
      <c r="B215" s="10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37"/>
      <c r="B216" s="10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7"/>
      <c r="B217" s="10"/>
      <c r="C217" s="17"/>
      <c r="D217" s="16"/>
      <c r="E217" s="16"/>
      <c r="F217" s="16"/>
      <c r="G217" s="16"/>
      <c r="H217" s="150"/>
      <c r="I217" s="150"/>
      <c r="J217" s="151"/>
      <c r="K217" s="16"/>
      <c r="L217" s="16"/>
      <c r="M217" s="16"/>
      <c r="N217" s="16"/>
    </row>
    <row r="218" spans="1:14" x14ac:dyDescent="0.25">
      <c r="A218" s="37"/>
      <c r="B218" s="10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37"/>
      <c r="B219" s="10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37"/>
      <c r="B220" s="10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37"/>
      <c r="B221" s="10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37"/>
      <c r="B222" s="10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37"/>
      <c r="B223" s="10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7"/>
      <c r="B224" s="10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7"/>
      <c r="B225" s="10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37"/>
      <c r="B226" s="10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37"/>
      <c r="B227" s="10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7"/>
      <c r="B228" s="10"/>
      <c r="C228" s="17"/>
      <c r="D228" s="16"/>
      <c r="E228" s="16"/>
      <c r="F228" s="16"/>
      <c r="G228" s="16"/>
      <c r="H228" s="150"/>
      <c r="I228" s="150"/>
      <c r="J228" s="151"/>
      <c r="K228" s="16"/>
      <c r="L228" s="16"/>
      <c r="M228" s="16"/>
      <c r="N228" s="16"/>
    </row>
    <row r="229" spans="1:14" x14ac:dyDescent="0.25">
      <c r="A229" s="37"/>
      <c r="B229" s="10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37"/>
      <c r="B230" s="10"/>
      <c r="C230" s="17"/>
      <c r="D230" s="16"/>
      <c r="E230" s="49"/>
      <c r="F230" s="16"/>
      <c r="G230" s="16"/>
      <c r="H230" s="150"/>
      <c r="I230" s="150"/>
      <c r="J230" s="151"/>
      <c r="K230" s="16"/>
      <c r="L230" s="16"/>
      <c r="M230" s="16"/>
      <c r="N230" s="16"/>
    </row>
    <row r="231" spans="1:14" x14ac:dyDescent="0.25">
      <c r="A231" s="37"/>
      <c r="B231" s="10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37"/>
      <c r="B232" s="10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7"/>
      <c r="B233" s="10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7"/>
      <c r="B234" s="10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37"/>
      <c r="B235" s="10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7"/>
      <c r="B236" s="10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7"/>
      <c r="B237" s="10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7"/>
      <c r="B238" s="10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37"/>
      <c r="B239" s="10"/>
      <c r="C239" s="17"/>
      <c r="D239" s="16"/>
      <c r="E239" s="16"/>
      <c r="F239" s="16"/>
      <c r="G239" s="16"/>
      <c r="H239" s="150"/>
      <c r="I239" s="150"/>
      <c r="J239" s="151"/>
      <c r="K239" s="16"/>
      <c r="L239" s="16"/>
      <c r="M239" s="16"/>
      <c r="N239" s="16"/>
    </row>
    <row r="240" spans="1:14" x14ac:dyDescent="0.25">
      <c r="A240" s="37"/>
      <c r="B240" s="10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37"/>
      <c r="B241" s="10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7"/>
      <c r="B242" s="10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37"/>
      <c r="B243" s="10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7"/>
      <c r="B244" s="10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37"/>
      <c r="B245" s="10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37"/>
      <c r="B246" s="10"/>
      <c r="C246" s="17"/>
      <c r="D246" s="16"/>
      <c r="E246" s="63"/>
      <c r="F246" s="16"/>
      <c r="G246" s="16"/>
      <c r="H246" s="150"/>
      <c r="I246" s="150"/>
      <c r="J246" s="151"/>
      <c r="K246" s="16"/>
      <c r="L246" s="16"/>
      <c r="M246" s="16"/>
      <c r="N246" s="16"/>
    </row>
    <row r="247" spans="1:14" x14ac:dyDescent="0.25">
      <c r="A247" s="37"/>
      <c r="B247" s="10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37"/>
      <c r="B248" s="10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7"/>
      <c r="B249" s="10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7"/>
      <c r="B250" s="10"/>
      <c r="C250" s="17"/>
      <c r="D250" s="16"/>
      <c r="E250" s="16"/>
      <c r="F250" s="16"/>
      <c r="G250" s="16"/>
      <c r="H250" s="150"/>
      <c r="I250" s="150"/>
      <c r="J250" s="151"/>
      <c r="K250" s="16"/>
      <c r="L250" s="16"/>
      <c r="M250" s="16"/>
      <c r="N250" s="16"/>
    </row>
    <row r="251" spans="1:14" x14ac:dyDescent="0.25">
      <c r="A251" s="37"/>
      <c r="B251" s="10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37"/>
      <c r="B252" s="10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7"/>
      <c r="B253" s="10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7"/>
      <c r="B254" s="10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7"/>
      <c r="B255" s="10"/>
      <c r="C255" s="17"/>
      <c r="D255" s="16"/>
      <c r="E255" s="16"/>
      <c r="F255" s="16"/>
      <c r="G255" s="16"/>
      <c r="H255" s="150"/>
      <c r="I255" s="150"/>
      <c r="J255" s="151"/>
      <c r="K255" s="16"/>
      <c r="L255" s="16"/>
      <c r="M255" s="16"/>
      <c r="N255" s="16"/>
    </row>
    <row r="256" spans="1:14" x14ac:dyDescent="0.25">
      <c r="A256" s="37"/>
      <c r="B256" s="10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37"/>
      <c r="B257" s="10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7"/>
      <c r="B258" s="10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7"/>
      <c r="B259" s="10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7"/>
      <c r="B260" s="10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7"/>
      <c r="B261" s="10"/>
      <c r="C261" s="17"/>
      <c r="D261" s="16"/>
      <c r="E261" s="16"/>
      <c r="F261" s="16"/>
      <c r="G261" s="16"/>
      <c r="H261" s="150"/>
      <c r="I261" s="150"/>
      <c r="J261" s="151"/>
      <c r="K261" s="16"/>
      <c r="L261" s="16"/>
      <c r="M261" s="16"/>
      <c r="N261" s="16"/>
    </row>
    <row r="262" spans="1:14" x14ac:dyDescent="0.25">
      <c r="A262" s="37"/>
      <c r="B262" s="10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37"/>
      <c r="B263" s="10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7"/>
      <c r="B264" s="10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7"/>
      <c r="B265" s="10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7"/>
      <c r="B266" s="10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37"/>
      <c r="B267" s="10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7"/>
      <c r="B268" s="10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37"/>
      <c r="B269" s="10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7"/>
      <c r="B270" s="10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7"/>
      <c r="B271" s="10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7"/>
      <c r="B272" s="10"/>
      <c r="C272" s="17"/>
      <c r="D272" s="16"/>
      <c r="E272" s="16"/>
      <c r="F272" s="16"/>
      <c r="G272" s="16"/>
      <c r="H272" s="366"/>
      <c r="I272" s="366"/>
      <c r="J272" s="615"/>
      <c r="K272" s="16"/>
      <c r="L272" s="16"/>
      <c r="M272" s="16"/>
      <c r="N272" s="16"/>
    </row>
    <row r="273" spans="1:14" x14ac:dyDescent="0.25">
      <c r="A273" s="37"/>
      <c r="B273" s="10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37"/>
      <c r="B274" s="10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7"/>
      <c r="B275" s="10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37"/>
      <c r="B276" s="10"/>
      <c r="C276" s="17"/>
      <c r="D276" s="16"/>
      <c r="E276" s="307"/>
      <c r="F276" s="16"/>
      <c r="G276" s="16"/>
      <c r="H276" s="309"/>
      <c r="I276" s="309"/>
      <c r="J276" s="225"/>
      <c r="K276" s="16"/>
      <c r="L276" s="16"/>
      <c r="M276" s="16"/>
      <c r="N276" s="16"/>
    </row>
    <row r="277" spans="1:14" x14ac:dyDescent="0.25">
      <c r="A277" s="37"/>
      <c r="B277" s="10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37"/>
      <c r="B278" s="10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37"/>
      <c r="B279" s="10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7"/>
      <c r="B280" s="10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7"/>
      <c r="B281" s="10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7"/>
      <c r="B282" s="10"/>
      <c r="C282" s="17"/>
      <c r="D282" s="16"/>
      <c r="E282" s="16"/>
      <c r="F282" s="16"/>
      <c r="G282" s="16"/>
      <c r="H282" s="368"/>
      <c r="I282" s="368"/>
      <c r="J282" s="151"/>
      <c r="K282" s="16"/>
      <c r="L282" s="16"/>
      <c r="M282" s="16"/>
      <c r="N282" s="16"/>
    </row>
    <row r="283" spans="1:14" x14ac:dyDescent="0.25">
      <c r="A283" s="37"/>
      <c r="B283" s="10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37"/>
      <c r="B284" s="10"/>
      <c r="C284" s="17"/>
      <c r="D284" s="16"/>
      <c r="E284" s="16"/>
      <c r="F284" s="16"/>
      <c r="G284" s="16"/>
      <c r="H284" s="309"/>
      <c r="I284" s="309"/>
      <c r="J284" s="225"/>
      <c r="K284" s="16"/>
      <c r="L284" s="16"/>
      <c r="M284" s="16"/>
      <c r="N284" s="16"/>
    </row>
    <row r="285" spans="1:14" x14ac:dyDescent="0.25">
      <c r="A285" s="37"/>
      <c r="B285" s="10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37"/>
      <c r="B286" s="10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7"/>
      <c r="B287" s="10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7"/>
      <c r="B288" s="10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37"/>
      <c r="B289" s="10"/>
      <c r="C289" s="17"/>
      <c r="D289" s="16"/>
      <c r="E289" s="16"/>
      <c r="F289" s="16"/>
      <c r="G289" s="16"/>
      <c r="H289" s="370"/>
      <c r="I289" s="370"/>
      <c r="J289" s="103"/>
      <c r="K289" s="16"/>
      <c r="L289" s="16"/>
      <c r="M289" s="16"/>
      <c r="N289" s="16"/>
    </row>
    <row r="290" spans="1:14" x14ac:dyDescent="0.25">
      <c r="A290" s="37"/>
      <c r="B290" s="10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37"/>
      <c r="B291" s="10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7"/>
      <c r="B292" s="10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7"/>
      <c r="B293" s="10"/>
      <c r="C293" s="17"/>
      <c r="D293" s="16"/>
      <c r="E293" s="16"/>
      <c r="F293" s="16"/>
      <c r="G293" s="16"/>
      <c r="H293" s="368"/>
      <c r="I293" s="368"/>
      <c r="J293" s="151"/>
      <c r="K293" s="16"/>
      <c r="L293" s="16"/>
      <c r="M293" s="16"/>
      <c r="N293" s="16"/>
    </row>
    <row r="294" spans="1:14" x14ac:dyDescent="0.25">
      <c r="A294" s="37"/>
      <c r="B294" s="10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37"/>
      <c r="B295" s="10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7"/>
      <c r="B296" s="10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37"/>
      <c r="B297" s="10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37"/>
      <c r="B298" s="10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7"/>
      <c r="B299" s="10"/>
      <c r="C299" s="17"/>
      <c r="D299" s="16"/>
      <c r="E299" s="49"/>
      <c r="F299" s="49"/>
      <c r="G299" s="49"/>
      <c r="H299" s="368"/>
      <c r="I299" s="368"/>
      <c r="J299" s="151"/>
      <c r="K299" s="16"/>
      <c r="L299" s="16"/>
      <c r="M299" s="16"/>
      <c r="N299" s="16"/>
    </row>
    <row r="300" spans="1:14" x14ac:dyDescent="0.25">
      <c r="A300" s="37"/>
      <c r="B300" s="10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37"/>
      <c r="B301" s="10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7"/>
      <c r="B302" s="10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7"/>
      <c r="B303" s="10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7"/>
      <c r="B304" s="10"/>
      <c r="C304" s="17"/>
      <c r="D304" s="16"/>
      <c r="E304" s="16"/>
      <c r="F304" s="16"/>
      <c r="G304" s="16"/>
      <c r="H304" s="368"/>
      <c r="I304" s="368"/>
      <c r="J304" s="151"/>
      <c r="K304" s="16"/>
      <c r="L304" s="16"/>
      <c r="M304" s="16"/>
      <c r="N304" s="16"/>
    </row>
    <row r="305" spans="1:14" x14ac:dyDescent="0.25">
      <c r="A305" s="37"/>
      <c r="B305" s="10"/>
      <c r="C305" s="17"/>
      <c r="D305" s="16"/>
      <c r="E305" s="16"/>
      <c r="F305" s="16"/>
      <c r="G305" s="16"/>
      <c r="H305" s="368"/>
      <c r="I305" s="368"/>
      <c r="J305" s="151"/>
      <c r="K305" s="16"/>
      <c r="L305" s="16"/>
      <c r="M305" s="16"/>
      <c r="N305" s="16"/>
    </row>
    <row r="306" spans="1:14" x14ac:dyDescent="0.25">
      <c r="A306" s="37"/>
      <c r="B306" s="10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37"/>
      <c r="B307" s="10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7"/>
      <c r="B308" s="10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7"/>
      <c r="B309" s="10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7"/>
      <c r="B310" s="10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37"/>
      <c r="B311" s="10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7"/>
      <c r="B312" s="10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7"/>
      <c r="B313" s="10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7"/>
      <c r="B314" s="10"/>
      <c r="C314" s="17"/>
      <c r="D314" s="16"/>
      <c r="E314" s="16"/>
      <c r="F314" s="16"/>
      <c r="G314" s="16"/>
      <c r="H314" s="378"/>
      <c r="I314" s="378"/>
      <c r="J314" s="225"/>
      <c r="K314" s="16"/>
      <c r="L314" s="16"/>
      <c r="M314" s="16"/>
      <c r="N314" s="16"/>
    </row>
    <row r="315" spans="1:14" x14ac:dyDescent="0.25">
      <c r="A315" s="37"/>
      <c r="B315" s="10"/>
      <c r="C315" s="17"/>
      <c r="D315" s="16"/>
      <c r="E315" s="307"/>
      <c r="F315" s="16"/>
      <c r="G315" s="16"/>
      <c r="H315" s="378"/>
      <c r="I315" s="378"/>
      <c r="J315" s="225"/>
      <c r="K315" s="16"/>
      <c r="L315" s="16"/>
      <c r="M315" s="16"/>
      <c r="N315" s="16"/>
    </row>
    <row r="316" spans="1:14" x14ac:dyDescent="0.25">
      <c r="A316" s="37"/>
      <c r="B316" s="10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37"/>
      <c r="B317" s="10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7"/>
      <c r="B318" s="10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</sheetData>
  <mergeCells count="1">
    <mergeCell ref="A2:K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E32E-8DE5-4D7A-BCC8-D3CF43AFFFCF}">
  <dimension ref="A2:N344"/>
  <sheetViews>
    <sheetView workbookViewId="0">
      <pane ySplit="4" topLeftCell="A62" activePane="bottomLeft" state="frozen"/>
      <selection pane="bottomLeft" activeCell="E84" sqref="E84"/>
    </sheetView>
  </sheetViews>
  <sheetFormatPr defaultRowHeight="15" x14ac:dyDescent="0.25"/>
  <cols>
    <col min="1" max="2" width="12.7109375" customWidth="1"/>
    <col min="3" max="3" width="11.7109375" style="26" customWidth="1"/>
    <col min="4" max="4" width="26.7109375" customWidth="1"/>
    <col min="5" max="5" width="41" customWidth="1"/>
    <col min="6" max="6" width="25.42578125" customWidth="1"/>
    <col min="7" max="7" width="16.7109375" customWidth="1"/>
    <col min="8" max="8" width="15.28515625" bestFit="1" customWidth="1"/>
    <col min="9" max="9" width="18.85546875" customWidth="1"/>
    <col min="10" max="10" width="12.28515625" customWidth="1"/>
    <col min="11" max="11" width="25.5703125" customWidth="1"/>
    <col min="12" max="13" width="15.5703125" customWidth="1"/>
    <col min="14" max="14" width="18.28515625" customWidth="1"/>
  </cols>
  <sheetData>
    <row r="2" spans="1:14" ht="12.6" customHeight="1" x14ac:dyDescent="0.25">
      <c r="A2" s="885" t="s">
        <v>1987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64"/>
      <c r="M2" s="64"/>
      <c r="N2" s="1"/>
    </row>
    <row r="3" spans="1:14" ht="26.45" customHeight="1" x14ac:dyDescent="0.25">
      <c r="A3" s="886"/>
      <c r="B3" s="886"/>
      <c r="C3" s="886"/>
      <c r="D3" s="886"/>
      <c r="E3" s="886"/>
      <c r="F3" s="886"/>
      <c r="G3" s="886"/>
      <c r="H3" s="886"/>
      <c r="I3" s="886"/>
      <c r="J3" s="886"/>
      <c r="K3" s="886"/>
      <c r="L3" s="64"/>
      <c r="M3" s="64"/>
      <c r="N3" s="1"/>
    </row>
    <row r="4" spans="1:14" ht="38.25" x14ac:dyDescent="0.25">
      <c r="A4" s="2" t="s">
        <v>8</v>
      </c>
      <c r="B4" s="21" t="s">
        <v>1</v>
      </c>
      <c r="C4" s="12" t="s">
        <v>9</v>
      </c>
      <c r="D4" s="2" t="s">
        <v>3</v>
      </c>
      <c r="E4" s="2" t="s">
        <v>2</v>
      </c>
      <c r="F4" s="15" t="s">
        <v>7</v>
      </c>
      <c r="G4" s="11" t="s">
        <v>5</v>
      </c>
      <c r="H4" s="42" t="s">
        <v>920</v>
      </c>
      <c r="I4" s="42" t="s">
        <v>921</v>
      </c>
      <c r="J4" s="13" t="s">
        <v>6</v>
      </c>
      <c r="K4" s="4" t="s">
        <v>4</v>
      </c>
      <c r="L4" s="42" t="s">
        <v>920</v>
      </c>
      <c r="M4" s="42" t="s">
        <v>921</v>
      </c>
      <c r="N4" s="4" t="s">
        <v>0</v>
      </c>
    </row>
    <row r="5" spans="1:14" ht="16.149999999999999" customHeight="1" x14ac:dyDescent="0.25">
      <c r="A5" s="22">
        <v>46005</v>
      </c>
      <c r="B5" s="23" t="s">
        <v>30</v>
      </c>
      <c r="C5" s="17">
        <v>4</v>
      </c>
      <c r="D5" s="17"/>
      <c r="E5" s="17"/>
      <c r="F5" s="17"/>
      <c r="G5" s="17"/>
      <c r="H5" s="17"/>
      <c r="I5" s="17"/>
      <c r="J5" s="17"/>
      <c r="K5" s="17"/>
      <c r="L5" s="16"/>
      <c r="M5" s="16"/>
      <c r="N5" s="16"/>
    </row>
    <row r="6" spans="1:14" ht="16.149999999999999" customHeight="1" x14ac:dyDescent="0.25">
      <c r="A6" s="25">
        <v>46006</v>
      </c>
      <c r="B6" s="23" t="s">
        <v>30</v>
      </c>
      <c r="C6" s="26">
        <v>9</v>
      </c>
      <c r="D6" s="17"/>
      <c r="E6" s="17"/>
      <c r="F6" s="17"/>
      <c r="G6" s="17"/>
      <c r="H6" s="572"/>
      <c r="I6" s="572"/>
      <c r="J6" s="573"/>
      <c r="K6" s="17"/>
      <c r="L6" s="17"/>
      <c r="M6" s="17"/>
      <c r="N6" s="16"/>
    </row>
    <row r="7" spans="1:14" ht="16.149999999999999" customHeight="1" x14ac:dyDescent="0.25">
      <c r="A7" s="25">
        <v>46007</v>
      </c>
      <c r="B7" s="23" t="s">
        <v>30</v>
      </c>
      <c r="C7" s="17">
        <v>12</v>
      </c>
      <c r="D7" s="17"/>
      <c r="E7" s="17" t="s">
        <v>1997</v>
      </c>
      <c r="F7" s="17"/>
      <c r="G7" s="17"/>
      <c r="H7" s="401">
        <v>46007.563888888886</v>
      </c>
      <c r="I7" s="401">
        <v>46007.576388888891</v>
      </c>
      <c r="J7" s="591">
        <v>1.2500000004365575E-2</v>
      </c>
      <c r="K7" s="17"/>
      <c r="L7" s="17"/>
      <c r="M7" s="17"/>
      <c r="N7" s="16"/>
    </row>
    <row r="8" spans="1:14" ht="16.149999999999999" customHeight="1" x14ac:dyDescent="0.25">
      <c r="A8" s="25">
        <v>46008</v>
      </c>
      <c r="B8" s="23" t="s">
        <v>30</v>
      </c>
      <c r="C8" s="17">
        <v>45</v>
      </c>
      <c r="D8" s="17"/>
      <c r="E8" s="17" t="s">
        <v>2001</v>
      </c>
      <c r="F8" s="17"/>
      <c r="G8" s="17"/>
      <c r="H8" s="401">
        <v>46008.62777777778</v>
      </c>
      <c r="I8" s="401">
        <v>46008.710416666669</v>
      </c>
      <c r="J8" s="601">
        <v>8.2638888889050577E-2</v>
      </c>
      <c r="K8" s="17"/>
      <c r="L8" s="17"/>
      <c r="M8" s="17"/>
      <c r="N8" s="16"/>
    </row>
    <row r="9" spans="1:14" ht="16.149999999999999" customHeight="1" x14ac:dyDescent="0.25">
      <c r="A9" s="25">
        <v>46009</v>
      </c>
      <c r="B9" s="23" t="s">
        <v>30</v>
      </c>
      <c r="C9" s="17">
        <v>69</v>
      </c>
      <c r="D9" s="17"/>
      <c r="E9" s="17" t="s">
        <v>2008</v>
      </c>
      <c r="F9" s="17"/>
      <c r="G9" s="17"/>
      <c r="H9" s="368">
        <v>46009.465277777781</v>
      </c>
      <c r="I9" s="368">
        <v>46009.482638888891</v>
      </c>
      <c r="J9" s="151">
        <f t="shared" ref="J9" si="0">I9-H9</f>
        <v>1.7361111109494232E-2</v>
      </c>
      <c r="K9" s="17"/>
      <c r="L9" s="17"/>
      <c r="M9" s="17"/>
      <c r="N9" s="16"/>
    </row>
    <row r="10" spans="1:14" ht="16.149999999999999" customHeight="1" x14ac:dyDescent="0.25">
      <c r="A10" s="25">
        <v>46010</v>
      </c>
      <c r="B10" s="23" t="s">
        <v>30</v>
      </c>
      <c r="C10" s="17">
        <v>93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1:14" ht="16.149999999999999" customHeight="1" x14ac:dyDescent="0.25">
      <c r="A11" s="25">
        <v>46011</v>
      </c>
      <c r="B11" s="23" t="s">
        <v>30</v>
      </c>
      <c r="C11" s="17">
        <v>117</v>
      </c>
      <c r="D11" s="17"/>
      <c r="E11" s="17" t="s">
        <v>2030</v>
      </c>
      <c r="F11" s="17"/>
      <c r="G11" s="17"/>
      <c r="H11" s="368">
        <v>46011.684027777781</v>
      </c>
      <c r="I11" s="368">
        <v>46011.6875</v>
      </c>
      <c r="J11" s="151">
        <f t="shared" ref="J11" si="1">I11-H11</f>
        <v>3.4722222189884633E-3</v>
      </c>
      <c r="K11" s="17"/>
      <c r="L11" s="17"/>
      <c r="M11" s="17"/>
      <c r="N11" s="16"/>
    </row>
    <row r="12" spans="1:14" ht="16.149999999999999" customHeight="1" x14ac:dyDescent="0.25">
      <c r="A12" s="25">
        <v>46012</v>
      </c>
      <c r="B12" s="23" t="s">
        <v>30</v>
      </c>
      <c r="C12" s="17">
        <v>137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" ht="16.149999999999999" customHeight="1" x14ac:dyDescent="0.25">
      <c r="A13" s="25">
        <v>46013</v>
      </c>
      <c r="B13" s="23" t="s">
        <v>30</v>
      </c>
      <c r="C13" s="17">
        <v>161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1:14" ht="31.5" customHeight="1" x14ac:dyDescent="0.25">
      <c r="A14" s="25">
        <v>46014</v>
      </c>
      <c r="B14" s="23" t="s">
        <v>30</v>
      </c>
      <c r="C14" s="17">
        <v>185</v>
      </c>
      <c r="D14" s="17"/>
      <c r="E14" s="9"/>
      <c r="F14" s="17"/>
      <c r="G14" s="17"/>
      <c r="H14" s="572"/>
      <c r="I14" s="572"/>
      <c r="J14" s="573"/>
      <c r="K14" s="17"/>
      <c r="L14" s="17"/>
      <c r="M14" s="17"/>
      <c r="N14" s="16"/>
    </row>
    <row r="15" spans="1:14" ht="16.149999999999999" customHeight="1" x14ac:dyDescent="0.25">
      <c r="A15" s="25">
        <v>46015</v>
      </c>
      <c r="B15" s="23" t="s">
        <v>30</v>
      </c>
      <c r="C15" s="17">
        <v>209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/>
    </row>
    <row r="16" spans="1:14" ht="16.149999999999999" customHeight="1" x14ac:dyDescent="0.25">
      <c r="A16" s="25">
        <v>46016</v>
      </c>
      <c r="B16" s="23" t="s">
        <v>30</v>
      </c>
      <c r="C16" s="17">
        <v>233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</row>
    <row r="17" spans="1:14" ht="16.149999999999999" customHeight="1" x14ac:dyDescent="0.25">
      <c r="A17" s="25">
        <v>46017</v>
      </c>
      <c r="B17" s="23" t="s">
        <v>30</v>
      </c>
      <c r="C17" s="17">
        <v>257</v>
      </c>
      <c r="D17" s="17"/>
      <c r="E17" s="17" t="s">
        <v>48</v>
      </c>
      <c r="F17" s="17"/>
      <c r="G17" s="17"/>
      <c r="H17" s="368">
        <v>46017.527777777781</v>
      </c>
      <c r="I17" s="368">
        <v>46017.642361111109</v>
      </c>
      <c r="J17" s="151">
        <f t="shared" ref="J17" si="2">I17-H17</f>
        <v>0.11458333332848269</v>
      </c>
      <c r="K17" s="17"/>
      <c r="L17" s="17"/>
      <c r="M17" s="17"/>
      <c r="N17" s="16"/>
    </row>
    <row r="18" spans="1:14" ht="16.149999999999999" customHeight="1" x14ac:dyDescent="0.25">
      <c r="A18" s="25">
        <v>46018</v>
      </c>
      <c r="B18" s="23" t="s">
        <v>30</v>
      </c>
      <c r="C18" s="17">
        <v>281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 ht="16.149999999999999" customHeight="1" x14ac:dyDescent="0.25">
      <c r="A19" s="25">
        <v>46019</v>
      </c>
      <c r="B19" s="23" t="s">
        <v>30</v>
      </c>
      <c r="C19" s="17">
        <v>302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</row>
    <row r="20" spans="1:14" ht="16.149999999999999" customHeight="1" x14ac:dyDescent="0.25">
      <c r="A20" s="25">
        <v>46020</v>
      </c>
      <c r="B20" s="23" t="s">
        <v>30</v>
      </c>
      <c r="C20" s="17">
        <v>326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</row>
    <row r="21" spans="1:14" ht="16.149999999999999" customHeight="1" x14ac:dyDescent="0.25">
      <c r="A21" s="25">
        <v>46021</v>
      </c>
      <c r="B21" s="23" t="s">
        <v>30</v>
      </c>
      <c r="C21" s="17">
        <v>350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</row>
    <row r="22" spans="1:14" ht="16.149999999999999" customHeight="1" x14ac:dyDescent="0.25">
      <c r="A22" s="25">
        <v>46022</v>
      </c>
      <c r="B22" s="23" t="s">
        <v>30</v>
      </c>
      <c r="C22" s="17">
        <v>374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</row>
    <row r="23" spans="1:14" ht="16.149999999999999" customHeight="1" x14ac:dyDescent="0.25">
      <c r="A23" s="25">
        <v>46023</v>
      </c>
      <c r="B23" s="23" t="s">
        <v>30</v>
      </c>
      <c r="C23" s="17">
        <v>398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6"/>
    </row>
    <row r="24" spans="1:14" ht="16.149999999999999" customHeight="1" x14ac:dyDescent="0.25">
      <c r="A24" s="25">
        <v>46024</v>
      </c>
      <c r="B24" s="23" t="s">
        <v>30</v>
      </c>
      <c r="C24" s="17">
        <v>422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6"/>
    </row>
    <row r="25" spans="1:14" ht="16.149999999999999" customHeight="1" x14ac:dyDescent="0.25">
      <c r="A25" s="25">
        <v>46025</v>
      </c>
      <c r="B25" s="23" t="s">
        <v>30</v>
      </c>
      <c r="C25" s="17">
        <v>443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6"/>
    </row>
    <row r="26" spans="1:14" ht="16.149999999999999" customHeight="1" x14ac:dyDescent="0.25">
      <c r="A26" s="25">
        <v>46026</v>
      </c>
      <c r="B26" s="23" t="s">
        <v>30</v>
      </c>
      <c r="C26" s="17">
        <v>467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6"/>
    </row>
    <row r="27" spans="1:14" ht="16.149999999999999" customHeight="1" x14ac:dyDescent="0.25">
      <c r="A27" s="25">
        <v>46027</v>
      </c>
      <c r="B27" s="23" t="s">
        <v>30</v>
      </c>
      <c r="C27" s="17">
        <v>491</v>
      </c>
      <c r="D27" s="17"/>
      <c r="E27" s="17" t="s">
        <v>40</v>
      </c>
      <c r="F27" s="17"/>
      <c r="G27" s="17"/>
      <c r="H27" s="368">
        <v>46027.873611111114</v>
      </c>
      <c r="I27" s="368">
        <v>46027.977777777778</v>
      </c>
      <c r="J27" s="151">
        <f t="shared" ref="J27" si="3">I27-H27</f>
        <v>0.10416666666424135</v>
      </c>
      <c r="K27" s="17"/>
      <c r="L27" s="17"/>
      <c r="M27" s="17"/>
      <c r="N27" s="16"/>
    </row>
    <row r="28" spans="1:14" ht="16.149999999999999" customHeight="1" x14ac:dyDescent="0.25">
      <c r="A28" s="25">
        <v>46028</v>
      </c>
      <c r="B28" s="23" t="s">
        <v>30</v>
      </c>
      <c r="C28" s="17">
        <v>515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6"/>
    </row>
    <row r="29" spans="1:14" ht="16.149999999999999" customHeight="1" x14ac:dyDescent="0.25">
      <c r="A29" s="25">
        <v>46029</v>
      </c>
      <c r="B29" s="23" t="s">
        <v>30</v>
      </c>
      <c r="C29" s="17">
        <v>539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6"/>
    </row>
    <row r="30" spans="1:14" ht="16.149999999999999" customHeight="1" x14ac:dyDescent="0.25">
      <c r="A30" s="25">
        <v>46030</v>
      </c>
      <c r="B30" s="23" t="s">
        <v>30</v>
      </c>
      <c r="C30" s="17">
        <v>563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6"/>
    </row>
    <row r="31" spans="1:14" ht="16.149999999999999" customHeight="1" x14ac:dyDescent="0.25">
      <c r="A31" s="25">
        <v>46031</v>
      </c>
      <c r="B31" s="23" t="s">
        <v>30</v>
      </c>
      <c r="C31" s="17">
        <v>587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6"/>
    </row>
    <row r="32" spans="1:14" ht="16.149999999999999" customHeight="1" x14ac:dyDescent="0.25">
      <c r="A32" s="25">
        <v>46032</v>
      </c>
      <c r="B32" s="23" t="s">
        <v>30</v>
      </c>
      <c r="C32" s="17">
        <v>611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6"/>
    </row>
    <row r="33" spans="1:14" ht="16.149999999999999" customHeight="1" x14ac:dyDescent="0.25">
      <c r="A33" s="25">
        <v>46033</v>
      </c>
      <c r="B33" s="23" t="s">
        <v>30</v>
      </c>
      <c r="C33" s="17">
        <v>633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6"/>
    </row>
    <row r="34" spans="1:14" ht="16.149999999999999" customHeight="1" x14ac:dyDescent="0.25">
      <c r="A34" s="25">
        <v>46034</v>
      </c>
      <c r="B34" s="23" t="s">
        <v>30</v>
      </c>
      <c r="C34" s="17">
        <v>657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6"/>
    </row>
    <row r="35" spans="1:14" ht="16.149999999999999" customHeight="1" x14ac:dyDescent="0.25">
      <c r="A35" s="25">
        <v>46035</v>
      </c>
      <c r="B35" s="23" t="s">
        <v>30</v>
      </c>
      <c r="C35" s="17">
        <v>681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6"/>
    </row>
    <row r="36" spans="1:14" ht="16.149999999999999" customHeight="1" x14ac:dyDescent="0.25">
      <c r="A36" s="25">
        <v>46036</v>
      </c>
      <c r="B36" s="23" t="s">
        <v>30</v>
      </c>
      <c r="C36" s="17">
        <v>705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6"/>
    </row>
    <row r="37" spans="1:14" ht="16.149999999999999" customHeight="1" x14ac:dyDescent="0.25">
      <c r="A37" s="25">
        <v>46037</v>
      </c>
      <c r="B37" s="23" t="s">
        <v>30</v>
      </c>
      <c r="C37" s="17">
        <v>729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6"/>
    </row>
    <row r="38" spans="1:14" ht="16.149999999999999" customHeight="1" x14ac:dyDescent="0.25">
      <c r="A38" s="25">
        <v>46038</v>
      </c>
      <c r="B38" s="23" t="s">
        <v>30</v>
      </c>
      <c r="C38" s="17">
        <v>753</v>
      </c>
      <c r="D38" s="17"/>
      <c r="E38" s="17" t="s">
        <v>48</v>
      </c>
      <c r="F38" s="17"/>
      <c r="G38" s="17"/>
      <c r="H38" s="309">
        <v>46038.354166666664</v>
      </c>
      <c r="I38" s="309">
        <v>46038.490972222222</v>
      </c>
      <c r="J38" s="225">
        <v>0.1368055555576575</v>
      </c>
      <c r="K38" s="17"/>
      <c r="L38" s="17"/>
      <c r="M38" s="17"/>
      <c r="N38" s="16"/>
    </row>
    <row r="39" spans="1:14" ht="16.149999999999999" customHeight="1" x14ac:dyDescent="0.25">
      <c r="A39" s="25">
        <v>46039</v>
      </c>
      <c r="B39" s="23" t="s">
        <v>30</v>
      </c>
      <c r="C39" s="17">
        <v>775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6"/>
    </row>
    <row r="40" spans="1:14" ht="12" customHeight="1" x14ac:dyDescent="0.25">
      <c r="A40" s="25">
        <v>46040</v>
      </c>
      <c r="B40" s="23" t="s">
        <v>30</v>
      </c>
      <c r="C40" s="17">
        <v>799</v>
      </c>
      <c r="D40" s="17"/>
      <c r="E40" s="17" t="s">
        <v>2155</v>
      </c>
      <c r="F40" s="17"/>
      <c r="G40" s="17"/>
      <c r="H40" s="366">
        <v>46040.40625</v>
      </c>
      <c r="I40" s="366">
        <v>46040.440972222219</v>
      </c>
      <c r="J40" s="619">
        <v>3.4722222218988463E-2</v>
      </c>
      <c r="K40" s="17"/>
      <c r="L40" s="17"/>
      <c r="M40" s="17"/>
      <c r="N40" s="16"/>
    </row>
    <row r="41" spans="1:14" ht="16.149999999999999" customHeight="1" x14ac:dyDescent="0.25">
      <c r="A41" s="25">
        <v>46041</v>
      </c>
      <c r="B41" s="23" t="s">
        <v>30</v>
      </c>
      <c r="C41" s="17">
        <v>823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6"/>
    </row>
    <row r="42" spans="1:14" ht="13.5" customHeight="1" x14ac:dyDescent="0.25">
      <c r="A42" s="25">
        <v>46042</v>
      </c>
      <c r="B42" s="23" t="s">
        <v>30</v>
      </c>
      <c r="C42" s="17">
        <v>845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6"/>
    </row>
    <row r="43" spans="1:14" ht="13.9" customHeight="1" x14ac:dyDescent="0.25">
      <c r="A43" s="25">
        <v>46043</v>
      </c>
      <c r="B43" s="23" t="s">
        <v>30</v>
      </c>
      <c r="C43" s="17">
        <v>869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6"/>
    </row>
    <row r="44" spans="1:14" ht="16.149999999999999" customHeight="1" x14ac:dyDescent="0.25">
      <c r="A44" s="25">
        <v>46044</v>
      </c>
      <c r="B44" s="23" t="s">
        <v>30</v>
      </c>
      <c r="C44" s="17">
        <v>893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6"/>
    </row>
    <row r="45" spans="1:14" ht="16.149999999999999" customHeight="1" x14ac:dyDescent="0.25">
      <c r="A45" s="25">
        <v>46045</v>
      </c>
      <c r="B45" s="23" t="s">
        <v>30</v>
      </c>
      <c r="C45" s="17">
        <v>917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6"/>
    </row>
    <row r="46" spans="1:14" ht="45.75" customHeight="1" x14ac:dyDescent="0.25">
      <c r="A46" s="25">
        <v>46046</v>
      </c>
      <c r="B46" s="23" t="s">
        <v>30</v>
      </c>
      <c r="C46" s="17">
        <v>941</v>
      </c>
      <c r="D46" s="17"/>
      <c r="E46" s="369" t="s">
        <v>2194</v>
      </c>
      <c r="F46" s="17"/>
      <c r="G46" s="17"/>
      <c r="H46" s="370">
        <v>46046.770833333336</v>
      </c>
      <c r="I46" s="370">
        <v>46046.78125</v>
      </c>
      <c r="J46" s="103">
        <f t="shared" ref="J46" si="4">I46-H46</f>
        <v>1.0416666664241347E-2</v>
      </c>
      <c r="K46" s="17"/>
      <c r="L46" s="17"/>
      <c r="M46" s="17"/>
      <c r="N46" s="16"/>
    </row>
    <row r="47" spans="1:14" ht="16.149999999999999" customHeight="1" x14ac:dyDescent="0.25">
      <c r="A47" s="25">
        <v>46047</v>
      </c>
      <c r="B47" s="23" t="s">
        <v>30</v>
      </c>
      <c r="C47" s="17">
        <v>965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6"/>
    </row>
    <row r="48" spans="1:14" ht="16.149999999999999" customHeight="1" x14ac:dyDescent="0.25">
      <c r="A48" s="25">
        <v>46048</v>
      </c>
      <c r="B48" s="23" t="s">
        <v>30</v>
      </c>
      <c r="C48" s="17">
        <v>989</v>
      </c>
      <c r="D48" s="17"/>
      <c r="E48" s="16" t="s">
        <v>65</v>
      </c>
      <c r="F48" s="17"/>
      <c r="G48" s="17"/>
      <c r="H48" s="368">
        <v>46048.847916666666</v>
      </c>
      <c r="I48" s="368">
        <v>46048.972222222219</v>
      </c>
      <c r="J48" s="151">
        <f t="shared" ref="J48" si="5">I48-H48</f>
        <v>0.12430555555329192</v>
      </c>
      <c r="K48" s="17"/>
      <c r="L48" s="17"/>
      <c r="M48" s="17"/>
      <c r="N48" s="16"/>
    </row>
    <row r="49" spans="1:14" ht="16.149999999999999" customHeight="1" x14ac:dyDescent="0.25">
      <c r="A49" s="25">
        <v>46049</v>
      </c>
      <c r="B49" s="23" t="s">
        <v>30</v>
      </c>
      <c r="C49" s="17">
        <v>1010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6"/>
    </row>
    <row r="50" spans="1:14" ht="16.149999999999999" customHeight="1" x14ac:dyDescent="0.25">
      <c r="A50" s="25">
        <v>46050</v>
      </c>
      <c r="B50" s="23" t="s">
        <v>30</v>
      </c>
      <c r="C50" s="17">
        <v>1034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6"/>
    </row>
    <row r="51" spans="1:14" ht="16.149999999999999" customHeight="1" x14ac:dyDescent="0.25">
      <c r="A51" s="25">
        <v>46051</v>
      </c>
      <c r="B51" s="23" t="s">
        <v>30</v>
      </c>
      <c r="C51" s="17">
        <v>1058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</row>
    <row r="52" spans="1:14" ht="16.149999999999999" customHeight="1" x14ac:dyDescent="0.25">
      <c r="A52" s="25">
        <v>46052</v>
      </c>
      <c r="B52" s="23" t="s">
        <v>30</v>
      </c>
      <c r="C52" s="17">
        <v>1082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</row>
    <row r="53" spans="1:14" ht="16.149999999999999" customHeight="1" x14ac:dyDescent="0.25">
      <c r="A53" s="25">
        <v>46053</v>
      </c>
      <c r="B53" s="23" t="s">
        <v>30</v>
      </c>
      <c r="C53" s="17">
        <v>1106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6"/>
    </row>
    <row r="54" spans="1:14" ht="16.149999999999999" customHeight="1" x14ac:dyDescent="0.25">
      <c r="A54" s="25">
        <v>46054</v>
      </c>
      <c r="B54" s="23" t="s">
        <v>30</v>
      </c>
      <c r="C54" s="17">
        <v>1130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6"/>
    </row>
    <row r="55" spans="1:14" ht="16.149999999999999" customHeight="1" x14ac:dyDescent="0.25">
      <c r="A55" s="25">
        <v>46055</v>
      </c>
      <c r="B55" s="23" t="s">
        <v>30</v>
      </c>
      <c r="C55" s="17">
        <v>1154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6"/>
    </row>
    <row r="56" spans="1:14" ht="16.149999999999999" customHeight="1" x14ac:dyDescent="0.25">
      <c r="A56" s="25">
        <v>46056</v>
      </c>
      <c r="B56" s="23" t="s">
        <v>30</v>
      </c>
      <c r="C56" s="17">
        <v>1178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6"/>
    </row>
    <row r="57" spans="1:14" ht="16.149999999999999" customHeight="1" x14ac:dyDescent="0.25">
      <c r="A57" s="25">
        <v>46057</v>
      </c>
      <c r="B57" s="23" t="s">
        <v>30</v>
      </c>
      <c r="C57" s="17">
        <v>1202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6"/>
    </row>
    <row r="58" spans="1:14" ht="16.149999999999999" customHeight="1" x14ac:dyDescent="0.25">
      <c r="A58" s="25">
        <v>46058</v>
      </c>
      <c r="B58" s="23" t="s">
        <v>30</v>
      </c>
      <c r="C58" s="17">
        <v>1226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6"/>
    </row>
    <row r="59" spans="1:14" ht="16.149999999999999" customHeight="1" x14ac:dyDescent="0.25">
      <c r="A59" s="25">
        <v>46059</v>
      </c>
      <c r="B59" s="23" t="s">
        <v>30</v>
      </c>
      <c r="C59" s="17">
        <v>1250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6"/>
    </row>
    <row r="60" spans="1:14" x14ac:dyDescent="0.25">
      <c r="A60" s="25">
        <v>46060</v>
      </c>
      <c r="B60" s="23" t="s">
        <v>30</v>
      </c>
      <c r="C60" s="17">
        <v>1273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6"/>
    </row>
    <row r="61" spans="1:14" ht="16.149999999999999" customHeight="1" x14ac:dyDescent="0.25">
      <c r="A61" s="25">
        <v>46061</v>
      </c>
      <c r="B61" s="23" t="s">
        <v>30</v>
      </c>
      <c r="C61" s="17">
        <v>1297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6"/>
    </row>
    <row r="62" spans="1:14" ht="31.5" customHeight="1" x14ac:dyDescent="0.25">
      <c r="A62" s="25">
        <v>46062</v>
      </c>
      <c r="B62" s="23" t="s">
        <v>30</v>
      </c>
      <c r="C62" s="17">
        <v>1321</v>
      </c>
      <c r="D62" s="17"/>
      <c r="E62" s="827" t="s">
        <v>2268</v>
      </c>
      <c r="F62" s="17"/>
      <c r="G62" s="17"/>
      <c r="H62" s="720">
        <v>46062.631944444445</v>
      </c>
      <c r="I62" s="720">
        <v>46062.65625</v>
      </c>
      <c r="J62" s="828">
        <v>2.4305555554747116E-2</v>
      </c>
      <c r="K62" s="17"/>
      <c r="L62" s="17"/>
      <c r="M62" s="17"/>
      <c r="N62" s="16"/>
    </row>
    <row r="63" spans="1:14" ht="16.149999999999999" customHeight="1" x14ac:dyDescent="0.25">
      <c r="A63" s="25">
        <v>46063</v>
      </c>
      <c r="B63" s="23" t="s">
        <v>30</v>
      </c>
      <c r="C63" s="17">
        <v>1342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6"/>
    </row>
    <row r="64" spans="1:14" ht="19.5" customHeight="1" x14ac:dyDescent="0.25">
      <c r="A64" s="25">
        <v>46064</v>
      </c>
      <c r="B64" s="23" t="s">
        <v>30</v>
      </c>
      <c r="C64" s="17">
        <v>1366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6"/>
    </row>
    <row r="65" spans="1:14" ht="16.149999999999999" customHeight="1" x14ac:dyDescent="0.25">
      <c r="A65" s="25">
        <v>46065</v>
      </c>
      <c r="B65" s="23" t="s">
        <v>30</v>
      </c>
      <c r="C65" s="17">
        <v>1390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6"/>
    </row>
    <row r="66" spans="1:14" ht="16.149999999999999" customHeight="1" x14ac:dyDescent="0.25">
      <c r="A66" s="25">
        <v>46066</v>
      </c>
      <c r="B66" s="23" t="s">
        <v>30</v>
      </c>
      <c r="C66" s="17">
        <v>1414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6"/>
    </row>
    <row r="67" spans="1:14" ht="16.149999999999999" customHeight="1" x14ac:dyDescent="0.25">
      <c r="A67" s="25">
        <v>46067</v>
      </c>
      <c r="B67" s="23" t="s">
        <v>30</v>
      </c>
      <c r="C67" s="17">
        <v>1432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6"/>
    </row>
    <row r="68" spans="1:14" ht="16.149999999999999" customHeight="1" x14ac:dyDescent="0.25">
      <c r="A68" s="25">
        <v>46068</v>
      </c>
      <c r="B68" s="23" t="s">
        <v>30</v>
      </c>
      <c r="C68" s="17">
        <v>1456</v>
      </c>
      <c r="D68" s="17"/>
      <c r="E68" s="17"/>
      <c r="F68" s="17"/>
      <c r="G68" s="17"/>
      <c r="H68" s="368"/>
      <c r="I68" s="368"/>
      <c r="J68" s="151"/>
      <c r="K68" s="17"/>
      <c r="L68" s="17"/>
      <c r="M68" s="17"/>
      <c r="N68" s="16"/>
    </row>
    <row r="69" spans="1:14" ht="16.149999999999999" customHeight="1" x14ac:dyDescent="0.25">
      <c r="A69" s="25">
        <v>46069</v>
      </c>
      <c r="B69" s="23" t="s">
        <v>30</v>
      </c>
      <c r="C69" s="17">
        <v>1480</v>
      </c>
      <c r="D69" s="17"/>
      <c r="E69" s="17" t="s">
        <v>40</v>
      </c>
      <c r="F69" s="17"/>
      <c r="G69" s="17"/>
      <c r="H69" s="368">
        <v>46070.118750000001</v>
      </c>
      <c r="I69" s="368">
        <v>46070.260416666664</v>
      </c>
      <c r="J69" s="151">
        <f t="shared" ref="J69" si="6">I69-H69</f>
        <v>0.14166666666278616</v>
      </c>
      <c r="K69" s="17"/>
      <c r="L69" s="17"/>
      <c r="M69" s="17"/>
      <c r="N69" s="16"/>
    </row>
    <row r="70" spans="1:14" ht="16.149999999999999" customHeight="1" x14ac:dyDescent="0.25">
      <c r="A70" s="25">
        <v>46070</v>
      </c>
      <c r="B70" s="23" t="s">
        <v>30</v>
      </c>
      <c r="C70" s="17">
        <v>1504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6"/>
    </row>
    <row r="71" spans="1:14" ht="16.149999999999999" customHeight="1" x14ac:dyDescent="0.25">
      <c r="A71" s="25">
        <v>46071</v>
      </c>
      <c r="B71" s="23" t="s">
        <v>30</v>
      </c>
      <c r="C71" s="17">
        <v>1528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6"/>
    </row>
    <row r="72" spans="1:14" ht="16.149999999999999" customHeight="1" x14ac:dyDescent="0.25">
      <c r="A72" s="25">
        <v>46072</v>
      </c>
      <c r="B72" s="23" t="s">
        <v>30</v>
      </c>
      <c r="C72" s="17">
        <v>1552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6"/>
    </row>
    <row r="73" spans="1:14" ht="16.149999999999999" customHeight="1" x14ac:dyDescent="0.25">
      <c r="A73" s="25">
        <v>46073</v>
      </c>
      <c r="B73" s="23" t="s">
        <v>30</v>
      </c>
      <c r="C73" s="17">
        <v>1576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6"/>
    </row>
    <row r="74" spans="1:14" ht="16.149999999999999" customHeight="1" x14ac:dyDescent="0.25">
      <c r="A74" s="25">
        <v>46074</v>
      </c>
      <c r="B74" s="23" t="s">
        <v>30</v>
      </c>
      <c r="C74" s="17">
        <v>1600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6"/>
    </row>
    <row r="75" spans="1:14" ht="16.149999999999999" customHeight="1" x14ac:dyDescent="0.25">
      <c r="A75" s="25">
        <v>46075</v>
      </c>
      <c r="B75" s="23" t="s">
        <v>30</v>
      </c>
      <c r="C75" s="17">
        <v>1615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6.149999999999999" customHeight="1" x14ac:dyDescent="0.25">
      <c r="A76" s="25">
        <v>46076</v>
      </c>
      <c r="B76" s="23" t="s">
        <v>30</v>
      </c>
      <c r="C76" s="17">
        <v>1639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6.149999999999999" customHeight="1" x14ac:dyDescent="0.25">
      <c r="A77" s="25">
        <v>46077</v>
      </c>
      <c r="B77" s="23" t="s">
        <v>30</v>
      </c>
      <c r="C77" s="17">
        <v>1663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6.149999999999999" customHeight="1" x14ac:dyDescent="0.25">
      <c r="A78" s="25">
        <v>46078</v>
      </c>
      <c r="B78" s="23" t="s">
        <v>30</v>
      </c>
      <c r="C78" s="17">
        <v>1687</v>
      </c>
      <c r="D78" s="16"/>
      <c r="E78" s="16"/>
      <c r="F78" s="16"/>
      <c r="G78" s="16"/>
      <c r="H78" s="16"/>
      <c r="I78" s="16"/>
      <c r="J78" s="16"/>
      <c r="K78" s="16"/>
      <c r="L78" s="17"/>
      <c r="M78" s="17"/>
      <c r="N78" s="16"/>
    </row>
    <row r="79" spans="1:14" ht="16.149999999999999" customHeight="1" x14ac:dyDescent="0.25">
      <c r="A79" s="25">
        <v>46079</v>
      </c>
      <c r="B79" s="23" t="s">
        <v>30</v>
      </c>
      <c r="C79" s="17">
        <v>1711</v>
      </c>
      <c r="D79" s="16"/>
      <c r="E79" s="16"/>
      <c r="F79" s="16"/>
      <c r="G79" s="16"/>
      <c r="H79" s="16"/>
      <c r="I79" s="16"/>
      <c r="J79" s="16"/>
      <c r="K79" s="16"/>
      <c r="L79" s="17"/>
      <c r="M79" s="17"/>
      <c r="N79" s="16"/>
    </row>
    <row r="80" spans="1:14" ht="16.149999999999999" customHeight="1" x14ac:dyDescent="0.25">
      <c r="A80" s="25">
        <v>46080</v>
      </c>
      <c r="B80" s="23" t="s">
        <v>30</v>
      </c>
      <c r="C80" s="17">
        <v>1735</v>
      </c>
      <c r="D80" s="16"/>
      <c r="E80" s="16" t="s">
        <v>48</v>
      </c>
      <c r="F80" s="16"/>
      <c r="G80" s="16"/>
      <c r="H80" s="368">
        <v>46080.356249999997</v>
      </c>
      <c r="I80" s="368">
        <v>46080.458333333336</v>
      </c>
      <c r="J80" s="151">
        <f t="shared" ref="J80" si="7">I80-H80</f>
        <v>0.10208333333866904</v>
      </c>
      <c r="K80" s="16"/>
      <c r="L80" s="17"/>
      <c r="M80" s="17"/>
      <c r="N80" s="16"/>
    </row>
    <row r="81" spans="1:14" ht="16.149999999999999" customHeight="1" x14ac:dyDescent="0.25">
      <c r="A81" s="25">
        <v>46081</v>
      </c>
      <c r="B81" s="23" t="s">
        <v>30</v>
      </c>
      <c r="C81" s="17">
        <v>1759</v>
      </c>
      <c r="D81" s="16"/>
      <c r="E81" s="16"/>
      <c r="F81" s="16"/>
      <c r="G81" s="16"/>
      <c r="H81" s="16"/>
      <c r="I81" s="16"/>
      <c r="J81" s="16"/>
      <c r="K81" s="16"/>
      <c r="L81" s="17"/>
      <c r="M81" s="17"/>
      <c r="N81" s="16"/>
    </row>
    <row r="82" spans="1:14" ht="16.149999999999999" customHeight="1" x14ac:dyDescent="0.25">
      <c r="A82" s="22"/>
      <c r="B82" s="104"/>
      <c r="C82" s="17"/>
      <c r="D82" s="16"/>
      <c r="E82" s="16"/>
      <c r="F82" s="16"/>
      <c r="G82" s="16"/>
      <c r="H82" s="16"/>
      <c r="I82" s="16"/>
      <c r="J82" s="16"/>
      <c r="K82" s="16"/>
      <c r="L82" s="17"/>
      <c r="M82" s="17"/>
      <c r="N82" s="16"/>
    </row>
    <row r="83" spans="1:14" ht="16.149999999999999" customHeight="1" x14ac:dyDescent="0.25">
      <c r="A83" s="22"/>
      <c r="B83" s="104"/>
      <c r="C83" s="17"/>
      <c r="D83" s="16"/>
      <c r="E83" s="16"/>
      <c r="F83" s="16"/>
      <c r="G83" s="16"/>
      <c r="H83" s="16"/>
      <c r="I83" s="16"/>
      <c r="J83" s="16"/>
      <c r="K83" s="16"/>
      <c r="L83" s="17"/>
      <c r="M83" s="17"/>
      <c r="N83" s="16"/>
    </row>
    <row r="84" spans="1:14" ht="16.149999999999999" customHeight="1" x14ac:dyDescent="0.25">
      <c r="A84" s="22"/>
      <c r="B84" s="104"/>
      <c r="C84" s="17"/>
      <c r="D84" s="16"/>
      <c r="E84" s="16"/>
      <c r="F84" s="16"/>
      <c r="G84" s="16"/>
      <c r="H84" s="16"/>
      <c r="I84" s="16"/>
      <c r="J84" s="16"/>
      <c r="K84" s="16"/>
      <c r="L84" s="17"/>
      <c r="M84" s="17"/>
      <c r="N84" s="16"/>
    </row>
    <row r="85" spans="1:14" ht="16.149999999999999" customHeight="1" x14ac:dyDescent="0.25">
      <c r="A85" s="22"/>
      <c r="B85" s="104"/>
      <c r="C85" s="17"/>
      <c r="D85" s="16"/>
      <c r="E85" s="16"/>
      <c r="F85" s="16"/>
      <c r="G85" s="16"/>
      <c r="H85" s="16"/>
      <c r="I85" s="16"/>
      <c r="J85" s="16"/>
      <c r="K85" s="16"/>
      <c r="L85" s="17"/>
      <c r="M85" s="17"/>
      <c r="N85" s="16"/>
    </row>
    <row r="86" spans="1:14" ht="16.149999999999999" customHeight="1" x14ac:dyDescent="0.25">
      <c r="A86" s="22"/>
      <c r="B86" s="104"/>
      <c r="C86" s="17"/>
      <c r="D86" s="16"/>
      <c r="E86" s="16"/>
      <c r="F86" s="16"/>
      <c r="G86" s="16"/>
      <c r="H86" s="16"/>
      <c r="I86" s="16"/>
      <c r="J86" s="16"/>
      <c r="K86" s="16"/>
      <c r="L86" s="17"/>
      <c r="M86" s="17"/>
      <c r="N86" s="16"/>
    </row>
    <row r="87" spans="1:14" ht="16.149999999999999" customHeight="1" x14ac:dyDescent="0.25">
      <c r="A87" s="22"/>
      <c r="B87" s="104"/>
      <c r="C87" s="17"/>
      <c r="D87" s="16"/>
      <c r="E87" s="16"/>
      <c r="F87" s="16"/>
      <c r="G87" s="16"/>
      <c r="H87" s="16"/>
      <c r="I87" s="16"/>
      <c r="J87" s="16"/>
      <c r="K87" s="16"/>
      <c r="L87" s="17"/>
      <c r="M87" s="17"/>
      <c r="N87" s="16"/>
    </row>
    <row r="88" spans="1:14" ht="16.149999999999999" customHeight="1" x14ac:dyDescent="0.25">
      <c r="A88" s="22"/>
      <c r="B88" s="104"/>
      <c r="C88" s="17"/>
      <c r="D88" s="16"/>
      <c r="E88" s="16"/>
      <c r="F88" s="16"/>
      <c r="G88" s="16"/>
      <c r="H88" s="16"/>
      <c r="I88" s="16"/>
      <c r="J88" s="16"/>
      <c r="K88" s="16"/>
      <c r="L88" s="17"/>
      <c r="M88" s="17"/>
      <c r="N88" s="16"/>
    </row>
    <row r="89" spans="1:14" ht="16.149999999999999" customHeight="1" x14ac:dyDescent="0.25">
      <c r="A89" s="22"/>
      <c r="B89" s="104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6.149999999999999" customHeight="1" x14ac:dyDescent="0.25">
      <c r="A90" s="22"/>
      <c r="B90" s="104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31.5" customHeight="1" x14ac:dyDescent="0.25">
      <c r="A91" s="22"/>
      <c r="B91" s="104"/>
      <c r="C91" s="17"/>
      <c r="D91" s="16"/>
      <c r="E91" s="28"/>
      <c r="F91" s="16"/>
      <c r="G91" s="16"/>
      <c r="H91" s="16"/>
      <c r="I91" s="16"/>
      <c r="J91" s="28"/>
      <c r="K91" s="16"/>
      <c r="L91" s="16"/>
      <c r="M91" s="16"/>
      <c r="N91" s="16"/>
    </row>
    <row r="92" spans="1:14" ht="16.149999999999999" customHeight="1" x14ac:dyDescent="0.25">
      <c r="A92" s="22"/>
      <c r="B92" s="104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6.149999999999999" customHeight="1" x14ac:dyDescent="0.25">
      <c r="A93" s="22"/>
      <c r="B93" s="104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6.149999999999999" customHeight="1" x14ac:dyDescent="0.25">
      <c r="A94" s="22"/>
      <c r="B94" s="104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6.149999999999999" customHeight="1" x14ac:dyDescent="0.25">
      <c r="A95" s="22"/>
      <c r="B95" s="104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6.149999999999999" customHeight="1" x14ac:dyDescent="0.25">
      <c r="A96" s="22"/>
      <c r="B96" s="104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6.149999999999999" customHeight="1" x14ac:dyDescent="0.25">
      <c r="A97" s="22"/>
      <c r="B97" s="104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6.149999999999999" customHeight="1" x14ac:dyDescent="0.25">
      <c r="A98" s="22"/>
      <c r="B98" s="104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6.149999999999999" customHeight="1" x14ac:dyDescent="0.25">
      <c r="A99" s="22"/>
      <c r="B99" s="104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6.149999999999999" customHeight="1" x14ac:dyDescent="0.25">
      <c r="A100" s="22"/>
      <c r="B100" s="104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6.149999999999999" customHeight="1" x14ac:dyDescent="0.25">
      <c r="A101" s="22"/>
      <c r="B101" s="104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6.149999999999999" customHeight="1" x14ac:dyDescent="0.25">
      <c r="A102" s="22"/>
      <c r="B102" s="104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6.149999999999999" customHeight="1" x14ac:dyDescent="0.25">
      <c r="A103" s="22"/>
      <c r="B103" s="104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6.149999999999999" customHeight="1" x14ac:dyDescent="0.25">
      <c r="A104" s="22"/>
      <c r="B104" s="104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6.149999999999999" customHeight="1" x14ac:dyDescent="0.25">
      <c r="A105" s="22"/>
      <c r="B105" s="104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6.149999999999999" customHeight="1" x14ac:dyDescent="0.25">
      <c r="A106" s="22"/>
      <c r="B106" s="104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6.149999999999999" customHeight="1" x14ac:dyDescent="0.25">
      <c r="A107" s="22"/>
      <c r="B107" s="104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6.149999999999999" customHeight="1" x14ac:dyDescent="0.25">
      <c r="A108" s="22"/>
      <c r="B108" s="104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6.149999999999999" customHeight="1" x14ac:dyDescent="0.25">
      <c r="A109" s="22"/>
      <c r="B109" s="104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6.149999999999999" customHeight="1" x14ac:dyDescent="0.25">
      <c r="A110" s="22"/>
      <c r="B110" s="104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6.149999999999999" customHeight="1" x14ac:dyDescent="0.25">
      <c r="A111" s="22"/>
      <c r="B111" s="104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6.149999999999999" customHeight="1" x14ac:dyDescent="0.25">
      <c r="A112" s="22"/>
      <c r="B112" s="104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6.149999999999999" customHeight="1" x14ac:dyDescent="0.25">
      <c r="A113" s="22"/>
      <c r="B113" s="104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6.149999999999999" customHeight="1" x14ac:dyDescent="0.25">
      <c r="A114" s="22"/>
      <c r="B114" s="104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s="39" customFormat="1" ht="30" customHeight="1" x14ac:dyDescent="0.25">
      <c r="A115" s="37"/>
      <c r="B115" s="10"/>
      <c r="C115" s="9"/>
      <c r="D115" s="28"/>
      <c r="E115" s="28"/>
      <c r="F115" s="28"/>
      <c r="G115" s="28"/>
      <c r="H115" s="28"/>
      <c r="I115" s="28"/>
      <c r="J115" s="28"/>
      <c r="K115" s="28"/>
      <c r="L115" s="16"/>
      <c r="M115" s="16"/>
      <c r="N115" s="28"/>
    </row>
    <row r="116" spans="1:14" ht="32.25" customHeight="1" x14ac:dyDescent="0.25">
      <c r="A116" s="37"/>
      <c r="B116" s="10"/>
      <c r="C116" s="17"/>
      <c r="D116" s="28"/>
      <c r="E116" s="28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6.149999999999999" customHeight="1" x14ac:dyDescent="0.25">
      <c r="A117" s="37"/>
      <c r="B117" s="10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6.149999999999999" customHeight="1" x14ac:dyDescent="0.25">
      <c r="A118" s="37"/>
      <c r="B118" s="10"/>
      <c r="C118" s="17"/>
      <c r="D118" s="16"/>
      <c r="E118" s="16"/>
      <c r="F118" s="16"/>
      <c r="G118" s="16"/>
      <c r="H118" s="43"/>
      <c r="I118" s="43"/>
      <c r="J118" s="46"/>
      <c r="K118" s="16"/>
      <c r="L118" s="16"/>
      <c r="M118" s="16"/>
      <c r="N118" s="16"/>
    </row>
    <row r="119" spans="1:14" ht="16.149999999999999" customHeight="1" x14ac:dyDescent="0.25">
      <c r="A119" s="37"/>
      <c r="B119" s="10"/>
      <c r="C119" s="17"/>
      <c r="D119" s="16"/>
      <c r="E119" s="16"/>
      <c r="F119" s="16"/>
      <c r="G119" s="16"/>
      <c r="H119" s="43"/>
      <c r="I119" s="43"/>
      <c r="J119" s="16"/>
      <c r="K119" s="16"/>
      <c r="L119" s="16"/>
      <c r="M119" s="16"/>
      <c r="N119" s="16"/>
    </row>
    <row r="120" spans="1:14" ht="16.149999999999999" customHeight="1" x14ac:dyDescent="0.25">
      <c r="A120" s="37"/>
      <c r="B120" s="10"/>
      <c r="C120" s="17"/>
      <c r="D120" s="16"/>
      <c r="E120" s="16"/>
      <c r="F120" s="16"/>
      <c r="G120" s="16"/>
      <c r="H120" s="43"/>
      <c r="I120" s="43"/>
      <c r="J120" s="16"/>
      <c r="K120" s="16"/>
      <c r="L120" s="16"/>
      <c r="M120" s="16"/>
      <c r="N120" s="16"/>
    </row>
    <row r="121" spans="1:14" ht="16.149999999999999" customHeight="1" x14ac:dyDescent="0.25">
      <c r="A121" s="37"/>
      <c r="B121" s="10"/>
      <c r="C121" s="17"/>
      <c r="D121" s="16"/>
      <c r="E121" s="16"/>
      <c r="F121" s="16"/>
      <c r="G121" s="16"/>
      <c r="H121" s="43"/>
      <c r="I121" s="43"/>
      <c r="J121" s="16"/>
      <c r="K121" s="16"/>
      <c r="L121" s="16"/>
      <c r="M121" s="16"/>
      <c r="N121" s="16"/>
    </row>
    <row r="122" spans="1:14" ht="16.149999999999999" customHeight="1" x14ac:dyDescent="0.25">
      <c r="A122" s="37"/>
      <c r="B122" s="10"/>
      <c r="C122" s="17"/>
      <c r="D122" s="16"/>
      <c r="E122" s="16"/>
      <c r="F122" s="16"/>
      <c r="G122" s="16"/>
      <c r="H122" s="43"/>
      <c r="I122" s="43"/>
      <c r="J122" s="16"/>
      <c r="K122" s="16"/>
      <c r="L122" s="16"/>
      <c r="M122" s="16"/>
      <c r="N122" s="16"/>
    </row>
    <row r="123" spans="1:14" ht="16.149999999999999" customHeight="1" x14ac:dyDescent="0.25">
      <c r="A123" s="37"/>
      <c r="B123" s="10"/>
      <c r="C123" s="17"/>
      <c r="D123" s="16"/>
      <c r="E123" s="16"/>
      <c r="F123" s="16"/>
      <c r="G123" s="16"/>
      <c r="H123" s="43"/>
      <c r="I123" s="43"/>
      <c r="J123" s="16"/>
      <c r="K123" s="16"/>
      <c r="L123" s="16"/>
      <c r="M123" s="16"/>
      <c r="N123" s="16"/>
    </row>
    <row r="124" spans="1:14" ht="16.149999999999999" customHeight="1" x14ac:dyDescent="0.25">
      <c r="A124" s="37"/>
      <c r="B124" s="10"/>
      <c r="C124" s="17"/>
      <c r="D124" s="16"/>
      <c r="E124" s="16"/>
      <c r="F124" s="16"/>
      <c r="G124" s="16"/>
      <c r="H124" s="43"/>
      <c r="I124" s="43"/>
      <c r="J124" s="16"/>
      <c r="K124" s="16"/>
      <c r="L124" s="16"/>
      <c r="M124" s="16"/>
      <c r="N124" s="16"/>
    </row>
    <row r="125" spans="1:14" ht="16.149999999999999" customHeight="1" x14ac:dyDescent="0.25">
      <c r="A125" s="37"/>
      <c r="B125" s="10"/>
      <c r="C125" s="17"/>
      <c r="D125" s="16"/>
      <c r="E125" s="16"/>
      <c r="F125" s="16"/>
      <c r="G125" s="16"/>
      <c r="H125" s="58"/>
      <c r="I125" s="58"/>
      <c r="J125" s="46"/>
      <c r="K125" s="16"/>
      <c r="L125" s="16"/>
      <c r="M125" s="16"/>
      <c r="N125" s="16"/>
    </row>
    <row r="126" spans="1:14" ht="16.149999999999999" customHeight="1" x14ac:dyDescent="0.25">
      <c r="A126" s="37"/>
      <c r="B126" s="10"/>
      <c r="C126" s="17"/>
      <c r="D126" s="16"/>
      <c r="E126" s="16"/>
      <c r="F126" s="16"/>
      <c r="G126" s="16"/>
      <c r="H126" s="43"/>
      <c r="I126" s="43"/>
      <c r="J126" s="16"/>
      <c r="K126" s="16"/>
      <c r="L126" s="16"/>
      <c r="M126" s="16"/>
      <c r="N126" s="16"/>
    </row>
    <row r="127" spans="1:14" x14ac:dyDescent="0.25">
      <c r="A127" s="37"/>
      <c r="B127" s="10"/>
      <c r="C127" s="17"/>
      <c r="D127" s="16"/>
      <c r="E127" s="28"/>
      <c r="F127" s="16"/>
      <c r="G127" s="16"/>
      <c r="H127" s="60"/>
      <c r="I127" s="60"/>
      <c r="J127" s="46"/>
      <c r="K127" s="16"/>
      <c r="L127" s="16"/>
      <c r="M127" s="16"/>
      <c r="N127" s="16"/>
    </row>
    <row r="128" spans="1:14" ht="16.149999999999999" customHeight="1" x14ac:dyDescent="0.25">
      <c r="A128" s="37"/>
      <c r="B128" s="10"/>
      <c r="C128" s="17"/>
      <c r="D128" s="16"/>
      <c r="E128" s="16"/>
      <c r="F128" s="16"/>
      <c r="G128" s="16"/>
      <c r="H128" s="60"/>
      <c r="I128" s="60"/>
      <c r="J128" s="46"/>
      <c r="K128" s="16"/>
      <c r="L128" s="16"/>
      <c r="M128" s="16"/>
      <c r="N128" s="16"/>
    </row>
    <row r="129" spans="1:14" ht="16.149999999999999" customHeight="1" x14ac:dyDescent="0.25">
      <c r="A129" s="37"/>
      <c r="B129" s="10"/>
      <c r="C129" s="17"/>
      <c r="D129" s="16"/>
      <c r="E129" s="16"/>
      <c r="F129" s="16"/>
      <c r="G129" s="16"/>
      <c r="H129" s="43"/>
      <c r="I129" s="43"/>
      <c r="J129" s="46"/>
      <c r="K129" s="16"/>
      <c r="L129" s="16"/>
      <c r="M129" s="16"/>
      <c r="N129" s="16"/>
    </row>
    <row r="130" spans="1:14" ht="16.149999999999999" customHeight="1" x14ac:dyDescent="0.25">
      <c r="A130" s="37"/>
      <c r="B130" s="10"/>
      <c r="C130" s="17"/>
      <c r="D130" s="16"/>
      <c r="E130" s="16"/>
      <c r="F130" s="16"/>
      <c r="G130" s="16"/>
      <c r="H130" s="43"/>
      <c r="I130" s="43"/>
      <c r="J130" s="16"/>
      <c r="K130" s="16"/>
      <c r="L130" s="16"/>
      <c r="M130" s="16"/>
      <c r="N130" s="16"/>
    </row>
    <row r="131" spans="1:14" ht="16.149999999999999" customHeight="1" x14ac:dyDescent="0.25">
      <c r="A131" s="37"/>
      <c r="B131" s="10"/>
      <c r="C131" s="17"/>
      <c r="D131" s="16"/>
      <c r="E131" s="16"/>
      <c r="F131" s="16"/>
      <c r="G131" s="16"/>
      <c r="H131" s="43"/>
      <c r="I131" s="43"/>
      <c r="J131" s="16"/>
      <c r="K131" s="16"/>
      <c r="L131" s="16"/>
      <c r="M131" s="16"/>
      <c r="N131" s="16"/>
    </row>
    <row r="132" spans="1:14" ht="16.149999999999999" customHeight="1" x14ac:dyDescent="0.25">
      <c r="A132" s="37"/>
      <c r="B132" s="10"/>
      <c r="C132" s="17"/>
      <c r="D132" s="16"/>
      <c r="E132" s="16"/>
      <c r="F132" s="16"/>
      <c r="G132" s="16"/>
      <c r="H132" s="43"/>
      <c r="I132" s="43"/>
      <c r="J132" s="16"/>
      <c r="K132" s="16"/>
      <c r="L132" s="16"/>
      <c r="M132" s="16"/>
      <c r="N132" s="16"/>
    </row>
    <row r="133" spans="1:14" ht="16.149999999999999" customHeight="1" x14ac:dyDescent="0.25">
      <c r="A133" s="37"/>
      <c r="B133" s="10"/>
      <c r="C133" s="17"/>
      <c r="D133" s="16"/>
      <c r="E133" s="16"/>
      <c r="F133" s="16"/>
      <c r="G133" s="16"/>
      <c r="H133" s="43"/>
      <c r="I133" s="43"/>
      <c r="J133" s="16"/>
      <c r="K133" s="16"/>
      <c r="L133" s="16"/>
      <c r="M133" s="16"/>
      <c r="N133" s="16"/>
    </row>
    <row r="134" spans="1:14" ht="16.149999999999999" customHeight="1" x14ac:dyDescent="0.25">
      <c r="A134" s="37"/>
      <c r="B134" s="10"/>
      <c r="C134" s="17"/>
      <c r="D134" s="16"/>
      <c r="E134" s="16"/>
      <c r="F134" s="16"/>
      <c r="G134" s="16"/>
      <c r="H134" s="43"/>
      <c r="I134" s="43"/>
      <c r="J134" s="16"/>
      <c r="K134" s="16"/>
      <c r="L134" s="16"/>
      <c r="M134" s="16"/>
      <c r="N134" s="16"/>
    </row>
    <row r="135" spans="1:14" ht="16.149999999999999" customHeight="1" x14ac:dyDescent="0.25">
      <c r="A135" s="37"/>
      <c r="B135" s="10"/>
      <c r="C135" s="17"/>
      <c r="D135" s="16"/>
      <c r="E135" s="16"/>
      <c r="F135" s="16"/>
      <c r="G135" s="16"/>
      <c r="H135" s="43"/>
      <c r="I135" s="43"/>
      <c r="J135" s="16"/>
      <c r="K135" s="16"/>
      <c r="L135" s="16"/>
      <c r="M135" s="16"/>
      <c r="N135" s="16"/>
    </row>
    <row r="136" spans="1:14" ht="16.149999999999999" customHeight="1" x14ac:dyDescent="0.25">
      <c r="A136" s="37"/>
      <c r="B136" s="10"/>
      <c r="C136" s="17"/>
      <c r="D136" s="16"/>
      <c r="E136" s="16"/>
      <c r="F136" s="16"/>
      <c r="G136" s="16"/>
      <c r="H136" s="43"/>
      <c r="I136" s="43"/>
      <c r="J136" s="16"/>
      <c r="K136" s="16"/>
      <c r="L136" s="16"/>
      <c r="M136" s="16"/>
      <c r="N136" s="16"/>
    </row>
    <row r="137" spans="1:14" x14ac:dyDescent="0.25">
      <c r="A137" s="37"/>
      <c r="B137" s="10"/>
      <c r="C137" s="17"/>
      <c r="D137" s="16"/>
      <c r="E137" s="28"/>
      <c r="F137" s="16"/>
      <c r="G137" s="16"/>
      <c r="H137" s="57"/>
      <c r="I137" s="57"/>
      <c r="J137" s="46"/>
      <c r="K137" s="16"/>
      <c r="L137" s="16"/>
      <c r="M137" s="16"/>
      <c r="N137" s="16"/>
    </row>
    <row r="138" spans="1:14" ht="16.149999999999999" customHeight="1" x14ac:dyDescent="0.25">
      <c r="A138" s="37"/>
      <c r="B138" s="10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x14ac:dyDescent="0.25">
      <c r="A139" s="37"/>
      <c r="B139" s="10"/>
      <c r="C139" s="17"/>
      <c r="D139" s="16"/>
      <c r="E139" s="28"/>
      <c r="F139" s="16"/>
      <c r="G139" s="16"/>
      <c r="H139" s="62"/>
      <c r="I139" s="62"/>
      <c r="J139" s="46"/>
      <c r="K139" s="16"/>
      <c r="L139" s="16"/>
      <c r="M139" s="16"/>
      <c r="N139" s="16"/>
    </row>
    <row r="140" spans="1:14" ht="16.149999999999999" customHeight="1" x14ac:dyDescent="0.25">
      <c r="A140" s="37"/>
      <c r="B140" s="10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6.149999999999999" customHeight="1" x14ac:dyDescent="0.25">
      <c r="A141" s="37"/>
      <c r="B141" s="10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6.149999999999999" customHeight="1" x14ac:dyDescent="0.25">
      <c r="A142" s="37"/>
      <c r="B142" s="10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6.149999999999999" customHeight="1" x14ac:dyDescent="0.25">
      <c r="A143" s="37"/>
      <c r="B143" s="10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6.149999999999999" customHeight="1" x14ac:dyDescent="0.25">
      <c r="A144" s="37"/>
      <c r="B144" s="10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6.149999999999999" customHeight="1" x14ac:dyDescent="0.25">
      <c r="A145" s="37"/>
      <c r="B145" s="10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6.149999999999999" customHeight="1" x14ac:dyDescent="0.25">
      <c r="A146" s="37"/>
      <c r="B146" s="10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6.149999999999999" customHeight="1" x14ac:dyDescent="0.25">
      <c r="A147" s="37"/>
      <c r="B147" s="10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6.149999999999999" customHeight="1" x14ac:dyDescent="0.25">
      <c r="A148" s="37"/>
      <c r="B148" s="10"/>
      <c r="C148" s="17"/>
      <c r="D148" s="16"/>
      <c r="E148" s="16"/>
      <c r="F148" s="16"/>
      <c r="G148" s="16"/>
      <c r="H148" s="78"/>
      <c r="I148" s="78"/>
      <c r="J148" s="46"/>
      <c r="K148" s="16"/>
      <c r="L148" s="16"/>
      <c r="M148" s="16"/>
      <c r="N148" s="16"/>
    </row>
    <row r="149" spans="1:14" ht="16.149999999999999" customHeight="1" x14ac:dyDescent="0.25">
      <c r="A149" s="37"/>
      <c r="B149" s="10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6.149999999999999" customHeight="1" x14ac:dyDescent="0.25">
      <c r="A150" s="37"/>
      <c r="B150" s="10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6.149999999999999" customHeight="1" x14ac:dyDescent="0.25">
      <c r="A151" s="37"/>
      <c r="B151" s="10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6.149999999999999" customHeight="1" x14ac:dyDescent="0.25">
      <c r="A152" s="37"/>
      <c r="B152" s="10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6.149999999999999" customHeight="1" x14ac:dyDescent="0.25">
      <c r="A153" s="37"/>
      <c r="B153" s="10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6.149999999999999" customHeight="1" x14ac:dyDescent="0.25">
      <c r="A154" s="37"/>
      <c r="B154" s="10"/>
      <c r="C154" s="17"/>
      <c r="D154" s="16"/>
      <c r="E154" s="16"/>
      <c r="F154" s="16"/>
      <c r="G154" s="16"/>
      <c r="H154" s="90"/>
      <c r="I154" s="90"/>
      <c r="J154" s="91"/>
      <c r="K154" s="16"/>
      <c r="L154" s="16"/>
      <c r="M154" s="16"/>
      <c r="N154" s="16"/>
    </row>
    <row r="155" spans="1:14" ht="16.149999999999999" customHeight="1" x14ac:dyDescent="0.25">
      <c r="A155" s="37"/>
      <c r="B155" s="10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6.149999999999999" customHeight="1" x14ac:dyDescent="0.25">
      <c r="A156" s="37"/>
      <c r="B156" s="10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6.149999999999999" customHeight="1" x14ac:dyDescent="0.25">
      <c r="A157" s="37"/>
      <c r="B157" s="10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6.149999999999999" customHeight="1" x14ac:dyDescent="0.25">
      <c r="A158" s="37"/>
      <c r="B158" s="10"/>
      <c r="C158" s="17"/>
      <c r="D158" s="16"/>
      <c r="E158" s="16"/>
      <c r="F158" s="16"/>
      <c r="G158" s="16"/>
      <c r="H158" s="98"/>
      <c r="I158" s="98"/>
      <c r="J158" s="99"/>
      <c r="K158" s="16"/>
      <c r="L158" s="16"/>
      <c r="M158" s="16"/>
      <c r="N158" s="16"/>
    </row>
    <row r="159" spans="1:14" ht="16.149999999999999" customHeight="1" x14ac:dyDescent="0.25">
      <c r="A159" s="37"/>
      <c r="B159" s="10"/>
      <c r="C159" s="17"/>
      <c r="D159" s="16"/>
      <c r="E159" s="16"/>
      <c r="F159" s="16"/>
      <c r="G159" s="16"/>
      <c r="H159" s="113"/>
      <c r="I159" s="113"/>
      <c r="J159" s="114"/>
      <c r="K159" s="16"/>
      <c r="L159" s="16"/>
      <c r="M159" s="16"/>
      <c r="N159" s="16"/>
    </row>
    <row r="160" spans="1:14" ht="16.149999999999999" customHeight="1" x14ac:dyDescent="0.25">
      <c r="A160" s="37"/>
      <c r="B160" s="10"/>
      <c r="C160" s="17"/>
      <c r="D160" s="16"/>
      <c r="E160" s="17"/>
      <c r="F160" s="17"/>
      <c r="G160" s="16"/>
      <c r="H160" s="113"/>
      <c r="I160" s="113"/>
      <c r="J160" s="114"/>
      <c r="K160" s="16"/>
      <c r="L160" s="16"/>
      <c r="M160" s="16"/>
      <c r="N160" s="16"/>
    </row>
    <row r="161" spans="1:14" x14ac:dyDescent="0.25">
      <c r="A161" s="37"/>
      <c r="B161" s="10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37"/>
      <c r="B162" s="10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x14ac:dyDescent="0.25">
      <c r="A163" s="37"/>
      <c r="B163" s="10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x14ac:dyDescent="0.25">
      <c r="A164" s="37"/>
      <c r="B164" s="10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x14ac:dyDescent="0.25">
      <c r="A165" s="37"/>
      <c r="B165" s="10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x14ac:dyDescent="0.25">
      <c r="A166" s="37"/>
      <c r="B166" s="10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x14ac:dyDescent="0.25">
      <c r="A167" s="37"/>
      <c r="B167" s="10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37"/>
      <c r="B168" s="10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x14ac:dyDescent="0.25">
      <c r="A169" s="37"/>
      <c r="B169" s="10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x14ac:dyDescent="0.25">
      <c r="A170" s="37"/>
      <c r="B170" s="10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x14ac:dyDescent="0.25">
      <c r="A171" s="37"/>
      <c r="B171" s="10"/>
      <c r="C171" s="17"/>
      <c r="D171" s="16"/>
      <c r="E171" s="16"/>
      <c r="F171" s="16"/>
      <c r="G171" s="16"/>
      <c r="H171" s="134"/>
      <c r="I171" s="134"/>
      <c r="J171" s="135"/>
      <c r="K171" s="16"/>
      <c r="L171" s="16"/>
      <c r="M171" s="16"/>
      <c r="N171" s="16"/>
    </row>
    <row r="172" spans="1:14" x14ac:dyDescent="0.25">
      <c r="A172" s="37"/>
      <c r="B172" s="10"/>
      <c r="C172" s="17"/>
      <c r="D172" s="16"/>
      <c r="E172" s="16"/>
      <c r="F172" s="16"/>
      <c r="G172" s="16"/>
      <c r="H172" s="136"/>
      <c r="I172" s="136"/>
      <c r="J172" s="135"/>
      <c r="K172" s="16"/>
      <c r="L172" s="16"/>
      <c r="M172" s="16"/>
      <c r="N172" s="16"/>
    </row>
    <row r="173" spans="1:14" x14ac:dyDescent="0.25">
      <c r="A173" s="37"/>
      <c r="B173" s="10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x14ac:dyDescent="0.25">
      <c r="A174" s="37"/>
      <c r="B174" s="10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x14ac:dyDescent="0.25">
      <c r="A175" s="37"/>
      <c r="B175" s="10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x14ac:dyDescent="0.25">
      <c r="A176" s="37"/>
      <c r="B176" s="10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x14ac:dyDescent="0.25">
      <c r="A177" s="37"/>
      <c r="B177" s="10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x14ac:dyDescent="0.25">
      <c r="A178" s="37"/>
      <c r="B178" s="10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x14ac:dyDescent="0.25">
      <c r="A179" s="37"/>
      <c r="B179" s="10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x14ac:dyDescent="0.25">
      <c r="A180" s="37"/>
      <c r="B180" s="10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x14ac:dyDescent="0.25">
      <c r="A181" s="37"/>
      <c r="B181" s="10"/>
      <c r="C181" s="17"/>
      <c r="D181" s="16"/>
      <c r="E181" s="16"/>
      <c r="F181" s="16"/>
      <c r="G181" s="16"/>
      <c r="H181" s="138"/>
      <c r="I181" s="138"/>
      <c r="J181" s="139"/>
      <c r="K181" s="16"/>
      <c r="L181" s="16"/>
      <c r="M181" s="16"/>
      <c r="N181" s="16"/>
    </row>
    <row r="182" spans="1:14" x14ac:dyDescent="0.25">
      <c r="A182" s="37"/>
      <c r="B182" s="10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x14ac:dyDescent="0.25">
      <c r="A183" s="37"/>
      <c r="B183" s="10"/>
      <c r="C183" s="17"/>
      <c r="D183" s="16"/>
      <c r="E183" s="16"/>
      <c r="F183" s="16"/>
      <c r="G183" s="16"/>
      <c r="H183" s="138"/>
      <c r="I183" s="138"/>
      <c r="J183" s="139"/>
      <c r="K183" s="16"/>
      <c r="L183" s="16"/>
      <c r="M183" s="16"/>
      <c r="N183" s="16"/>
    </row>
    <row r="184" spans="1:14" x14ac:dyDescent="0.25">
      <c r="A184" s="37"/>
      <c r="B184" s="10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x14ac:dyDescent="0.25">
      <c r="A185" s="37"/>
      <c r="B185" s="10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x14ac:dyDescent="0.25">
      <c r="A186" s="37"/>
      <c r="B186" s="10"/>
      <c r="C186" s="17"/>
      <c r="D186" s="16"/>
      <c r="E186" s="28"/>
      <c r="F186" s="16"/>
      <c r="G186" s="16"/>
      <c r="H186" s="146"/>
      <c r="I186" s="146"/>
      <c r="J186" s="147"/>
      <c r="K186" s="16"/>
      <c r="L186" s="16"/>
      <c r="M186" s="16"/>
      <c r="N186" s="16"/>
    </row>
    <row r="187" spans="1:14" x14ac:dyDescent="0.25">
      <c r="A187" s="37"/>
      <c r="B187" s="10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x14ac:dyDescent="0.25">
      <c r="A188" s="37"/>
      <c r="B188" s="10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x14ac:dyDescent="0.25">
      <c r="A189" s="37"/>
      <c r="B189" s="10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x14ac:dyDescent="0.25">
      <c r="A190" s="37"/>
      <c r="B190" s="10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x14ac:dyDescent="0.25">
      <c r="A191" s="37"/>
      <c r="B191" s="10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x14ac:dyDescent="0.25">
      <c r="A192" s="37"/>
      <c r="B192" s="10"/>
      <c r="C192" s="17"/>
      <c r="D192" s="16"/>
      <c r="E192" s="16"/>
      <c r="F192" s="16"/>
      <c r="G192" s="16"/>
      <c r="H192" s="138"/>
      <c r="I192" s="138"/>
      <c r="J192" s="139"/>
      <c r="K192" s="16"/>
      <c r="L192" s="16"/>
      <c r="M192" s="16"/>
      <c r="N192" s="16"/>
    </row>
    <row r="193" spans="1:14" x14ac:dyDescent="0.25">
      <c r="A193" s="37"/>
      <c r="B193" s="10"/>
      <c r="C193" s="17"/>
      <c r="D193" s="16"/>
      <c r="E193" s="16"/>
      <c r="F193" s="16"/>
      <c r="G193" s="16"/>
      <c r="H193" s="138"/>
      <c r="I193" s="138"/>
      <c r="J193" s="139"/>
      <c r="K193" s="16"/>
      <c r="L193" s="16"/>
      <c r="M193" s="16"/>
      <c r="N193" s="16"/>
    </row>
    <row r="194" spans="1:14" x14ac:dyDescent="0.25">
      <c r="A194" s="37"/>
      <c r="B194" s="10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x14ac:dyDescent="0.25">
      <c r="A195" s="37"/>
      <c r="B195" s="10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x14ac:dyDescent="0.25">
      <c r="A196" s="37"/>
      <c r="B196" s="10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x14ac:dyDescent="0.25">
      <c r="A197" s="37"/>
      <c r="B197" s="10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x14ac:dyDescent="0.25">
      <c r="A198" s="37"/>
      <c r="B198" s="10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x14ac:dyDescent="0.25">
      <c r="A199" s="37"/>
      <c r="B199" s="10"/>
      <c r="C199" s="17"/>
      <c r="D199" s="16"/>
      <c r="E199" s="28"/>
      <c r="F199" s="16"/>
      <c r="G199" s="16"/>
      <c r="H199" s="150"/>
      <c r="I199" s="150"/>
      <c r="J199" s="151"/>
      <c r="K199" s="16"/>
      <c r="L199" s="16"/>
      <c r="M199" s="16"/>
      <c r="N199" s="16"/>
    </row>
    <row r="200" spans="1:14" x14ac:dyDescent="0.25">
      <c r="A200" s="37"/>
      <c r="B200" s="10"/>
      <c r="C200" s="17"/>
      <c r="D200" s="16"/>
      <c r="E200" s="28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x14ac:dyDescent="0.25">
      <c r="A201" s="37"/>
      <c r="B201" s="10"/>
      <c r="C201" s="17"/>
      <c r="D201" s="16"/>
      <c r="E201" s="28"/>
      <c r="F201" s="16"/>
      <c r="G201" s="16"/>
      <c r="H201" s="150"/>
      <c r="I201" s="150"/>
      <c r="J201" s="151"/>
      <c r="K201" s="16"/>
      <c r="L201" s="16"/>
      <c r="M201" s="16"/>
      <c r="N201" s="16"/>
    </row>
    <row r="202" spans="1:14" x14ac:dyDescent="0.25">
      <c r="A202" s="37"/>
      <c r="B202" s="10"/>
      <c r="C202" s="17"/>
      <c r="D202" s="16"/>
      <c r="E202" s="28"/>
      <c r="F202" s="16"/>
      <c r="G202" s="16"/>
      <c r="H202" s="150"/>
      <c r="I202" s="150"/>
      <c r="J202" s="151"/>
      <c r="K202" s="16"/>
      <c r="L202" s="16"/>
      <c r="M202" s="16"/>
      <c r="N202" s="16"/>
    </row>
    <row r="203" spans="1:14" x14ac:dyDescent="0.25">
      <c r="A203" s="37"/>
      <c r="B203" s="10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x14ac:dyDescent="0.25">
      <c r="A204" s="37"/>
      <c r="B204" s="10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x14ac:dyDescent="0.25">
      <c r="A205" s="37"/>
      <c r="B205" s="10"/>
      <c r="C205" s="17"/>
      <c r="D205" s="16"/>
      <c r="E205" s="17"/>
      <c r="F205" s="16"/>
      <c r="G205" s="16"/>
      <c r="H205" s="150"/>
      <c r="I205" s="150"/>
      <c r="J205" s="151"/>
      <c r="K205" s="16"/>
      <c r="L205" s="16"/>
      <c r="M205" s="16"/>
      <c r="N205" s="16"/>
    </row>
    <row r="206" spans="1:14" x14ac:dyDescent="0.25">
      <c r="A206" s="37"/>
      <c r="B206" s="10"/>
      <c r="C206" s="17"/>
      <c r="D206" s="16"/>
      <c r="E206" s="28"/>
      <c r="F206" s="16"/>
      <c r="G206" s="16"/>
      <c r="H206" s="150"/>
      <c r="I206" s="150"/>
      <c r="J206" s="151"/>
      <c r="K206" s="16"/>
      <c r="L206" s="16"/>
      <c r="M206" s="16"/>
      <c r="N206" s="16"/>
    </row>
    <row r="207" spans="1:14" x14ac:dyDescent="0.25">
      <c r="A207" s="37"/>
      <c r="B207" s="10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x14ac:dyDescent="0.25">
      <c r="A208" s="37"/>
      <c r="B208" s="10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x14ac:dyDescent="0.25">
      <c r="A209" s="37"/>
      <c r="B209" s="10"/>
      <c r="C209" s="17"/>
      <c r="D209" s="16"/>
      <c r="E209" s="28"/>
      <c r="F209" s="16"/>
      <c r="G209" s="16"/>
      <c r="H209" s="150"/>
      <c r="I209" s="150"/>
      <c r="J209" s="151"/>
      <c r="K209" s="16"/>
      <c r="L209" s="16"/>
      <c r="M209" s="16"/>
      <c r="N209" s="16"/>
    </row>
    <row r="210" spans="1:14" x14ac:dyDescent="0.25">
      <c r="A210" s="37"/>
      <c r="B210" s="10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x14ac:dyDescent="0.25">
      <c r="A211" s="37"/>
      <c r="B211" s="10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x14ac:dyDescent="0.25">
      <c r="A212" s="37"/>
      <c r="B212" s="10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x14ac:dyDescent="0.25">
      <c r="A213" s="37"/>
      <c r="B213" s="10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x14ac:dyDescent="0.25">
      <c r="A214" s="37"/>
      <c r="B214" s="10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x14ac:dyDescent="0.25">
      <c r="A215" s="37"/>
      <c r="B215" s="10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x14ac:dyDescent="0.25">
      <c r="A216" s="37"/>
      <c r="B216" s="10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x14ac:dyDescent="0.25">
      <c r="A217" s="37"/>
      <c r="B217" s="10"/>
      <c r="C217" s="17"/>
      <c r="D217" s="16"/>
      <c r="E217" s="16"/>
      <c r="F217" s="16"/>
      <c r="G217" s="16"/>
      <c r="H217" s="150"/>
      <c r="I217" s="150"/>
      <c r="J217" s="151"/>
      <c r="K217" s="16"/>
      <c r="L217" s="16"/>
      <c r="M217" s="16"/>
      <c r="N217" s="16"/>
    </row>
    <row r="218" spans="1:14" x14ac:dyDescent="0.25">
      <c r="A218" s="37"/>
      <c r="B218" s="10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x14ac:dyDescent="0.25">
      <c r="A219" s="37"/>
      <c r="B219" s="10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x14ac:dyDescent="0.25">
      <c r="A220" s="37"/>
      <c r="B220" s="10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x14ac:dyDescent="0.25">
      <c r="A221" s="37"/>
      <c r="B221" s="10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x14ac:dyDescent="0.25">
      <c r="A222" s="37"/>
      <c r="B222" s="10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 spans="1:14" x14ac:dyDescent="0.25">
      <c r="A223" s="37"/>
      <c r="B223" s="10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 spans="1:14" x14ac:dyDescent="0.25">
      <c r="A224" s="37"/>
      <c r="B224" s="10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 spans="1:14" x14ac:dyDescent="0.25">
      <c r="A225" s="37"/>
      <c r="B225" s="10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x14ac:dyDescent="0.25">
      <c r="A226" s="37"/>
      <c r="B226" s="10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 spans="1:14" x14ac:dyDescent="0.25">
      <c r="A227" s="37"/>
      <c r="B227" s="10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 spans="1:14" x14ac:dyDescent="0.25">
      <c r="A228" s="37"/>
      <c r="B228" s="10"/>
      <c r="C228" s="17"/>
      <c r="D228" s="16"/>
      <c r="E228" s="16"/>
      <c r="F228" s="16"/>
      <c r="G228" s="16"/>
      <c r="H228" s="150"/>
      <c r="I228" s="150"/>
      <c r="J228" s="151"/>
      <c r="K228" s="16"/>
      <c r="L228" s="16"/>
      <c r="M228" s="16"/>
      <c r="N228" s="16"/>
    </row>
    <row r="229" spans="1:14" x14ac:dyDescent="0.25">
      <c r="A229" s="37"/>
      <c r="B229" s="10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 spans="1:14" x14ac:dyDescent="0.25">
      <c r="A230" s="37"/>
      <c r="B230" s="10"/>
      <c r="C230" s="17"/>
      <c r="D230" s="16"/>
      <c r="E230" s="49"/>
      <c r="F230" s="16"/>
      <c r="G230" s="16"/>
      <c r="H230" s="150"/>
      <c r="I230" s="150"/>
      <c r="J230" s="151"/>
      <c r="K230" s="16"/>
      <c r="L230" s="16"/>
      <c r="M230" s="16"/>
      <c r="N230" s="16"/>
    </row>
    <row r="231" spans="1:14" x14ac:dyDescent="0.25">
      <c r="A231" s="37"/>
      <c r="B231" s="10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x14ac:dyDescent="0.25">
      <c r="A232" s="37"/>
      <c r="B232" s="10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 spans="1:14" x14ac:dyDescent="0.25">
      <c r="A233" s="37"/>
      <c r="B233" s="10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 spans="1:14" x14ac:dyDescent="0.25">
      <c r="A234" s="37"/>
      <c r="B234" s="10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 spans="1:14" x14ac:dyDescent="0.25">
      <c r="A235" s="37"/>
      <c r="B235" s="10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 spans="1:14" x14ac:dyDescent="0.25">
      <c r="A236" s="37"/>
      <c r="B236" s="10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x14ac:dyDescent="0.25">
      <c r="A237" s="37"/>
      <c r="B237" s="10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 spans="1:14" x14ac:dyDescent="0.25">
      <c r="A238" s="37"/>
      <c r="B238" s="10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x14ac:dyDescent="0.25">
      <c r="A239" s="37"/>
      <c r="B239" s="10"/>
      <c r="C239" s="17"/>
      <c r="D239" s="16"/>
      <c r="E239" s="16"/>
      <c r="F239" s="16"/>
      <c r="G239" s="16"/>
      <c r="H239" s="150"/>
      <c r="I239" s="150"/>
      <c r="J239" s="151"/>
      <c r="K239" s="16"/>
      <c r="L239" s="16"/>
      <c r="M239" s="16"/>
      <c r="N239" s="16"/>
    </row>
    <row r="240" spans="1:14" x14ac:dyDescent="0.25">
      <c r="A240" s="37"/>
      <c r="B240" s="10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x14ac:dyDescent="0.25">
      <c r="A241" s="37"/>
      <c r="B241" s="10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 spans="1:14" x14ac:dyDescent="0.25">
      <c r="A242" s="37"/>
      <c r="B242" s="10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 spans="1:14" x14ac:dyDescent="0.25">
      <c r="A243" s="37"/>
      <c r="B243" s="10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x14ac:dyDescent="0.25">
      <c r="A244" s="37"/>
      <c r="B244" s="10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 spans="1:14" x14ac:dyDescent="0.25">
      <c r="A245" s="37"/>
      <c r="B245" s="10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x14ac:dyDescent="0.25">
      <c r="A246" s="37"/>
      <c r="B246" s="10"/>
      <c r="C246" s="17"/>
      <c r="D246" s="16"/>
      <c r="E246" s="63"/>
      <c r="F246" s="16"/>
      <c r="G246" s="16"/>
      <c r="H246" s="150"/>
      <c r="I246" s="150"/>
      <c r="J246" s="151"/>
      <c r="K246" s="16"/>
      <c r="L246" s="16"/>
      <c r="M246" s="16"/>
      <c r="N246" s="16"/>
    </row>
    <row r="247" spans="1:14" x14ac:dyDescent="0.25">
      <c r="A247" s="37"/>
      <c r="B247" s="10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 spans="1:14" x14ac:dyDescent="0.25">
      <c r="A248" s="37"/>
      <c r="B248" s="10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 spans="1:14" x14ac:dyDescent="0.25">
      <c r="A249" s="37"/>
      <c r="B249" s="10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 spans="1:14" x14ac:dyDescent="0.25">
      <c r="A250" s="37"/>
      <c r="B250" s="10"/>
      <c r="C250" s="17"/>
      <c r="D250" s="16"/>
      <c r="E250" s="16"/>
      <c r="F250" s="16"/>
      <c r="G250" s="16"/>
      <c r="H250" s="150"/>
      <c r="I250" s="150"/>
      <c r="J250" s="151"/>
      <c r="K250" s="16"/>
      <c r="L250" s="16"/>
      <c r="M250" s="16"/>
      <c r="N250" s="16"/>
    </row>
    <row r="251" spans="1:14" x14ac:dyDescent="0.25">
      <c r="A251" s="37"/>
      <c r="B251" s="10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 spans="1:14" x14ac:dyDescent="0.25">
      <c r="A252" s="37"/>
      <c r="B252" s="10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 spans="1:14" x14ac:dyDescent="0.25">
      <c r="A253" s="37"/>
      <c r="B253" s="10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x14ac:dyDescent="0.25">
      <c r="A254" s="37"/>
      <c r="B254" s="10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 spans="1:14" x14ac:dyDescent="0.25">
      <c r="A255" s="37"/>
      <c r="B255" s="10"/>
      <c r="C255" s="17"/>
      <c r="D255" s="16"/>
      <c r="E255" s="16"/>
      <c r="F255" s="16"/>
      <c r="G255" s="16"/>
      <c r="H255" s="150"/>
      <c r="I255" s="150"/>
      <c r="J255" s="151"/>
      <c r="K255" s="16"/>
      <c r="L255" s="16"/>
      <c r="M255" s="16"/>
      <c r="N255" s="16"/>
    </row>
    <row r="256" spans="1:14" x14ac:dyDescent="0.25">
      <c r="A256" s="37"/>
      <c r="B256" s="10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x14ac:dyDescent="0.25">
      <c r="A257" s="37"/>
      <c r="B257" s="10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 spans="1:14" x14ac:dyDescent="0.25">
      <c r="A258" s="37"/>
      <c r="B258" s="10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 spans="1:14" x14ac:dyDescent="0.25">
      <c r="A259" s="37"/>
      <c r="B259" s="10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 spans="1:14" x14ac:dyDescent="0.25">
      <c r="A260" s="37"/>
      <c r="B260" s="10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1:14" x14ac:dyDescent="0.25">
      <c r="A261" s="37"/>
      <c r="B261" s="10"/>
      <c r="C261" s="17"/>
      <c r="D261" s="16"/>
      <c r="E261" s="16"/>
      <c r="F261" s="16"/>
      <c r="G261" s="16"/>
      <c r="H261" s="150"/>
      <c r="I261" s="150"/>
      <c r="J261" s="151"/>
      <c r="K261" s="16"/>
      <c r="L261" s="16"/>
      <c r="M261" s="16"/>
      <c r="N261" s="16"/>
    </row>
    <row r="262" spans="1:14" x14ac:dyDescent="0.25">
      <c r="A262" s="37"/>
      <c r="B262" s="10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 spans="1:14" x14ac:dyDescent="0.25">
      <c r="A263" s="37"/>
      <c r="B263" s="10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x14ac:dyDescent="0.25">
      <c r="A264" s="37"/>
      <c r="B264" s="10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 spans="1:14" x14ac:dyDescent="0.25">
      <c r="A265" s="37"/>
      <c r="B265" s="10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 spans="1:14" x14ac:dyDescent="0.25">
      <c r="A266" s="37"/>
      <c r="B266" s="10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 spans="1:14" x14ac:dyDescent="0.25">
      <c r="A267" s="37"/>
      <c r="B267" s="10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 spans="1:14" x14ac:dyDescent="0.25">
      <c r="A268" s="37"/>
      <c r="B268" s="10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 spans="1:14" x14ac:dyDescent="0.25">
      <c r="A269" s="37"/>
      <c r="B269" s="10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x14ac:dyDescent="0.25">
      <c r="A270" s="37"/>
      <c r="B270" s="10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 spans="1:14" x14ac:dyDescent="0.25">
      <c r="A271" s="37"/>
      <c r="B271" s="10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x14ac:dyDescent="0.25">
      <c r="A272" s="37"/>
      <c r="B272" s="10"/>
      <c r="C272" s="17"/>
      <c r="D272" s="16"/>
      <c r="E272" s="16"/>
      <c r="F272" s="16"/>
      <c r="G272" s="16"/>
      <c r="H272" s="366"/>
      <c r="I272" s="366"/>
      <c r="J272" s="564"/>
      <c r="K272" s="16"/>
      <c r="L272" s="16"/>
      <c r="M272" s="16"/>
      <c r="N272" s="16"/>
    </row>
    <row r="273" spans="1:14" x14ac:dyDescent="0.25">
      <c r="A273" s="37"/>
      <c r="B273" s="10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 spans="1:14" x14ac:dyDescent="0.25">
      <c r="A274" s="37"/>
      <c r="B274" s="10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 spans="1:14" x14ac:dyDescent="0.25">
      <c r="A275" s="37"/>
      <c r="B275" s="10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 spans="1:14" x14ac:dyDescent="0.25">
      <c r="A276" s="37"/>
      <c r="B276" s="10"/>
      <c r="C276" s="17"/>
      <c r="D276" s="16"/>
      <c r="E276" s="307"/>
      <c r="F276" s="16"/>
      <c r="G276" s="16"/>
      <c r="H276" s="309"/>
      <c r="I276" s="309"/>
      <c r="J276" s="225"/>
      <c r="K276" s="16"/>
      <c r="L276" s="16"/>
      <c r="M276" s="16"/>
      <c r="N276" s="16"/>
    </row>
    <row r="277" spans="1:14" x14ac:dyDescent="0.25">
      <c r="A277" s="37"/>
      <c r="B277" s="10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 spans="1:14" x14ac:dyDescent="0.25">
      <c r="A278" s="37"/>
      <c r="B278" s="10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 spans="1:14" x14ac:dyDescent="0.25">
      <c r="A279" s="37"/>
      <c r="B279" s="10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x14ac:dyDescent="0.25">
      <c r="A280" s="37"/>
      <c r="B280" s="10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 spans="1:14" x14ac:dyDescent="0.25">
      <c r="A281" s="37"/>
      <c r="B281" s="10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 spans="1:14" x14ac:dyDescent="0.25">
      <c r="A282" s="37"/>
      <c r="B282" s="10"/>
      <c r="C282" s="17"/>
      <c r="D282" s="16"/>
      <c r="E282" s="16"/>
      <c r="F282" s="16"/>
      <c r="G282" s="16"/>
      <c r="H282" s="368"/>
      <c r="I282" s="368"/>
      <c r="J282" s="151"/>
      <c r="K282" s="16"/>
      <c r="L282" s="16"/>
      <c r="M282" s="16"/>
      <c r="N282" s="16"/>
    </row>
    <row r="283" spans="1:14" x14ac:dyDescent="0.25">
      <c r="A283" s="37"/>
      <c r="B283" s="10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 spans="1:14" x14ac:dyDescent="0.25">
      <c r="A284" s="37"/>
      <c r="B284" s="10"/>
      <c r="C284" s="17"/>
      <c r="D284" s="16"/>
      <c r="E284" s="16"/>
      <c r="F284" s="16"/>
      <c r="G284" s="16"/>
      <c r="H284" s="309"/>
      <c r="I284" s="309"/>
      <c r="J284" s="225"/>
      <c r="K284" s="16"/>
      <c r="L284" s="16"/>
      <c r="M284" s="16"/>
      <c r="N284" s="16"/>
    </row>
    <row r="285" spans="1:14" x14ac:dyDescent="0.25">
      <c r="A285" s="37"/>
      <c r="B285" s="10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 spans="1:14" x14ac:dyDescent="0.25">
      <c r="A286" s="37"/>
      <c r="B286" s="10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x14ac:dyDescent="0.25">
      <c r="A287" s="37"/>
      <c r="B287" s="10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 spans="1:14" x14ac:dyDescent="0.25">
      <c r="A288" s="37"/>
      <c r="B288" s="10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1:14" x14ac:dyDescent="0.25">
      <c r="A289" s="37"/>
      <c r="B289" s="10"/>
      <c r="C289" s="17"/>
      <c r="D289" s="16"/>
      <c r="E289" s="16"/>
      <c r="F289" s="16"/>
      <c r="G289" s="16"/>
      <c r="H289" s="370"/>
      <c r="I289" s="370"/>
      <c r="J289" s="103"/>
      <c r="K289" s="16"/>
      <c r="L289" s="16"/>
      <c r="M289" s="16"/>
      <c r="N289" s="16"/>
    </row>
    <row r="290" spans="1:14" x14ac:dyDescent="0.25">
      <c r="A290" s="37"/>
      <c r="B290" s="10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 spans="1:14" x14ac:dyDescent="0.25">
      <c r="A291" s="37"/>
      <c r="B291" s="10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 spans="1:14" x14ac:dyDescent="0.25">
      <c r="A292" s="37"/>
      <c r="B292" s="10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x14ac:dyDescent="0.25">
      <c r="A293" s="37"/>
      <c r="B293" s="10"/>
      <c r="C293" s="17"/>
      <c r="D293" s="16"/>
      <c r="E293" s="16"/>
      <c r="F293" s="16"/>
      <c r="G293" s="16"/>
      <c r="H293" s="368"/>
      <c r="I293" s="368"/>
      <c r="J293" s="151"/>
      <c r="K293" s="16"/>
      <c r="L293" s="16"/>
      <c r="M293" s="16"/>
      <c r="N293" s="16"/>
    </row>
    <row r="294" spans="1:14" x14ac:dyDescent="0.25">
      <c r="A294" s="37"/>
      <c r="B294" s="10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1:14" x14ac:dyDescent="0.25">
      <c r="A295" s="37"/>
      <c r="B295" s="10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 spans="1:14" x14ac:dyDescent="0.25">
      <c r="A296" s="37"/>
      <c r="B296" s="10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 spans="1:14" x14ac:dyDescent="0.25">
      <c r="A297" s="37"/>
      <c r="B297" s="10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 spans="1:14" x14ac:dyDescent="0.25">
      <c r="A298" s="37"/>
      <c r="B298" s="10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 spans="1:14" x14ac:dyDescent="0.25">
      <c r="A299" s="37"/>
      <c r="B299" s="10"/>
      <c r="C299" s="17"/>
      <c r="D299" s="16"/>
      <c r="E299" s="49"/>
      <c r="F299" s="49"/>
      <c r="G299" s="49"/>
      <c r="H299" s="368"/>
      <c r="I299" s="368"/>
      <c r="J299" s="151"/>
      <c r="K299" s="16"/>
      <c r="L299" s="16"/>
      <c r="M299" s="16"/>
      <c r="N299" s="16"/>
    </row>
    <row r="300" spans="1:14" x14ac:dyDescent="0.25">
      <c r="A300" s="37"/>
      <c r="B300" s="10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x14ac:dyDescent="0.25">
      <c r="A301" s="37"/>
      <c r="B301" s="10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 spans="1:14" x14ac:dyDescent="0.25">
      <c r="A302" s="37"/>
      <c r="B302" s="10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 spans="1:14" x14ac:dyDescent="0.25">
      <c r="A303" s="37"/>
      <c r="B303" s="10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 spans="1:14" x14ac:dyDescent="0.25">
      <c r="A304" s="37"/>
      <c r="B304" s="10"/>
      <c r="C304" s="17"/>
      <c r="D304" s="16"/>
      <c r="E304" s="16"/>
      <c r="F304" s="16"/>
      <c r="G304" s="16"/>
      <c r="H304" s="368"/>
      <c r="I304" s="368"/>
      <c r="J304" s="151"/>
      <c r="K304" s="16"/>
      <c r="L304" s="16"/>
      <c r="M304" s="16"/>
      <c r="N304" s="16"/>
    </row>
    <row r="305" spans="1:14" x14ac:dyDescent="0.25">
      <c r="A305" s="37"/>
      <c r="B305" s="10"/>
      <c r="C305" s="17"/>
      <c r="D305" s="16"/>
      <c r="E305" s="16"/>
      <c r="F305" s="16"/>
      <c r="G305" s="16"/>
      <c r="H305" s="368"/>
      <c r="I305" s="368"/>
      <c r="J305" s="151"/>
      <c r="K305" s="16"/>
      <c r="L305" s="16"/>
      <c r="M305" s="16"/>
      <c r="N305" s="16"/>
    </row>
    <row r="306" spans="1:14" x14ac:dyDescent="0.25">
      <c r="A306" s="37"/>
      <c r="B306" s="10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x14ac:dyDescent="0.25">
      <c r="A307" s="37"/>
      <c r="B307" s="10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x14ac:dyDescent="0.25">
      <c r="A308" s="37"/>
      <c r="B308" s="10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 spans="1:14" x14ac:dyDescent="0.25">
      <c r="A309" s="37"/>
      <c r="B309" s="10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 spans="1:14" x14ac:dyDescent="0.25">
      <c r="A310" s="37"/>
      <c r="B310" s="10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 spans="1:14" x14ac:dyDescent="0.25">
      <c r="A311" s="37"/>
      <c r="B311" s="10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 spans="1:14" x14ac:dyDescent="0.25">
      <c r="A312" s="37"/>
      <c r="B312" s="10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 spans="1:14" x14ac:dyDescent="0.25">
      <c r="A313" s="37"/>
      <c r="B313" s="10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x14ac:dyDescent="0.25">
      <c r="A314" s="37"/>
      <c r="B314" s="10"/>
      <c r="C314" s="17"/>
      <c r="D314" s="16"/>
      <c r="E314" s="16"/>
      <c r="F314" s="16"/>
      <c r="G314" s="16"/>
      <c r="H314" s="378"/>
      <c r="I314" s="378"/>
      <c r="J314" s="225"/>
      <c r="K314" s="16"/>
      <c r="L314" s="16"/>
      <c r="M314" s="16"/>
      <c r="N314" s="16"/>
    </row>
    <row r="315" spans="1:14" x14ac:dyDescent="0.25">
      <c r="A315" s="37"/>
      <c r="B315" s="10"/>
      <c r="C315" s="17"/>
      <c r="D315" s="16"/>
      <c r="E315" s="307"/>
      <c r="F315" s="16"/>
      <c r="G315" s="16"/>
      <c r="H315" s="378"/>
      <c r="I315" s="378"/>
      <c r="J315" s="225"/>
      <c r="K315" s="16"/>
      <c r="L315" s="16"/>
      <c r="M315" s="16"/>
      <c r="N315" s="16"/>
    </row>
    <row r="316" spans="1:14" x14ac:dyDescent="0.25">
      <c r="A316" s="37"/>
      <c r="B316" s="10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 spans="1:14" x14ac:dyDescent="0.25">
      <c r="A317" s="37"/>
      <c r="B317" s="10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 spans="1:14" x14ac:dyDescent="0.25">
      <c r="A318" s="37"/>
      <c r="B318" s="10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x14ac:dyDescent="0.25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 spans="1:14" x14ac:dyDescent="0.25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x14ac:dyDescent="0.25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x14ac:dyDescent="0.25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 spans="1:14" x14ac:dyDescent="0.25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 spans="1:14" x14ac:dyDescent="0.25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 spans="1:14" x14ac:dyDescent="0.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 spans="1:14" x14ac:dyDescent="0.25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 spans="1:14" x14ac:dyDescent="0.25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x14ac:dyDescent="0.25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x14ac:dyDescent="0.25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 spans="1:14" x14ac:dyDescent="0.25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 spans="1:14" x14ac:dyDescent="0.25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 spans="1:14" x14ac:dyDescent="0.25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 spans="1:14" x14ac:dyDescent="0.25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 spans="1:14" x14ac:dyDescent="0.25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x14ac:dyDescent="0.2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x14ac:dyDescent="0.25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 spans="1:14" x14ac:dyDescent="0.25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 spans="1:14" x14ac:dyDescent="0.25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 spans="1:14" x14ac:dyDescent="0.25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 spans="1:14" x14ac:dyDescent="0.25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 spans="1:14" x14ac:dyDescent="0.25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x14ac:dyDescent="0.25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 spans="1:14" x14ac:dyDescent="0.25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x14ac:dyDescent="0.25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</sheetData>
  <mergeCells count="1">
    <mergeCell ref="A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48</vt:i4>
      </vt:variant>
    </vt:vector>
  </HeadingPairs>
  <TitlesOfParts>
    <vt:vector size="48" baseType="lpstr">
      <vt:lpstr>43</vt:lpstr>
      <vt:lpstr>44</vt:lpstr>
      <vt:lpstr>45</vt:lpstr>
      <vt:lpstr>46</vt:lpstr>
      <vt:lpstr>47</vt:lpstr>
      <vt:lpstr>48</vt:lpstr>
      <vt:lpstr>49</vt:lpstr>
      <vt:lpstr>50</vt:lpstr>
      <vt:lpstr>Лист1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Пользователь</cp:lastModifiedBy>
  <dcterms:created xsi:type="dcterms:W3CDTF">2023-02-08T20:08:06Z</dcterms:created>
  <dcterms:modified xsi:type="dcterms:W3CDTF">2026-02-28T22:14:48Z</dcterms:modified>
</cp:coreProperties>
</file>