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huang/Desktop/DSD/Final/"/>
    </mc:Choice>
  </mc:AlternateContent>
  <xr:revisionPtr revIDLastSave="0" documentId="10_ncr:8100000_{4C655466-9F28-4548-B89E-6EAC15E4F68D}" xr6:coauthVersionLast="33" xr6:coauthVersionMax="33" xr10:uidLastSave="{00000000-0000-0000-0000-000000000000}"/>
  <bookViews>
    <workbookView xWindow="7560" yWindow="1320" windowWidth="18040" windowHeight="13800" xr2:uid="{299BFB76-7EC4-FE4D-A66F-EE798D0970F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5" i="1" l="1"/>
  <c r="G6" i="1"/>
  <c r="G7" i="1"/>
  <c r="G8" i="1"/>
  <c r="G9" i="1"/>
  <c r="G4" i="1"/>
  <c r="F4" i="1"/>
  <c r="F5" i="1"/>
  <c r="F6" i="1"/>
  <c r="F7" i="1"/>
  <c r="F8" i="1"/>
  <c r="F9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<sst xmlns="http://schemas.openxmlformats.org/spreadsheetml/2006/main" count="25" uniqueCount="20">
  <si>
    <t>L2Cache</t>
  </si>
  <si>
    <t>baseline</t>
  </si>
  <si>
    <t>L2</t>
  </si>
  <si>
    <t>T (ns)</t>
  </si>
  <si>
    <t>A (cell area)</t>
  </si>
  <si>
    <t>HW4</t>
  </si>
  <si>
    <t>no rp</t>
  </si>
  <si>
    <t>rp</t>
  </si>
  <si>
    <t>cycles</t>
  </si>
  <si>
    <t>read miss penalty</t>
  </si>
  <si>
    <t>~4</t>
  </si>
  <si>
    <t>~0.16</t>
  </si>
  <si>
    <t>read miss rate</t>
  </si>
  <si>
    <t>Final</t>
  </si>
  <si>
    <t>memory.v</t>
  </si>
  <si>
    <t>slow_memory.v</t>
  </si>
  <si>
    <t>MultDiv</t>
  </si>
  <si>
    <t>comb</t>
  </si>
  <si>
    <t>32-cycle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</si>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</sst>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right"/>
    </xf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9896-A7F8-294F-A3AD-69DB43562484}">
  <dimension ref="B3:K23"/>
  <sheetViews>
    <sheetView tabSelected="1" topLeftCell="A6" zoomScale="116" workbookViewId="0">
      <selection activeCell="D24" sqref="D24"/>
    </sheetView>
  </sheetViews>
  <sheetFormatPr baseColWidth="10" defaultRowHeight="16" x14ac:dyDescent="0.2"/>
  <cols>
    <col min="1" max="16384" width="10.83203125" style="1"/>
  </cols>
  <sheetData>
    <row r="3" spans="2:11" x14ac:dyDescent="0.2">
      <c r="E3" s="1" t="s">
        <v>1</v>
      </c>
      <c r="F3" s="1" t="s">
        <v>2</v>
      </c>
      <c r="I3" s="1" t="s">
        <v>1</v>
      </c>
      <c r="J3" s="1" t="s">
        <v>4</v>
      </c>
      <c r="K3" s="1" t="s">
        <v>3</v>
      </c>
    </row>
    <row r="4" spans="2:11" x14ac:dyDescent="0.2">
      <c r="C4" s="1" t="s">
        <v>0</v>
      </c>
      <c r="D4" s="1">
        <v>5</v>
      </c>
      <c r="E4" s="2">
        <f>8843/5</f>
        <v>1768.6</v>
      </c>
      <c r="F4" s="2">
        <f>8003/5</f>
        <v>1600.6</v>
      </c>
      <c r="G4" s="3">
        <f>(F4-E4)/E4</f>
        <v>-9.4990387877417176E-2</v>
      </c>
      <c r="J4" s="1">
        <v>287356</v>
      </c>
      <c r="K4" s="1">
        <v>5</v>
      </c>
    </row>
    <row r="5" spans="2:11" x14ac:dyDescent="0.2">
      <c r="D5" s="1">
        <v>10</v>
      </c>
      <c r="E5" s="2">
        <f>39913/5</f>
        <v>7982.6</v>
      </c>
      <c r="F5" s="2">
        <f>37158/5</f>
        <v>7431.6</v>
      </c>
      <c r="G5" s="3">
        <f t="shared" ref="G5:G9" si="0">(F5-E5)/E5</f>
        <v>-6.9025129657003984E-2</v>
      </c>
      <c r="K5" s="1">
        <v>6</v>
      </c>
    </row>
    <row r="6" spans="2:11" x14ac:dyDescent="0.2">
      <c r="D6" s="1">
        <v>15</v>
      </c>
      <c r="E6" s="2">
        <f>96838/5</f>
        <v>19367.599999999999</v>
      </c>
      <c r="F6" s="2">
        <f>88983/5</f>
        <v>17796.599999999999</v>
      </c>
      <c r="G6" s="3">
        <f t="shared" si="0"/>
        <v>-8.1114851607839905E-2</v>
      </c>
      <c r="K6" s="1">
        <v>8</v>
      </c>
    </row>
    <row r="7" spans="2:11" x14ac:dyDescent="0.2">
      <c r="D7" s="1">
        <v>20</v>
      </c>
      <c r="E7" s="2">
        <f>181523/5</f>
        <v>36304.6</v>
      </c>
      <c r="F7" s="2">
        <f>163763/5</f>
        <v>32752.6</v>
      </c>
      <c r="G7" s="3">
        <f t="shared" si="0"/>
        <v>-9.7838841358946257E-2</v>
      </c>
      <c r="K7" s="1">
        <v>10</v>
      </c>
    </row>
    <row r="8" spans="2:11" x14ac:dyDescent="0.2">
      <c r="D8" s="1">
        <v>25</v>
      </c>
      <c r="E8" s="2">
        <f>291153/5</f>
        <v>58230.6</v>
      </c>
      <c r="F8" s="2">
        <f>261038/5</f>
        <v>52207.6</v>
      </c>
      <c r="G8" s="3">
        <f t="shared" si="0"/>
        <v>-0.10343358989946867</v>
      </c>
    </row>
    <row r="9" spans="2:11" x14ac:dyDescent="0.2">
      <c r="D9" s="1">
        <v>30</v>
      </c>
      <c r="E9" s="2">
        <f>425893/5</f>
        <v>85178.6</v>
      </c>
      <c r="F9" s="2">
        <f>380828/5</f>
        <v>76165.600000000006</v>
      </c>
      <c r="G9" s="3">
        <f t="shared" si="0"/>
        <v>-0.10581296241074635</v>
      </c>
    </row>
    <row r="12" spans="2:11" x14ac:dyDescent="0.2">
      <c r="D12" s="1" t="s">
        <v>6</v>
      </c>
      <c r="E12" s="1" t="s">
        <v>7</v>
      </c>
    </row>
    <row r="13" spans="2:11" x14ac:dyDescent="0.2">
      <c r="B13" s="1" t="s">
        <v>5</v>
      </c>
      <c r="C13" s="4" t="s">
        <v>8</v>
      </c>
      <c r="D13" s="1">
        <v>6161</v>
      </c>
      <c r="E13" s="1">
        <v>4182</v>
      </c>
      <c r="F13" s="3">
        <f>(E13-D13)/D13</f>
        <v>-0.32121408862197698</v>
      </c>
    </row>
    <row r="14" spans="2:11" x14ac:dyDescent="0.2">
      <c r="C14" s="4" t="s">
        <v>12</v>
      </c>
      <c r="D14" s="5">
        <v>0.25</v>
      </c>
      <c r="E14" s="5">
        <v>0.25</v>
      </c>
    </row>
    <row r="15" spans="2:11" x14ac:dyDescent="0.2">
      <c r="C15" s="4" t="s">
        <v>9</v>
      </c>
      <c r="D15" s="1" t="s">
        <v>11</v>
      </c>
      <c r="E15" s="1" t="s">
        <v>10</v>
      </c>
    </row>
    <row r="16" spans="2:11" x14ac:dyDescent="0.2">
      <c r="B16" s="1" t="s">
        <v>13</v>
      </c>
      <c r="C16" s="4" t="s">
        <v>8</v>
      </c>
      <c r="D16" s="1">
        <v>2065</v>
      </c>
      <c r="E16" s="1">
        <v>2074</v>
      </c>
    </row>
    <row r="18" spans="2:5" x14ac:dyDescent="0.2">
      <c r="D18" s="1" t="s">
        <v>14</v>
      </c>
      <c r="E18" s="6" t="s">
        <v>15</v>
      </c>
    </row>
    <row r="19" spans="2:5" x14ac:dyDescent="0.2">
      <c r="B19" s="1" t="s">
        <v>5</v>
      </c>
      <c r="C19" s="1" t="s">
        <v>8</v>
      </c>
      <c r="D19" s="1">
        <v>4182</v>
      </c>
      <c r="E19" s="1">
        <v>8811</v>
      </c>
    </row>
    <row r="21" spans="2:5" x14ac:dyDescent="0.2">
      <c r="D21" s="1" t="s">
        <v>17</v>
      </c>
      <c r="E21" s="1" t="s">
        <v>18</v>
      </c>
    </row>
    <row r="22" spans="2:5" x14ac:dyDescent="0.2">
      <c r="B22" s="1" t="s">
        <v>16</v>
      </c>
      <c r="C22" s="1" t="s">
        <v>19</v>
      </c>
      <c r="D22" s="1">
        <v>738854</v>
      </c>
      <c r="E22" s="1">
        <v>406828</v>
      </c>
    </row>
    <row r="23" spans="2:5" x14ac:dyDescent="0.2">
      <c r="C23" s="1" t="s">
        <v>8</v>
      </c>
      <c r="D23" s="1">
        <v>188</v>
      </c>
      <c r="E23" s="1"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2018-06-13T10:08:47Z</dcterms:created>
  <dcterms:modified xsi:type="dcterms:W3CDTF">2018-06-18T06:22:04Z</dcterms:modified>
</cp:coreProperties>
</file>