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Victor Evangelho\Desktop\Material suplementar mTOR\"/>
    </mc:Choice>
  </mc:AlternateContent>
  <xr:revisionPtr revIDLastSave="0" documentId="13_ncr:1_{C04D008A-AE2F-444F-B1E5-A502EEBE10B1}" xr6:coauthVersionLast="47" xr6:coauthVersionMax="47" xr10:uidLastSave="{00000000-0000-0000-0000-000000000000}"/>
  <bookViews>
    <workbookView xWindow="-120" yWindow="-120" windowWidth="20730" windowHeight="11160" xr2:uid="{18BE6994-E984-44AC-AC45-FCD557E512D6}"/>
  </bookViews>
  <sheets>
    <sheet name="BASE SFARI GENE" sheetId="1" r:id="rId1"/>
    <sheet name="TABLE SFARI" sheetId="57" r:id="rId2"/>
    <sheet name="ENRICHR EXPRES" sheetId="64" r:id="rId3"/>
    <sheet name="COMORBIDITIES TABLE" sheetId="55" r:id="rId4"/>
    <sheet name="Physiological Pathways" sheetId="81" r:id="rId5"/>
    <sheet name="COMMON PATHWAY - NETWORK 1" sheetId="49" r:id="rId6"/>
    <sheet name="COMMON PATHWAY - NETWORK 2" sheetId="56" r:id="rId7"/>
    <sheet name="NETWORK CLUSTER" sheetId="52" r:id="rId8"/>
    <sheet name="COMPARATIVO DE GENES NETWORK" sheetId="58" r:id="rId9"/>
    <sheet name="HUMAN BASE " sheetId="31" r:id="rId10"/>
    <sheet name="TISSUE2" sheetId="88" r:id="rId11"/>
    <sheet name="STRING" sheetId="13" r:id="rId12"/>
    <sheet name="ABBREVIATIONS" sheetId="62" r:id="rId13"/>
    <sheet name="TOPPGENE" sheetId="17" r:id="rId14"/>
    <sheet name="TOPPGENE 2" sheetId="18" r:id="rId15"/>
    <sheet name="TOPPGENE 3" sheetId="25" r:id="rId16"/>
    <sheet name="ENRICHR - ChEA 2016" sheetId="19" r:id="rId17"/>
    <sheet name="ENRICHR - METABÓLITO" sheetId="20" r:id="rId18"/>
    <sheet name="ENRICHR - TF-Gene Coocurrence" sheetId="35" r:id="rId19"/>
    <sheet name="ENRICHR - Jensen TISSUES" sheetId="34" r:id="rId20"/>
    <sheet name="ERICHR - SYNDR" sheetId="33" r:id="rId21"/>
    <sheet name="GPROFILE KEGG" sheetId="22" r:id="rId22"/>
    <sheet name="KEGG" sheetId="41" r:id="rId23"/>
    <sheet name="KEEG2" sheetId="47" r:id="rId24"/>
    <sheet name="REACTOME" sheetId="42" r:id="rId25"/>
    <sheet name="UNIPROT" sheetId="43" r:id="rId26"/>
    <sheet name="MSingDB" sheetId="68" r:id="rId27"/>
    <sheet name="MSingDB_2" sheetId="69" r:id="rId28"/>
  </sheets>
  <definedNames>
    <definedName name="_xlnm._FilterDatabase" localSheetId="0" hidden="1">'BASE SFARI GENE'!$A$1:$G$1055</definedName>
    <definedName name="_xlnm._FilterDatabase" localSheetId="6" hidden="1">'COMMON PATHWAY - NETWORK 2'!$F$1:$F$46</definedName>
    <definedName name="_xlnm._FilterDatabase" localSheetId="8" hidden="1">'COMPARATIVO DE GENES NETWORK'!$C$1:$C$24</definedName>
    <definedName name="_xlnm._FilterDatabase" localSheetId="7" hidden="1">'NETWORK CLUSTER'!$A$1:$C$911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62" l="1"/>
  <c r="C123" i="62"/>
  <c r="C98" i="62"/>
  <c r="C95" i="62"/>
  <c r="C50" i="62"/>
  <c r="C140" i="62"/>
  <c r="C139" i="62"/>
  <c r="C47" i="62"/>
  <c r="C40" i="62"/>
  <c r="C39" i="62"/>
  <c r="C52" i="62"/>
  <c r="C87" i="62"/>
  <c r="C141" i="62"/>
  <c r="C91" i="62"/>
  <c r="C44" i="62"/>
  <c r="C103" i="62"/>
  <c r="C138" i="62"/>
  <c r="C100" i="62"/>
  <c r="C99" i="62"/>
  <c r="C145" i="62"/>
  <c r="C6" i="62"/>
  <c r="C144" i="62"/>
  <c r="C69" i="62"/>
  <c r="C9" i="62"/>
  <c r="C132" i="62"/>
  <c r="C13" i="62"/>
  <c r="C143" i="62"/>
  <c r="C114" i="62"/>
  <c r="D8" i="69" l="1"/>
  <c r="D9" i="69"/>
  <c r="D7" i="69"/>
  <c r="D6" i="69"/>
  <c r="D5" i="69"/>
  <c r="D4" i="69"/>
  <c r="D3" i="69"/>
  <c r="D2" i="69"/>
  <c r="L4" i="68"/>
  <c r="D10" i="69" l="1"/>
  <c r="B911" i="52" l="1"/>
  <c r="B910" i="52"/>
  <c r="B909" i="52"/>
  <c r="B908" i="52"/>
  <c r="B907" i="52"/>
  <c r="B906" i="52"/>
  <c r="B905" i="52"/>
  <c r="B904" i="52"/>
  <c r="B903" i="52"/>
  <c r="B902" i="52"/>
  <c r="B901" i="52"/>
  <c r="B900" i="52"/>
  <c r="B899" i="52"/>
  <c r="B898" i="52"/>
  <c r="B897" i="52"/>
  <c r="B896" i="52"/>
  <c r="B895" i="52"/>
  <c r="B894" i="52"/>
  <c r="B893" i="52"/>
  <c r="B892" i="52"/>
  <c r="B891" i="52"/>
  <c r="B890" i="52"/>
  <c r="B889" i="52"/>
  <c r="B888" i="52"/>
  <c r="B887" i="52"/>
  <c r="B886" i="52"/>
  <c r="B885" i="52"/>
  <c r="B884" i="52"/>
  <c r="B883" i="52"/>
  <c r="B882" i="52"/>
  <c r="B881" i="52"/>
  <c r="B880" i="52"/>
  <c r="B879" i="52"/>
  <c r="B878" i="52"/>
  <c r="B877" i="52"/>
  <c r="B876" i="52"/>
  <c r="B875" i="52"/>
  <c r="B874" i="52"/>
  <c r="B873" i="52"/>
  <c r="B872" i="52"/>
  <c r="B871" i="52"/>
  <c r="B870" i="52"/>
  <c r="B869" i="52"/>
  <c r="B868" i="52"/>
  <c r="B867" i="52"/>
  <c r="B866" i="52"/>
  <c r="B865" i="52"/>
  <c r="B864" i="52"/>
  <c r="B863" i="52"/>
  <c r="B862" i="52"/>
  <c r="B861" i="52"/>
  <c r="B860" i="52"/>
  <c r="B859" i="52"/>
  <c r="B858" i="52"/>
  <c r="B857" i="52"/>
  <c r="B856" i="52"/>
  <c r="B855" i="52"/>
  <c r="B854" i="52"/>
  <c r="B853" i="52"/>
  <c r="B852" i="52"/>
  <c r="B851" i="52"/>
  <c r="B850" i="52"/>
  <c r="B849" i="52"/>
  <c r="B848" i="52"/>
  <c r="B847" i="52"/>
  <c r="B846" i="52"/>
  <c r="B845" i="52"/>
  <c r="B844" i="52"/>
  <c r="B843" i="52"/>
  <c r="B842" i="52"/>
  <c r="B841" i="52"/>
  <c r="B840" i="52"/>
  <c r="B839" i="52"/>
  <c r="B838" i="52"/>
  <c r="B837" i="52"/>
  <c r="B836" i="52"/>
  <c r="B835" i="52"/>
  <c r="B834" i="52"/>
  <c r="B833" i="52"/>
  <c r="B832" i="52"/>
  <c r="B831" i="52"/>
  <c r="B830" i="52"/>
  <c r="B829" i="52"/>
  <c r="B828" i="52"/>
  <c r="B827" i="52"/>
  <c r="B826" i="52"/>
  <c r="B825" i="52"/>
  <c r="B824" i="52"/>
  <c r="B823" i="52"/>
  <c r="B822" i="52"/>
  <c r="B821" i="52"/>
  <c r="B820" i="52"/>
  <c r="B819" i="52"/>
  <c r="B818" i="52"/>
  <c r="B817" i="52"/>
  <c r="B816" i="52"/>
  <c r="B815" i="52"/>
  <c r="B814" i="52"/>
  <c r="B813" i="52"/>
  <c r="B812" i="52"/>
  <c r="B811" i="52"/>
  <c r="B810" i="52"/>
  <c r="B809" i="52"/>
  <c r="B808" i="52"/>
  <c r="B807" i="52"/>
  <c r="B806" i="52"/>
  <c r="B805" i="52"/>
  <c r="B804" i="52"/>
  <c r="B803" i="52"/>
  <c r="B802" i="52"/>
  <c r="B801" i="52"/>
  <c r="B800" i="52"/>
  <c r="B799" i="52"/>
  <c r="B798" i="52"/>
  <c r="B797" i="52"/>
  <c r="B796" i="52"/>
  <c r="B795" i="52"/>
  <c r="B794" i="52"/>
  <c r="B793" i="52"/>
  <c r="B792" i="52"/>
  <c r="B791" i="52"/>
  <c r="B790" i="52"/>
  <c r="B789" i="52"/>
  <c r="B788" i="52"/>
  <c r="B787" i="52"/>
  <c r="B786" i="52"/>
  <c r="B785" i="52"/>
  <c r="B784" i="52"/>
  <c r="B783" i="52"/>
  <c r="B782" i="52"/>
  <c r="B781" i="52"/>
  <c r="B780" i="52"/>
  <c r="B779" i="52"/>
  <c r="B778" i="52"/>
  <c r="B777" i="52"/>
  <c r="B776" i="52"/>
  <c r="B775" i="52"/>
  <c r="B774" i="52"/>
  <c r="B773" i="52"/>
  <c r="B772" i="52"/>
  <c r="B771" i="52"/>
  <c r="B770" i="52"/>
  <c r="B769" i="52"/>
  <c r="B768" i="52"/>
  <c r="B767" i="52"/>
  <c r="B766" i="52"/>
  <c r="B765" i="52"/>
  <c r="B764" i="52"/>
  <c r="B763" i="52"/>
  <c r="B762" i="52"/>
  <c r="B761" i="52"/>
  <c r="B760" i="52"/>
  <c r="B759" i="52"/>
  <c r="B758" i="52"/>
  <c r="B757" i="52"/>
  <c r="B756" i="52"/>
  <c r="B755" i="52"/>
  <c r="B754" i="52"/>
  <c r="B753" i="52"/>
  <c r="B752" i="52"/>
  <c r="B751" i="52"/>
  <c r="B750" i="52"/>
  <c r="B749" i="52"/>
  <c r="B748" i="52"/>
  <c r="B747" i="52"/>
  <c r="B746" i="52"/>
  <c r="B745" i="52"/>
  <c r="B744" i="52"/>
  <c r="B743" i="52"/>
  <c r="B742" i="52"/>
  <c r="B741" i="52"/>
  <c r="B740" i="52"/>
  <c r="B739" i="52"/>
  <c r="B738" i="52"/>
  <c r="B737" i="52"/>
  <c r="B736" i="52"/>
  <c r="B735" i="52"/>
  <c r="B734" i="52"/>
  <c r="B733" i="52"/>
  <c r="B732" i="52"/>
  <c r="B731" i="52"/>
  <c r="B730" i="52"/>
  <c r="B729" i="52"/>
  <c r="B728" i="52"/>
  <c r="B727" i="52"/>
  <c r="B726" i="52"/>
  <c r="B725" i="52"/>
  <c r="B724" i="52"/>
  <c r="B723" i="52"/>
  <c r="B722" i="52"/>
  <c r="B721" i="52"/>
  <c r="B720" i="52"/>
  <c r="B719" i="52"/>
  <c r="B718" i="52"/>
  <c r="B717" i="52"/>
  <c r="B716" i="52"/>
  <c r="B715" i="52"/>
  <c r="B714" i="52"/>
  <c r="B713" i="52"/>
  <c r="B712" i="52"/>
  <c r="B711" i="52"/>
  <c r="B710" i="52"/>
  <c r="B709" i="52"/>
  <c r="B708" i="52"/>
  <c r="B707" i="52"/>
  <c r="B706" i="52"/>
  <c r="B705" i="52"/>
  <c r="B704" i="52"/>
  <c r="B703" i="52"/>
  <c r="B702" i="52"/>
  <c r="B701" i="52"/>
  <c r="B700" i="52"/>
  <c r="B699" i="52"/>
  <c r="B698" i="52"/>
  <c r="B697" i="52"/>
  <c r="B696" i="52"/>
  <c r="B695" i="52"/>
  <c r="B694" i="52"/>
  <c r="B693" i="52"/>
  <c r="B692" i="52"/>
  <c r="B691" i="52"/>
  <c r="B690" i="52"/>
  <c r="B689" i="52"/>
  <c r="B688" i="52"/>
  <c r="B687" i="52"/>
  <c r="B686" i="52"/>
  <c r="B685" i="52"/>
  <c r="B684" i="52"/>
  <c r="B683" i="52"/>
  <c r="B682" i="52"/>
  <c r="B681" i="52"/>
  <c r="B680" i="52"/>
  <c r="B679" i="52"/>
  <c r="B678" i="52"/>
  <c r="B677" i="52"/>
  <c r="B676" i="52"/>
  <c r="B675" i="52"/>
  <c r="B674" i="52"/>
  <c r="B673" i="52"/>
  <c r="B672" i="52"/>
  <c r="B671" i="52"/>
  <c r="B670" i="52"/>
  <c r="B669" i="52"/>
  <c r="B668" i="52"/>
  <c r="B667" i="52"/>
  <c r="B666" i="52"/>
  <c r="B665" i="52"/>
  <c r="B664" i="52"/>
  <c r="B663" i="52"/>
  <c r="B662" i="52"/>
  <c r="B661" i="52"/>
  <c r="B660" i="52"/>
  <c r="B659" i="52"/>
  <c r="B658" i="52"/>
  <c r="B657" i="52"/>
  <c r="B656" i="52"/>
  <c r="B655" i="52"/>
  <c r="B654" i="52"/>
  <c r="B653" i="52"/>
  <c r="B652" i="52"/>
  <c r="B651" i="52"/>
  <c r="B650" i="52"/>
  <c r="B649" i="52"/>
  <c r="B648" i="52"/>
  <c r="B647" i="52"/>
  <c r="B646" i="52"/>
  <c r="B645" i="52"/>
  <c r="B644" i="52"/>
  <c r="B643" i="52"/>
  <c r="B642" i="52"/>
  <c r="B641" i="52"/>
  <c r="B640" i="52"/>
  <c r="B639" i="52"/>
  <c r="B638" i="52"/>
  <c r="B637" i="52"/>
  <c r="B636" i="52"/>
  <c r="B635" i="52"/>
  <c r="B634" i="52"/>
  <c r="B633" i="52"/>
  <c r="B632" i="52"/>
  <c r="B631" i="52"/>
  <c r="B630" i="52"/>
  <c r="B629" i="52"/>
  <c r="B628" i="52"/>
  <c r="B627" i="52"/>
  <c r="B626" i="52"/>
  <c r="B625" i="52"/>
  <c r="B624" i="52"/>
  <c r="B623" i="52"/>
  <c r="B622" i="52"/>
  <c r="B621" i="52"/>
  <c r="B620" i="52"/>
  <c r="B619" i="52"/>
  <c r="B618" i="52"/>
  <c r="B617" i="52"/>
  <c r="B616" i="52"/>
  <c r="B615" i="52"/>
  <c r="B614" i="52"/>
  <c r="B613" i="52"/>
  <c r="B612" i="52"/>
  <c r="B611" i="52"/>
  <c r="B610" i="52"/>
  <c r="B609" i="52"/>
  <c r="B608" i="52"/>
  <c r="B607" i="52"/>
  <c r="B606" i="52"/>
  <c r="B605" i="52"/>
  <c r="B604" i="52"/>
  <c r="B603" i="52"/>
  <c r="B602" i="52"/>
  <c r="B601" i="52"/>
  <c r="B600" i="52"/>
  <c r="B599" i="52"/>
  <c r="B598" i="52"/>
  <c r="B597" i="52"/>
  <c r="B596" i="52"/>
  <c r="B595" i="52"/>
  <c r="B594" i="52"/>
  <c r="B593" i="52"/>
  <c r="B592" i="52"/>
  <c r="B591" i="52"/>
  <c r="B590" i="52"/>
  <c r="B589" i="52"/>
  <c r="B588" i="52"/>
  <c r="B587" i="52"/>
  <c r="B586" i="52"/>
  <c r="B585" i="52"/>
  <c r="B584" i="52"/>
  <c r="B583" i="52"/>
  <c r="B582" i="52"/>
  <c r="B581" i="52"/>
  <c r="B580" i="52"/>
  <c r="B579" i="52"/>
  <c r="B578" i="52"/>
  <c r="B577" i="52"/>
  <c r="B576" i="52"/>
  <c r="B575" i="52"/>
  <c r="B574" i="52"/>
  <c r="B573" i="52"/>
  <c r="B572" i="52"/>
  <c r="B571" i="52"/>
  <c r="B570" i="52"/>
  <c r="B569" i="52"/>
  <c r="B568" i="52"/>
  <c r="B567" i="52"/>
  <c r="B566" i="52"/>
  <c r="B565" i="52"/>
  <c r="B564" i="52"/>
  <c r="B563" i="52"/>
  <c r="B562" i="52"/>
  <c r="B561" i="52"/>
  <c r="B560" i="52"/>
  <c r="B559" i="52"/>
  <c r="B558" i="52"/>
  <c r="B557" i="52"/>
  <c r="B556" i="52"/>
  <c r="B555" i="52"/>
  <c r="B554" i="52"/>
  <c r="B553" i="52"/>
  <c r="B552" i="52"/>
  <c r="B551" i="52"/>
  <c r="B550" i="52"/>
  <c r="B549" i="52"/>
  <c r="B548" i="52"/>
  <c r="B547" i="52"/>
  <c r="B546" i="52"/>
  <c r="B545" i="52"/>
  <c r="B544" i="52"/>
  <c r="B543" i="52"/>
  <c r="B542" i="52"/>
  <c r="B541" i="52"/>
  <c r="B540" i="52"/>
  <c r="B539" i="52"/>
  <c r="B538" i="52"/>
  <c r="B537" i="52"/>
  <c r="B536" i="52"/>
  <c r="B535" i="52"/>
  <c r="B534" i="52"/>
  <c r="B533" i="52"/>
  <c r="B532" i="52"/>
  <c r="B531" i="52"/>
  <c r="B530" i="52"/>
  <c r="B529" i="52"/>
  <c r="B528" i="52"/>
  <c r="B527" i="52"/>
  <c r="B526" i="52"/>
  <c r="B525" i="52"/>
  <c r="B524" i="52"/>
  <c r="B523" i="52"/>
  <c r="B522" i="52"/>
  <c r="B521" i="52"/>
  <c r="B520" i="52"/>
  <c r="B519" i="52"/>
  <c r="B518" i="52"/>
  <c r="B517" i="52"/>
  <c r="B516" i="52"/>
  <c r="B515" i="52"/>
  <c r="B514" i="52"/>
  <c r="B513" i="52"/>
  <c r="B512" i="52"/>
  <c r="B511" i="52"/>
  <c r="B510" i="52"/>
  <c r="B509" i="52"/>
  <c r="B508" i="52"/>
  <c r="B507" i="52"/>
  <c r="B506" i="52"/>
  <c r="B505" i="52"/>
  <c r="B504" i="52"/>
  <c r="B503" i="52"/>
  <c r="B502" i="52"/>
  <c r="B501" i="52"/>
  <c r="B500" i="52"/>
  <c r="B499" i="52"/>
  <c r="B498" i="52"/>
  <c r="B497" i="52"/>
  <c r="B496" i="52"/>
  <c r="B495" i="52"/>
  <c r="B494" i="52"/>
  <c r="B493" i="52"/>
  <c r="B492" i="52"/>
  <c r="B491" i="52"/>
  <c r="B490" i="52"/>
  <c r="B489" i="52"/>
  <c r="B488" i="52"/>
  <c r="B487" i="52"/>
  <c r="B486" i="52"/>
  <c r="B485" i="52"/>
  <c r="B484" i="52"/>
  <c r="B483" i="52"/>
  <c r="B482" i="52"/>
  <c r="B481" i="52"/>
  <c r="B480" i="52"/>
  <c r="B479" i="52"/>
  <c r="B478" i="52"/>
  <c r="B477" i="52"/>
  <c r="B476" i="52"/>
  <c r="B475" i="52"/>
  <c r="B474" i="52"/>
  <c r="B473" i="52"/>
  <c r="B472" i="52"/>
  <c r="B471" i="52"/>
  <c r="B470" i="52"/>
  <c r="B469" i="52"/>
  <c r="B468" i="52"/>
  <c r="B467" i="52"/>
  <c r="B466" i="52"/>
  <c r="B465" i="52"/>
  <c r="B464" i="52"/>
  <c r="B463" i="52"/>
  <c r="B462" i="52"/>
  <c r="B461" i="52"/>
  <c r="B460" i="52"/>
  <c r="B459" i="52"/>
  <c r="B458" i="52"/>
  <c r="B457" i="52"/>
  <c r="B456" i="52"/>
  <c r="B455" i="52"/>
  <c r="B454" i="52"/>
  <c r="B453" i="52"/>
  <c r="B452" i="52"/>
  <c r="B451" i="52"/>
  <c r="B450" i="52"/>
  <c r="B449" i="52"/>
  <c r="B448" i="52"/>
  <c r="B447" i="52"/>
  <c r="B446" i="52"/>
  <c r="B445" i="52"/>
  <c r="B444" i="52"/>
  <c r="B443" i="52"/>
  <c r="B442" i="52"/>
  <c r="B441" i="52"/>
  <c r="B440" i="52"/>
  <c r="B439" i="52"/>
  <c r="B438" i="52"/>
  <c r="B437" i="52"/>
  <c r="B436" i="52"/>
  <c r="B435" i="52"/>
  <c r="B434" i="52"/>
  <c r="B433" i="52"/>
  <c r="B432" i="52"/>
  <c r="B431" i="52"/>
  <c r="B430" i="52"/>
  <c r="B429" i="52"/>
  <c r="B428" i="52"/>
  <c r="B427" i="52"/>
  <c r="B426" i="52"/>
  <c r="B425" i="52"/>
  <c r="B424" i="52"/>
  <c r="B423" i="52"/>
  <c r="B422" i="52"/>
  <c r="B421" i="52"/>
  <c r="B420" i="52"/>
  <c r="B419" i="52"/>
  <c r="B418" i="52"/>
  <c r="B417" i="52"/>
  <c r="B416" i="52"/>
  <c r="B415" i="52"/>
  <c r="B414" i="52"/>
  <c r="B413" i="52"/>
  <c r="B412" i="52"/>
  <c r="B411" i="52"/>
  <c r="B410" i="52"/>
  <c r="B409" i="52"/>
  <c r="B408" i="52"/>
  <c r="B407" i="52"/>
  <c r="B406" i="52"/>
  <c r="B405" i="52"/>
  <c r="B404" i="52"/>
  <c r="B403" i="52"/>
  <c r="B402" i="52"/>
  <c r="B401" i="52"/>
  <c r="B400" i="52"/>
  <c r="B399" i="52"/>
  <c r="B398" i="52"/>
  <c r="B397" i="52"/>
  <c r="B396" i="52"/>
  <c r="B395" i="52"/>
  <c r="B394" i="52"/>
  <c r="B393" i="52"/>
  <c r="B392" i="52"/>
  <c r="B391" i="52"/>
  <c r="B390" i="52"/>
  <c r="B389" i="52"/>
  <c r="B388" i="52"/>
  <c r="B387" i="52"/>
  <c r="B386" i="52"/>
  <c r="B385" i="52"/>
  <c r="B384" i="52"/>
  <c r="B383" i="52"/>
  <c r="B382" i="52"/>
  <c r="B381" i="52"/>
  <c r="B380" i="52"/>
  <c r="B379" i="52"/>
  <c r="B378" i="52"/>
  <c r="B377" i="52"/>
  <c r="B376" i="52"/>
  <c r="B375" i="52"/>
  <c r="B374" i="52"/>
  <c r="B373" i="52"/>
  <c r="B372" i="52"/>
  <c r="B371" i="52"/>
  <c r="B370" i="52"/>
  <c r="B369" i="52"/>
  <c r="B368" i="52"/>
  <c r="B367" i="52"/>
  <c r="B366" i="52"/>
  <c r="B365" i="52"/>
  <c r="B364" i="52"/>
  <c r="B363" i="52"/>
  <c r="B362" i="52"/>
  <c r="B361" i="52"/>
  <c r="B360" i="52"/>
  <c r="B359" i="52"/>
  <c r="B358" i="52"/>
  <c r="B357" i="52"/>
  <c r="B356" i="52"/>
  <c r="B355" i="52"/>
  <c r="B354" i="52"/>
  <c r="B353" i="52"/>
  <c r="B352" i="52"/>
  <c r="B351" i="52"/>
  <c r="B350" i="52"/>
  <c r="B349" i="52"/>
  <c r="B348" i="52"/>
  <c r="B347" i="52"/>
  <c r="B346" i="52"/>
  <c r="B345" i="52"/>
  <c r="B344" i="52"/>
  <c r="B343" i="52"/>
  <c r="B342" i="52"/>
  <c r="B341" i="52"/>
  <c r="B340" i="52"/>
  <c r="B339" i="52"/>
  <c r="B338" i="52"/>
  <c r="B337" i="52"/>
  <c r="B336" i="52"/>
  <c r="B335" i="52"/>
  <c r="B334" i="52"/>
  <c r="B333" i="52"/>
  <c r="B332" i="52"/>
  <c r="B331" i="52"/>
  <c r="B330" i="52"/>
  <c r="B329" i="52"/>
  <c r="B328" i="52"/>
  <c r="B327" i="52"/>
  <c r="B326" i="52"/>
  <c r="B325" i="52"/>
  <c r="B324" i="52"/>
  <c r="B323" i="52"/>
  <c r="B322" i="52"/>
  <c r="B321" i="52"/>
  <c r="B320" i="52"/>
  <c r="B319" i="52"/>
  <c r="B318" i="52"/>
  <c r="B317" i="52"/>
  <c r="B316" i="52"/>
  <c r="B315" i="52"/>
  <c r="B314" i="52"/>
  <c r="B313" i="52"/>
  <c r="B312" i="52"/>
  <c r="B311" i="52"/>
  <c r="B310" i="52"/>
  <c r="B309" i="52"/>
  <c r="B308" i="52"/>
  <c r="B307" i="52"/>
  <c r="B306" i="52"/>
  <c r="B305" i="52"/>
  <c r="B304" i="52"/>
  <c r="B303" i="52"/>
  <c r="B302" i="52"/>
  <c r="B301" i="52"/>
  <c r="B300" i="52"/>
  <c r="B299" i="52"/>
  <c r="B298" i="52"/>
  <c r="B297" i="52"/>
  <c r="B296" i="52"/>
  <c r="B295" i="52"/>
  <c r="B294" i="52"/>
  <c r="B293" i="52"/>
  <c r="B292" i="52"/>
  <c r="B291" i="52"/>
  <c r="B290" i="52"/>
  <c r="B289" i="52"/>
  <c r="B288" i="52"/>
  <c r="B287" i="52"/>
  <c r="B286" i="52"/>
  <c r="B285" i="52"/>
  <c r="B284" i="52"/>
  <c r="B283" i="52"/>
  <c r="B282" i="52"/>
  <c r="B281" i="52"/>
  <c r="B280" i="52"/>
  <c r="B279" i="52"/>
  <c r="B278" i="52"/>
  <c r="B277" i="52"/>
  <c r="B276" i="52"/>
  <c r="B275" i="52"/>
  <c r="B274" i="52"/>
  <c r="B273" i="52"/>
  <c r="B272" i="52"/>
  <c r="B271" i="52"/>
  <c r="B270" i="52"/>
  <c r="B269" i="52"/>
  <c r="B268" i="52"/>
  <c r="B267" i="52"/>
  <c r="B266" i="52"/>
  <c r="B265" i="52"/>
  <c r="B264" i="52"/>
  <c r="B263" i="52"/>
  <c r="B262" i="52"/>
  <c r="B261" i="52"/>
  <c r="B260" i="52"/>
  <c r="B259" i="52"/>
  <c r="B258" i="52"/>
  <c r="B257" i="52"/>
  <c r="B256" i="52"/>
  <c r="B255" i="52"/>
  <c r="B254" i="52"/>
  <c r="B253" i="52"/>
  <c r="B252" i="52"/>
  <c r="B251" i="52"/>
  <c r="B250" i="52"/>
  <c r="B249" i="52"/>
  <c r="B248" i="52"/>
  <c r="B247" i="52"/>
  <c r="B246" i="52"/>
  <c r="B245" i="52"/>
  <c r="B244" i="52"/>
  <c r="B243" i="52"/>
  <c r="B242" i="52"/>
  <c r="B241" i="52"/>
  <c r="B240" i="52"/>
  <c r="B239" i="52"/>
  <c r="B238" i="52"/>
  <c r="B237" i="52"/>
  <c r="B236" i="52"/>
  <c r="B235" i="52"/>
  <c r="B234" i="52"/>
  <c r="B233" i="52"/>
  <c r="B232" i="52"/>
  <c r="B231" i="52"/>
  <c r="B230" i="52"/>
  <c r="B229" i="52"/>
  <c r="B228" i="52"/>
  <c r="B227" i="52"/>
  <c r="B226" i="52"/>
  <c r="B225" i="52"/>
  <c r="B224" i="52"/>
  <c r="B223" i="52"/>
  <c r="B222" i="52"/>
  <c r="B221" i="52"/>
  <c r="B220" i="52"/>
  <c r="B219" i="52"/>
  <c r="B218" i="52"/>
  <c r="B217" i="52"/>
  <c r="B216" i="52"/>
  <c r="B215" i="52"/>
  <c r="B214" i="52"/>
  <c r="B213" i="52"/>
  <c r="B212" i="52"/>
  <c r="B211" i="52"/>
  <c r="B210" i="52"/>
  <c r="B209" i="52"/>
  <c r="B208" i="52"/>
  <c r="B207" i="52"/>
  <c r="B206" i="52"/>
  <c r="B205" i="52"/>
  <c r="B204" i="52"/>
  <c r="B203" i="52"/>
  <c r="B202" i="52"/>
  <c r="B201" i="52"/>
  <c r="B200" i="52"/>
  <c r="B199" i="52"/>
  <c r="B198" i="52"/>
  <c r="B197" i="52"/>
  <c r="B196" i="52"/>
  <c r="B195" i="52"/>
  <c r="B194" i="52"/>
  <c r="B193" i="52"/>
  <c r="B192" i="52"/>
  <c r="B191" i="52"/>
  <c r="B190" i="52"/>
  <c r="B189" i="52"/>
  <c r="B188" i="52"/>
  <c r="B187" i="52"/>
  <c r="B186" i="52"/>
  <c r="B185" i="52"/>
  <c r="B184" i="52"/>
  <c r="B183" i="52"/>
  <c r="B182" i="52"/>
  <c r="B181" i="52"/>
  <c r="B180" i="52"/>
  <c r="B179" i="52"/>
  <c r="B178" i="52"/>
  <c r="B177" i="52"/>
  <c r="B176" i="52"/>
  <c r="B175" i="52"/>
  <c r="B174" i="52"/>
  <c r="B173" i="52"/>
  <c r="B172" i="52"/>
  <c r="B171" i="52"/>
  <c r="B170" i="52"/>
  <c r="B169" i="52"/>
  <c r="B168" i="52"/>
  <c r="B167" i="52"/>
  <c r="B166" i="52"/>
  <c r="B165" i="52"/>
  <c r="B164" i="52"/>
  <c r="B163" i="52"/>
  <c r="B162" i="52"/>
  <c r="B161" i="52"/>
  <c r="B160" i="52"/>
  <c r="B159" i="52"/>
  <c r="B158" i="52"/>
  <c r="B157" i="52"/>
  <c r="B156" i="52"/>
  <c r="B155" i="52"/>
  <c r="B154" i="52"/>
  <c r="B153" i="52"/>
  <c r="B152" i="52"/>
  <c r="B151" i="52"/>
  <c r="B150" i="52"/>
  <c r="B149" i="52"/>
  <c r="B148" i="52"/>
  <c r="B147" i="52"/>
  <c r="B146" i="52"/>
  <c r="B145" i="52"/>
  <c r="B144" i="52"/>
  <c r="B143" i="52"/>
  <c r="B142" i="52"/>
  <c r="B141" i="52"/>
  <c r="B140" i="52"/>
  <c r="B139" i="52"/>
  <c r="B138" i="52"/>
  <c r="B137" i="52"/>
  <c r="B136" i="52"/>
  <c r="B135" i="52"/>
  <c r="B134" i="52"/>
  <c r="B133" i="52"/>
  <c r="B132" i="52"/>
  <c r="B131" i="52"/>
  <c r="B130" i="52"/>
  <c r="B129" i="52"/>
  <c r="B128" i="52"/>
  <c r="B127" i="52"/>
  <c r="B126" i="52"/>
  <c r="B125" i="52"/>
  <c r="B124" i="52"/>
  <c r="B123" i="52"/>
  <c r="B122" i="52"/>
  <c r="B121" i="52"/>
  <c r="B120" i="52"/>
  <c r="B119" i="52"/>
  <c r="B118" i="52"/>
  <c r="B117" i="52"/>
  <c r="B116" i="52"/>
  <c r="B115" i="52"/>
  <c r="B114" i="52"/>
  <c r="B113" i="52"/>
  <c r="B112" i="52"/>
  <c r="B111" i="52"/>
  <c r="B110" i="52"/>
  <c r="B109" i="52"/>
  <c r="B108" i="52"/>
  <c r="B107" i="52"/>
  <c r="B106" i="52"/>
  <c r="B105" i="52"/>
  <c r="B104" i="52"/>
  <c r="B103" i="52"/>
  <c r="B102" i="52"/>
  <c r="B101" i="52"/>
  <c r="B100" i="52"/>
  <c r="B99" i="52"/>
  <c r="B98" i="52"/>
  <c r="B97" i="52"/>
  <c r="B96" i="52"/>
  <c r="B95" i="52"/>
  <c r="B94" i="52"/>
  <c r="B93" i="52"/>
  <c r="B92" i="52"/>
  <c r="B91" i="52"/>
  <c r="B90" i="52"/>
  <c r="B89" i="52"/>
  <c r="B88" i="52"/>
  <c r="B87" i="52"/>
  <c r="B86" i="52"/>
  <c r="B85" i="52"/>
  <c r="B84" i="52"/>
  <c r="B83" i="52"/>
  <c r="B82" i="52"/>
  <c r="B81" i="52"/>
  <c r="B80" i="52"/>
  <c r="B79" i="52"/>
  <c r="B78" i="52"/>
  <c r="B77" i="52"/>
  <c r="B76" i="52"/>
  <c r="B75" i="52"/>
  <c r="B74" i="52"/>
  <c r="B73" i="52"/>
  <c r="B72" i="52"/>
  <c r="B71" i="52"/>
  <c r="B70" i="52"/>
  <c r="B69" i="52"/>
  <c r="B68" i="52"/>
  <c r="B67" i="52"/>
  <c r="B66" i="52"/>
  <c r="B65" i="52"/>
  <c r="B64" i="52"/>
  <c r="B63" i="52"/>
  <c r="B62" i="52"/>
  <c r="B61" i="52"/>
  <c r="B60" i="52"/>
  <c r="B59" i="52"/>
  <c r="B58" i="52"/>
  <c r="B57" i="52"/>
  <c r="B56" i="52"/>
  <c r="B55" i="52"/>
  <c r="B54" i="52"/>
  <c r="B53" i="52"/>
  <c r="B52" i="52"/>
  <c r="B51" i="52"/>
  <c r="B50" i="52"/>
  <c r="B49" i="52"/>
  <c r="B48" i="52"/>
  <c r="B47" i="52"/>
  <c r="B46" i="52"/>
  <c r="B45" i="52"/>
  <c r="B44" i="52"/>
  <c r="B43" i="52"/>
  <c r="B42" i="52"/>
  <c r="B41" i="52"/>
  <c r="B40" i="52"/>
  <c r="B39" i="52"/>
  <c r="B38" i="52"/>
  <c r="B37" i="52"/>
  <c r="B36" i="52"/>
  <c r="B35" i="52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B7" i="52"/>
  <c r="B6" i="52"/>
  <c r="B5" i="52"/>
  <c r="B4" i="52"/>
  <c r="B3" i="52"/>
  <c r="B2" i="52"/>
  <c r="C911" i="52"/>
  <c r="C910" i="52"/>
  <c r="C909" i="52"/>
  <c r="C908" i="52"/>
  <c r="C907" i="52"/>
  <c r="C906" i="52"/>
  <c r="C905" i="52"/>
  <c r="C904" i="52"/>
  <c r="C903" i="52"/>
  <c r="C902" i="52"/>
  <c r="C901" i="52"/>
  <c r="C900" i="52"/>
  <c r="C899" i="52"/>
  <c r="C898" i="52"/>
  <c r="C897" i="52"/>
  <c r="C896" i="52"/>
  <c r="C895" i="52"/>
  <c r="C894" i="52"/>
  <c r="C893" i="52"/>
  <c r="C892" i="52"/>
  <c r="C891" i="52"/>
  <c r="C890" i="52"/>
  <c r="C889" i="52"/>
  <c r="C888" i="52"/>
  <c r="C887" i="52"/>
  <c r="C886" i="52"/>
  <c r="C885" i="52"/>
  <c r="C884" i="52"/>
  <c r="C883" i="52"/>
  <c r="C882" i="52"/>
  <c r="C881" i="52"/>
  <c r="C880" i="52"/>
  <c r="C879" i="52"/>
  <c r="C878" i="52"/>
  <c r="C877" i="52"/>
  <c r="C876" i="52"/>
  <c r="C875" i="52"/>
  <c r="C874" i="52"/>
  <c r="C873" i="52"/>
  <c r="C872" i="52"/>
  <c r="C871" i="52"/>
  <c r="C870" i="52"/>
  <c r="C869" i="52"/>
  <c r="C868" i="52"/>
  <c r="C867" i="52"/>
  <c r="C866" i="52"/>
  <c r="C865" i="52"/>
  <c r="C864" i="52"/>
  <c r="C863" i="52"/>
  <c r="C862" i="52"/>
  <c r="C861" i="52"/>
  <c r="C860" i="52"/>
  <c r="C859" i="52"/>
  <c r="C858" i="52"/>
  <c r="C857" i="52"/>
  <c r="C856" i="52"/>
  <c r="C855" i="52"/>
  <c r="C854" i="52"/>
  <c r="C853" i="52"/>
  <c r="C852" i="52"/>
  <c r="C851" i="52"/>
  <c r="C850" i="52"/>
  <c r="C849" i="52"/>
  <c r="C848" i="52"/>
  <c r="C847" i="52"/>
  <c r="C846" i="52"/>
  <c r="C845" i="52"/>
  <c r="C844" i="52"/>
  <c r="C843" i="52"/>
  <c r="C842" i="52"/>
  <c r="C841" i="52"/>
  <c r="C840" i="52"/>
  <c r="C839" i="52"/>
  <c r="C838" i="52"/>
  <c r="C837" i="52"/>
  <c r="C836" i="52"/>
  <c r="C835" i="52"/>
  <c r="C834" i="52"/>
  <c r="C833" i="52"/>
  <c r="C832" i="52"/>
  <c r="C831" i="52"/>
  <c r="C830" i="52"/>
  <c r="C829" i="52"/>
  <c r="C828" i="52"/>
  <c r="C827" i="52"/>
  <c r="C826" i="52"/>
  <c r="C825" i="52"/>
  <c r="C824" i="52"/>
  <c r="C823" i="52"/>
  <c r="C822" i="52"/>
  <c r="C821" i="52"/>
  <c r="C820" i="52"/>
  <c r="C819" i="52"/>
  <c r="C818" i="52"/>
  <c r="C817" i="52"/>
  <c r="C816" i="52"/>
  <c r="C815" i="52"/>
  <c r="C814" i="52"/>
  <c r="C813" i="52"/>
  <c r="C812" i="52"/>
  <c r="C811" i="52"/>
  <c r="C810" i="52"/>
  <c r="C809" i="52"/>
  <c r="C808" i="52"/>
  <c r="C807" i="52"/>
  <c r="C806" i="52"/>
  <c r="C805" i="52"/>
  <c r="C804" i="52"/>
  <c r="C803" i="52"/>
  <c r="C802" i="52"/>
  <c r="C801" i="52"/>
  <c r="C800" i="52"/>
  <c r="C799" i="52"/>
  <c r="C798" i="52"/>
  <c r="C797" i="52"/>
  <c r="C796" i="52"/>
  <c r="C795" i="52"/>
  <c r="C794" i="52"/>
  <c r="C793" i="52"/>
  <c r="C792" i="52"/>
  <c r="C791" i="52"/>
  <c r="C790" i="52"/>
  <c r="C789" i="52"/>
  <c r="C788" i="52"/>
  <c r="C787" i="52"/>
  <c r="C786" i="52"/>
  <c r="C785" i="52"/>
  <c r="C784" i="52"/>
  <c r="C783" i="52"/>
  <c r="C782" i="52"/>
  <c r="C781" i="52"/>
  <c r="C780" i="52"/>
  <c r="C779" i="52"/>
  <c r="C778" i="52"/>
  <c r="C777" i="52"/>
  <c r="C776" i="52"/>
  <c r="C775" i="52"/>
  <c r="C774" i="52"/>
  <c r="C773" i="52"/>
  <c r="C772" i="52"/>
  <c r="C771" i="52"/>
  <c r="C770" i="52"/>
  <c r="C769" i="52"/>
  <c r="C768" i="52"/>
  <c r="C767" i="52"/>
  <c r="C766" i="52"/>
  <c r="C765" i="52"/>
  <c r="C764" i="52"/>
  <c r="C763" i="52"/>
  <c r="C762" i="52"/>
  <c r="C761" i="52"/>
  <c r="C760" i="52"/>
  <c r="C759" i="52"/>
  <c r="C758" i="52"/>
  <c r="C757" i="52"/>
  <c r="C756" i="52"/>
  <c r="C755" i="52"/>
  <c r="C754" i="52"/>
  <c r="C753" i="52"/>
  <c r="C752" i="52"/>
  <c r="C751" i="52"/>
  <c r="C750" i="52"/>
  <c r="C749" i="52"/>
  <c r="C748" i="52"/>
  <c r="C747" i="52"/>
  <c r="C746" i="52"/>
  <c r="C745" i="52"/>
  <c r="C744" i="52"/>
  <c r="C743" i="52"/>
  <c r="C742" i="52"/>
  <c r="C741" i="52"/>
  <c r="C740" i="52"/>
  <c r="C739" i="52"/>
  <c r="C738" i="52"/>
  <c r="C737" i="52"/>
  <c r="C736" i="52"/>
  <c r="C735" i="52"/>
  <c r="C734" i="52"/>
  <c r="C733" i="52"/>
  <c r="C732" i="52"/>
  <c r="C731" i="52"/>
  <c r="C730" i="52"/>
  <c r="C729" i="52"/>
  <c r="C728" i="52"/>
  <c r="C727" i="52"/>
  <c r="C726" i="52"/>
  <c r="C725" i="52"/>
  <c r="C724" i="52"/>
  <c r="C723" i="52"/>
  <c r="C722" i="52"/>
  <c r="C721" i="52"/>
  <c r="C720" i="52"/>
  <c r="C719" i="52"/>
  <c r="C718" i="52"/>
  <c r="C717" i="52"/>
  <c r="C716" i="52"/>
  <c r="C715" i="52"/>
  <c r="C714" i="52"/>
  <c r="C713" i="52"/>
  <c r="C712" i="52"/>
  <c r="C711" i="52"/>
  <c r="C710" i="52"/>
  <c r="C709" i="52"/>
  <c r="C708" i="52"/>
  <c r="C707" i="52"/>
  <c r="C706" i="52"/>
  <c r="C705" i="52"/>
  <c r="C704" i="52"/>
  <c r="C703" i="52"/>
  <c r="C702" i="52"/>
  <c r="C701" i="52"/>
  <c r="C700" i="52"/>
  <c r="C699" i="52"/>
  <c r="C698" i="52"/>
  <c r="C697" i="52"/>
  <c r="C696" i="52"/>
  <c r="C695" i="52"/>
  <c r="C694" i="52"/>
  <c r="C693" i="52"/>
  <c r="C692" i="52"/>
  <c r="C691" i="52"/>
  <c r="C690" i="52"/>
  <c r="C689" i="52"/>
  <c r="C688" i="52"/>
  <c r="C687" i="52"/>
  <c r="C686" i="52"/>
  <c r="C685" i="52"/>
  <c r="C684" i="52"/>
  <c r="C683" i="52"/>
  <c r="C682" i="52"/>
  <c r="C681" i="52"/>
  <c r="C680" i="52"/>
  <c r="C679" i="52"/>
  <c r="C678" i="52"/>
  <c r="C677" i="52"/>
  <c r="C676" i="52"/>
  <c r="C675" i="52"/>
  <c r="C674" i="52"/>
  <c r="C673" i="52"/>
  <c r="C672" i="52"/>
  <c r="C671" i="52"/>
  <c r="C670" i="52"/>
  <c r="C669" i="52"/>
  <c r="C668" i="52"/>
  <c r="C667" i="52"/>
  <c r="C666" i="52"/>
  <c r="C665" i="52"/>
  <c r="C664" i="52"/>
  <c r="C663" i="52"/>
  <c r="C662" i="52"/>
  <c r="C661" i="52"/>
  <c r="C660" i="52"/>
  <c r="C659" i="52"/>
  <c r="C658" i="52"/>
  <c r="C657" i="52"/>
  <c r="C656" i="52"/>
  <c r="C655" i="52"/>
  <c r="C654" i="52"/>
  <c r="C653" i="52"/>
  <c r="C652" i="52"/>
  <c r="C651" i="52"/>
  <c r="C650" i="52"/>
  <c r="C649" i="52"/>
  <c r="C648" i="52"/>
  <c r="C647" i="52"/>
  <c r="C646" i="52"/>
  <c r="C645" i="52"/>
  <c r="C644" i="52"/>
  <c r="C643" i="52"/>
  <c r="C642" i="52"/>
  <c r="C641" i="52"/>
  <c r="C640" i="52"/>
  <c r="C639" i="52"/>
  <c r="C638" i="52"/>
  <c r="C637" i="52"/>
  <c r="C636" i="52"/>
  <c r="C635" i="52"/>
  <c r="C634" i="52"/>
  <c r="C633" i="52"/>
  <c r="C632" i="52"/>
  <c r="C631" i="52"/>
  <c r="C630" i="52"/>
  <c r="C629" i="52"/>
  <c r="C628" i="52"/>
  <c r="C627" i="52"/>
  <c r="C626" i="52"/>
  <c r="C625" i="52"/>
  <c r="C624" i="52"/>
  <c r="C623" i="52"/>
  <c r="C622" i="52"/>
  <c r="C621" i="52"/>
  <c r="C620" i="52"/>
  <c r="C619" i="52"/>
  <c r="C618" i="52"/>
  <c r="C617" i="52"/>
  <c r="C616" i="52"/>
  <c r="C615" i="52"/>
  <c r="C614" i="52"/>
  <c r="C613" i="52"/>
  <c r="C612" i="52"/>
  <c r="C611" i="52"/>
  <c r="C610" i="52"/>
  <c r="C609" i="52"/>
  <c r="C608" i="52"/>
  <c r="C607" i="52"/>
  <c r="C606" i="52"/>
  <c r="C605" i="52"/>
  <c r="C604" i="52"/>
  <c r="C603" i="52"/>
  <c r="C602" i="52"/>
  <c r="C601" i="52"/>
  <c r="C600" i="52"/>
  <c r="C599" i="52"/>
  <c r="C598" i="52"/>
  <c r="C597" i="52"/>
  <c r="C596" i="52"/>
  <c r="C595" i="52"/>
  <c r="C594" i="52"/>
  <c r="C593" i="52"/>
  <c r="C592" i="52"/>
  <c r="C591" i="52"/>
  <c r="C590" i="52"/>
  <c r="C589" i="52"/>
  <c r="C588" i="52"/>
  <c r="C587" i="52"/>
  <c r="C586" i="52"/>
  <c r="C585" i="52"/>
  <c r="C584" i="52"/>
  <c r="C583" i="52"/>
  <c r="C582" i="52"/>
  <c r="C581" i="52"/>
  <c r="C580" i="52"/>
  <c r="C579" i="52"/>
  <c r="C578" i="52"/>
  <c r="C577" i="52"/>
  <c r="C576" i="52"/>
  <c r="C575" i="52"/>
  <c r="C574" i="52"/>
  <c r="C573" i="52"/>
  <c r="C572" i="52"/>
  <c r="C571" i="52"/>
  <c r="C570" i="52"/>
  <c r="C569" i="52"/>
  <c r="C568" i="52"/>
  <c r="C567" i="52"/>
  <c r="C566" i="52"/>
  <c r="C565" i="52"/>
  <c r="C564" i="52"/>
  <c r="C563" i="52"/>
  <c r="C562" i="52"/>
  <c r="C561" i="52"/>
  <c r="C560" i="52"/>
  <c r="C559" i="52"/>
  <c r="C558" i="52"/>
  <c r="C557" i="52"/>
  <c r="C556" i="52"/>
  <c r="C555" i="52"/>
  <c r="C554" i="52"/>
  <c r="C553" i="52"/>
  <c r="C552" i="52"/>
  <c r="C551" i="52"/>
  <c r="C550" i="52"/>
  <c r="C549" i="52"/>
  <c r="C548" i="52"/>
  <c r="C547" i="52"/>
  <c r="C546" i="52"/>
  <c r="C545" i="52"/>
  <c r="C544" i="52"/>
  <c r="C543" i="52"/>
  <c r="C542" i="52"/>
  <c r="C541" i="52"/>
  <c r="C540" i="52"/>
  <c r="C539" i="52"/>
  <c r="C538" i="52"/>
  <c r="C537" i="52"/>
  <c r="C536" i="52"/>
  <c r="C535" i="52"/>
  <c r="C534" i="52"/>
  <c r="C533" i="52"/>
  <c r="C532" i="52"/>
  <c r="C531" i="52"/>
  <c r="C530" i="52"/>
  <c r="C529" i="52"/>
  <c r="C528" i="52"/>
  <c r="C527" i="52"/>
  <c r="C526" i="52"/>
  <c r="C525" i="52"/>
  <c r="C524" i="52"/>
  <c r="C523" i="52"/>
  <c r="C522" i="52"/>
  <c r="C521" i="52"/>
  <c r="C520" i="52"/>
  <c r="C519" i="52"/>
  <c r="C518" i="52"/>
  <c r="C517" i="52"/>
  <c r="C516" i="52"/>
  <c r="C515" i="52"/>
  <c r="C514" i="52"/>
  <c r="C513" i="52"/>
  <c r="C512" i="52"/>
  <c r="C511" i="52"/>
  <c r="C510" i="52"/>
  <c r="C509" i="52"/>
  <c r="C508" i="52"/>
  <c r="C507" i="52"/>
  <c r="C506" i="52"/>
  <c r="C505" i="52"/>
  <c r="C504" i="52"/>
  <c r="C503" i="52"/>
  <c r="C502" i="52"/>
  <c r="C501" i="52"/>
  <c r="C500" i="52"/>
  <c r="C499" i="52"/>
  <c r="C498" i="52"/>
  <c r="C497" i="52"/>
  <c r="C496" i="52"/>
  <c r="C495" i="52"/>
  <c r="C494" i="52"/>
  <c r="C493" i="52"/>
  <c r="C492" i="52"/>
  <c r="C491" i="52"/>
  <c r="C490" i="52"/>
  <c r="C489" i="52"/>
  <c r="C488" i="52"/>
  <c r="C487" i="52"/>
  <c r="C486" i="52"/>
  <c r="C485" i="52"/>
  <c r="C484" i="52"/>
  <c r="C483" i="52"/>
  <c r="C482" i="52"/>
  <c r="C481" i="52"/>
  <c r="C480" i="52"/>
  <c r="C479" i="52"/>
  <c r="C478" i="52"/>
  <c r="C477" i="52"/>
  <c r="C476" i="52"/>
  <c r="C475" i="52"/>
  <c r="C474" i="52"/>
  <c r="C473" i="52"/>
  <c r="C472" i="52"/>
  <c r="C471" i="52"/>
  <c r="C470" i="52"/>
  <c r="C469" i="52"/>
  <c r="C468" i="52"/>
  <c r="C467" i="52"/>
  <c r="C466" i="52"/>
  <c r="C465" i="52"/>
  <c r="C464" i="52"/>
  <c r="C463" i="52"/>
  <c r="C462" i="52"/>
  <c r="C461" i="52"/>
  <c r="C460" i="52"/>
  <c r="C459" i="52"/>
  <c r="C458" i="52"/>
  <c r="C457" i="52"/>
  <c r="C456" i="52"/>
  <c r="C455" i="52"/>
  <c r="C454" i="52"/>
  <c r="C453" i="52"/>
  <c r="C452" i="52"/>
  <c r="C451" i="52"/>
  <c r="C450" i="52"/>
  <c r="C449" i="52"/>
  <c r="C448" i="52"/>
  <c r="C447" i="52"/>
  <c r="C446" i="52"/>
  <c r="C445" i="52"/>
  <c r="C444" i="52"/>
  <c r="C443" i="52"/>
  <c r="C442" i="52"/>
  <c r="C441" i="52"/>
  <c r="C440" i="52"/>
  <c r="C439" i="52"/>
  <c r="C438" i="52"/>
  <c r="C437" i="52"/>
  <c r="C436" i="52"/>
  <c r="C435" i="52"/>
  <c r="C434" i="52"/>
  <c r="C433" i="52"/>
  <c r="C432" i="52"/>
  <c r="C431" i="52"/>
  <c r="C430" i="52"/>
  <c r="C429" i="52"/>
  <c r="C428" i="52"/>
  <c r="C427" i="52"/>
  <c r="C426" i="52"/>
  <c r="C425" i="52"/>
  <c r="C424" i="52"/>
  <c r="C423" i="52"/>
  <c r="C422" i="52"/>
  <c r="C421" i="52"/>
  <c r="C420" i="52"/>
  <c r="C419" i="52"/>
  <c r="C418" i="52"/>
  <c r="C417" i="52"/>
  <c r="C416" i="52"/>
  <c r="C415" i="52"/>
  <c r="C414" i="52"/>
  <c r="C413" i="52"/>
  <c r="C412" i="52"/>
  <c r="C411" i="52"/>
  <c r="C410" i="52"/>
  <c r="C409" i="52"/>
  <c r="C408" i="52"/>
  <c r="C407" i="52"/>
  <c r="C406" i="52"/>
  <c r="C405" i="52"/>
  <c r="C404" i="52"/>
  <c r="C403" i="52"/>
  <c r="C402" i="52"/>
  <c r="C401" i="52"/>
  <c r="C400" i="52"/>
  <c r="C399" i="52"/>
  <c r="C398" i="52"/>
  <c r="C397" i="52"/>
  <c r="C396" i="52"/>
  <c r="C395" i="52"/>
  <c r="C394" i="52"/>
  <c r="C393" i="52"/>
  <c r="C392" i="52"/>
  <c r="C391" i="52"/>
  <c r="C390" i="52"/>
  <c r="C389" i="52"/>
  <c r="C388" i="52"/>
  <c r="C387" i="52"/>
  <c r="C386" i="52"/>
  <c r="C385" i="52"/>
  <c r="C384" i="52"/>
  <c r="C383" i="52"/>
  <c r="C382" i="52"/>
  <c r="C381" i="52"/>
  <c r="C380" i="52"/>
  <c r="C379" i="52"/>
  <c r="C378" i="52"/>
  <c r="C377" i="52"/>
  <c r="C376" i="52"/>
  <c r="C375" i="52"/>
  <c r="C374" i="52"/>
  <c r="C373" i="52"/>
  <c r="C372" i="52"/>
  <c r="C371" i="52"/>
  <c r="C370" i="52"/>
  <c r="C369" i="52"/>
  <c r="C368" i="52"/>
  <c r="C367" i="52"/>
  <c r="C366" i="52"/>
  <c r="C365" i="52"/>
  <c r="C364" i="52"/>
  <c r="C363" i="52"/>
  <c r="C362" i="52"/>
  <c r="C361" i="52"/>
  <c r="C360" i="52"/>
  <c r="C359" i="52"/>
  <c r="C358" i="52"/>
  <c r="C357" i="52"/>
  <c r="C356" i="52"/>
  <c r="C355" i="52"/>
  <c r="C354" i="52"/>
  <c r="C353" i="52"/>
  <c r="C352" i="52"/>
  <c r="C351" i="52"/>
  <c r="C350" i="52"/>
  <c r="C349" i="52"/>
  <c r="C348" i="52"/>
  <c r="C347" i="52"/>
  <c r="C346" i="52"/>
  <c r="C345" i="52"/>
  <c r="C344" i="52"/>
  <c r="C343" i="52"/>
  <c r="C342" i="52"/>
  <c r="C341" i="52"/>
  <c r="C340" i="52"/>
  <c r="C339" i="52"/>
  <c r="C338" i="52"/>
  <c r="C337" i="52"/>
  <c r="C336" i="52"/>
  <c r="C335" i="52"/>
  <c r="C334" i="52"/>
  <c r="C333" i="52"/>
  <c r="C332" i="52"/>
  <c r="C331" i="52"/>
  <c r="C330" i="52"/>
  <c r="C329" i="52"/>
  <c r="C328" i="52"/>
  <c r="C327" i="52"/>
  <c r="C326" i="52"/>
  <c r="C325" i="52"/>
  <c r="C324" i="52"/>
  <c r="C323" i="52"/>
  <c r="C322" i="52"/>
  <c r="C321" i="52"/>
  <c r="C320" i="52"/>
  <c r="C319" i="52"/>
  <c r="C318" i="52"/>
  <c r="C317" i="52"/>
  <c r="C316" i="52"/>
  <c r="C315" i="52"/>
  <c r="C314" i="52"/>
  <c r="C313" i="52"/>
  <c r="C312" i="52"/>
  <c r="C311" i="52"/>
  <c r="C310" i="52"/>
  <c r="C309" i="52"/>
  <c r="C308" i="52"/>
  <c r="C307" i="52"/>
  <c r="C306" i="52"/>
  <c r="C305" i="52"/>
  <c r="C304" i="52"/>
  <c r="C303" i="52"/>
  <c r="C302" i="52"/>
  <c r="C301" i="52"/>
  <c r="C300" i="52"/>
  <c r="C299" i="52"/>
  <c r="C298" i="52"/>
  <c r="C297" i="52"/>
  <c r="C296" i="52"/>
  <c r="C295" i="52"/>
  <c r="C294" i="52"/>
  <c r="C293" i="52"/>
  <c r="C292" i="52"/>
  <c r="C291" i="52"/>
  <c r="C290" i="52"/>
  <c r="C289" i="52"/>
  <c r="C288" i="52"/>
  <c r="C287" i="52"/>
  <c r="C286" i="52"/>
  <c r="C285" i="52"/>
  <c r="C284" i="52"/>
  <c r="C283" i="52"/>
  <c r="C282" i="52"/>
  <c r="C281" i="52"/>
  <c r="C280" i="52"/>
  <c r="C279" i="52"/>
  <c r="C278" i="52"/>
  <c r="C277" i="52"/>
  <c r="C276" i="52"/>
  <c r="C275" i="52"/>
  <c r="C274" i="52"/>
  <c r="C273" i="52"/>
  <c r="C272" i="52"/>
  <c r="C271" i="52"/>
  <c r="C270" i="52"/>
  <c r="C269" i="52"/>
  <c r="C268" i="52"/>
  <c r="C267" i="52"/>
  <c r="C266" i="52"/>
  <c r="C265" i="52"/>
  <c r="C264" i="52"/>
  <c r="C263" i="52"/>
  <c r="C262" i="52"/>
  <c r="C261" i="52"/>
  <c r="C260" i="52"/>
  <c r="C259" i="52"/>
  <c r="C258" i="52"/>
  <c r="C257" i="52"/>
  <c r="C256" i="52"/>
  <c r="C255" i="52"/>
  <c r="C254" i="52"/>
  <c r="C253" i="52"/>
  <c r="C252" i="52"/>
  <c r="C251" i="52"/>
  <c r="C250" i="52"/>
  <c r="C249" i="52"/>
  <c r="C248" i="52"/>
  <c r="C247" i="52"/>
  <c r="C246" i="52"/>
  <c r="C245" i="52"/>
  <c r="C244" i="52"/>
  <c r="C243" i="52"/>
  <c r="C242" i="52"/>
  <c r="C241" i="52"/>
  <c r="C240" i="52"/>
  <c r="C239" i="52"/>
  <c r="C238" i="52"/>
  <c r="C237" i="52"/>
  <c r="C236" i="52"/>
  <c r="C235" i="52"/>
  <c r="C234" i="52"/>
  <c r="C233" i="52"/>
  <c r="C232" i="52"/>
  <c r="C231" i="52"/>
  <c r="C230" i="52"/>
  <c r="C229" i="52"/>
  <c r="C228" i="52"/>
  <c r="C227" i="52"/>
  <c r="C226" i="52"/>
  <c r="C225" i="52"/>
  <c r="C224" i="52"/>
  <c r="C223" i="52"/>
  <c r="C222" i="52"/>
  <c r="C221" i="52"/>
  <c r="C220" i="52"/>
  <c r="C219" i="52"/>
  <c r="C218" i="52"/>
  <c r="C217" i="52"/>
  <c r="C216" i="52"/>
  <c r="C215" i="52"/>
  <c r="C214" i="52"/>
  <c r="C213" i="52"/>
  <c r="C212" i="52"/>
  <c r="C211" i="52"/>
  <c r="C210" i="52"/>
  <c r="C209" i="52"/>
  <c r="C208" i="52"/>
  <c r="C207" i="52"/>
  <c r="C206" i="52"/>
  <c r="C205" i="52"/>
  <c r="C204" i="52"/>
  <c r="C203" i="52"/>
  <c r="C202" i="52"/>
  <c r="C201" i="52"/>
  <c r="C200" i="52"/>
  <c r="C199" i="52"/>
  <c r="C198" i="52"/>
  <c r="C197" i="52"/>
  <c r="C196" i="52"/>
  <c r="C195" i="52"/>
  <c r="C194" i="52"/>
  <c r="C193" i="52"/>
  <c r="C192" i="52"/>
  <c r="C191" i="52"/>
  <c r="C190" i="52"/>
  <c r="C189" i="52"/>
  <c r="C188" i="52"/>
  <c r="C187" i="52"/>
  <c r="C186" i="52"/>
  <c r="C185" i="52"/>
  <c r="C184" i="52"/>
  <c r="C183" i="52"/>
  <c r="C182" i="52"/>
  <c r="C181" i="52"/>
  <c r="C180" i="52"/>
  <c r="C179" i="52"/>
  <c r="C178" i="52"/>
  <c r="C177" i="52"/>
  <c r="C176" i="52"/>
  <c r="C175" i="52"/>
  <c r="C174" i="52"/>
  <c r="C173" i="52"/>
  <c r="C172" i="52"/>
  <c r="C171" i="52"/>
  <c r="C170" i="52"/>
  <c r="C169" i="52"/>
  <c r="C168" i="52"/>
  <c r="C167" i="52"/>
  <c r="C166" i="52"/>
  <c r="C165" i="52"/>
  <c r="C164" i="52"/>
  <c r="C163" i="52"/>
  <c r="C162" i="52"/>
  <c r="C161" i="52"/>
  <c r="C160" i="52"/>
  <c r="C159" i="52"/>
  <c r="C158" i="52"/>
  <c r="C157" i="52"/>
  <c r="C156" i="52"/>
  <c r="C155" i="52"/>
  <c r="C154" i="52"/>
  <c r="C153" i="52"/>
  <c r="C152" i="52"/>
  <c r="C151" i="52"/>
  <c r="C150" i="52"/>
  <c r="C149" i="52"/>
  <c r="C148" i="52"/>
  <c r="C147" i="52"/>
  <c r="C146" i="52"/>
  <c r="C145" i="52"/>
  <c r="C144" i="52"/>
  <c r="C143" i="52"/>
  <c r="C142" i="52"/>
  <c r="C141" i="52"/>
  <c r="C140" i="52"/>
  <c r="C139" i="52"/>
  <c r="C138" i="52"/>
  <c r="C137" i="52"/>
  <c r="C136" i="52"/>
  <c r="C135" i="52"/>
  <c r="C134" i="52"/>
  <c r="C133" i="52"/>
  <c r="C132" i="52"/>
  <c r="C131" i="52"/>
  <c r="C130" i="52"/>
  <c r="C129" i="52"/>
  <c r="C128" i="52"/>
  <c r="C127" i="52"/>
  <c r="C126" i="52"/>
  <c r="C125" i="52"/>
  <c r="C124" i="52"/>
  <c r="C123" i="52"/>
  <c r="C122" i="52"/>
  <c r="C121" i="52"/>
  <c r="C120" i="52"/>
  <c r="C119" i="52"/>
  <c r="C118" i="52"/>
  <c r="C117" i="52"/>
  <c r="C116" i="52"/>
  <c r="C115" i="52"/>
  <c r="C114" i="52"/>
  <c r="C113" i="52"/>
  <c r="C112" i="52"/>
  <c r="C111" i="52"/>
  <c r="C110" i="52"/>
  <c r="C109" i="52"/>
  <c r="C108" i="52"/>
  <c r="C107" i="52"/>
  <c r="C106" i="52"/>
  <c r="C105" i="52"/>
  <c r="C104" i="52"/>
  <c r="C103" i="52"/>
  <c r="C102" i="52"/>
  <c r="C101" i="52"/>
  <c r="C100" i="52"/>
  <c r="C99" i="52"/>
  <c r="C98" i="52"/>
  <c r="C97" i="52"/>
  <c r="C96" i="52"/>
  <c r="C95" i="52"/>
  <c r="C94" i="52"/>
  <c r="C93" i="52"/>
  <c r="C92" i="52"/>
  <c r="C91" i="52"/>
  <c r="C90" i="52"/>
  <c r="C89" i="52"/>
  <c r="C88" i="52"/>
  <c r="C87" i="52"/>
  <c r="C86" i="52"/>
  <c r="C85" i="52"/>
  <c r="C84" i="52"/>
  <c r="C83" i="52"/>
  <c r="C82" i="52"/>
  <c r="C81" i="52"/>
  <c r="C80" i="52"/>
  <c r="C79" i="52"/>
  <c r="C78" i="52"/>
  <c r="C77" i="52"/>
  <c r="C76" i="52"/>
  <c r="C75" i="52"/>
  <c r="C74" i="52"/>
  <c r="C73" i="52"/>
  <c r="C72" i="52"/>
  <c r="C71" i="52"/>
  <c r="C70" i="52"/>
  <c r="C69" i="52"/>
  <c r="C68" i="52"/>
  <c r="C67" i="52"/>
  <c r="C66" i="52"/>
  <c r="C65" i="52"/>
  <c r="C64" i="52"/>
  <c r="C63" i="52"/>
  <c r="C62" i="52"/>
  <c r="C61" i="52"/>
  <c r="C60" i="52"/>
  <c r="C59" i="52"/>
  <c r="C58" i="52"/>
  <c r="C57" i="52"/>
  <c r="C56" i="52"/>
  <c r="C55" i="52"/>
  <c r="C54" i="52"/>
  <c r="C53" i="52"/>
  <c r="C52" i="52"/>
  <c r="C51" i="52"/>
  <c r="C50" i="52"/>
  <c r="C49" i="52"/>
  <c r="C48" i="52"/>
  <c r="C47" i="52"/>
  <c r="C46" i="52"/>
  <c r="C45" i="52"/>
  <c r="C44" i="52"/>
  <c r="C43" i="52"/>
  <c r="C42" i="52"/>
  <c r="C41" i="52"/>
  <c r="C40" i="52"/>
  <c r="C39" i="52"/>
  <c r="C38" i="52"/>
  <c r="C37" i="52"/>
  <c r="C36" i="52"/>
  <c r="C35" i="52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C6" i="52"/>
  <c r="C5" i="52"/>
  <c r="C4" i="52"/>
  <c r="C3" i="52"/>
  <c r="C2" i="52"/>
  <c r="J1038" i="1" l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3" i="1"/>
  <c r="J1054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K30" i="13" l="1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O4" i="13"/>
  <c r="O3" i="13"/>
  <c r="U11" i="13" l="1"/>
  <c r="U10" i="13"/>
  <c r="U9" i="13"/>
  <c r="U8" i="13"/>
  <c r="U7" i="13"/>
  <c r="U6" i="13"/>
  <c r="U5" i="13"/>
  <c r="U4" i="13"/>
  <c r="U3" i="13"/>
  <c r="S23" i="13"/>
  <c r="S22" i="13"/>
  <c r="S21" i="13"/>
  <c r="S20" i="13"/>
  <c r="S19" i="13"/>
  <c r="S18" i="13"/>
  <c r="S17" i="13"/>
  <c r="S16" i="13"/>
  <c r="S15" i="13"/>
  <c r="S14" i="13"/>
  <c r="S13" i="13"/>
  <c r="S12" i="13"/>
  <c r="S11" i="13"/>
  <c r="S10" i="13"/>
  <c r="S9" i="13"/>
  <c r="S8" i="13"/>
  <c r="S7" i="13"/>
  <c r="S6" i="13"/>
  <c r="S5" i="13"/>
  <c r="S4" i="13"/>
  <c r="S3" i="13"/>
  <c r="Q24" i="13"/>
  <c r="Q23" i="13"/>
  <c r="Q22" i="13"/>
  <c r="Q21" i="13"/>
  <c r="Q20" i="13"/>
  <c r="Q19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Q3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</calcChain>
</file>

<file path=xl/sharedStrings.xml><?xml version="1.0" encoding="utf-8"?>
<sst xmlns="http://schemas.openxmlformats.org/spreadsheetml/2006/main" count="7127" uniqueCount="3182">
  <si>
    <t>gene-symbol</t>
  </si>
  <si>
    <t>gene-name</t>
  </si>
  <si>
    <t>chromosome</t>
  </si>
  <si>
    <t>genetic-category</t>
  </si>
  <si>
    <t>gene-score</t>
  </si>
  <si>
    <t>syndromic</t>
  </si>
  <si>
    <t>number-of-reports</t>
  </si>
  <si>
    <t>ABCA10</t>
  </si>
  <si>
    <t>ATP-binding cassette, sub-family A (ABC1), member 10</t>
  </si>
  <si>
    <t>Rare Single Gene Mutation</t>
  </si>
  <si>
    <t>ABCA13</t>
  </si>
  <si>
    <t>ATP binding cassette subfamily A member 13</t>
  </si>
  <si>
    <t>Rare Single Gene Mutation, Functional</t>
  </si>
  <si>
    <t>ABCA7</t>
  </si>
  <si>
    <t>ATP-binding cassette, sub-family A (ABC1), member 7</t>
  </si>
  <si>
    <t>ACE</t>
  </si>
  <si>
    <t>angiotensin I converting enzyme</t>
  </si>
  <si>
    <t>Rare Single Gene Mutation, Genetic Association</t>
  </si>
  <si>
    <t>ACHE</t>
  </si>
  <si>
    <t>Acetylcholinesterase (Yt blood group)</t>
  </si>
  <si>
    <t>ADA</t>
  </si>
  <si>
    <t>adenosine deaminase</t>
  </si>
  <si>
    <t>ADARB1</t>
  </si>
  <si>
    <t>Adenosine deaminase, RNA-specific, B1</t>
  </si>
  <si>
    <t>ADCY3</t>
  </si>
  <si>
    <t>adenylate cyclase 3</t>
  </si>
  <si>
    <t>ADCY5</t>
  </si>
  <si>
    <t>Adenylate cyclase 5</t>
  </si>
  <si>
    <t>ADK</t>
  </si>
  <si>
    <t>adenosine kinase</t>
  </si>
  <si>
    <t>ADNP</t>
  </si>
  <si>
    <t>Activity-dependent neuroprotector homeobox</t>
  </si>
  <si>
    <t>Rare Single Gene Mutation, Syndromic</t>
  </si>
  <si>
    <t>ADORA3</t>
  </si>
  <si>
    <t>Adenosine A3 receptor</t>
  </si>
  <si>
    <t>ADSL</t>
  </si>
  <si>
    <t>adenylosuccinate lyase</t>
  </si>
  <si>
    <t>AFF2</t>
  </si>
  <si>
    <t>AF4/FMR2 family, member 2</t>
  </si>
  <si>
    <t>X</t>
  </si>
  <si>
    <t>AFF4</t>
  </si>
  <si>
    <t>AF4/FMR2 family, member 4</t>
  </si>
  <si>
    <t>AGAP1</t>
  </si>
  <si>
    <t>ArfGAP with GTPase domain, ankyrin repeat and PH domain 1</t>
  </si>
  <si>
    <t>AGAP2</t>
  </si>
  <si>
    <t>ArfGAP with GTPase domain, ankyrin repeat and PH domain 2</t>
  </si>
  <si>
    <t>AGBL4</t>
  </si>
  <si>
    <t>ATP/GTP binding protein-like 4</t>
  </si>
  <si>
    <t>AGMO</t>
  </si>
  <si>
    <t>alkylglycerol monooxygenase</t>
  </si>
  <si>
    <t>argonaute 1, RISC catalytic component</t>
  </si>
  <si>
    <t>AGTR2</t>
  </si>
  <si>
    <t>angiotensin II receptor, type 2</t>
  </si>
  <si>
    <t>AHDC1</t>
  </si>
  <si>
    <t>AT-hook DNA binding motif containing 1</t>
  </si>
  <si>
    <t>AHI1</t>
  </si>
  <si>
    <t>Abelson helper integration site 1</t>
  </si>
  <si>
    <t>Rare Single Gene Mutation, Syndromic, Genetic Association</t>
  </si>
  <si>
    <t>AKAP9</t>
  </si>
  <si>
    <t>A kinase (PRKA) anchor protein 9</t>
  </si>
  <si>
    <t>ALDH1A3</t>
  </si>
  <si>
    <t>aldehyde dehydrogenase 1 family member A3</t>
  </si>
  <si>
    <t>ALDH5A1</t>
  </si>
  <si>
    <t>aldehyde dehydrogenase 5 family, member A1 (succinate-semialdehyde dehydrogenase )</t>
  </si>
  <si>
    <t>AMPD1</t>
  </si>
  <si>
    <t>Adenosine monophosphate deaminase 1</t>
  </si>
  <si>
    <t>AMT</t>
  </si>
  <si>
    <t>Aminomethyltransferase</t>
  </si>
  <si>
    <t>ANK2</t>
  </si>
  <si>
    <t>Ankyrin 2, neuronal</t>
  </si>
  <si>
    <t>ANK3</t>
  </si>
  <si>
    <t>ankyrin 3</t>
  </si>
  <si>
    <t>ANKRD11</t>
  </si>
  <si>
    <t>ankyrin repeat domain 11</t>
  </si>
  <si>
    <t>ANXA1</t>
  </si>
  <si>
    <t>Annexin A1</t>
  </si>
  <si>
    <t>AP1S2</t>
  </si>
  <si>
    <t>adaptor related protein complex 1 sigma 2 subunit</t>
  </si>
  <si>
    <t>APBA2</t>
  </si>
  <si>
    <t>amyloid beta (A4) precursor protein-binding, family A, member 2</t>
  </si>
  <si>
    <t>APBB1</t>
  </si>
  <si>
    <t>amyloid beta precursor protein binding family B member 1</t>
  </si>
  <si>
    <t>APC</t>
  </si>
  <si>
    <t>adenomatosis polyposis coli</t>
  </si>
  <si>
    <t>Rare Single Gene Mutation, Genetic Association, Functional</t>
  </si>
  <si>
    <t>APH1A</t>
  </si>
  <si>
    <t>APH1A gamma secretase subunit</t>
  </si>
  <si>
    <t>ARHGAP15</t>
  </si>
  <si>
    <t>Rho GTPase activating protein 15</t>
  </si>
  <si>
    <t>ARHGAP24</t>
  </si>
  <si>
    <t>Rho GTPase activating protein 24</t>
  </si>
  <si>
    <t>ARHGAP32</t>
  </si>
  <si>
    <t>Rho GTPase activating protein 32</t>
  </si>
  <si>
    <t>ARHGAP33</t>
  </si>
  <si>
    <t>Rho GTPase activating protein 33</t>
  </si>
  <si>
    <t>ARHGAP5</t>
  </si>
  <si>
    <t>Rho GTPase activating protein 5</t>
  </si>
  <si>
    <t>ARHGEF10</t>
  </si>
  <si>
    <t>Rho guanine nucleotide exchange factor 10</t>
  </si>
  <si>
    <t>ARHGEF9</t>
  </si>
  <si>
    <t>Cdc42 guanine nucleotide exchange factor (GEF) 9</t>
  </si>
  <si>
    <t>ARID1B</t>
  </si>
  <si>
    <t>AT-rich interaction domain 1B</t>
  </si>
  <si>
    <t>ARNT2</t>
  </si>
  <si>
    <t>aryl-hydrocarbon receptor nuclear translocator 2</t>
  </si>
  <si>
    <t>ARX</t>
  </si>
  <si>
    <t>aristaless related homeobox</t>
  </si>
  <si>
    <t>ABAT</t>
  </si>
  <si>
    <t>4-aminobutyrate aminotransferase</t>
  </si>
  <si>
    <t>Genetic Association</t>
  </si>
  <si>
    <t>ACTN4</t>
  </si>
  <si>
    <t>actinin alpha 4</t>
  </si>
  <si>
    <t>ACY1</t>
  </si>
  <si>
    <t>aminoacylase 1</t>
  </si>
  <si>
    <t>Syndromic</t>
  </si>
  <si>
    <t>ADAMTS18</t>
  </si>
  <si>
    <t>ADAM metallopeptidase with thrombospondin type 1 motif 18</t>
  </si>
  <si>
    <t>ADORA2A</t>
  </si>
  <si>
    <t>adenosine A2a receptor</t>
  </si>
  <si>
    <t>ADRB2</t>
  </si>
  <si>
    <t>adrenergic, beta-2-, receptor, surface</t>
  </si>
  <si>
    <t>ALG6</t>
  </si>
  <si>
    <t>ALG6, alpha-1,3-glucosyltransferase</t>
  </si>
  <si>
    <t>ALOX5AP</t>
  </si>
  <si>
    <t>arachidonate 5-lipoxygenase-activating protein</t>
  </si>
  <si>
    <t>Functional</t>
  </si>
  <si>
    <t>ANKS1B</t>
  </si>
  <si>
    <t>ankyrin repeat and sterile alpha motif domain containing 1B</t>
  </si>
  <si>
    <t>ARHGAP11B</t>
  </si>
  <si>
    <t>Rho GTPase activating protein 11B</t>
  </si>
  <si>
    <t>ASAP2</t>
  </si>
  <si>
    <t>ArfGAP with SH3 domain, ankyrin repeat and PH domain 2</t>
  </si>
  <si>
    <t>ASH1L</t>
  </si>
  <si>
    <t>Ash1 (absent, small, or homeotic)-like (Drosophila)</t>
  </si>
  <si>
    <t>ASMT</t>
  </si>
  <si>
    <t>acetylserotonin O-methyltransferase</t>
  </si>
  <si>
    <t>X,Y</t>
  </si>
  <si>
    <t>ASPM</t>
  </si>
  <si>
    <t>abnormal spindle microtubule assembly</t>
  </si>
  <si>
    <t>ASTN2</t>
  </si>
  <si>
    <t>astrotactin 2</t>
  </si>
  <si>
    <t>AMBRA1</t>
  </si>
  <si>
    <t>autophagy and beclin 1 regulator 1</t>
  </si>
  <si>
    <t>APP</t>
  </si>
  <si>
    <t>Amyloid beta (A4) precursor protein</t>
  </si>
  <si>
    <t>AR</t>
  </si>
  <si>
    <t>androgen receptor</t>
  </si>
  <si>
    <t>ASS1</t>
  </si>
  <si>
    <t>argininosuccinate synthetase</t>
  </si>
  <si>
    <t>ASXL3</t>
  </si>
  <si>
    <t>Additional sex combs like 3 (Drosophila)</t>
  </si>
  <si>
    <t>ATG7</t>
  </si>
  <si>
    <t>Autophagy related 7</t>
  </si>
  <si>
    <t>ATP10A</t>
  </si>
  <si>
    <t>Probable phospholipid-transporting ATPase VA</t>
  </si>
  <si>
    <t>ATP1A1</t>
  </si>
  <si>
    <t>ATPase Na+/K+ transporting subunit alpha 1</t>
  </si>
  <si>
    <t>ATP1A3</t>
  </si>
  <si>
    <t>ATPase Na+/K+ transporting subunit alpha 3</t>
  </si>
  <si>
    <t>Rare Single Gene Mutation, Syndromic, Functional</t>
  </si>
  <si>
    <t>ATP2B2</t>
  </si>
  <si>
    <t>ATPase, Ca++ transporting, plasma membrane 2</t>
  </si>
  <si>
    <t>ATP6V0A2</t>
  </si>
  <si>
    <t>ATPase H+ transporting V0 subunit a2</t>
  </si>
  <si>
    <t>ATP8A1</t>
  </si>
  <si>
    <t>ATPase phospholipid transporting 8A1</t>
  </si>
  <si>
    <t>ATRNL1</t>
  </si>
  <si>
    <t>Attractin-like 1</t>
  </si>
  <si>
    <t>ATRX</t>
  </si>
  <si>
    <t>alpha thalassemia/mental retardation syndrome X-linked</t>
  </si>
  <si>
    <t>ATXN7</t>
  </si>
  <si>
    <t>Ataxin 7</t>
  </si>
  <si>
    <t>AUTS2</t>
  </si>
  <si>
    <t>autism susceptibility candidate 2</t>
  </si>
  <si>
    <t>AVP</t>
  </si>
  <si>
    <t>Arginine vasopressin</t>
  </si>
  <si>
    <t>Genetic Association, Functional</t>
  </si>
  <si>
    <t>AVPR1A</t>
  </si>
  <si>
    <t>arginine vasopressin receptor 1A</t>
  </si>
  <si>
    <t>AVPR1B</t>
  </si>
  <si>
    <t>arginine vasopressin receptor 1B</t>
  </si>
  <si>
    <t>AZGP1</t>
  </si>
  <si>
    <t>alpha-2-glycoprotein 1, zinc-binding</t>
  </si>
  <si>
    <t>BAIAP2</t>
  </si>
  <si>
    <t>BAI1-associated protein 2</t>
  </si>
  <si>
    <t>BAZ2B</t>
  </si>
  <si>
    <t>bromodomain adjacent to zinc finger domain 2B</t>
  </si>
  <si>
    <t>BBS4</t>
  </si>
  <si>
    <t>Bardet-Biedl syndrome 4</t>
  </si>
  <si>
    <t>BCKDK</t>
  </si>
  <si>
    <t>Branched chain ketoacid dehydrogenase kinase</t>
  </si>
  <si>
    <t>BCL11A</t>
  </si>
  <si>
    <t>B-cell CLL/lymphoma 11A (zinc finger protein)</t>
  </si>
  <si>
    <t>BCL2</t>
  </si>
  <si>
    <t>B-cell CLL/lymphoma 2</t>
  </si>
  <si>
    <t>BDNF</t>
  </si>
  <si>
    <t>Brain-derived neurotrophic factor</t>
  </si>
  <si>
    <t>BIRC6</t>
  </si>
  <si>
    <t>Baculoviral IAP repeat containing 6</t>
  </si>
  <si>
    <t>BRAF</t>
  </si>
  <si>
    <t>v-raf murine sarcoma viral oncogene homolog B</t>
  </si>
  <si>
    <t>BRCA2</t>
  </si>
  <si>
    <t>breast cancer 2, early onset</t>
  </si>
  <si>
    <t>BRD4</t>
  </si>
  <si>
    <t>bromodomain containing 4</t>
  </si>
  <si>
    <t>BRINP1</t>
  </si>
  <si>
    <t>BMP/retinoic acid inducible neural specific 1</t>
  </si>
  <si>
    <t>BST1</t>
  </si>
  <si>
    <t>bone marrow stromal cell antigen 1</t>
  </si>
  <si>
    <t>BTAF1</t>
  </si>
  <si>
    <t>RNA polymerase II, B-TFIID transcription factor-associated, 170kDa (Mot1 homolog, S. cerevisiae)</t>
  </si>
  <si>
    <t>C12orf57</t>
  </si>
  <si>
    <t>Chromosome 12 open reading frame 57</t>
  </si>
  <si>
    <t>C15orf62</t>
  </si>
  <si>
    <t>chromosome 15 open reading frame 62</t>
  </si>
  <si>
    <t>C3orf58</t>
  </si>
  <si>
    <t>chromosome 3 open reading frame 58</t>
  </si>
  <si>
    <t>C4B</t>
  </si>
  <si>
    <t>complement component 4B</t>
  </si>
  <si>
    <t>CA6</t>
  </si>
  <si>
    <t>carbonic anhydrase VI</t>
  </si>
  <si>
    <t>CACNA1A</t>
  </si>
  <si>
    <t>Calcium channel, voltage-dependent, P/Q type, alpha 1A subunit</t>
  </si>
  <si>
    <t>CACNA1C</t>
  </si>
  <si>
    <t>calcium channel, voltage-dependent, L type, alpha 1C subunit</t>
  </si>
  <si>
    <t>Rare Single Gene Mutation, Syndromic, Genetic Association, Functional</t>
  </si>
  <si>
    <t>BICDL1</t>
  </si>
  <si>
    <t>BICD family like cargo adaptor 1</t>
  </si>
  <si>
    <t>CACNA1D</t>
  </si>
  <si>
    <t>calcium channel, voltage-dependent, L type, alpha 1D</t>
  </si>
  <si>
    <t>CACNA1E</t>
  </si>
  <si>
    <t>calcium voltage-gated channel subunit alpha1 E</t>
  </si>
  <si>
    <t>CACNA1F</t>
  </si>
  <si>
    <t>calcium channel, voltage-dependent, alpha 1F</t>
  </si>
  <si>
    <t>CACNA1G</t>
  </si>
  <si>
    <t>calcium channel, voltage-dependent, T type, alpha 1G subunit</t>
  </si>
  <si>
    <t>CACNA1H</t>
  </si>
  <si>
    <t>calcium channel, voltage-dependent, alpha 1H subunit</t>
  </si>
  <si>
    <t>CACNA1I</t>
  </si>
  <si>
    <t>Calcium channel, voltage-dependent, T type, alpha 1I subunit</t>
  </si>
  <si>
    <t>CACNA2D3</t>
  </si>
  <si>
    <t>Calcium channel, voltage-dependent, alpha 2/delta subunit 3</t>
  </si>
  <si>
    <t>CACNB2</t>
  </si>
  <si>
    <t>Calcium channel, voltage-dependent, beta 2 subunit</t>
  </si>
  <si>
    <t>CADM1</t>
  </si>
  <si>
    <t>cell adhesion molecule 1</t>
  </si>
  <si>
    <t>CADM2</t>
  </si>
  <si>
    <t>Cell adhesion molecule 2</t>
  </si>
  <si>
    <t>CADPS2</t>
  </si>
  <si>
    <t>Ca2+-dependent activator protein for secretion 2</t>
  </si>
  <si>
    <t>CAMK2A</t>
  </si>
  <si>
    <t>calcium/calmodulin dependent protein kinase II alpha</t>
  </si>
  <si>
    <t>CAMK2B</t>
  </si>
  <si>
    <t>calcium/calmodulin dependent protein kinase II beta</t>
  </si>
  <si>
    <t>CAMK4</t>
  </si>
  <si>
    <t>Calcium/calmodulin-dependent protein kinase IV</t>
  </si>
  <si>
    <t>CAMSAP2</t>
  </si>
  <si>
    <t>calmodulin regulated spectrin-associated protein family, member 2</t>
  </si>
  <si>
    <t>CAMTA1</t>
  </si>
  <si>
    <t>calmodulin binding transcription activator 1</t>
  </si>
  <si>
    <t>CAPN12</t>
  </si>
  <si>
    <t>Calpain 12</t>
  </si>
  <si>
    <t>CAPRIN1</t>
  </si>
  <si>
    <t>Cell cycle associated protein 1</t>
  </si>
  <si>
    <t>CARD11</t>
  </si>
  <si>
    <t>caspase recruitment domain family member 11</t>
  </si>
  <si>
    <t>CASC4</t>
  </si>
  <si>
    <t>cancer susceptibility candidate 4</t>
  </si>
  <si>
    <t>CASK</t>
  </si>
  <si>
    <t>calcium/calmodulin dependent serine protein kinase</t>
  </si>
  <si>
    <t>CBLN1</t>
  </si>
  <si>
    <t>cerebellin 1 precursor</t>
  </si>
  <si>
    <t>CC2D1A</t>
  </si>
  <si>
    <t>Coiled-coil and C2 domain containing 1A</t>
  </si>
  <si>
    <t>CCDC88C</t>
  </si>
  <si>
    <t>Coiled-coil domain containing 88C</t>
  </si>
  <si>
    <t>CCDC91</t>
  </si>
  <si>
    <t>coiled-coil domain containing 91</t>
  </si>
  <si>
    <t>CCT4</t>
  </si>
  <si>
    <t>Chaperonin containing TCP1, subunit 4 (delta)</t>
  </si>
  <si>
    <t>CD276</t>
  </si>
  <si>
    <t>CD276molecule</t>
  </si>
  <si>
    <t>CD38</t>
  </si>
  <si>
    <t>CD38 molecule</t>
  </si>
  <si>
    <t>CD44</t>
  </si>
  <si>
    <t>CD44 molecule (Indian blood group)</t>
  </si>
  <si>
    <t>CD99L2</t>
  </si>
  <si>
    <t>CD99 molecule like 2</t>
  </si>
  <si>
    <t>CDC42BPB</t>
  </si>
  <si>
    <t>CDC42 binding protein kinase beta (DMPK-like)</t>
  </si>
  <si>
    <t>CDH10</t>
  </si>
  <si>
    <t>cadherin 10, type 2 (T2-cadherin)</t>
  </si>
  <si>
    <t>CDH11</t>
  </si>
  <si>
    <t>cadherin 11</t>
  </si>
  <si>
    <t>CDH22</t>
  </si>
  <si>
    <t>cadherin-like 22</t>
  </si>
  <si>
    <t>CDH8</t>
  </si>
  <si>
    <t>cadherin 8, type 2</t>
  </si>
  <si>
    <t>BCAS1</t>
  </si>
  <si>
    <t>breast carcinoma amplified sequence 1</t>
  </si>
  <si>
    <t>BIN1</t>
  </si>
  <si>
    <t>bridging integrator 1</t>
  </si>
  <si>
    <t>CACNA1B</t>
  </si>
  <si>
    <t>calcium voltage-gated channel subunit alpha1 B</t>
  </si>
  <si>
    <t>CACNA2D1</t>
  </si>
  <si>
    <t>calcium voltage-gated channel auxiliary subunit alpha2delta 1</t>
  </si>
  <si>
    <t>CBS</t>
  </si>
  <si>
    <t>cystathionine beta-synthase</t>
  </si>
  <si>
    <t>CCNG1</t>
  </si>
  <si>
    <t>cyclin G1</t>
  </si>
  <si>
    <t>CCNK</t>
  </si>
  <si>
    <t>cyclin K</t>
  </si>
  <si>
    <t>CDH13</t>
  </si>
  <si>
    <t>cadherin 13</t>
  </si>
  <si>
    <t>CDH9</t>
  </si>
  <si>
    <t>cadherin 9, type 2 (T1-cadherin)</t>
  </si>
  <si>
    <t>CDK13</t>
  </si>
  <si>
    <t>cyclin dependent kinase 13</t>
  </si>
  <si>
    <t>CDKL5</t>
  </si>
  <si>
    <t>cyclin-dependent kinase-like 5</t>
  </si>
  <si>
    <t>CDKN1B</t>
  </si>
  <si>
    <t>cyclin dependent kinase inhibitor 1B</t>
  </si>
  <si>
    <t>CECR2</t>
  </si>
  <si>
    <t>CECR2, histone acetyl-lysine reader</t>
  </si>
  <si>
    <t>CELF4</t>
  </si>
  <si>
    <t>CUGBP, Elav-like family member 4</t>
  </si>
  <si>
    <t>CELF6</t>
  </si>
  <si>
    <t>CUGBP, Elav-like family member 6</t>
  </si>
  <si>
    <t>CEP135</t>
  </si>
  <si>
    <t>centrosomal protein 135</t>
  </si>
  <si>
    <t>CEP290</t>
  </si>
  <si>
    <t>Centrosomal protein 290kDa</t>
  </si>
  <si>
    <t>CEP41</t>
  </si>
  <si>
    <t>testis specific, 14</t>
  </si>
  <si>
    <t>CGNL1</t>
  </si>
  <si>
    <t>Cingulin-like 1</t>
  </si>
  <si>
    <t>CHD1</t>
  </si>
  <si>
    <t>chromodomain helicase DNA binding protein 1</t>
  </si>
  <si>
    <t>CHD2</t>
  </si>
  <si>
    <t>Chromodomain helicase DNA binding protein 2</t>
  </si>
  <si>
    <t>CHD5</t>
  </si>
  <si>
    <t>chromodomain helicase DNA binding protein 5</t>
  </si>
  <si>
    <t>CHD7</t>
  </si>
  <si>
    <t>chromodomain helicase DNA binding protein 7</t>
  </si>
  <si>
    <t>CHD8</t>
  </si>
  <si>
    <t>chromodomain helicase DNA binding protein 8</t>
  </si>
  <si>
    <t>CHKB</t>
  </si>
  <si>
    <t>Choline kinase beta</t>
  </si>
  <si>
    <t>CHMP1A</t>
  </si>
  <si>
    <t>charged multivesicular body protein 1A</t>
  </si>
  <si>
    <t>CHRM3</t>
  </si>
  <si>
    <t>cholinergic receptor muscarinic 3</t>
  </si>
  <si>
    <t>CHRNA7</t>
  </si>
  <si>
    <t>cholinergic receptor, nicotinic, alpha 7</t>
  </si>
  <si>
    <t>CHRNB3</t>
  </si>
  <si>
    <t>cholinergic receptor nicotinic beta 3 subunit</t>
  </si>
  <si>
    <t>CHST5</t>
  </si>
  <si>
    <t>carbohydrate sulfotransferase 5</t>
  </si>
  <si>
    <t>CIB2</t>
  </si>
  <si>
    <t>Calcium and integrin binding family member 2</t>
  </si>
  <si>
    <t>CIC</t>
  </si>
  <si>
    <t>capicua transcriptional repressor</t>
  </si>
  <si>
    <t>CLASP1</t>
  </si>
  <si>
    <t>cytoplasmic linker associated protein 1</t>
  </si>
  <si>
    <t>CLN8</t>
  </si>
  <si>
    <t>Ceroid-lipofuscinosis, neuronal 8 (epilepsy, progressive with mental retardation)</t>
  </si>
  <si>
    <t>CLSTN2</t>
  </si>
  <si>
    <t>calsyntenin 2</t>
  </si>
  <si>
    <t>CLSTN3</t>
  </si>
  <si>
    <t>Calsyntenin 3</t>
  </si>
  <si>
    <t>CLTCL1</t>
  </si>
  <si>
    <t>clathrin, heavy chain-like 1</t>
  </si>
  <si>
    <t>CMIP</t>
  </si>
  <si>
    <t>c-Maf inducing protein</t>
  </si>
  <si>
    <t>CNGB3</t>
  </si>
  <si>
    <t>cyclic nucleotide gated channel beta 3</t>
  </si>
  <si>
    <t>CNKSR2</t>
  </si>
  <si>
    <t>connector enhancer of kinase suppressor of Ras 2</t>
  </si>
  <si>
    <t>CNOT3</t>
  </si>
  <si>
    <t>CCR4-NOT transcription complex subunit 3</t>
  </si>
  <si>
    <t>CNR1</t>
  </si>
  <si>
    <t>cannabinoid receptor 1 (brain)</t>
  </si>
  <si>
    <t>CNR2</t>
  </si>
  <si>
    <t>Cannabinoid receptor 2 (macrophage)</t>
  </si>
  <si>
    <t>CNTN4</t>
  </si>
  <si>
    <t>contactin 4</t>
  </si>
  <si>
    <t>CNTN5</t>
  </si>
  <si>
    <t>Contactin 5</t>
  </si>
  <si>
    <t>CNTN6</t>
  </si>
  <si>
    <t>Contactin 6</t>
  </si>
  <si>
    <t>CNTNAP2</t>
  </si>
  <si>
    <t>contactin associated protein-like 2</t>
  </si>
  <si>
    <t>CNTNAP4</t>
  </si>
  <si>
    <t>Contactin associated protein-like 4</t>
  </si>
  <si>
    <t>CNTNAP5</t>
  </si>
  <si>
    <t>contactin associated protein-like 5</t>
  </si>
  <si>
    <t>COL28A1</t>
  </si>
  <si>
    <t>collagen type XXVIII alpha 1 chain</t>
  </si>
  <si>
    <t>CPT2</t>
  </si>
  <si>
    <t>carnitine palmitoyltransferase 2</t>
  </si>
  <si>
    <t>CREBBP</t>
  </si>
  <si>
    <t>CREB binding protein</t>
  </si>
  <si>
    <t>CHD3</t>
  </si>
  <si>
    <t>chromodomain helicase DNA binding protein 3</t>
  </si>
  <si>
    <t>CNTN3</t>
  </si>
  <si>
    <t>contactin 3</t>
  </si>
  <si>
    <t>CNTNAP3</t>
  </si>
  <si>
    <t>contactin associated protein-like 3</t>
  </si>
  <si>
    <t>CRHR2</t>
  </si>
  <si>
    <t>corticotropin releasing hormone receptor 2</t>
  </si>
  <si>
    <t>CSMD1</t>
  </si>
  <si>
    <t>CUB and Sushi multiple domains 1</t>
  </si>
  <si>
    <t>CSNK1D</t>
  </si>
  <si>
    <t>casein kinase 1, delta</t>
  </si>
  <si>
    <t>CSNK1E</t>
  </si>
  <si>
    <t>casein kinase 1 epsilon</t>
  </si>
  <si>
    <t>CTCF</t>
  </si>
  <si>
    <t>CCCTC-binding factor</t>
  </si>
  <si>
    <t>CTNNA3</t>
  </si>
  <si>
    <t>catenin (cadherin-associated protein), alpha 3</t>
  </si>
  <si>
    <t>CTNNB1</t>
  </si>
  <si>
    <t>catenin beta 1</t>
  </si>
  <si>
    <t>CTNND2</t>
  </si>
  <si>
    <t>Catenin (cadherin-associated protein), delta 2</t>
  </si>
  <si>
    <t>CTTNBP2</t>
  </si>
  <si>
    <t>cortactin binding protein 2</t>
  </si>
  <si>
    <t>CUL3</t>
  </si>
  <si>
    <t>Cullin 3</t>
  </si>
  <si>
    <t>CPEB4</t>
  </si>
  <si>
    <t>cytoplasmic polyadenylation element binding protein 4</t>
  </si>
  <si>
    <t>CTNNA2</t>
  </si>
  <si>
    <t>catenin alpha 2</t>
  </si>
  <si>
    <t>CUL7</t>
  </si>
  <si>
    <t>Cullin 7</t>
  </si>
  <si>
    <t>CUX1</t>
  </si>
  <si>
    <t>cut like homeobox 1</t>
  </si>
  <si>
    <t>CUX2</t>
  </si>
  <si>
    <t>cut like homeobox 2</t>
  </si>
  <si>
    <t>CX3CR1</t>
  </si>
  <si>
    <t>Chemokine (C-X3-C motif) receptor 1</t>
  </si>
  <si>
    <t>CXCR3</t>
  </si>
  <si>
    <t>chemokine (C-X-C motif) receptor 3</t>
  </si>
  <si>
    <t>CYFIP1</t>
  </si>
  <si>
    <t>cytoplasmic FMR1 interacting protein 1</t>
  </si>
  <si>
    <t>CYLC2</t>
  </si>
  <si>
    <t>cylicin, basic protein of sperm head cytoskeleton 2</t>
  </si>
  <si>
    <t>CYP11B1</t>
  </si>
  <si>
    <t>cytochrome P450, family 11, subfamily B, polypeptide 1</t>
  </si>
  <si>
    <t>CYP27A1</t>
  </si>
  <si>
    <t>cytochrome P450 family 27 subfamily A member 1</t>
  </si>
  <si>
    <t>DAB1</t>
  </si>
  <si>
    <t>disabled homolog 1 (Drosophila)</t>
  </si>
  <si>
    <t>DAGLA</t>
  </si>
  <si>
    <t>diacylglycerol lipase alpha</t>
  </si>
  <si>
    <t>DAPK1</t>
  </si>
  <si>
    <t>death-associated protein kinase 1</t>
  </si>
  <si>
    <t>DAPP1</t>
  </si>
  <si>
    <t>Dual adaptor of phosphotyrosine and 3-phosphoinositides</t>
  </si>
  <si>
    <t>DCTN5</t>
  </si>
  <si>
    <t>dynactin 5</t>
  </si>
  <si>
    <t>DDX3X</t>
  </si>
  <si>
    <t>DEAD (Asp-Glu-Ala-Asp) box helicase 3, X-linked</t>
  </si>
  <si>
    <t>DDX53</t>
  </si>
  <si>
    <t>DEAD (Asp-Glu-Ala-Asp) box polypeptide 53</t>
  </si>
  <si>
    <t>DEAF1</t>
  </si>
  <si>
    <t>DEAF1 transcription factor</t>
  </si>
  <si>
    <t>DENR</t>
  </si>
  <si>
    <t>density-regulated protein</t>
  </si>
  <si>
    <t>DEPDC5</t>
  </si>
  <si>
    <t>DEP domain containing 5</t>
  </si>
  <si>
    <t>DHCR7</t>
  </si>
  <si>
    <t>7-dehydrocholesterol reductase</t>
  </si>
  <si>
    <t>DHX30</t>
  </si>
  <si>
    <t>DExH-box helicase 30</t>
  </si>
  <si>
    <t>DIAPH3</t>
  </si>
  <si>
    <t>Diaphanous-related formin 3</t>
  </si>
  <si>
    <t>DIP2A</t>
  </si>
  <si>
    <t>DIP2 disco-interacting protein 2 homolog A (Drosophila)</t>
  </si>
  <si>
    <t>DIP2C</t>
  </si>
  <si>
    <t>disco interacting protein 2 homolog C</t>
  </si>
  <si>
    <t>DISC1</t>
  </si>
  <si>
    <t>disrupted in schizophrenia 1</t>
  </si>
  <si>
    <t>DIXDC1</t>
  </si>
  <si>
    <t>DIX domain containing 1</t>
  </si>
  <si>
    <t>DLG1</t>
  </si>
  <si>
    <t>discs large MAGUK scaffold protein 1</t>
  </si>
  <si>
    <t>DLG4</t>
  </si>
  <si>
    <t>discs large MAGUK scaffold protein 4</t>
  </si>
  <si>
    <t>DLGAP1</t>
  </si>
  <si>
    <t>DLG associated protein 1</t>
  </si>
  <si>
    <t>DLGAP2</t>
  </si>
  <si>
    <t>discs, large (Drosophila) homolog-associated protein 2</t>
  </si>
  <si>
    <t>DLX6</t>
  </si>
  <si>
    <t>distal-less homeobox 6</t>
  </si>
  <si>
    <t>DMD</t>
  </si>
  <si>
    <t>dystrophin (muscular dystrophy, Duchenne and Becker types)</t>
  </si>
  <si>
    <t>DCX</t>
  </si>
  <si>
    <t>doublecortin</t>
  </si>
  <si>
    <t>DGKZ</t>
  </si>
  <si>
    <t>diacylglycerol kinase zeta</t>
  </si>
  <si>
    <t>DMPK</t>
  </si>
  <si>
    <t>dystrophia myotonica-protein kinase</t>
  </si>
  <si>
    <t>DMXL2</t>
  </si>
  <si>
    <t>Dmx-like 2</t>
  </si>
  <si>
    <t>DNAH10</t>
  </si>
  <si>
    <t>Dynein, axonemal, heavy chain 10</t>
  </si>
  <si>
    <t>DNAH17</t>
  </si>
  <si>
    <t>dynein axonemal heavy chain 17</t>
  </si>
  <si>
    <t>DNAH3</t>
  </si>
  <si>
    <t>dynein axonemal heavy chain 3</t>
  </si>
  <si>
    <t>DNER</t>
  </si>
  <si>
    <t>Delta/notch-like EGF repeat containing</t>
  </si>
  <si>
    <t>DNM1L</t>
  </si>
  <si>
    <t>Dynamin 1-like</t>
  </si>
  <si>
    <t>DNMT3A</t>
  </si>
  <si>
    <t>DNA (cytosine-5-)-methyltransferase 3 alpha</t>
  </si>
  <si>
    <t>DOCK1</t>
  </si>
  <si>
    <t>Dedicator of cytokinesis 1</t>
  </si>
  <si>
    <t>DOCK10</t>
  </si>
  <si>
    <t>Dedicator of cytokinesis 10</t>
  </si>
  <si>
    <t>DOCK4</t>
  </si>
  <si>
    <t>Dedicator of cytokinesis 4</t>
  </si>
  <si>
    <t>DOCK8</t>
  </si>
  <si>
    <t>dedicator of cytokinesis 8</t>
  </si>
  <si>
    <t>DPP10</t>
  </si>
  <si>
    <t>Dipeptidyl-peptidase 10</t>
  </si>
  <si>
    <t>DPP4</t>
  </si>
  <si>
    <t>Dipeptidyl-peptidase 4</t>
  </si>
  <si>
    <t>DPP6</t>
  </si>
  <si>
    <t>dipeptidyl-peptidase 6</t>
  </si>
  <si>
    <t>DCUN1D1</t>
  </si>
  <si>
    <t>DCN1, defective in cullin neddylation 1, domain containing 1 (S. cerevisiae)</t>
  </si>
  <si>
    <t>DDC</t>
  </si>
  <si>
    <t>dopa decarboxylase</t>
  </si>
  <si>
    <t>DDX11</t>
  </si>
  <si>
    <t>DEAD/H (Asp-Glu-Ala-Asp/His) box polypeptide 11</t>
  </si>
  <si>
    <t>DGKK</t>
  </si>
  <si>
    <t>diacylglycerol kinase kappa</t>
  </si>
  <si>
    <t>DLGAP3</t>
  </si>
  <si>
    <t>DLG associated protein 3</t>
  </si>
  <si>
    <t>DLX1</t>
  </si>
  <si>
    <t>distal-less homeobox 1</t>
  </si>
  <si>
    <t>DLX2</t>
  </si>
  <si>
    <t>distal-less homeobox 2</t>
  </si>
  <si>
    <t>DNAJC19</t>
  </si>
  <si>
    <t>DnaJ heat shock protein family (Hsp40) member C19</t>
  </si>
  <si>
    <t>DOLK</t>
  </si>
  <si>
    <t>dolichol kinase</t>
  </si>
  <si>
    <t>DPYD</t>
  </si>
  <si>
    <t>dihydropyrimidine dehydrogenase</t>
  </si>
  <si>
    <t>DPYSL2</t>
  </si>
  <si>
    <t>dihydropyrimidinase like 2</t>
  </si>
  <si>
    <t>DPYSL3</t>
  </si>
  <si>
    <t>dihydropyrimidinase like 3</t>
  </si>
  <si>
    <t>DRD1</t>
  </si>
  <si>
    <t>Dopamine receptor D1</t>
  </si>
  <si>
    <t>DRD2</t>
  </si>
  <si>
    <t>Dopamine receptor D2</t>
  </si>
  <si>
    <t>DRD3</t>
  </si>
  <si>
    <t>dopamine receptor D3</t>
  </si>
  <si>
    <t>DSCAM</t>
  </si>
  <si>
    <t>Down syndrome cell adhesion molecule</t>
  </si>
  <si>
    <t>DST</t>
  </si>
  <si>
    <t>Dystonin</t>
  </si>
  <si>
    <t>DUSP15</t>
  </si>
  <si>
    <t>dual specificity phosphatase 15</t>
  </si>
  <si>
    <t>DUSP22</t>
  </si>
  <si>
    <t>dual specificity phosphatase 22</t>
  </si>
  <si>
    <t>DVL1</t>
  </si>
  <si>
    <t>Dishevelled segment polarity protein 1</t>
  </si>
  <si>
    <t>DVL3</t>
  </si>
  <si>
    <t>Dishevelled segment polarity protein 3</t>
  </si>
  <si>
    <t>DYDC1</t>
  </si>
  <si>
    <t>DPY30 domain containing 1</t>
  </si>
  <si>
    <t>DYDC2</t>
  </si>
  <si>
    <t>DPY30 domain containing 2</t>
  </si>
  <si>
    <t>DYNC1H1</t>
  </si>
  <si>
    <t>dynein cytoplasmic 1 heavy chain 1</t>
  </si>
  <si>
    <t>DYRK1A</t>
  </si>
  <si>
    <t>Dual-specificity tyrosine-(Y)-phosphorylation regulated kinase 1A</t>
  </si>
  <si>
    <t>EBF3</t>
  </si>
  <si>
    <t>early B-cell factor 3</t>
  </si>
  <si>
    <t>EEF1A2</t>
  </si>
  <si>
    <t>Eukaryotic translation elongation factor 1 alpha 2</t>
  </si>
  <si>
    <t>EFR3A</t>
  </si>
  <si>
    <t>EFR3 homolog A (S. cerevisiae)</t>
  </si>
  <si>
    <t>EGR2</t>
  </si>
  <si>
    <t>early growth response 2 (Krox-20 homolog, Drosophila)</t>
  </si>
  <si>
    <t>EHMT1</t>
  </si>
  <si>
    <t>Euchromatic histone-lysine N-methyltransferase 1</t>
  </si>
  <si>
    <t>EIF3G</t>
  </si>
  <si>
    <t>eukaryotic translation initiation factor 3 subunit G</t>
  </si>
  <si>
    <t>EIF4E</t>
  </si>
  <si>
    <t>eukaryotic translation initiation factor 4E</t>
  </si>
  <si>
    <t>EIF4EBP2</t>
  </si>
  <si>
    <t>Eukaryotic translation initiation factor 4E binding protein 2</t>
  </si>
  <si>
    <t>ELAVL2</t>
  </si>
  <si>
    <t>ELAV like neuron-specific RNA binding protein 2</t>
  </si>
  <si>
    <t>ELAVL3</t>
  </si>
  <si>
    <t>ELAV like neuron-specific RNA binding protein 3</t>
  </si>
  <si>
    <t>ELP4</t>
  </si>
  <si>
    <t>Elongator acetyltransferase complex subunit 4</t>
  </si>
  <si>
    <t>EML1</t>
  </si>
  <si>
    <t>echinoderm microtubule associated protein like 1</t>
  </si>
  <si>
    <t>EN2</t>
  </si>
  <si>
    <t>engrailed homolog 2</t>
  </si>
  <si>
    <t>EP300</t>
  </si>
  <si>
    <t>E1A binding protein p300</t>
  </si>
  <si>
    <t>EP400</t>
  </si>
  <si>
    <t>E1A binding protein p400</t>
  </si>
  <si>
    <t>EPC2</t>
  </si>
  <si>
    <t>Enhancer of polycomb homolog 2 (Drosophila)</t>
  </si>
  <si>
    <t>EPHA6</t>
  </si>
  <si>
    <t>EPH receptor A6</t>
  </si>
  <si>
    <t>EPHB2</t>
  </si>
  <si>
    <t>EPH receptor B2</t>
  </si>
  <si>
    <t>EPHB6</t>
  </si>
  <si>
    <t>EPH receptor B6</t>
  </si>
  <si>
    <t>EPPK1</t>
  </si>
  <si>
    <t>epiplakin 1</t>
  </si>
  <si>
    <t>EPS8</t>
  </si>
  <si>
    <t>epidermal growth factor receptor pathway substrate 8</t>
  </si>
  <si>
    <t>ERBB4</t>
  </si>
  <si>
    <t>v-erb-a erythroblastic leukemia viral oncogene homolog 4 (avian)</t>
  </si>
  <si>
    <t>ERG</t>
  </si>
  <si>
    <t>ERG, ETS transcription factor</t>
  </si>
  <si>
    <t>EMSY</t>
  </si>
  <si>
    <t>EMSY, BRCA2 interacting transcriptional repressor</t>
  </si>
  <si>
    <t>ERBIN</t>
  </si>
  <si>
    <t>erbb2 interacting protein</t>
  </si>
  <si>
    <t>ERMN</t>
  </si>
  <si>
    <t>ermin</t>
  </si>
  <si>
    <t>ESR1</t>
  </si>
  <si>
    <t>estrogen receptor 1</t>
  </si>
  <si>
    <t>Syndromic, Genetic Association</t>
  </si>
  <si>
    <t>ESR2</t>
  </si>
  <si>
    <t>estrogen receptor 2 (ER beta)</t>
  </si>
  <si>
    <t>ESRRB</t>
  </si>
  <si>
    <t>estrogen-related receptor beta</t>
  </si>
  <si>
    <t>ETFB</t>
  </si>
  <si>
    <t>Electron-transfer-flavoprotein, beta polypeptide</t>
  </si>
  <si>
    <t>EXOC6B</t>
  </si>
  <si>
    <t>exocyst complex component 6B</t>
  </si>
  <si>
    <t>EXT1</t>
  </si>
  <si>
    <t>Exostosin 1</t>
  </si>
  <si>
    <t>F13A1</t>
  </si>
  <si>
    <t>coagulation factor XIII, A1 polypeptide</t>
  </si>
  <si>
    <t>FABP3</t>
  </si>
  <si>
    <t>Fatty acid binding protein 3, muscle and heart (mammary-derived growth inhibitor)</t>
  </si>
  <si>
    <t>FABP5</t>
  </si>
  <si>
    <t>fatty acid binding protein 5 (psoriasis-associated)</t>
  </si>
  <si>
    <t>FABP7</t>
  </si>
  <si>
    <t>fatty acid binding protein 7, brain</t>
  </si>
  <si>
    <t>FAM19A2</t>
  </si>
  <si>
    <t>family with sequence similarity 19 member A2, C-C motif chemokine like</t>
  </si>
  <si>
    <t>FAM19A3</t>
  </si>
  <si>
    <t>family with sequence similarity 19 member A3, C-C motif chemokine like</t>
  </si>
  <si>
    <t>FAM47A</t>
  </si>
  <si>
    <t>family with sequence similarity 47 member A</t>
  </si>
  <si>
    <t>FAM92B</t>
  </si>
  <si>
    <t>Family with sequence similarity 92, member B</t>
  </si>
  <si>
    <t>FAN1</t>
  </si>
  <si>
    <t>FANCD2/FANCI-associated nuclease 1</t>
  </si>
  <si>
    <t>FAT1</t>
  </si>
  <si>
    <t>FAT atypical cadherin 1</t>
  </si>
  <si>
    <t>FBN1</t>
  </si>
  <si>
    <t>Fibrillin 1</t>
  </si>
  <si>
    <t>FBXO33</t>
  </si>
  <si>
    <t>F-box protein 33</t>
  </si>
  <si>
    <t>FBXO40</t>
  </si>
  <si>
    <t>F-box protein 40</t>
  </si>
  <si>
    <t>FCRL6</t>
  </si>
  <si>
    <t>Fc receptor like 6</t>
  </si>
  <si>
    <t>FEZF2</t>
  </si>
  <si>
    <t>FEZ family zinc finger 2</t>
  </si>
  <si>
    <t>FGA</t>
  </si>
  <si>
    <t>Fibrinogen alpha chain</t>
  </si>
  <si>
    <t>FGD1</t>
  </si>
  <si>
    <t>FYVE, RhoGEF and PH domain containing 1</t>
  </si>
  <si>
    <t>FGFBP3</t>
  </si>
  <si>
    <t>fibroblast growth factor binding protein 3</t>
  </si>
  <si>
    <t>FHIT</t>
  </si>
  <si>
    <t>fragile histidine triad gene</t>
  </si>
  <si>
    <t>FLT1</t>
  </si>
  <si>
    <t>fms-related tyrosine kinase 1 (vascular endothelial growth factor/vascular perme ability factor receptor)</t>
  </si>
  <si>
    <t>FMR1</t>
  </si>
  <si>
    <t>fragile X mental retardation 1</t>
  </si>
  <si>
    <t>FOLH1</t>
  </si>
  <si>
    <t>folate hydrolase 1</t>
  </si>
  <si>
    <t>FOXG1</t>
  </si>
  <si>
    <t>Forkhead box G1</t>
  </si>
  <si>
    <t>FOXP1</t>
  </si>
  <si>
    <t>forkhead box P1</t>
  </si>
  <si>
    <t>FOXP2</t>
  </si>
  <si>
    <t>forkhead box P2</t>
  </si>
  <si>
    <t>FRK</t>
  </si>
  <si>
    <t>fyn-related kinase</t>
  </si>
  <si>
    <t>ELOVL2</t>
  </si>
  <si>
    <t>ELOVL fatty acid elongase 2</t>
  </si>
  <si>
    <t>EXOC3</t>
  </si>
  <si>
    <t>exocyst complex component 3</t>
  </si>
  <si>
    <t>EXOC5</t>
  </si>
  <si>
    <t>exocyst complex component 5</t>
  </si>
  <si>
    <t>EXOC6</t>
  </si>
  <si>
    <t>exocyst complex component 6</t>
  </si>
  <si>
    <t>FAM135B</t>
  </si>
  <si>
    <t>family with sequence similarity 135 member B</t>
  </si>
  <si>
    <t>FRMPD4</t>
  </si>
  <si>
    <t>FERM and PDZ domain containing 4</t>
  </si>
  <si>
    <t>GABBR2</t>
  </si>
  <si>
    <t>gamma-aminobutyric acid type B receptor subunit 2</t>
  </si>
  <si>
    <t>GABRA1</t>
  </si>
  <si>
    <t>Gamma-aminobutyric acid (GABA) A receptor, alpha 1</t>
  </si>
  <si>
    <t>GABRA3</t>
  </si>
  <si>
    <t>Gamma-aminobutyric acid (GABA) A receptor, alpha 3</t>
  </si>
  <si>
    <t>GABRA4</t>
  </si>
  <si>
    <t>gamma-aminobutyric acid (GABA) A receptor, alpha 4</t>
  </si>
  <si>
    <t>GABRA5</t>
  </si>
  <si>
    <t>gamma-aminobutyric acid type A receptor alpha5 subunit</t>
  </si>
  <si>
    <t>GABRB1</t>
  </si>
  <si>
    <t>gamma-aminobutyric acid (GABA) A receptor, beta 1</t>
  </si>
  <si>
    <t>GABRB3</t>
  </si>
  <si>
    <t>gamma-aminobutyric acid (GABA) A receptor, beta 3</t>
  </si>
  <si>
    <t>GABRQ</t>
  </si>
  <si>
    <t>Gamma-aminobutyric acid (GABA) A receptor, theta</t>
  </si>
  <si>
    <t>GAD1</t>
  </si>
  <si>
    <t>Glutamate decarboxylase 1 (brain, 67kDa)</t>
  </si>
  <si>
    <t>GADD45B</t>
  </si>
  <si>
    <t>Growth arrest and DNA-damage-inducible, beta</t>
  </si>
  <si>
    <t>GALNT13</t>
  </si>
  <si>
    <t>polypeptide N-acetylgalactosaminyltransferase 13</t>
  </si>
  <si>
    <t>GALNT14</t>
  </si>
  <si>
    <t>polypeptide N-acetylgalactosaminyltransferase 14</t>
  </si>
  <si>
    <t>GAN</t>
  </si>
  <si>
    <t>Gigaxonin</t>
  </si>
  <si>
    <t>GAP43</t>
  </si>
  <si>
    <t>Growth associated protein 43</t>
  </si>
  <si>
    <t>GAS2</t>
  </si>
  <si>
    <t>Growth arrest-specific 2</t>
  </si>
  <si>
    <t>GATM</t>
  </si>
  <si>
    <t>Glycine amidinotransferase (L-arginine:glycine amidinotransferase)</t>
  </si>
  <si>
    <t>GDA</t>
  </si>
  <si>
    <t>guanine deaminase</t>
  </si>
  <si>
    <t>GGNBP2</t>
  </si>
  <si>
    <t>gametogenetin binding protein 2</t>
  </si>
  <si>
    <t>GIGYF1</t>
  </si>
  <si>
    <t>GRB10 interacting GYF protein 1</t>
  </si>
  <si>
    <t>FBXO11</t>
  </si>
  <si>
    <t>F-box protein 11</t>
  </si>
  <si>
    <t>FBXO15</t>
  </si>
  <si>
    <t>F-box protein 15</t>
  </si>
  <si>
    <t>FER</t>
  </si>
  <si>
    <t>FERtyrosine kinase</t>
  </si>
  <si>
    <t>FGFR2</t>
  </si>
  <si>
    <t>fibroblast growth factor receptor 2</t>
  </si>
  <si>
    <t>GABRG3</t>
  </si>
  <si>
    <t>gamma-aminobutyric acid type A receptor gamma3 subunit</t>
  </si>
  <si>
    <t>GALNT8</t>
  </si>
  <si>
    <t>polypeptide N-acetylgalactosaminyltransferase 8</t>
  </si>
  <si>
    <t>GIGYF2</t>
  </si>
  <si>
    <t>GRB10 interacting GYF protein 2</t>
  </si>
  <si>
    <t>GLIS1</t>
  </si>
  <si>
    <t>GLIS family zinc finger 1</t>
  </si>
  <si>
    <t>GLO1</t>
  </si>
  <si>
    <t>glyoxalase I</t>
  </si>
  <si>
    <t>GLRA2</t>
  </si>
  <si>
    <t>glycine receptor, alpha 2</t>
  </si>
  <si>
    <t>GNA14</t>
  </si>
  <si>
    <t>Guanine nucleotide binding protein (G protein), alpha 14</t>
  </si>
  <si>
    <t>GNAS</t>
  </si>
  <si>
    <t>GNAS complex locus</t>
  </si>
  <si>
    <t>GNB1L</t>
  </si>
  <si>
    <t>guanine nucleotide binding protein (G protein), beta polypeptide 1-like</t>
  </si>
  <si>
    <t>GPC4</t>
  </si>
  <si>
    <t>glypican 4</t>
  </si>
  <si>
    <t>GPC6</t>
  </si>
  <si>
    <t>glypican 6</t>
  </si>
  <si>
    <t>GPHN</t>
  </si>
  <si>
    <t>Gephyrin</t>
  </si>
  <si>
    <t>GPR139</t>
  </si>
  <si>
    <t>G protein-coupled receptor 139</t>
  </si>
  <si>
    <t>GPR37</t>
  </si>
  <si>
    <t>G protein-coupled receptor 37</t>
  </si>
  <si>
    <t>GPR85</t>
  </si>
  <si>
    <t>G protein-coupled receptor 85</t>
  </si>
  <si>
    <t>GPX1</t>
  </si>
  <si>
    <t>glutathione peroxidase 1</t>
  </si>
  <si>
    <t>GRIA1</t>
  </si>
  <si>
    <t>glutamate ionotropic receptor AMPA type subunit 1</t>
  </si>
  <si>
    <t>GRID1</t>
  </si>
  <si>
    <t>Glutamate receptor, ionotropic, delta 1</t>
  </si>
  <si>
    <t>GRID2</t>
  </si>
  <si>
    <t>glutamate receptor, ionotropic, delta 2</t>
  </si>
  <si>
    <t>GRIK2</t>
  </si>
  <si>
    <t>glutamate ionotropic receptor kainate type subunit 2</t>
  </si>
  <si>
    <t>GRIK4</t>
  </si>
  <si>
    <t>Glutamate receptor, ionotropic, kainate 4</t>
  </si>
  <si>
    <t>GRIK5</t>
  </si>
  <si>
    <t>Glutamate receptor, ionotropic, kainate 5</t>
  </si>
  <si>
    <t>GRIN1</t>
  </si>
  <si>
    <t>Glutamate receptor, ionotropic, N-methyl D-aspartate 1</t>
  </si>
  <si>
    <t>GRIN2A</t>
  </si>
  <si>
    <t>glutamate receptor, ionotropic, N-methyl D-aspartate 2A</t>
  </si>
  <si>
    <t>GRIN2B</t>
  </si>
  <si>
    <t>glutamate receptor, inotropic, N-methyl D-apartate 2B</t>
  </si>
  <si>
    <t>GRIP1</t>
  </si>
  <si>
    <t>glutamate receptor interacting protein 1</t>
  </si>
  <si>
    <t>GRM4</t>
  </si>
  <si>
    <t>Glutamate receptor, metabotropic 4</t>
  </si>
  <si>
    <t>GRM5</t>
  </si>
  <si>
    <t>Glutamate receptor, metabotropic 5</t>
  </si>
  <si>
    <t>GRM7</t>
  </si>
  <si>
    <t>Glutamate receptor, metabotropic 7</t>
  </si>
  <si>
    <t>GRM8</t>
  </si>
  <si>
    <t>glutamate receptor, metabotropic 8</t>
  </si>
  <si>
    <t>GRPR</t>
  </si>
  <si>
    <t>Gastrin-releasing peptide receptor</t>
  </si>
  <si>
    <t>GSK3B</t>
  </si>
  <si>
    <t>Glycogen synthase kinase 3 beta</t>
  </si>
  <si>
    <t>GSTM1</t>
  </si>
  <si>
    <t>glutathione S-transferase M1</t>
  </si>
  <si>
    <t>GTF2I</t>
  </si>
  <si>
    <t>general transcription factor IIi</t>
  </si>
  <si>
    <t>GUCY1A2</t>
  </si>
  <si>
    <t>guanylate cyclase 1 soluble subunit alpha 2</t>
  </si>
  <si>
    <t>H2AFZ</t>
  </si>
  <si>
    <t>H2A histone family member Z</t>
  </si>
  <si>
    <t>HCN1</t>
  </si>
  <si>
    <t>Hyperpolarization activated cyclic nucleotide-gated potassium channel 1</t>
  </si>
  <si>
    <t>HDAC3</t>
  </si>
  <si>
    <t>histone deacetylase 3</t>
  </si>
  <si>
    <t>HDAC4</t>
  </si>
  <si>
    <t>histone deacetylase 4</t>
  </si>
  <si>
    <t>HDC</t>
  </si>
  <si>
    <t>histidine decarboxylase</t>
  </si>
  <si>
    <t>HDLBP</t>
  </si>
  <si>
    <t>high density lipoprotein binding protein</t>
  </si>
  <si>
    <t>HECTD4</t>
  </si>
  <si>
    <t>HECT domain E3 ubiquitin protein ligase 4</t>
  </si>
  <si>
    <t>HECW2</t>
  </si>
  <si>
    <t>HECT, C2 and WW domain containing E3 ubiquitin protein ligase 2</t>
  </si>
  <si>
    <t>HEPACAM</t>
  </si>
  <si>
    <t>hepatic and glial cell adhesion molecule</t>
  </si>
  <si>
    <t>HERC2</t>
  </si>
  <si>
    <t>HECT and RLD domain containing E3 ubiquitin protein ligase 2</t>
  </si>
  <si>
    <t>HIVEP3</t>
  </si>
  <si>
    <t>human immunodeficiency virus type I enhancer binding protein 3</t>
  </si>
  <si>
    <t>HLA-A</t>
  </si>
  <si>
    <t>major histocompatibility complex, class I, A</t>
  </si>
  <si>
    <t>HLA-B</t>
  </si>
  <si>
    <t>Major histocompatibility complex, class I, B</t>
  </si>
  <si>
    <t>HLA-G</t>
  </si>
  <si>
    <t>major histocompatibility complex, class I, G</t>
  </si>
  <si>
    <t>HMGN1</t>
  </si>
  <si>
    <t>high mobility group nucleosome binding domain 1</t>
  </si>
  <si>
    <t>HNRNPH2</t>
  </si>
  <si>
    <t>heterogeneous nuclear ribonucleoprotein H2</t>
  </si>
  <si>
    <t>HNRNPU</t>
  </si>
  <si>
    <t>heterogeneous nuclear ribonucleoprotein U</t>
  </si>
  <si>
    <t>HOMER1</t>
  </si>
  <si>
    <t>Homer homolog 1 (Drosophila)</t>
  </si>
  <si>
    <t>HOXA1</t>
  </si>
  <si>
    <t>homeobox A1</t>
  </si>
  <si>
    <t>HOXB1</t>
  </si>
  <si>
    <t>homeobox B1</t>
  </si>
  <si>
    <t>HRAS</t>
  </si>
  <si>
    <t>v-Ha-ras Harvey rat sarcoma viral oncogene homolog</t>
  </si>
  <si>
    <t>HS3ST5</t>
  </si>
  <si>
    <t>heparan sulfate (glucosamine) 3-O-sulfotransferase 5</t>
  </si>
  <si>
    <t>HSD11B1</t>
  </si>
  <si>
    <t>hydroxysteroid (11-beta) dehydrogenase 1</t>
  </si>
  <si>
    <t>HTR1B</t>
  </si>
  <si>
    <t>5-hydroxytryptamine (serotonin) receptor 1B</t>
  </si>
  <si>
    <t>HTR2A</t>
  </si>
  <si>
    <t>5-hydroxytryptamine (serotonin) receptor 2A</t>
  </si>
  <si>
    <t>HTR3A</t>
  </si>
  <si>
    <t>5-hydroxytryptamine (serotonin) receptor 3A</t>
  </si>
  <si>
    <t>HTR3C</t>
  </si>
  <si>
    <t>5-hydroxytryptamine (serotonin) receptor 3, family member C</t>
  </si>
  <si>
    <t>GPD2</t>
  </si>
  <si>
    <t>glycerol-3-phosphate dehydrogenase 2</t>
  </si>
  <si>
    <t>GRID2IP</t>
  </si>
  <si>
    <t>Grid2 interacting protein</t>
  </si>
  <si>
    <t>GRIK3</t>
  </si>
  <si>
    <t>glutamate ionotropic receptor kainate type subunit 3</t>
  </si>
  <si>
    <t>GRM1</t>
  </si>
  <si>
    <t>glutamate metabotropic receptor 1</t>
  </si>
  <si>
    <t>GSN</t>
  </si>
  <si>
    <t>gelsolin</t>
  </si>
  <si>
    <t>HCFC1</t>
  </si>
  <si>
    <t>host cell factor C1</t>
  </si>
  <si>
    <t>HDAC6</t>
  </si>
  <si>
    <t>histone deacetylase 6</t>
  </si>
  <si>
    <t>HDAC8</t>
  </si>
  <si>
    <t>histone deacetylase 8</t>
  </si>
  <si>
    <t>HLA-DRB1</t>
  </si>
  <si>
    <t>major histocompatibility complex, class II, DR beta 1</t>
  </si>
  <si>
    <t>HTR7</t>
  </si>
  <si>
    <t>5-hydroxytryptamine (serotonin) receptor 7 (adenylate cyclase-coupled)</t>
  </si>
  <si>
    <t>HUWE1</t>
  </si>
  <si>
    <t>HECT, UBA and WWE domain containing 1, E3 ubiquitin protein ligase</t>
  </si>
  <si>
    <t>HYDIN</t>
  </si>
  <si>
    <t>HYDIN, axonemal central pair apparatus protein</t>
  </si>
  <si>
    <t>ICA1</t>
  </si>
  <si>
    <t>islet cell autoantigen 1</t>
  </si>
  <si>
    <t>IFNG</t>
  </si>
  <si>
    <t>interferon gamma</t>
  </si>
  <si>
    <t>IL17RA</t>
  </si>
  <si>
    <t>interleukin 17 receptor A</t>
  </si>
  <si>
    <t>IL1R2</t>
  </si>
  <si>
    <t>interleukin 1 receptor, type II</t>
  </si>
  <si>
    <t>IL1RAPL1</t>
  </si>
  <si>
    <t>interleukin 1 receptor accessory protein-like 1</t>
  </si>
  <si>
    <t>IL1RAPL2</t>
  </si>
  <si>
    <t>interleukin 1 receptor accessory protein-like 2</t>
  </si>
  <si>
    <t>ILF2</t>
  </si>
  <si>
    <t>Interleukin enhancer binding factor 2</t>
  </si>
  <si>
    <t>IMMP2L</t>
  </si>
  <si>
    <t>IMP2 inner mitochondrial membrane peptidase-like (S. cerevisiae)</t>
  </si>
  <si>
    <t>INPP1</t>
  </si>
  <si>
    <t>inositol polyphosphate-1-phosphatase</t>
  </si>
  <si>
    <t>INTS6</t>
  </si>
  <si>
    <t>Integrator complex subunit 6</t>
  </si>
  <si>
    <t>IQGAP3</t>
  </si>
  <si>
    <t>IQ motif containing GTPase activating protein 3</t>
  </si>
  <si>
    <t>IQSEC2</t>
  </si>
  <si>
    <t>IQ motif and Sec7 domain 2</t>
  </si>
  <si>
    <t>IRF2BPL</t>
  </si>
  <si>
    <t>Interferon regulatory factor 2 binding protein-like</t>
  </si>
  <si>
    <t>ITGB3</t>
  </si>
  <si>
    <t>integrin, beta 3 (platelet glycoprotein IIIa, antigen CD61)</t>
  </si>
  <si>
    <t>ITGB7</t>
  </si>
  <si>
    <t>integrin, beta 7</t>
  </si>
  <si>
    <t>ITPR1</t>
  </si>
  <si>
    <t>inositol 1,4,5-trisphosphate receptor type 1</t>
  </si>
  <si>
    <t>JAKMIP1</t>
  </si>
  <si>
    <t>Janus kinase and microtubule interacting protein 1</t>
  </si>
  <si>
    <t>JARID2</t>
  </si>
  <si>
    <t>jumonji and AT-rich interaction domain containing 2</t>
  </si>
  <si>
    <t>JMJD1C</t>
  </si>
  <si>
    <t>jumonji domain containing 1C</t>
  </si>
  <si>
    <t>KANK1</t>
  </si>
  <si>
    <t>KN motif and ankyrin repeat domains 1</t>
  </si>
  <si>
    <t>KAT2B</t>
  </si>
  <si>
    <t>K(lysine) acetyltransferase 2B</t>
  </si>
  <si>
    <t>KAT6A</t>
  </si>
  <si>
    <t>K(lysine) acetyltransferase 6A</t>
  </si>
  <si>
    <t>KATNAL1</t>
  </si>
  <si>
    <t>katanin catalytic subunit A1 like 1</t>
  </si>
  <si>
    <t>KATNAL2</t>
  </si>
  <si>
    <t>Katanin p60 subunit A-like 2</t>
  </si>
  <si>
    <t>KCNB1</t>
  </si>
  <si>
    <t>potassium voltage-gated channel subfamily B member 1</t>
  </si>
  <si>
    <t>KCND2</t>
  </si>
  <si>
    <t>potassium voltage-gated channel subfamily D member 2</t>
  </si>
  <si>
    <t>KCND3</t>
  </si>
  <si>
    <t>potassium voltage-gated channel subfamily D member 3</t>
  </si>
  <si>
    <t>KCNJ10</t>
  </si>
  <si>
    <t>potassium voltage-gated channel subfamily J member 10</t>
  </si>
  <si>
    <t>KCNJ2</t>
  </si>
  <si>
    <t>Potassium inwardly-rectifying channel, subfamily J, member 2</t>
  </si>
  <si>
    <t>KCNK7</t>
  </si>
  <si>
    <t>potassium two pore domain channel subfamily K member 7</t>
  </si>
  <si>
    <t>KCNMA1</t>
  </si>
  <si>
    <t>potassium large conductance calcium-activated channel, subfamily M, alpha member 1</t>
  </si>
  <si>
    <t>KCNQ2</t>
  </si>
  <si>
    <t>potassium voltage-gated channel subfamily Q member 2</t>
  </si>
  <si>
    <t>KCNQ3</t>
  </si>
  <si>
    <t>potassium voltage-gated channel subfamily Q member 3</t>
  </si>
  <si>
    <t>KCNT1</t>
  </si>
  <si>
    <t>potassium sodium-activated channel subfamily T member 1</t>
  </si>
  <si>
    <t>KCTD13</t>
  </si>
  <si>
    <t>Potassium channel tetramerisation domain containing 13</t>
  </si>
  <si>
    <t>KDM4B</t>
  </si>
  <si>
    <t>lysine demethylase 4B</t>
  </si>
  <si>
    <t>KDM5B</t>
  </si>
  <si>
    <t>Lysine (K)-specific demethylase 5B</t>
  </si>
  <si>
    <t>KDM5C</t>
  </si>
  <si>
    <t>lysine demethylase 5C</t>
  </si>
  <si>
    <t>KDM6A</t>
  </si>
  <si>
    <t>lysine demethylase 6A</t>
  </si>
  <si>
    <t>KDM6B</t>
  </si>
  <si>
    <t>Lysine (K)-specific demethylase 6B</t>
  </si>
  <si>
    <t>KHDRBS2</t>
  </si>
  <si>
    <t>KH domain containing, RNA binding, signal transduction associated 2</t>
  </si>
  <si>
    <t>KIAA1586</t>
  </si>
  <si>
    <t>KIF13B</t>
  </si>
  <si>
    <t>Kinesin family member 13B</t>
  </si>
  <si>
    <t>KIF5C</t>
  </si>
  <si>
    <t>Kinesin family member 5C</t>
  </si>
  <si>
    <t>KIRREL3</t>
  </si>
  <si>
    <t>Kin of IRRE like 3 (Drosophila)</t>
  </si>
  <si>
    <t>IFNGR1</t>
  </si>
  <si>
    <t>interferon gamma receptor 1</t>
  </si>
  <si>
    <t>IL16</t>
  </si>
  <si>
    <t>interleukin 16</t>
  </si>
  <si>
    <t>IL17A</t>
  </si>
  <si>
    <t>Interleukin 17A</t>
  </si>
  <si>
    <t>IL6</t>
  </si>
  <si>
    <t>interleukin 6</t>
  </si>
  <si>
    <t>ITGA4</t>
  </si>
  <si>
    <t>integrin, alpha 4 (antigen CD49D, alpha 4 subunit of VLA-4 receptor)</t>
  </si>
  <si>
    <t>KCNJ12</t>
  </si>
  <si>
    <t>potassium voltage-gated channel subfamily J member 12</t>
  </si>
  <si>
    <t>KCNJ15</t>
  </si>
  <si>
    <t>potassium voltage-gated channel subfamily J member 15</t>
  </si>
  <si>
    <t>KDM4C</t>
  </si>
  <si>
    <t>lysine demethylase 4C</t>
  </si>
  <si>
    <t>KHDRBS3</t>
  </si>
  <si>
    <t>KH RNA binding domain containing, signal transduction associated 3</t>
  </si>
  <si>
    <t>KIF14</t>
  </si>
  <si>
    <t>kinesin family member 14</t>
  </si>
  <si>
    <t>KIF21B</t>
  </si>
  <si>
    <t>kinesin family member 21B</t>
  </si>
  <si>
    <t>KIT</t>
  </si>
  <si>
    <t>KIT proto-oncogene receptor tyrosine kinase</t>
  </si>
  <si>
    <t>KLC2</t>
  </si>
  <si>
    <t>Kinesin light chain 2</t>
  </si>
  <si>
    <t>KLF16</t>
  </si>
  <si>
    <t>Kruppel like factor 16</t>
  </si>
  <si>
    <t>KMT2A</t>
  </si>
  <si>
    <t>Lysine (K)-specific methyltransferase 2A</t>
  </si>
  <si>
    <t>KMT2C</t>
  </si>
  <si>
    <t>Lysine (K)-specific methyltransferase 2C</t>
  </si>
  <si>
    <t>KMT2E</t>
  </si>
  <si>
    <t>Lysine (K)-specific methyltransferase 2E</t>
  </si>
  <si>
    <t>KPTN</t>
  </si>
  <si>
    <t>kaptin, actin binding protein</t>
  </si>
  <si>
    <t>KRR1</t>
  </si>
  <si>
    <t>KRR1, small subunit (SSU) processome component, homolog (yeast)</t>
  </si>
  <si>
    <t>KRT26</t>
  </si>
  <si>
    <t>keratin 26</t>
  </si>
  <si>
    <t>LAMA1</t>
  </si>
  <si>
    <t>Laminin, alpha 1</t>
  </si>
  <si>
    <t>LAMB1</t>
  </si>
  <si>
    <t>laminin, beta 1</t>
  </si>
  <si>
    <t>LAMC3</t>
  </si>
  <si>
    <t>laminin, gamma 3</t>
  </si>
  <si>
    <t>KMT5B</t>
  </si>
  <si>
    <t>lysine methyltransferase 5B</t>
  </si>
  <si>
    <t>KMO</t>
  </si>
  <si>
    <t>kynurenine 3-monooxygenase</t>
  </si>
  <si>
    <t>LAT</t>
  </si>
  <si>
    <t>linker for activation of T-cells</t>
  </si>
  <si>
    <t>LEO1</t>
  </si>
  <si>
    <t>LEO1 homolog, Paf1/RNA polymerase II complex component</t>
  </si>
  <si>
    <t>LEP</t>
  </si>
  <si>
    <t>Leptin</t>
  </si>
  <si>
    <t>LILRB2</t>
  </si>
  <si>
    <t>leukocyte immunoglobulin like receptor B2</t>
  </si>
  <si>
    <t>LIN7B</t>
  </si>
  <si>
    <t>lin-7 homolog B, crumbs cell polarity complex component</t>
  </si>
  <si>
    <t>LMX1B</t>
  </si>
  <si>
    <t>LIM homeobox transcription factor 1 beta</t>
  </si>
  <si>
    <t>LPL</t>
  </si>
  <si>
    <t>lipoprotein lipase</t>
  </si>
  <si>
    <t>LRBA</t>
  </si>
  <si>
    <t>LPS-responsive vesicle trafficking, beach and anchor containing</t>
  </si>
  <si>
    <t>LRFN2</t>
  </si>
  <si>
    <t>leucine rich repeat and fibronectin type III domain containing 2</t>
  </si>
  <si>
    <t>LRFN5</t>
  </si>
  <si>
    <t>leucine rich repeat and fibronectin type III domain containing 5</t>
  </si>
  <si>
    <t>LRP2</t>
  </si>
  <si>
    <t>LDL receptor related protein 2</t>
  </si>
  <si>
    <t>LRP2BP</t>
  </si>
  <si>
    <t>LRP2 binding protein</t>
  </si>
  <si>
    <t>LZTR1</t>
  </si>
  <si>
    <t>Leucine-zipper-like transcription regulator 1</t>
  </si>
  <si>
    <t>MACROD2</t>
  </si>
  <si>
    <t>MACRO domain containing 2</t>
  </si>
  <si>
    <t>MAGEL2</t>
  </si>
  <si>
    <t>MAGE-like 2</t>
  </si>
  <si>
    <t>MAOA</t>
  </si>
  <si>
    <t>monoamine oxidase A</t>
  </si>
  <si>
    <t>MAP2</t>
  </si>
  <si>
    <t>microtubule-associated protein 2</t>
  </si>
  <si>
    <t>MAPK1</t>
  </si>
  <si>
    <t>Mitogen-activated protein kinase 1</t>
  </si>
  <si>
    <t>MAPK3</t>
  </si>
  <si>
    <t>mitogen-activated protein kinase 3</t>
  </si>
  <si>
    <t>LNPK</t>
  </si>
  <si>
    <t>lunapark, ER junction formation factor</t>
  </si>
  <si>
    <t>MARK1</t>
  </si>
  <si>
    <t>microtubule affinity regulating kinase 1</t>
  </si>
  <si>
    <t>MBD1</t>
  </si>
  <si>
    <t>methyl-CpG binding domain protein 1</t>
  </si>
  <si>
    <t>MBD3</t>
  </si>
  <si>
    <t>methyl-CpG binding domain protein 3</t>
  </si>
  <si>
    <t>MBD4</t>
  </si>
  <si>
    <t>methyl-CpG binding domain protein 4</t>
  </si>
  <si>
    <t>MBD5</t>
  </si>
  <si>
    <t>Methyl-CpG binding domain protein 5</t>
  </si>
  <si>
    <t>MBD6</t>
  </si>
  <si>
    <t>Methyl-CpG binding domain protein 6</t>
  </si>
  <si>
    <t>MBOAT7</t>
  </si>
  <si>
    <t>membrane bound O-acyltransferase domain containing 7</t>
  </si>
  <si>
    <t>MCM4</t>
  </si>
  <si>
    <t>minichromosome maintenance complex component 4</t>
  </si>
  <si>
    <t>MCM6</t>
  </si>
  <si>
    <t>minichromosome maintenance complex component 6</t>
  </si>
  <si>
    <t>MCPH1</t>
  </si>
  <si>
    <t>microcephalin 1</t>
  </si>
  <si>
    <t>MDGA2</t>
  </si>
  <si>
    <t>MAM domain containing glycosylphosphatidylinositol anchor 2</t>
  </si>
  <si>
    <t>MECP2</t>
  </si>
  <si>
    <t>Methyl CpG binding protein 2</t>
  </si>
  <si>
    <t>MED12</t>
  </si>
  <si>
    <t>mediator complex subunit 12</t>
  </si>
  <si>
    <t>MED13</t>
  </si>
  <si>
    <t>mediator complex subunit 13</t>
  </si>
  <si>
    <t>MED13L</t>
  </si>
  <si>
    <t>Mediator complex subunit 13-like</t>
  </si>
  <si>
    <t>MEF2C</t>
  </si>
  <si>
    <t>myocyte enhancer factor 2C</t>
  </si>
  <si>
    <t>MEGF10</t>
  </si>
  <si>
    <t>multiple EGF like domains 10</t>
  </si>
  <si>
    <t>MEGF11</t>
  </si>
  <si>
    <t>multiple EGF like domains 11</t>
  </si>
  <si>
    <t>MET</t>
  </si>
  <si>
    <t>met proto-oncogene (hepatocyte growth factor receptor)</t>
  </si>
  <si>
    <t>MFRP</t>
  </si>
  <si>
    <t>Membrane frizzled-related protein</t>
  </si>
  <si>
    <t>MIB1</t>
  </si>
  <si>
    <t>Mindbomb E3 ubiquitin protein ligase 1</t>
  </si>
  <si>
    <t>LRPPRC</t>
  </si>
  <si>
    <t>leucine rich pentatricopeptide repeat containing</t>
  </si>
  <si>
    <t>LRRC1</t>
  </si>
  <si>
    <t>leucine rich repeat containing 1</t>
  </si>
  <si>
    <t>LRRC4</t>
  </si>
  <si>
    <t>leucine rich repeat containing 4</t>
  </si>
  <si>
    <t>LRRC7</t>
  </si>
  <si>
    <t>Leucine rich repeat containing 7</t>
  </si>
  <si>
    <t>LZTS2</t>
  </si>
  <si>
    <t>leucine zipper, putative tumor suppressor 2</t>
  </si>
  <si>
    <t>MAOB</t>
  </si>
  <si>
    <t>monoamine oxidase B</t>
  </si>
  <si>
    <t>MAPK12</t>
  </si>
  <si>
    <t>mitogen-activated protein kinase 12</t>
  </si>
  <si>
    <t>MCC</t>
  </si>
  <si>
    <t>MCC, WNT signaling pathway regulator</t>
  </si>
  <si>
    <t>MEIS2</t>
  </si>
  <si>
    <t>Meis homeobox 2</t>
  </si>
  <si>
    <t>MKL2</t>
  </si>
  <si>
    <t>MKL/myocardin-like 2</t>
  </si>
  <si>
    <t>MOCOS</t>
  </si>
  <si>
    <t>Molybdenum cofactor sulfurase</t>
  </si>
  <si>
    <t>MPP6</t>
  </si>
  <si>
    <t>membrane palmitoylated protein 6</t>
  </si>
  <si>
    <t>MSANTD2</t>
  </si>
  <si>
    <t>Myb/SANT DNA binding domain containing 2</t>
  </si>
  <si>
    <t>MSR1</t>
  </si>
  <si>
    <t>macrophage scavenger receptor 1</t>
  </si>
  <si>
    <t>MTF1</t>
  </si>
  <si>
    <t>metal-regulatory transcription factor 1</t>
  </si>
  <si>
    <t>MTHFR</t>
  </si>
  <si>
    <t>methylenetetrahydrofolate reductase (NAD(P)H)</t>
  </si>
  <si>
    <t>MTOR</t>
  </si>
  <si>
    <t>Mechanistic target of rapamycin (serine/threonine kinase)</t>
  </si>
  <si>
    <t>MTR</t>
  </si>
  <si>
    <t>5-methyltetrahydrofolate-homocysteine methyltransferase</t>
  </si>
  <si>
    <t>MUC12</t>
  </si>
  <si>
    <t>mucin 12, cell surface associated</t>
  </si>
  <si>
    <t>MUC4</t>
  </si>
  <si>
    <t>mucin 4, cell surface associated</t>
  </si>
  <si>
    <t>MYH10</t>
  </si>
  <si>
    <t>myosin heavy chain 10</t>
  </si>
  <si>
    <t>MYH4</t>
  </si>
  <si>
    <t>Myosin, heavy chain 4, skeletal muscle</t>
  </si>
  <si>
    <t>MYO16</t>
  </si>
  <si>
    <t>myosin XVI</t>
  </si>
  <si>
    <t>MYO1A</t>
  </si>
  <si>
    <t>myosin IA</t>
  </si>
  <si>
    <t>MIR137</t>
  </si>
  <si>
    <t>microRNA 137</t>
  </si>
  <si>
    <t>MAGED1</t>
  </si>
  <si>
    <t>MAGE family member D1</t>
  </si>
  <si>
    <t>MAL</t>
  </si>
  <si>
    <t>mal, T-cell differentiation protein</t>
  </si>
  <si>
    <t>MAPK8IP2</t>
  </si>
  <si>
    <t>Mitogen-activated protein kinase 8 interacting protein 2</t>
  </si>
  <si>
    <t>MC4R</t>
  </si>
  <si>
    <t>Melanocortin 4 receptor</t>
  </si>
  <si>
    <t>MNT</t>
  </si>
  <si>
    <t>MAX network transcriptional repressor</t>
  </si>
  <si>
    <t>MSN</t>
  </si>
  <si>
    <t>Moesin</t>
  </si>
  <si>
    <t>MSNP1AS</t>
  </si>
  <si>
    <t>Moesinpseudogene 1, antisense</t>
  </si>
  <si>
    <t>MTX2</t>
  </si>
  <si>
    <t>Metaxin 2</t>
  </si>
  <si>
    <t>MYO1E</t>
  </si>
  <si>
    <t>myosin IE</t>
  </si>
  <si>
    <t>MYO5A</t>
  </si>
  <si>
    <t>myosin VA</t>
  </si>
  <si>
    <t>MYO5C</t>
  </si>
  <si>
    <t>myosin VC</t>
  </si>
  <si>
    <t>MYO9B</t>
  </si>
  <si>
    <t>Myosin IXB</t>
  </si>
  <si>
    <t>MYOZ1</t>
  </si>
  <si>
    <t>myozenin 1</t>
  </si>
  <si>
    <t>MYT1L</t>
  </si>
  <si>
    <t>Myelin transcription factor 1-like</t>
  </si>
  <si>
    <t>NAA15</t>
  </si>
  <si>
    <t>N(alpha)-acetyltransferase 15, NatA auxiliary subunit</t>
  </si>
  <si>
    <t>NAALADL2</t>
  </si>
  <si>
    <t>N-acetylated alpha-linked acidic dipeptidase-like 2</t>
  </si>
  <si>
    <t>NACC1</t>
  </si>
  <si>
    <t>nucleus accumbens associated 1</t>
  </si>
  <si>
    <t>NAV2</t>
  </si>
  <si>
    <t>neuron navigator 2</t>
  </si>
  <si>
    <t>NBEA</t>
  </si>
  <si>
    <t>neurobeachin</t>
  </si>
  <si>
    <t>NCKAP1</t>
  </si>
  <si>
    <t>NCK-associated protein 1</t>
  </si>
  <si>
    <t>NCKAP5</t>
  </si>
  <si>
    <t>NCK-associated protein 5</t>
  </si>
  <si>
    <t>NCKAP5L</t>
  </si>
  <si>
    <t>NCK-associated protein 5-like</t>
  </si>
  <si>
    <t>NCOR1</t>
  </si>
  <si>
    <t>nuclear receptor corepressor 1</t>
  </si>
  <si>
    <t>NEFL</t>
  </si>
  <si>
    <t>Neurofilament, light polypeptide</t>
  </si>
  <si>
    <t>NEO1</t>
  </si>
  <si>
    <t>Neogenin 1</t>
  </si>
  <si>
    <t>NF1</t>
  </si>
  <si>
    <t>neurofibromin 1 (neurofibromatosis, von Recklinghausen disease, Watson disease)</t>
  </si>
  <si>
    <t>NFIA</t>
  </si>
  <si>
    <t>nuclear factor I/A</t>
  </si>
  <si>
    <t>NFIX</t>
  </si>
  <si>
    <t>nuclear factor I/X (CCAAT-binding transcription factor)</t>
  </si>
  <si>
    <t>NINL</t>
  </si>
  <si>
    <t>Ninein-like</t>
  </si>
  <si>
    <t>NIPA1</t>
  </si>
  <si>
    <t>non imprinted in Prader-Willi/Angelman syndrome 1</t>
  </si>
  <si>
    <t>NIPA2</t>
  </si>
  <si>
    <t>non imprinted in Prader-Willi/Angelman syndrome 2</t>
  </si>
  <si>
    <t>NIPBL</t>
  </si>
  <si>
    <t>Nipped-B homolog (Drosophila)</t>
  </si>
  <si>
    <t>NLGN1</t>
  </si>
  <si>
    <t>neuroligin 1</t>
  </si>
  <si>
    <t>NLGN2</t>
  </si>
  <si>
    <t>Neuroligin 2</t>
  </si>
  <si>
    <t>NLGN3</t>
  </si>
  <si>
    <t>neuroligin 3</t>
  </si>
  <si>
    <t>NEXMIF</t>
  </si>
  <si>
    <t>neurite extension and migration factor</t>
  </si>
  <si>
    <t>NLGN4X</t>
  </si>
  <si>
    <t>neuroligin 4, X-linked</t>
  </si>
  <si>
    <t>NOS1AP</t>
  </si>
  <si>
    <t>nitric oxide synthase 1 (neuronal) adaptor protein</t>
  </si>
  <si>
    <t>NOS2</t>
  </si>
  <si>
    <t>nitric oxide synthase 2</t>
  </si>
  <si>
    <t>NR1D1</t>
  </si>
  <si>
    <t>nuclear receptor subfamily 1 group D member 1</t>
  </si>
  <si>
    <t>NR2F1</t>
  </si>
  <si>
    <t>nuclear receptor subfamily 2 group F member 1</t>
  </si>
  <si>
    <t>NR3C2</t>
  </si>
  <si>
    <t>Nuclear receptor subfamily 3, group C, member 2</t>
  </si>
  <si>
    <t>NR4A2</t>
  </si>
  <si>
    <t>nuclear receptor subfamily 4 group A member 2</t>
  </si>
  <si>
    <t>NRCAM</t>
  </si>
  <si>
    <t>neuronal cell adhesion molecule</t>
  </si>
  <si>
    <t>NRP2</t>
  </si>
  <si>
    <t>neuropilin 2</t>
  </si>
  <si>
    <t>NRXN1</t>
  </si>
  <si>
    <t>neurexin 1</t>
  </si>
  <si>
    <t>NRXN2</t>
  </si>
  <si>
    <t>neurexin 2</t>
  </si>
  <si>
    <t>NRXN3</t>
  </si>
  <si>
    <t>neurexin 3</t>
  </si>
  <si>
    <t>NSD1</t>
  </si>
  <si>
    <t>nuclear receptor binding SET domain protein 1</t>
  </si>
  <si>
    <t>NTNG1</t>
  </si>
  <si>
    <t>netrin G1</t>
  </si>
  <si>
    <t>NTRK1</t>
  </si>
  <si>
    <t>neurotrophic tyrosine kinase, receptor, type 1</t>
  </si>
  <si>
    <t>NTRK2</t>
  </si>
  <si>
    <t>neurotrophic receptor tyrosine kinase 2</t>
  </si>
  <si>
    <t>NTRK3</t>
  </si>
  <si>
    <t>neurotrophic tyrosine kinase, receptor, type 3</t>
  </si>
  <si>
    <t>NUAK1</t>
  </si>
  <si>
    <t>NUAK family, SNF1-like kinase, 1</t>
  </si>
  <si>
    <t>NUP133</t>
  </si>
  <si>
    <t>nucleoporin 133kDa</t>
  </si>
  <si>
    <t>NXPH1</t>
  </si>
  <si>
    <t>neurexophilin 1</t>
  </si>
  <si>
    <t>OCRL</t>
  </si>
  <si>
    <t>oculocerebrorenal syndrome of Lowe</t>
  </si>
  <si>
    <t>ODF3L2</t>
  </si>
  <si>
    <t>outer dense fiber of sperm tails 3-like 2</t>
  </si>
  <si>
    <t>OFD1</t>
  </si>
  <si>
    <t>OFD1, centriole and centriolar satellite protein</t>
  </si>
  <si>
    <t>OPHN1</t>
  </si>
  <si>
    <t>oligophrenin 1</t>
  </si>
  <si>
    <t>OR1C1</t>
  </si>
  <si>
    <t>olfactory receptor, family 1, subfamily C, member 1</t>
  </si>
  <si>
    <t>NSMCE3</t>
  </si>
  <si>
    <t>NSE3 homolog, SMC5-SMC6 complex component</t>
  </si>
  <si>
    <t>NDUFA5</t>
  </si>
  <si>
    <t>NADH dehydrogenase (ubiquinone) 1 alpha subcomplex, 5, 13kDa</t>
  </si>
  <si>
    <t>NEGR1</t>
  </si>
  <si>
    <t>neuronal growth regulator 1</t>
  </si>
  <si>
    <t>NELL1</t>
  </si>
  <si>
    <t>neural EGFL like 1</t>
  </si>
  <si>
    <t>NFIB</t>
  </si>
  <si>
    <t>nuclear factor I B</t>
  </si>
  <si>
    <t>NLGN4Y</t>
  </si>
  <si>
    <t>neuroligin 4, Y-linked</t>
  </si>
  <si>
    <t>Y</t>
  </si>
  <si>
    <t>NOS1</t>
  </si>
  <si>
    <t>nitric oxide synthase 1</t>
  </si>
  <si>
    <t>NOTCH2NL</t>
  </si>
  <si>
    <t>notch 2 N-terminal like</t>
  </si>
  <si>
    <t>NPAS2</t>
  </si>
  <si>
    <t>neuronal PAS domain protein 2</t>
  </si>
  <si>
    <t>NR1H2</t>
  </si>
  <si>
    <t>nuclear receptor subfamily 1 group H member 2</t>
  </si>
  <si>
    <t>NRG1</t>
  </si>
  <si>
    <t>Neuregulin 1</t>
  </si>
  <si>
    <t>NUDCD2</t>
  </si>
  <si>
    <t>NudC domain containing 2</t>
  </si>
  <si>
    <t>NXF5</t>
  </si>
  <si>
    <t>nuclear RNA export factor 5</t>
  </si>
  <si>
    <t>OGT</t>
  </si>
  <si>
    <t>O-linked N-acetylglucosamine (GlcNAc) transferase</t>
  </si>
  <si>
    <t>OPRM1</t>
  </si>
  <si>
    <t>opioid receptor, mu 1</t>
  </si>
  <si>
    <t>OR2M4</t>
  </si>
  <si>
    <t>Olfactory receptor, family 2, subfamily M, member 4</t>
  </si>
  <si>
    <t>OR2T10</t>
  </si>
  <si>
    <t>olfactory receptor family 2 subfamily T member 10</t>
  </si>
  <si>
    <t>OR52M1</t>
  </si>
  <si>
    <t>Olfactory receptor, family 52, subfamily M, member 1</t>
  </si>
  <si>
    <t>OTUD7A</t>
  </si>
  <si>
    <t>OTU deubiquitinase 7A</t>
  </si>
  <si>
    <t>OTX1</t>
  </si>
  <si>
    <t>Orthodenticle homeobox 1</t>
  </si>
  <si>
    <t>OXT</t>
  </si>
  <si>
    <t>oxytocin/neurophysin I prepropeptide</t>
  </si>
  <si>
    <t>OXTR</t>
  </si>
  <si>
    <t>oxytocin receptor</t>
  </si>
  <si>
    <t>P2RX4</t>
  </si>
  <si>
    <t>Purinergic receptor P2X, ligand-gated ion channel, 4</t>
  </si>
  <si>
    <t>P2RX5</t>
  </si>
  <si>
    <t>Purinergic receptor P2X, ligand gated ion channel, 5</t>
  </si>
  <si>
    <t>P4HA2</t>
  </si>
  <si>
    <t>Prolyl 4-hydroxylase, alpha polypeptide II</t>
  </si>
  <si>
    <t>PACS1</t>
  </si>
  <si>
    <t>phosphofurin acidic cluster sorting protein 1</t>
  </si>
  <si>
    <t>PACS2</t>
  </si>
  <si>
    <t>phosphofurin acidic cluster sorting protein 2</t>
  </si>
  <si>
    <t>PAH</t>
  </si>
  <si>
    <t>Phenylalanine hydroxylase</t>
  </si>
  <si>
    <t>PARD3B</t>
  </si>
  <si>
    <t>Par-3 partitioning defective 3 homolog B (C. elegans)</t>
  </si>
  <si>
    <t>PAX5</t>
  </si>
  <si>
    <t>Paired box 5</t>
  </si>
  <si>
    <t>PAX6</t>
  </si>
  <si>
    <t>Paired box 6</t>
  </si>
  <si>
    <t>PCCA</t>
  </si>
  <si>
    <t>propionyl-CoA carboxylase alpha subunit</t>
  </si>
  <si>
    <t>PCCB</t>
  </si>
  <si>
    <t>propionyl-CoA carboxylase beta subunit</t>
  </si>
  <si>
    <t>PCDH10</t>
  </si>
  <si>
    <t>protocadherin 10</t>
  </si>
  <si>
    <t>PCDH11X</t>
  </si>
  <si>
    <t>protocadherin 11 X-linked</t>
  </si>
  <si>
    <t>PCDH15</t>
  </si>
  <si>
    <t>protocadherin related 15</t>
  </si>
  <si>
    <t>PCDH19</t>
  </si>
  <si>
    <t>protocadherin 19</t>
  </si>
  <si>
    <t>PCDH8</t>
  </si>
  <si>
    <t>protocadherin 8</t>
  </si>
  <si>
    <t>PCDH9</t>
  </si>
  <si>
    <t>protocadherin 9</t>
  </si>
  <si>
    <t>PCDHA1</t>
  </si>
  <si>
    <t>Protocadherin alpha 1</t>
  </si>
  <si>
    <t>PCDHA10</t>
  </si>
  <si>
    <t>Protocadherin alpha 10</t>
  </si>
  <si>
    <t>PCDHA11</t>
  </si>
  <si>
    <t>Protocadherin alpha 11</t>
  </si>
  <si>
    <t>PCDHA12</t>
  </si>
  <si>
    <t>Protocadherin alpha 12</t>
  </si>
  <si>
    <t>PCDHA13</t>
  </si>
  <si>
    <t>Protocadherin alpha 13</t>
  </si>
  <si>
    <t>PCDHA2</t>
  </si>
  <si>
    <t>Protocadherin alpha 2</t>
  </si>
  <si>
    <t>PCDHA3</t>
  </si>
  <si>
    <t>Protocadherin alpha 3</t>
  </si>
  <si>
    <t>PCDHA4</t>
  </si>
  <si>
    <t>Protocadherin alpha 4</t>
  </si>
  <si>
    <t>PCDHA5</t>
  </si>
  <si>
    <t>Protocadherin alpha 5</t>
  </si>
  <si>
    <t>PCDHA6</t>
  </si>
  <si>
    <t>Protocadherin alpha 6</t>
  </si>
  <si>
    <t>PATJ</t>
  </si>
  <si>
    <t>PATJ, crumbs cell polarity complex component</t>
  </si>
  <si>
    <t>PCDHA7</t>
  </si>
  <si>
    <t>Protocadherin alpha 7</t>
  </si>
  <si>
    <t>PCDHA8</t>
  </si>
  <si>
    <t>Protocadherin alpha 8</t>
  </si>
  <si>
    <t>PCDHA9</t>
  </si>
  <si>
    <t>Protocadherin alpha 9</t>
  </si>
  <si>
    <t>PCDHGA11</t>
  </si>
  <si>
    <t>protocadherin gamma subfamily A, 11</t>
  </si>
  <si>
    <t>PDCD1</t>
  </si>
  <si>
    <t>programmed cell death 1</t>
  </si>
  <si>
    <t>PDE4B</t>
  </si>
  <si>
    <t>phosphodiesterase 4B, cAMP-specific</t>
  </si>
  <si>
    <t>PDZD4</t>
  </si>
  <si>
    <t>PDZ domain containing 4</t>
  </si>
  <si>
    <t>PECR</t>
  </si>
  <si>
    <t>peroxisomal trans-2-enoyl-CoA reductase</t>
  </si>
  <si>
    <t>PER1</t>
  </si>
  <si>
    <t>period homolog 1 (Drosophila)</t>
  </si>
  <si>
    <t>PER2</t>
  </si>
  <si>
    <t>period circadian clock 2</t>
  </si>
  <si>
    <t>PGLYRP2</t>
  </si>
  <si>
    <t>peptidoglycan recognition protein 2</t>
  </si>
  <si>
    <t>PHF2</t>
  </si>
  <si>
    <t>PHD finger protein 2</t>
  </si>
  <si>
    <t>PHF3</t>
  </si>
  <si>
    <t>PHD finger protein 3</t>
  </si>
  <si>
    <t>PHIP</t>
  </si>
  <si>
    <t>pleckstrin homology domain interacting protein</t>
  </si>
  <si>
    <t>PHRF1</t>
  </si>
  <si>
    <t>PHD and ring finger domains 1</t>
  </si>
  <si>
    <t>PIK3R2</t>
  </si>
  <si>
    <t>phosphoinositide-3-kinase regulatory subunit 2</t>
  </si>
  <si>
    <t>PINX1</t>
  </si>
  <si>
    <t>PIN2/TERF1 interacting, telomerase inhibitor 1</t>
  </si>
  <si>
    <t>PITX1</t>
  </si>
  <si>
    <t>paired-like homeodomain 1</t>
  </si>
  <si>
    <t>PLCB1</t>
  </si>
  <si>
    <t>phospholipase C, beta 1 (phosphoinositide-specific)</t>
  </si>
  <si>
    <t>PLCD1</t>
  </si>
  <si>
    <t>phospholipase C, delta 1</t>
  </si>
  <si>
    <t>PLN</t>
  </si>
  <si>
    <t>phospholamban</t>
  </si>
  <si>
    <t>PLXNA3</t>
  </si>
  <si>
    <t>plexin A3</t>
  </si>
  <si>
    <t>PLXNA4</t>
  </si>
  <si>
    <t>Plexin A4</t>
  </si>
  <si>
    <t>PLXNB1</t>
  </si>
  <si>
    <t>plexin B1</t>
  </si>
  <si>
    <t>PNPLA7</t>
  </si>
  <si>
    <t>patatin like phospholipase domain containing 7</t>
  </si>
  <si>
    <t>POGZ</t>
  </si>
  <si>
    <t>Pogo transposable element with ZNF domain</t>
  </si>
  <si>
    <t>POLA2</t>
  </si>
  <si>
    <t>DNA polymerase alpha 2, accessory subunit</t>
  </si>
  <si>
    <t>POMT1</t>
  </si>
  <si>
    <t>protein O-mannosyltransferase 1</t>
  </si>
  <si>
    <t>POT1</t>
  </si>
  <si>
    <t>Protection of telomeres 1 homolog (S. pombe)</t>
  </si>
  <si>
    <t>POU3F2</t>
  </si>
  <si>
    <t>POU class 3 homeobox 2</t>
  </si>
  <si>
    <t>PPM1D</t>
  </si>
  <si>
    <t>protein phosphatase, Mg2+/Mn2+ dependent 1D</t>
  </si>
  <si>
    <t>PPP1R3F</t>
  </si>
  <si>
    <t>protein phosphatase 1, regulatory (inhibitor) subunit 3F</t>
  </si>
  <si>
    <t>PPP2R1B</t>
  </si>
  <si>
    <t>protein phosphatase 2 regulatory subunit A, beta</t>
  </si>
  <si>
    <t>PPP2R5D</t>
  </si>
  <si>
    <t>Protein phosphatase 2, regulatory subunit B', delta</t>
  </si>
  <si>
    <t>PREX1</t>
  </si>
  <si>
    <t>Phosphatidylinositol-3,4,5-trisphosphate-dependent Rac exchange factor 1</t>
  </si>
  <si>
    <t>PRICKLE1</t>
  </si>
  <si>
    <t>Prickle homolog 1 (Drosophila)</t>
  </si>
  <si>
    <t>PRICKLE2</t>
  </si>
  <si>
    <t>prickle planar cell polarity protein 2</t>
  </si>
  <si>
    <t>PRKCB</t>
  </si>
  <si>
    <t>protein kinase C beta</t>
  </si>
  <si>
    <t>PRKD1</t>
  </si>
  <si>
    <t>Protein kinase D1</t>
  </si>
  <si>
    <t>PRKDC</t>
  </si>
  <si>
    <t>protein kinase, DNA-activated, catalytic polypeptide</t>
  </si>
  <si>
    <t>PRODH</t>
  </si>
  <si>
    <t>Proline dehydrogenase (oxidase) 1</t>
  </si>
  <si>
    <t>PRPF39</t>
  </si>
  <si>
    <t>pre-mRNA processing factor 39</t>
  </si>
  <si>
    <t>PRR12</t>
  </si>
  <si>
    <t>proline rich 12</t>
  </si>
  <si>
    <t>PRUNE2</t>
  </si>
  <si>
    <t>prune homolog 2</t>
  </si>
  <si>
    <t>PSD3</t>
  </si>
  <si>
    <t>pleckstrin and Sec7 domain containing 3</t>
  </si>
  <si>
    <t>PSMD10</t>
  </si>
  <si>
    <t>proteasome (prosome, macropain) 26S subunit, non-ATPase, 10</t>
  </si>
  <si>
    <t>PSMD12</t>
  </si>
  <si>
    <t>proteasome 26S subunit, non-ATPase 12</t>
  </si>
  <si>
    <t>PTBP2</t>
  </si>
  <si>
    <t>polypyrimidine tract binding protein 2</t>
  </si>
  <si>
    <t>PRKN</t>
  </si>
  <si>
    <t>parkin RBR E3 ubiquitin protein ligase</t>
  </si>
  <si>
    <t>PAFAH1B1</t>
  </si>
  <si>
    <t>Platelet-activating factor acetylhydrolase 1b, regulatory subunit 1 (45kDa)</t>
  </si>
  <si>
    <t>PAK2</t>
  </si>
  <si>
    <t>p21 (RAC1) activated kinase 2</t>
  </si>
  <si>
    <t>PCDHAC1</t>
  </si>
  <si>
    <t>Protocadherin alpha subfamily C, 1</t>
  </si>
  <si>
    <t>PCDHAC2</t>
  </si>
  <si>
    <t>Protocadherin alpha subfamily C, 2</t>
  </si>
  <si>
    <t>PDE1C</t>
  </si>
  <si>
    <t>phosphodiesterase 1C</t>
  </si>
  <si>
    <t>PDE4A</t>
  </si>
  <si>
    <t>phosphodiesterase 4A</t>
  </si>
  <si>
    <t>PEX7</t>
  </si>
  <si>
    <t>peroxisomal biogenesis factor 7</t>
  </si>
  <si>
    <t>PHB</t>
  </si>
  <si>
    <t>prohibitin</t>
  </si>
  <si>
    <t>PHF8</t>
  </si>
  <si>
    <t>PHD finger protein 8</t>
  </si>
  <si>
    <t>PIK3CG</t>
  </si>
  <si>
    <t>phosphoinositide-3-kinase, catalytic, gamma polypeptide</t>
  </si>
  <si>
    <t>PLAUR</t>
  </si>
  <si>
    <t>Plasminogen activator, urokinase receptor</t>
  </si>
  <si>
    <t>POMGNT1</t>
  </si>
  <si>
    <t>protein O-linked mannose N-acetylglucosaminyltransferase 1 (beta 1,2-)</t>
  </si>
  <si>
    <t>PON1</t>
  </si>
  <si>
    <t>paraoxonase 1</t>
  </si>
  <si>
    <t>PPFIA1</t>
  </si>
  <si>
    <t>PTPRF interacting protein alpha 1</t>
  </si>
  <si>
    <t>PRSS38</t>
  </si>
  <si>
    <t>serine protease 38</t>
  </si>
  <si>
    <t>PTCHD1</t>
  </si>
  <si>
    <t>patched domain containing 1</t>
  </si>
  <si>
    <t>PTEN</t>
  </si>
  <si>
    <t>phosphatase and tensin homolog (mutated in multiple advanced cancers 1)</t>
  </si>
  <si>
    <t>PLPPR4</t>
  </si>
  <si>
    <t>phospholipid phosphatase related 4</t>
  </si>
  <si>
    <t>PPP1R1B</t>
  </si>
  <si>
    <t>Protein phosphatase 1, regulatory (inhibitor) subunit 1B</t>
  </si>
  <si>
    <t>PTGER3</t>
  </si>
  <si>
    <t>prostaglandin E receptor 3</t>
  </si>
  <si>
    <t>PTK7</t>
  </si>
  <si>
    <t>Protein tyrosine kinase 7 (inactive)</t>
  </si>
  <si>
    <t>PTPN11</t>
  </si>
  <si>
    <t>protein tyrosine phosphatase, non-receptor type 11</t>
  </si>
  <si>
    <t>PTPRB</t>
  </si>
  <si>
    <t>protein tyrosine phosphatase, receptor type B</t>
  </si>
  <si>
    <t>PYHIN1</t>
  </si>
  <si>
    <t>Pyrin and HIN domain family, member 1</t>
  </si>
  <si>
    <t>QRICH1</t>
  </si>
  <si>
    <t>glutamine rich 1</t>
  </si>
  <si>
    <t>RAB11FIP5</t>
  </si>
  <si>
    <t>RAB11 family interacting protein 5</t>
  </si>
  <si>
    <t>RAB2A</t>
  </si>
  <si>
    <t>RAB2A, member RAS oncogene family</t>
  </si>
  <si>
    <t>RAB39B</t>
  </si>
  <si>
    <t>RAB39B, member RAS oncogene family</t>
  </si>
  <si>
    <t>RAB43</t>
  </si>
  <si>
    <t>RAB43, member RAS oncogene family</t>
  </si>
  <si>
    <t>RAC1</t>
  </si>
  <si>
    <t>Rac family small GTPase 1</t>
  </si>
  <si>
    <t>Syndromic, Functional</t>
  </si>
  <si>
    <t>RAD21L1</t>
  </si>
  <si>
    <t>RAD21 cohesin complex component like 1</t>
  </si>
  <si>
    <t>RAI1</t>
  </si>
  <si>
    <t>retinoic acid induced 1</t>
  </si>
  <si>
    <t>RANBP17</t>
  </si>
  <si>
    <t>RAN binding protein 17</t>
  </si>
  <si>
    <t>RAPGEF4</t>
  </si>
  <si>
    <t>Rap guanine nucleotide exchange factor (GEF) 4</t>
  </si>
  <si>
    <t>RB1CC1</t>
  </si>
  <si>
    <t>RB1-inducible coiled-coil 1</t>
  </si>
  <si>
    <t>RBFOX1</t>
  </si>
  <si>
    <t>RNA binding protein, fox-1 homolog (C. elegans) 1</t>
  </si>
  <si>
    <t>RBM27</t>
  </si>
  <si>
    <t>RNA binding motif protein 27</t>
  </si>
  <si>
    <t>RBM8A</t>
  </si>
  <si>
    <t>RNA binding motif protein 8A</t>
  </si>
  <si>
    <t>RBMS3</t>
  </si>
  <si>
    <t>RNA binding motif, single stranded interacting protein 3</t>
  </si>
  <si>
    <t>REEP3</t>
  </si>
  <si>
    <t>receptor accessory protein 3</t>
  </si>
  <si>
    <t>RELN</t>
  </si>
  <si>
    <t>Reelin</t>
  </si>
  <si>
    <t>RERE</t>
  </si>
  <si>
    <t>Arginine-glutamic acid dipeptide (RE) repeats</t>
  </si>
  <si>
    <t>RFWD2</t>
  </si>
  <si>
    <t>ring finger and WD repeat domain 2</t>
  </si>
  <si>
    <t>RFX3</t>
  </si>
  <si>
    <t>regulatory factor X3</t>
  </si>
  <si>
    <t>RGS7</t>
  </si>
  <si>
    <t>regulator of G-protein signaling 7</t>
  </si>
  <si>
    <t>RHEB</t>
  </si>
  <si>
    <t>Ras homolog, mTORC1 binding</t>
  </si>
  <si>
    <t>RIMS1</t>
  </si>
  <si>
    <t>Regulating synaptic membrane exocytosis 1</t>
  </si>
  <si>
    <t>RIMS3</t>
  </si>
  <si>
    <t>regulating synaptic membrane exocytosis 3</t>
  </si>
  <si>
    <t>RLIM</t>
  </si>
  <si>
    <t>Ring finger protein, LIM domain interacting</t>
  </si>
  <si>
    <t>RNF135</t>
  </si>
  <si>
    <t>Ring finger protein 135</t>
  </si>
  <si>
    <t>RNF38</t>
  </si>
  <si>
    <t>ring finger protein 38</t>
  </si>
  <si>
    <t>ROBO1</t>
  </si>
  <si>
    <t>roundabout, axon guidance receptor, homolog 1 (Drosophila)</t>
  </si>
  <si>
    <t>ROBO2</t>
  </si>
  <si>
    <t>roundabout guidance receptor 2</t>
  </si>
  <si>
    <t>RORA</t>
  </si>
  <si>
    <t>RAR-related orphan receptor A</t>
  </si>
  <si>
    <t>RPL10</t>
  </si>
  <si>
    <t>ribosomal protein L10</t>
  </si>
  <si>
    <t>RPS6KA2</t>
  </si>
  <si>
    <t>ribosomal protein S6 kinase, 90kDa, polypeptide 2</t>
  </si>
  <si>
    <t>RPS6KA3</t>
  </si>
  <si>
    <t>Ribosomal protein S6 kinase, 90kDa, polypeptide 3</t>
  </si>
  <si>
    <t>SAE1</t>
  </si>
  <si>
    <t>SUMO1 activating enzyme subunit 1</t>
  </si>
  <si>
    <t>SATB2</t>
  </si>
  <si>
    <t>SATB homeobox 2</t>
  </si>
  <si>
    <t>SBF1</t>
  </si>
  <si>
    <t>SET binding factor 1</t>
  </si>
  <si>
    <t>SCFD2</t>
  </si>
  <si>
    <t>sec1 family domain containing 2</t>
  </si>
  <si>
    <t>SCN1A</t>
  </si>
  <si>
    <t>sodium channel, voltage-gated, type I, alpha subunit</t>
  </si>
  <si>
    <t>SCN2A</t>
  </si>
  <si>
    <t>sodium channel, voltage-gated, type II, alpha subunit</t>
  </si>
  <si>
    <t>RP11-1407O15.2</t>
  </si>
  <si>
    <t>PTGS2</t>
  </si>
  <si>
    <t>prostaglandin-endoperoxide synthase 2</t>
  </si>
  <si>
    <t>PTPRC</t>
  </si>
  <si>
    <t>protein tyrosine phosphatase, receptor type, C</t>
  </si>
  <si>
    <t>PTPRT</t>
  </si>
  <si>
    <t>protein tyrosine phosphatase, receptor type, T</t>
  </si>
  <si>
    <t>PVALB</t>
  </si>
  <si>
    <t>Parvalbumin</t>
  </si>
  <si>
    <t>PXDN</t>
  </si>
  <si>
    <t>peroxidasin</t>
  </si>
  <si>
    <t>RAB19</t>
  </si>
  <si>
    <t>RAB19, member RAS oncogene family</t>
  </si>
  <si>
    <t>RAD21</t>
  </si>
  <si>
    <t>RAD21cohesin complex component</t>
  </si>
  <si>
    <t>RASD1</t>
  </si>
  <si>
    <t>ras related dexamethasone induced 1</t>
  </si>
  <si>
    <t>RASSF5</t>
  </si>
  <si>
    <t>Ras association domain family member 5</t>
  </si>
  <si>
    <t>RHOXF1</t>
  </si>
  <si>
    <t>Rhox homeobox family, member 1</t>
  </si>
  <si>
    <t>RIT2</t>
  </si>
  <si>
    <t>Ras-like without CAAX 2</t>
  </si>
  <si>
    <t>RNPS1</t>
  </si>
  <si>
    <t>RNA binding protein with serine rich domain 1</t>
  </si>
  <si>
    <t>RPP25</t>
  </si>
  <si>
    <t>ribonuclease P and MRP subunit p25</t>
  </si>
  <si>
    <t>SAMD11</t>
  </si>
  <si>
    <t>sterile alpha motif domain containing 11</t>
  </si>
  <si>
    <t>SASH1</t>
  </si>
  <si>
    <t>SAM and SH3 domain containing 1</t>
  </si>
  <si>
    <t>SCN4A</t>
  </si>
  <si>
    <t>Sodium channel, voltage gated, type IV alpha subunit</t>
  </si>
  <si>
    <t>SCN5A</t>
  </si>
  <si>
    <t>sodium voltage-gated channel alpha subunit 5</t>
  </si>
  <si>
    <t>SCN7A</t>
  </si>
  <si>
    <t>sodium voltage-gated channel alpha subunit 7</t>
  </si>
  <si>
    <t>SCN8A</t>
  </si>
  <si>
    <t>sodium channel, voltage gated, type VIII, alpha subunit</t>
  </si>
  <si>
    <t>SCN9A</t>
  </si>
  <si>
    <t>sodium voltage-gated channel alpha subunit 9</t>
  </si>
  <si>
    <t>SCP2</t>
  </si>
  <si>
    <t>sterol carrier protein 2</t>
  </si>
  <si>
    <t>SDC2</t>
  </si>
  <si>
    <t>syndecan 2 (heparan sulfate proteoglycan 1, cell surface-associated, fibroglycan )</t>
  </si>
  <si>
    <t>SDK1</t>
  </si>
  <si>
    <t>sidekick cell adhesion molecule 1</t>
  </si>
  <si>
    <t>SEMA5A</t>
  </si>
  <si>
    <t>sema domain, seven thrombospondin repeats (type 1 and type 1-like), transmembrane domain (TM) and short cytoplasmic domain, (semaphorin) 5A</t>
  </si>
  <si>
    <t>SETBP1</t>
  </si>
  <si>
    <t>SET binding protein 1</t>
  </si>
  <si>
    <t>SETD1B</t>
  </si>
  <si>
    <t>SET domain containing 1B</t>
  </si>
  <si>
    <t>SETD2</t>
  </si>
  <si>
    <t>SET domain containing 2</t>
  </si>
  <si>
    <t>SETD5</t>
  </si>
  <si>
    <t>SET domain containing 5</t>
  </si>
  <si>
    <t>SETDB1</t>
  </si>
  <si>
    <t>SET domain, bifurcated 1</t>
  </si>
  <si>
    <t>SETDB2</t>
  </si>
  <si>
    <t>SET domain, bifurcated 2</t>
  </si>
  <si>
    <t>SEZ6L2</t>
  </si>
  <si>
    <t>SEZ6L2 seizure related 6 homolog (mouse)-like 2</t>
  </si>
  <si>
    <t>SGSH</t>
  </si>
  <si>
    <t>N-sulfoglucosamine sulfohydrolase</t>
  </si>
  <si>
    <t>SGSM3</t>
  </si>
  <si>
    <t>Small G protein signaling modulator 3</t>
  </si>
  <si>
    <t>SH3KBP1</t>
  </si>
  <si>
    <t>SH3-domain kinase binding protein 1</t>
  </si>
  <si>
    <t>SHANK1</t>
  </si>
  <si>
    <t>SH3 and multiple ankyrin repeat domains 1</t>
  </si>
  <si>
    <t>SHANK2</t>
  </si>
  <si>
    <t>SH3 and multiple ankyrin repeat domains 2</t>
  </si>
  <si>
    <t>SHANK3</t>
  </si>
  <si>
    <t>SH3 and multiple ankyrin repeat domains 3</t>
  </si>
  <si>
    <t>SHOX</t>
  </si>
  <si>
    <t>short stature homeobox</t>
  </si>
  <si>
    <t>SIK1</t>
  </si>
  <si>
    <t>Salt-inducible kinase 1</t>
  </si>
  <si>
    <t>SIN3A</t>
  </si>
  <si>
    <t>SIN3 transcription regulator family member A</t>
  </si>
  <si>
    <t>SLC12A5</t>
  </si>
  <si>
    <t>Solute carrier family 12 (potassium/chloride transporter), member 5</t>
  </si>
  <si>
    <t>SLC16A3</t>
  </si>
  <si>
    <t>solute carrier family 16, member 3 (monocarboxylic acid transporter 4)</t>
  </si>
  <si>
    <t>SLC16A7</t>
  </si>
  <si>
    <t>Solute carrier family 16, member 7 (monocarboxylic acid transporter 2)</t>
  </si>
  <si>
    <t>SLC1A1</t>
  </si>
  <si>
    <t>solute carrier family 1 (neuronal/epithelial high affinity glutamate transporter, system Xag), member 1</t>
  </si>
  <si>
    <t>SLC1A2</t>
  </si>
  <si>
    <t>Solute carrier family 1 (glial high affinity glutamate transporter), member 2</t>
  </si>
  <si>
    <t>SLC22A9</t>
  </si>
  <si>
    <t>solute carrier family 22 member 9</t>
  </si>
  <si>
    <t>SLC25A24</t>
  </si>
  <si>
    <t>Solute carrier family 25 (mitochondrial carrier</t>
  </si>
  <si>
    <t>SLC25A39</t>
  </si>
  <si>
    <t>solute carrier family 25 member 39</t>
  </si>
  <si>
    <t>SLC27A4</t>
  </si>
  <si>
    <t>Solute carrier family 27 (fatty acid transporter), member 4</t>
  </si>
  <si>
    <t>SLC29A4</t>
  </si>
  <si>
    <t>solute carrier family 29 member 4</t>
  </si>
  <si>
    <t>SLC30A5</t>
  </si>
  <si>
    <t>solute carrier family 30</t>
  </si>
  <si>
    <t>SLC38A10</t>
  </si>
  <si>
    <t>solute carrier family 38, member 10</t>
  </si>
  <si>
    <t>SLC45A1</t>
  </si>
  <si>
    <t>solute carrier family 45 member 1</t>
  </si>
  <si>
    <t>SLC4A10</t>
  </si>
  <si>
    <t>solute carrier family 4, sodium bicarbonate transporter-like, member 10</t>
  </si>
  <si>
    <t>SLC6A1</t>
  </si>
  <si>
    <t>Solute carrier family 6 (neurotransmitter transporter), member 1</t>
  </si>
  <si>
    <t>SLC6A3</t>
  </si>
  <si>
    <t>Solute carrier family 6 (neurotransmitter transporter), member 3</t>
  </si>
  <si>
    <t>SLC6A4</t>
  </si>
  <si>
    <t>solute carrier family 6 (neurotransmitter transporter, serotonin), member 4</t>
  </si>
  <si>
    <t>SLC22A15</t>
  </si>
  <si>
    <t>Solute carrier family 22, member 15</t>
  </si>
  <si>
    <t>SLC24A2</t>
  </si>
  <si>
    <t>solute carrier family 24 member 2</t>
  </si>
  <si>
    <t>SLC25A12</t>
  </si>
  <si>
    <t>solute carrier family 25 (mitochondrial carrier, Aralar), member 12</t>
  </si>
  <si>
    <t>SLC25A14</t>
  </si>
  <si>
    <t>Solute carrier family 25 (mitochondrial carrier, brain), member 14</t>
  </si>
  <si>
    <t>SLC25A27</t>
  </si>
  <si>
    <t>solute carrier family 25 member 27</t>
  </si>
  <si>
    <t>SLC30A3</t>
  </si>
  <si>
    <t>solute carrier family 30 member 3</t>
  </si>
  <si>
    <t>SLC33A1</t>
  </si>
  <si>
    <t>solute carrier family 33 member 1</t>
  </si>
  <si>
    <t>SLC35A3</t>
  </si>
  <si>
    <t>solute carrier family 35 member A3</t>
  </si>
  <si>
    <t>SLC35B1</t>
  </si>
  <si>
    <t>solute carrier family 35 member B1</t>
  </si>
  <si>
    <t>SLC6A8</t>
  </si>
  <si>
    <t>solute carrier family 6 (neurotransmitter transporter, creatine), member 8</t>
  </si>
  <si>
    <t>SLC7A3</t>
  </si>
  <si>
    <t>Solute carrier family 7 (cationic amino acid transporter, y+ system), member 3</t>
  </si>
  <si>
    <t>SLC7A5</t>
  </si>
  <si>
    <t>solute carrier family 7 member 5</t>
  </si>
  <si>
    <t>SLC7A7</t>
  </si>
  <si>
    <t>solute carrier family 7 member 7</t>
  </si>
  <si>
    <t>SLC9A6</t>
  </si>
  <si>
    <t>solute carrier family 9 (sodium/hydrogen exchanger), member 6</t>
  </si>
  <si>
    <t>SLC9A9</t>
  </si>
  <si>
    <t>solute carrier family 9 (sodium/hydrogen exchanger), member 9</t>
  </si>
  <si>
    <t>SLCO1B3</t>
  </si>
  <si>
    <t>Solute carrier organic anion transporter family, member 1B3</t>
  </si>
  <si>
    <t>SLIT3</t>
  </si>
  <si>
    <t>slit guidance ligand 3</t>
  </si>
  <si>
    <t>SLITRK5</t>
  </si>
  <si>
    <t>SLIT and NTRK like family member 5</t>
  </si>
  <si>
    <t>SMAD4</t>
  </si>
  <si>
    <t>SMAD family member 4</t>
  </si>
  <si>
    <t>SMARCA2</t>
  </si>
  <si>
    <t>SWI/SNF related, matrix associated, actin dependent regulator of chromatin, subfamily a, member 2</t>
  </si>
  <si>
    <t>SMARCA4</t>
  </si>
  <si>
    <t>SWI/SNF related, matrix associated, actin dependent regulator of chromatin, subfamily a, member 4</t>
  </si>
  <si>
    <t>SMARCC2</t>
  </si>
  <si>
    <t>SWI/SNF related, matrix associated, actin dependent regulator of chromatin, subfamily c, member 2</t>
  </si>
  <si>
    <t>SMC1A</t>
  </si>
  <si>
    <t>structural maintenance of chromosomes 1A</t>
  </si>
  <si>
    <t>SMC3</t>
  </si>
  <si>
    <t>structural maintenance of chromosomes 3</t>
  </si>
  <si>
    <t>SMG6</t>
  </si>
  <si>
    <t>SMG6, nonsense mediated mRNA decay factor</t>
  </si>
  <si>
    <t>SNAP25</t>
  </si>
  <si>
    <t>Synaptosomal-associated protein, 25kDa</t>
  </si>
  <si>
    <t>SND1</t>
  </si>
  <si>
    <t>staphylococcal nuclease and tudor domain containing 1</t>
  </si>
  <si>
    <t>SERPINE1</t>
  </si>
  <si>
    <t>serpin family E member 1</t>
  </si>
  <si>
    <t>SLC22A3</t>
  </si>
  <si>
    <t>solute carrier family 22 member 3</t>
  </si>
  <si>
    <t>SLC39A11</t>
  </si>
  <si>
    <t>solute carrier family 39 member 11</t>
  </si>
  <si>
    <t>SNRPN</t>
  </si>
  <si>
    <t>small nuclear ribonucleoprotein polypeptide N</t>
  </si>
  <si>
    <t>SNTG2</t>
  </si>
  <si>
    <t>syntrophin gamma 2</t>
  </si>
  <si>
    <t>SNX14</t>
  </si>
  <si>
    <t>Sorting nexin 14</t>
  </si>
  <si>
    <t>SNX19</t>
  </si>
  <si>
    <t>sorting nexin 19</t>
  </si>
  <si>
    <t>SOD1</t>
  </si>
  <si>
    <t>superoxide dismutase 1</t>
  </si>
  <si>
    <t>SOX5</t>
  </si>
  <si>
    <t>SRY-box 5</t>
  </si>
  <si>
    <t>SPARCL1</t>
  </si>
  <si>
    <t>SPARC like 1</t>
  </si>
  <si>
    <t>SPAST</t>
  </si>
  <si>
    <t>Spastin</t>
  </si>
  <si>
    <t>SPP2</t>
  </si>
  <si>
    <t>secreted phosphoprotein 2</t>
  </si>
  <si>
    <t>SRCAP</t>
  </si>
  <si>
    <t>Snf2 related CREBBP activator protein</t>
  </si>
  <si>
    <t>SRD5A2</t>
  </si>
  <si>
    <t>steroid 5 alpha-reductase 2</t>
  </si>
  <si>
    <t>SRGAP3</t>
  </si>
  <si>
    <t>SLIT-ROBO Rho GTPase activating protein 3</t>
  </si>
  <si>
    <t>SRRM4</t>
  </si>
  <si>
    <t>Serine/arginine repetitive matrix 4</t>
  </si>
  <si>
    <t>SRSF11</t>
  </si>
  <si>
    <t>serine and arginine rich splicing factor 11</t>
  </si>
  <si>
    <t>SSPO</t>
  </si>
  <si>
    <t>SCO-spondin</t>
  </si>
  <si>
    <t>SSRP1</t>
  </si>
  <si>
    <t>structure specific recognition protein 1</t>
  </si>
  <si>
    <t>ST7</t>
  </si>
  <si>
    <t>suppression of tumorigenicity 7</t>
  </si>
  <si>
    <t>STAG1</t>
  </si>
  <si>
    <t>stromal antigen 1</t>
  </si>
  <si>
    <t>STAT1</t>
  </si>
  <si>
    <t>signal transducer and activator of transcription 1</t>
  </si>
  <si>
    <t>STX1A</t>
  </si>
  <si>
    <t>Syntaxin 1A (brain)</t>
  </si>
  <si>
    <t>STXBP1</t>
  </si>
  <si>
    <t>Syntaxin binding protein 1</t>
  </si>
  <si>
    <t>STXBP5</t>
  </si>
  <si>
    <t>Syntaxin binding protein 5 (tomosyn)</t>
  </si>
  <si>
    <t>SUCLG2</t>
  </si>
  <si>
    <t>succinate-CoA ligase, GDP-forming, beta subunit</t>
  </si>
  <si>
    <t>SYAP1</t>
  </si>
  <si>
    <t>Synapse associated protein 1</t>
  </si>
  <si>
    <t>SYN1</t>
  </si>
  <si>
    <t>Synapsin 1</t>
  </si>
  <si>
    <t>SYN2</t>
  </si>
  <si>
    <t>Synapsin II</t>
  </si>
  <si>
    <t>SYN3</t>
  </si>
  <si>
    <t>Synapsin III</t>
  </si>
  <si>
    <t>SYNE1</t>
  </si>
  <si>
    <t>spectrin repeat containing, nuclear envelope 1</t>
  </si>
  <si>
    <t>SYNGAP1</t>
  </si>
  <si>
    <t>synaptic Ras GTPase activating protein 1</t>
  </si>
  <si>
    <t>SYNJ1</t>
  </si>
  <si>
    <t>synaptojanin 1</t>
  </si>
  <si>
    <t>TAF1</t>
  </si>
  <si>
    <t>TATA-box binding protein associated factor 1</t>
  </si>
  <si>
    <t>TAF1C</t>
  </si>
  <si>
    <t>TATA-box binding protein associated factor, RNA polymerase I subunit C</t>
  </si>
  <si>
    <t>TAF1L</t>
  </si>
  <si>
    <t>TAF1 RNA polymerase II</t>
  </si>
  <si>
    <t>TAF6</t>
  </si>
  <si>
    <t>TATA-box binding protein associated factor 6</t>
  </si>
  <si>
    <t>TANC2</t>
  </si>
  <si>
    <t>etratricopeptide repeat, ankyrin repeat and coiled-coil containing 2</t>
  </si>
  <si>
    <t>TAOK2</t>
  </si>
  <si>
    <t>TAO kinase 2</t>
  </si>
  <si>
    <t>TBC1D23</t>
  </si>
  <si>
    <t>TBC1 domain family member 23</t>
  </si>
  <si>
    <t>TBC1D31</t>
  </si>
  <si>
    <t>TBC1 domain family, member 31</t>
  </si>
  <si>
    <t>TBC1D5</t>
  </si>
  <si>
    <t>TBC1 domain family, member 5</t>
  </si>
  <si>
    <t>TBL1XR1</t>
  </si>
  <si>
    <t>transducin beta like 1 X-linked receptor 1</t>
  </si>
  <si>
    <t>TBR1</t>
  </si>
  <si>
    <t>T-box, brain, 1</t>
  </si>
  <si>
    <t>TBX1</t>
  </si>
  <si>
    <t>T-box 1</t>
  </si>
  <si>
    <t>TCF20</t>
  </si>
  <si>
    <t>Transcription factor 20 (AR1)</t>
  </si>
  <si>
    <t>TCF4</t>
  </si>
  <si>
    <t>Transcription factor 4</t>
  </si>
  <si>
    <t>TCF7L2</t>
  </si>
  <si>
    <t>Transcription factor 7-like 2 (T-cell specific, HMG-box)</t>
  </si>
  <si>
    <t>TECTA</t>
  </si>
  <si>
    <t>tectorin alpha</t>
  </si>
  <si>
    <t>TERF2</t>
  </si>
  <si>
    <t>Telomeric repeat binding factor 2</t>
  </si>
  <si>
    <t>TERT</t>
  </si>
  <si>
    <t>telomerase reverse transcriptase</t>
  </si>
  <si>
    <t>TET2</t>
  </si>
  <si>
    <t>Tet methylcytosine dioxygenase 2</t>
  </si>
  <si>
    <t>TGM3</t>
  </si>
  <si>
    <t>transglutaminase 3</t>
  </si>
  <si>
    <t>THBS1</t>
  </si>
  <si>
    <t>Thrombospondin 1</t>
  </si>
  <si>
    <t>TLK2</t>
  </si>
  <si>
    <t>tousled-like kinase 2</t>
  </si>
  <si>
    <t>TM4SF19</t>
  </si>
  <si>
    <t>transmembrane 4 L six family member 19</t>
  </si>
  <si>
    <t>TM4SF20</t>
  </si>
  <si>
    <t>Transmembrane 4 L six family member 20</t>
  </si>
  <si>
    <t>TMLHE</t>
  </si>
  <si>
    <t>trimethyllysine hydroxylase, epsilon</t>
  </si>
  <si>
    <t>TERB2</t>
  </si>
  <si>
    <t>telomere repeat binding bouquet formation protein 2</t>
  </si>
  <si>
    <t>TNIP2</t>
  </si>
  <si>
    <t>TNFAIP3 interacting protein 2</t>
  </si>
  <si>
    <t>TNRC6B</t>
  </si>
  <si>
    <t>Trinucleotide repeat containing 6B</t>
  </si>
  <si>
    <t>TOP1</t>
  </si>
  <si>
    <t>Topoisomerase (DNA) I</t>
  </si>
  <si>
    <t>TOP3B</t>
  </si>
  <si>
    <t>Topoisomerase (DNA) III beta</t>
  </si>
  <si>
    <t>TPH2</t>
  </si>
  <si>
    <t>tryptophan hydroxylase 2</t>
  </si>
  <si>
    <t>TRAPPC6B</t>
  </si>
  <si>
    <t>trafficking protein particle complex 6B</t>
  </si>
  <si>
    <t>TRAPPC9</t>
  </si>
  <si>
    <t>trafficking protein particle complex 9</t>
  </si>
  <si>
    <t>TRIO</t>
  </si>
  <si>
    <t>Trio Rho guanine nucleotide exchange factor</t>
  </si>
  <si>
    <t>TRIP12</t>
  </si>
  <si>
    <t>Thyroid hormone receptor interactor 12</t>
  </si>
  <si>
    <t>ST8SIA2</t>
  </si>
  <si>
    <t>ST8 alpha-N-acetyl-neuraminide alpha-2,8-sialyltransferase 2</t>
  </si>
  <si>
    <t>STK39</t>
  </si>
  <si>
    <t>serine threonine kinase 39 (STE20/SPS1 homolog, yeast)</t>
  </si>
  <si>
    <t>STYK1</t>
  </si>
  <si>
    <t>Serine/threonine/tyrosine kinase 1</t>
  </si>
  <si>
    <t>SYNCRIP</t>
  </si>
  <si>
    <t>synaptotagmin binding cytoplasmic RNA interacting protein</t>
  </si>
  <si>
    <t>SYT1</t>
  </si>
  <si>
    <t>synaptotagmin 1</t>
  </si>
  <si>
    <t>SYT17</t>
  </si>
  <si>
    <t>synaptotagmin XVII</t>
  </si>
  <si>
    <t>SYT3</t>
  </si>
  <si>
    <t>synaptotagmin 3</t>
  </si>
  <si>
    <t>TBC1D7</t>
  </si>
  <si>
    <t>TBC1 domain family member 7</t>
  </si>
  <si>
    <t>TBL1X</t>
  </si>
  <si>
    <t>transducin (beta)-like 1X-linked</t>
  </si>
  <si>
    <t>TDO2</t>
  </si>
  <si>
    <t>tryptophan 2,3-dioxygenase</t>
  </si>
  <si>
    <t>TH</t>
  </si>
  <si>
    <t>tyrosine hydroxylase</t>
  </si>
  <si>
    <t>THAP8</t>
  </si>
  <si>
    <t>THAP domain containing 8</t>
  </si>
  <si>
    <t>THRA</t>
  </si>
  <si>
    <t>thyroid hormone receptor alpha</t>
  </si>
  <si>
    <t>TMEM231</t>
  </si>
  <si>
    <t>transmembrane protein 231</t>
  </si>
  <si>
    <t>TNN</t>
  </si>
  <si>
    <t>tenascin N</t>
  </si>
  <si>
    <t>TOMM20</t>
  </si>
  <si>
    <t>Translocase of outer mitochondrial membrane 20 homolog (yeast)</t>
  </si>
  <si>
    <t>TPO</t>
  </si>
  <si>
    <t>Thyroid peroxidase</t>
  </si>
  <si>
    <t>TRAF7</t>
  </si>
  <si>
    <t>TNF receptor associated factor 7</t>
  </si>
  <si>
    <t>TRIM33</t>
  </si>
  <si>
    <t>Tripartite motif containing 33</t>
  </si>
  <si>
    <t>TRPC6</t>
  </si>
  <si>
    <t>Transient receptor potential cation channel, subfamily C, member 6</t>
  </si>
  <si>
    <t>TRPM1</t>
  </si>
  <si>
    <t>transient receptor potential cation channel subfamily M member 1</t>
  </si>
  <si>
    <t>TSC1</t>
  </si>
  <si>
    <t>tuberous sclerosis 1</t>
  </si>
  <si>
    <t>TSC2</t>
  </si>
  <si>
    <t>tuberous sclerosis 2</t>
  </si>
  <si>
    <t>TSHZ3</t>
  </si>
  <si>
    <t>teashirt zinc finger homeobox 3</t>
  </si>
  <si>
    <t>TSN</t>
  </si>
  <si>
    <t>translin</t>
  </si>
  <si>
    <t>TSPAN17</t>
  </si>
  <si>
    <t>tetraspanin 17</t>
  </si>
  <si>
    <t>TSPAN7</t>
  </si>
  <si>
    <t>tetraspanin 7</t>
  </si>
  <si>
    <t>TTC25</t>
  </si>
  <si>
    <t>tetratricopeptide repeat domain 25</t>
  </si>
  <si>
    <t>TTI2</t>
  </si>
  <si>
    <t>TELO2 interacting protein 2</t>
  </si>
  <si>
    <t>TTN</t>
  </si>
  <si>
    <t>titin</t>
  </si>
  <si>
    <t>TUBGCP5</t>
  </si>
  <si>
    <t>tubulin, gamma complex associated protein 5</t>
  </si>
  <si>
    <t>TYR</t>
  </si>
  <si>
    <t>tyrosinase</t>
  </si>
  <si>
    <t>UBA6</t>
  </si>
  <si>
    <t>Ubiquitin-like modifier activating enzyme 6</t>
  </si>
  <si>
    <t>UBE2H</t>
  </si>
  <si>
    <t>ubiquitin-conjugating enzyme E2H (UBC8 homolog, yeast)</t>
  </si>
  <si>
    <t>UBE3A</t>
  </si>
  <si>
    <t>ubiquitin protein ligase E3A</t>
  </si>
  <si>
    <t>UBE3B</t>
  </si>
  <si>
    <t>ubiquitin protein ligase E3B</t>
  </si>
  <si>
    <t>UBE3C</t>
  </si>
  <si>
    <t>Ubiquitin protein ligase E3C</t>
  </si>
  <si>
    <t>UBL7</t>
  </si>
  <si>
    <t>ubiquitin-like 7 (bone marrow stromal cell-derived)</t>
  </si>
  <si>
    <t>UBN2</t>
  </si>
  <si>
    <t>ubinuclein 2</t>
  </si>
  <si>
    <t>UBR5</t>
  </si>
  <si>
    <t>ubiquitin protein ligase E3 component n-recognin 5</t>
  </si>
  <si>
    <t>UBR7</t>
  </si>
  <si>
    <t>ubiquitin protein ligase E3 component n-recognin 7 (putative)</t>
  </si>
  <si>
    <t>UCN3</t>
  </si>
  <si>
    <t>urocortin 3</t>
  </si>
  <si>
    <t>UNC13A</t>
  </si>
  <si>
    <t>unc-13 homolog A</t>
  </si>
  <si>
    <t>UNC79</t>
  </si>
  <si>
    <t>unc-79 homolog, NALCN channel complex subunit</t>
  </si>
  <si>
    <t>UNC80</t>
  </si>
  <si>
    <t>unc-80 homolog, NALCN activator</t>
  </si>
  <si>
    <t>UPB1</t>
  </si>
  <si>
    <t>beta-ureidopropionase 1</t>
  </si>
  <si>
    <t>UPF2</t>
  </si>
  <si>
    <t>UPF2, regulator of nonsense mediated mRNA decay</t>
  </si>
  <si>
    <t>UPF3B</t>
  </si>
  <si>
    <t>UPF3B, regulator of nonsense mediated mRNA decay</t>
  </si>
  <si>
    <t>TSPOAP1</t>
  </si>
  <si>
    <t>TSPO associated protein 1</t>
  </si>
  <si>
    <t>USH2A</t>
  </si>
  <si>
    <t>usherin</t>
  </si>
  <si>
    <t>USP15</t>
  </si>
  <si>
    <t>ubiquitin specific peptidase 15</t>
  </si>
  <si>
    <t>USP45</t>
  </si>
  <si>
    <t>Ubiquitin specific peptidase 45</t>
  </si>
  <si>
    <t>USP7</t>
  </si>
  <si>
    <t>Ubiquitin specific peptidase 7 (herpes virus-associated)</t>
  </si>
  <si>
    <t>USP9Y</t>
  </si>
  <si>
    <t>ubiquitin specific peptidase 9, Y-linked</t>
  </si>
  <si>
    <t>VASH1</t>
  </si>
  <si>
    <t>vasohibin 1</t>
  </si>
  <si>
    <t>VIL1</t>
  </si>
  <si>
    <t>Villin 1</t>
  </si>
  <si>
    <t>VLDLR</t>
  </si>
  <si>
    <t>Very low density lipoprotein receptor</t>
  </si>
  <si>
    <t>VPS13B</t>
  </si>
  <si>
    <t>vacuolar protein sorting 13 homolog B (yeast)</t>
  </si>
  <si>
    <t>VRK3</t>
  </si>
  <si>
    <t>vaccinia related kinase 3</t>
  </si>
  <si>
    <t>VSIG4</t>
  </si>
  <si>
    <t>V-set and immunoglobulin domain containing 4</t>
  </si>
  <si>
    <t>WAC</t>
  </si>
  <si>
    <t>WW domain containing adaptor with coiled-coil</t>
  </si>
  <si>
    <t>WDFY3</t>
  </si>
  <si>
    <t>WD repeat and FYVE domain containing 3</t>
  </si>
  <si>
    <t>WDR26</t>
  </si>
  <si>
    <t>WD repeat domain 26</t>
  </si>
  <si>
    <t>WDR93</t>
  </si>
  <si>
    <t>WD repeat domain 93</t>
  </si>
  <si>
    <t>WNK3</t>
  </si>
  <si>
    <t>WNK lysine deficient protein kinase 3</t>
  </si>
  <si>
    <t>WNT1</t>
  </si>
  <si>
    <t>Wingless-type MMTV integration site family, member 1</t>
  </si>
  <si>
    <t>WNT2</t>
  </si>
  <si>
    <t>wingless-type MMTV integration site family member 2</t>
  </si>
  <si>
    <t>WWOX</t>
  </si>
  <si>
    <t>WW domain containing oxidoreductase</t>
  </si>
  <si>
    <t>UTRN</t>
  </si>
  <si>
    <t>utrophin</t>
  </si>
  <si>
    <t>VDR</t>
  </si>
  <si>
    <t>vitamin D receptor</t>
  </si>
  <si>
    <t>VIP</t>
  </si>
  <si>
    <t>vasoactive intestinal peptide</t>
  </si>
  <si>
    <t>WASF1</t>
  </si>
  <si>
    <t>WAS protein family member 1</t>
  </si>
  <si>
    <t>XIRP1</t>
  </si>
  <si>
    <t>xin actin-binding repeat containing 1</t>
  </si>
  <si>
    <t>XPC</t>
  </si>
  <si>
    <t>xeroderma pigmentosum, complementation group C</t>
  </si>
  <si>
    <t>XPO1</t>
  </si>
  <si>
    <t>Exportin 1 (CRM1 homolog, yeast)</t>
  </si>
  <si>
    <t>YTHDC2</t>
  </si>
  <si>
    <t>YTH domain containing 2</t>
  </si>
  <si>
    <t>YWHAE</t>
  </si>
  <si>
    <t>tyrosine 3-monooxygenase/tryptophan 5-monooxygenase activation protein epsilon</t>
  </si>
  <si>
    <t>YY1</t>
  </si>
  <si>
    <t>YY1transcription factor</t>
  </si>
  <si>
    <t>ZBTB16</t>
  </si>
  <si>
    <t>Zinc finger and BTB domain containing 16</t>
  </si>
  <si>
    <t>ZBTB20</t>
  </si>
  <si>
    <t>Zinc finger and BTB domain containing 20</t>
  </si>
  <si>
    <t>ZC3H4</t>
  </si>
  <si>
    <t>zinc finger CCCH-type containing 4</t>
  </si>
  <si>
    <t>ZMYND11</t>
  </si>
  <si>
    <t>Zinc finger, MYND-type containing 11</t>
  </si>
  <si>
    <t>ZNF18</t>
  </si>
  <si>
    <t>zinc finger protein 18</t>
  </si>
  <si>
    <t>ZNF292</t>
  </si>
  <si>
    <t>zinc finger protein 292</t>
  </si>
  <si>
    <t>ZNF385B</t>
  </si>
  <si>
    <t>Zinc finger protein 385B</t>
  </si>
  <si>
    <t>ZNF462</t>
  </si>
  <si>
    <t>Zinc finger protein 462</t>
  </si>
  <si>
    <t>ZNF517</t>
  </si>
  <si>
    <t>Zinc finger protein 517</t>
  </si>
  <si>
    <t>ZNF548</t>
  </si>
  <si>
    <t>zinc finger protein 548</t>
  </si>
  <si>
    <t>ZNF559</t>
  </si>
  <si>
    <t>Zinc finger protein 559</t>
  </si>
  <si>
    <t>ZNF626</t>
  </si>
  <si>
    <t>zinc finger protein 626</t>
  </si>
  <si>
    <t>ZNF713</t>
  </si>
  <si>
    <t>Zinc finger protein 713</t>
  </si>
  <si>
    <t>ZNF774</t>
  </si>
  <si>
    <t>Zinc finger protein 774</t>
  </si>
  <si>
    <t>ZNF8</t>
  </si>
  <si>
    <t>Zinc finger protein 8</t>
  </si>
  <si>
    <t>ZNF804A</t>
  </si>
  <si>
    <t>Zinc finger protein 804A</t>
  </si>
  <si>
    <t>ZNF827</t>
  </si>
  <si>
    <t>Zinc finger protein 827</t>
  </si>
  <si>
    <t>ZSWIM5</t>
  </si>
  <si>
    <t>zinc finger, SWIM-type containing 5</t>
  </si>
  <si>
    <t>ZSWIM6</t>
  </si>
  <si>
    <t>zinc finger SWIM-type containing 6</t>
  </si>
  <si>
    <t>ZWILCH</t>
  </si>
  <si>
    <t>zwilchkinetochore protein</t>
  </si>
  <si>
    <t>YEATS2</t>
  </si>
  <si>
    <t>YEATS domain containing 2</t>
  </si>
  <si>
    <t>ZNF407</t>
  </si>
  <si>
    <t>zinc finger protein 407</t>
  </si>
  <si>
    <t>PI3K-Akt</t>
  </si>
  <si>
    <t>AMPK</t>
  </si>
  <si>
    <t>SCORE</t>
  </si>
  <si>
    <t>mTOR</t>
  </si>
  <si>
    <t>RAS</t>
  </si>
  <si>
    <t>GLUT</t>
  </si>
  <si>
    <t>MAPK</t>
  </si>
  <si>
    <t>NRXN - NRGL</t>
  </si>
  <si>
    <t>ENDOCANABINÓIDE</t>
  </si>
  <si>
    <t>WNT</t>
  </si>
  <si>
    <t>RAP1</t>
  </si>
  <si>
    <t>p-VALOR</t>
  </si>
  <si>
    <t>Neuroblastoma</t>
  </si>
  <si>
    <t>https://biit.cs.ut.ee/gprofiler/gost#</t>
  </si>
  <si>
    <t>https://string-db.org/</t>
  </si>
  <si>
    <t>https://toppgene.cchmc.org/</t>
  </si>
  <si>
    <t>http://amp.pharm.mssm.edu/Enrichr/</t>
  </si>
  <si>
    <t>0.0000025352932157853035</t>
  </si>
  <si>
    <t>0.000003443176815305738</t>
  </si>
  <si>
    <t>0.000005358938928934462</t>
  </si>
  <si>
    <t>0.00000781383511992293</t>
  </si>
  <si>
    <t>0.000027476812105203386</t>
  </si>
  <si>
    <t>0.00003569819839692326</t>
  </si>
  <si>
    <t>0.00014036624746308963</t>
  </si>
  <si>
    <t>0.00015801066036164664</t>
  </si>
  <si>
    <t>0.00026450227453823504</t>
  </si>
  <si>
    <t>0.0005400198650119506</t>
  </si>
  <si>
    <t>0.0013960087549118468</t>
  </si>
  <si>
    <t>0.0018059668927904095</t>
  </si>
  <si>
    <t>0.0018534601787702084</t>
  </si>
  <si>
    <t>0.006752936473829904</t>
  </si>
  <si>
    <t>0.012652949822718435</t>
  </si>
  <si>
    <t>0.014223967311660974</t>
  </si>
  <si>
    <t>0.021438889459213</t>
  </si>
  <si>
    <t>0.021511117360722865</t>
  </si>
  <si>
    <t>0.027981103732703093</t>
  </si>
  <si>
    <t>0.036651584976585806</t>
  </si>
  <si>
    <t>0.043577798317943506</t>
  </si>
  <si>
    <t>0.04487798603865455</t>
  </si>
  <si>
    <t>0.00019877</t>
  </si>
  <si>
    <t>0.04011099</t>
  </si>
  <si>
    <t>0.03876761</t>
  </si>
  <si>
    <t>0.03315953</t>
  </si>
  <si>
    <t>0.03142684</t>
  </si>
  <si>
    <t>0.02764918</t>
  </si>
  <si>
    <t>0.02452100</t>
  </si>
  <si>
    <t>0.02168439</t>
  </si>
  <si>
    <t>0.01406419</t>
  </si>
  <si>
    <t>0.00897190</t>
  </si>
  <si>
    <t>REDE M6</t>
  </si>
  <si>
    <t>0.00565536</t>
  </si>
  <si>
    <t>0.00514793</t>
  </si>
  <si>
    <t>0.00487858</t>
  </si>
  <si>
    <t>0.00468294</t>
  </si>
  <si>
    <t>0.00389178</t>
  </si>
  <si>
    <t>0.00343675</t>
  </si>
  <si>
    <t>REDE M5</t>
  </si>
  <si>
    <t>0.00352680</t>
  </si>
  <si>
    <t>0.00277563</t>
  </si>
  <si>
    <t>0.00260155</t>
  </si>
  <si>
    <t xml:space="preserve"> 0.00242257</t>
  </si>
  <si>
    <t xml:space="preserve"> 0.00227039</t>
  </si>
  <si>
    <t>0.00227039</t>
  </si>
  <si>
    <t>0.00130889</t>
  </si>
  <si>
    <t>REDE M4</t>
  </si>
  <si>
    <t>0.00132233</t>
  </si>
  <si>
    <t>0.00109046</t>
  </si>
  <si>
    <t>0.00042698</t>
  </si>
  <si>
    <t>0.00020559</t>
  </si>
  <si>
    <t>REDE M3</t>
  </si>
  <si>
    <t>0.00009503</t>
  </si>
  <si>
    <t xml:space="preserve"> 0.00009503</t>
  </si>
  <si>
    <t>0.00006207</t>
  </si>
  <si>
    <t>0.00001181</t>
  </si>
  <si>
    <t>0.00000598</t>
  </si>
  <si>
    <t>REDE M2</t>
  </si>
  <si>
    <t>0.00009937</t>
  </si>
  <si>
    <t>0.00002652</t>
  </si>
  <si>
    <t>0.00000115</t>
  </si>
  <si>
    <t>0.00000022</t>
  </si>
  <si>
    <t>&lt;1e-8</t>
  </si>
  <si>
    <t>REDE M1</t>
  </si>
  <si>
    <t>SLC24A2;PTGER3;SLC1A1;SLC4A10;ATP1A3;ATP1A1;SLC6A1;SLC6A3;NR3C2;SLC7A3;SLC6A4;SLC7A5;KCNT1;SLC6A8;SLC7A7;SCN8A;SCN9A;SCN4A;SCN2A;SCN1A</t>
  </si>
  <si>
    <t>GABRB3;GABRQ;GABBR2;GABRA1;GABRB1;GABRA5;GAD1;GABRA4;ABAT;GABRG3</t>
  </si>
  <si>
    <t>FOLH1;GRM4;GRM7;GAD1;SLC1A1;ABAT;GRIK2;GRIN2B;GRIN1</t>
  </si>
  <si>
    <t>CADPS2;DDC;MAOB;MAOA;DRD1;DRD2;DRD3;SLC6A3</t>
  </si>
  <si>
    <t>GABRB3;GABRQ;GABRA1;GABRB1;SLC12A5;ACE;GABRA5;GABRA4;SLC4A10;GABRG3;GRM5;GLRA2;KCNT1</t>
  </si>
  <si>
    <t>KCND2;KCND3;KCNQ2;KCNMA1;KCNQ3;ATP1A3;ATP1A1;KCNJ2</t>
  </si>
  <si>
    <t>MAOB;MAOA;GDA;AMT;AMPD1;F13A1;UPB1;ADA</t>
  </si>
  <si>
    <t>DDC;MAOB;MAOA;HTR1B;HTR3A;HTR2A;SLC6A4</t>
  </si>
  <si>
    <t>INPP1;POMT1;ADK;PTEN;ATP1A3;ADCY3;ATP1A1;PPM1D;FHIT;GPHN;TTN;ADCY5;RPS6KA3;NUAK1;GRIN2A;RPS6KA2;TLK2;MAPK1;ITGB7;KCNJ2;MARK1;MAPK3;GUCY1A2;KCNJ10;DAPK1;KCNJ15;CASK;ATP2B2;CDC42BPB;GRIN2B;GRIN1;TAOK2;WNK3</t>
  </si>
  <si>
    <t>SETD2;SETDB1;DNMT3A;SETDB2;ASMT;EHMT1;ASH1L</t>
  </si>
  <si>
    <t>UBE2H;UBE3C;PDE1C;UBA6;ADK;AMPD1;UBE3A;UBE3B;FHIT;ASS1;MIB1;RFWD2;UBR5;PDE4B;PDE4A;TRIP12;BIRC6;SAE1;TRIM33</t>
  </si>
  <si>
    <t>GUCY1A2;PDE1C;PDE4B;CNGB3;PDE4A;ADCY3;ADCY5</t>
  </si>
  <si>
    <t>GENES</t>
  </si>
  <si>
    <t>ChIP-Seq</t>
  </si>
  <si>
    <t>GBX2</t>
  </si>
  <si>
    <t>STAT3</t>
  </si>
  <si>
    <t>PAX3-FKHR</t>
  </si>
  <si>
    <t>ZNF217</t>
  </si>
  <si>
    <t>DROSHA</t>
  </si>
  <si>
    <t>WT1</t>
  </si>
  <si>
    <t>P300</t>
  </si>
  <si>
    <t>SMAD3</t>
  </si>
  <si>
    <t>p-VALOR AJUSTADO</t>
  </si>
  <si>
    <t>ZNF490</t>
  </si>
  <si>
    <t>RFX7</t>
  </si>
  <si>
    <t>ZNF804B</t>
  </si>
  <si>
    <t>POU6F2</t>
  </si>
  <si>
    <t>ZIM2</t>
  </si>
  <si>
    <t>RGS6</t>
  </si>
  <si>
    <t>PHF21A</t>
  </si>
  <si>
    <t>CHD6</t>
  </si>
  <si>
    <t>NPAS3</t>
  </si>
  <si>
    <t>ESRRG</t>
  </si>
  <si>
    <t>Lóbulo frontal</t>
  </si>
  <si>
    <t>Lobo parietal</t>
  </si>
  <si>
    <t>Lobo occipital</t>
  </si>
  <si>
    <t>Cérebro</t>
  </si>
  <si>
    <t>Hipotálamo</t>
  </si>
  <si>
    <t>Lobo temporal</t>
  </si>
  <si>
    <t>Retina</t>
  </si>
  <si>
    <t>Gânglio</t>
  </si>
  <si>
    <t>Amígdala</t>
  </si>
  <si>
    <t>Adulto</t>
  </si>
  <si>
    <t>Cerebelo</t>
  </si>
  <si>
    <t>Glândula pineal</t>
  </si>
  <si>
    <t>Núcleo Subtalâmico</t>
  </si>
  <si>
    <t>Medula espinhal</t>
  </si>
  <si>
    <t>Córtex cerebral</t>
  </si>
  <si>
    <t>Coração</t>
  </si>
  <si>
    <t>Hipocampo</t>
  </si>
  <si>
    <t>Tálamo</t>
  </si>
  <si>
    <t>Intestino</t>
  </si>
  <si>
    <t>Olho</t>
  </si>
  <si>
    <t>Corpo caloso</t>
  </si>
  <si>
    <t>Córtex Pré-frontal</t>
  </si>
  <si>
    <t>Cérebro embrionário</t>
  </si>
  <si>
    <t>Córtex cingulado</t>
  </si>
  <si>
    <t>Medula oblongata</t>
  </si>
  <si>
    <t>Célula de leucemia linfocítica crônica de células T</t>
  </si>
  <si>
    <t>Pedúnculo cerebral</t>
  </si>
  <si>
    <t>Célula de carcinoma cervical</t>
  </si>
  <si>
    <t>Ventrículo lateral</t>
  </si>
  <si>
    <t>Núcleo caudado</t>
  </si>
  <si>
    <t>KEGG</t>
  </si>
  <si>
    <t>BIOCARTA</t>
  </si>
  <si>
    <t>NCI-Nature 2016</t>
  </si>
  <si>
    <t>Glioma</t>
  </si>
  <si>
    <t>6.66e-10</t>
  </si>
  <si>
    <t>1.29e-07</t>
  </si>
  <si>
    <t>9.11e-06</t>
  </si>
  <si>
    <t>9.61e-06</t>
  </si>
  <si>
    <t>2.97e-05</t>
  </si>
  <si>
    <t>4.12e-05</t>
  </si>
  <si>
    <t>0.00014</t>
  </si>
  <si>
    <t>0.00061</t>
  </si>
  <si>
    <t>0.0013</t>
  </si>
  <si>
    <t>0.0016</t>
  </si>
  <si>
    <t>0.0021</t>
  </si>
  <si>
    <t>0.0023</t>
  </si>
  <si>
    <t>0.0035</t>
  </si>
  <si>
    <t>0.0060</t>
  </si>
  <si>
    <t>0.0066</t>
  </si>
  <si>
    <t>0.0079</t>
  </si>
  <si>
    <t>0.0098</t>
  </si>
  <si>
    <t>0.0104</t>
  </si>
  <si>
    <t>0.0105</t>
  </si>
  <si>
    <t>0.0121</t>
  </si>
  <si>
    <t>0.0190</t>
  </si>
  <si>
    <t>0.0367</t>
  </si>
  <si>
    <t>0.0499</t>
  </si>
  <si>
    <t>Sinalização por Rho GTPases</t>
  </si>
  <si>
    <t>8.62e-05</t>
  </si>
  <si>
    <t>Sinalização por Receptor Tirosina Quinases</t>
  </si>
  <si>
    <t>0.00020</t>
  </si>
  <si>
    <t>Sinalização por NTRKs</t>
  </si>
  <si>
    <t>Cascatas de sinalização familiar MAPK</t>
  </si>
  <si>
    <t>0.0022</t>
  </si>
  <si>
    <t>Sinalização intracelular por segundos mensageiros</t>
  </si>
  <si>
    <t>Sinalização por WNT</t>
  </si>
  <si>
    <t>0.0028</t>
  </si>
  <si>
    <t>Sinalização MAPK1 / MAPK3</t>
  </si>
  <si>
    <t>PIP3 ativa a sinalização AKT</t>
  </si>
  <si>
    <t>0.0115</t>
  </si>
  <si>
    <t>Sinalização por VEGF</t>
  </si>
  <si>
    <t>Sinalização dependente de TCF em resposta ao WNT</t>
  </si>
  <si>
    <t>Sinalização Constitutiva por Mutantes de Domínio NOTCH1 PEST</t>
  </si>
  <si>
    <t>Sinalização Constitutiva por Mutantes de Domínio HD + PEST NOTCH1</t>
  </si>
  <si>
    <t>Sinalização por NOTCH1</t>
  </si>
  <si>
    <t>0.0135</t>
  </si>
  <si>
    <t>Sinalização Netrin-1</t>
  </si>
  <si>
    <t>Sinalização da interleucina-17</t>
  </si>
  <si>
    <t>Sinalização PI3K / AKT em Câncer</t>
  </si>
  <si>
    <t>0.0154</t>
  </si>
  <si>
    <t>Sinalização oncogênica de MAPK</t>
  </si>
  <si>
    <t>0.0181</t>
  </si>
  <si>
    <t>Sinalização por NTRK1 (TRKA)</t>
  </si>
  <si>
    <t>0.0187</t>
  </si>
  <si>
    <t>CRMPs na sinalização Sema3A</t>
  </si>
  <si>
    <t>0.0208</t>
  </si>
  <si>
    <t>Sinalização EPH-Ephrin</t>
  </si>
  <si>
    <t>0.0210</t>
  </si>
  <si>
    <t>Sinalização por fusões BRAF e RAF</t>
  </si>
  <si>
    <t>0.0290</t>
  </si>
  <si>
    <t>Sinalização mediada por ESR</t>
  </si>
  <si>
    <t>0.0308</t>
  </si>
  <si>
    <t>Sinalização NCAM para o crescimento de neurites</t>
  </si>
  <si>
    <t>0.0310</t>
  </si>
  <si>
    <t>PI5P, PP2A e IER3 regulam a sinalização PI3K / AKT</t>
  </si>
  <si>
    <t>0.0318</t>
  </si>
  <si>
    <t>Sinalização por atividade quinase moderada BRAF mutantes</t>
  </si>
  <si>
    <t>0.0350</t>
  </si>
  <si>
    <t>Ativação paradoxal da sinalização RAF por quinase BRAF inativa</t>
  </si>
  <si>
    <t>Regulação negativa da sinalização dependente de TCF por proteínas que interagem com DVL</t>
  </si>
  <si>
    <t>0.0368</t>
  </si>
  <si>
    <t>Sinalização por GPCR</t>
  </si>
  <si>
    <t>0.0393</t>
  </si>
  <si>
    <t>Sinalização por mutantes de RAS</t>
  </si>
  <si>
    <t>0.0405</t>
  </si>
  <si>
    <t>Sinalização direta mediada por EPHB</t>
  </si>
  <si>
    <t>0.0414</t>
  </si>
  <si>
    <t>Sinalização por NTRK2 (TRKB)</t>
  </si>
  <si>
    <t>0.0489</t>
  </si>
  <si>
    <t>Ativação, sinalização e agregação de plaquetas</t>
  </si>
  <si>
    <t>0.0493</t>
  </si>
  <si>
    <t>2.34e-33</t>
  </si>
  <si>
    <t>2.13e-28</t>
  </si>
  <si>
    <t>2.30e-17</t>
  </si>
  <si>
    <t>1.02e-13</t>
  </si>
  <si>
    <t>1.57e-09</t>
  </si>
  <si>
    <t>1.05e-08</t>
  </si>
  <si>
    <t>2.26e-08</t>
  </si>
  <si>
    <t>4.20e-08</t>
  </si>
  <si>
    <t>1.08e-05</t>
  </si>
  <si>
    <t>0.00016</t>
  </si>
  <si>
    <t>Receptor</t>
  </si>
  <si>
    <t>0.00025</t>
  </si>
  <si>
    <t>0.0031</t>
  </si>
  <si>
    <t>0.0119</t>
  </si>
  <si>
    <t>0.0141</t>
  </si>
  <si>
    <t>BRAF,FGF23,INSR,MAPK7</t>
  </si>
  <si>
    <t>0.0330</t>
  </si>
  <si>
    <t>FGF23,IGHV4-38-2,INSR,MYB</t>
  </si>
  <si>
    <t>IGHV4-38-2,PTPRC</t>
  </si>
  <si>
    <t>BRAF,FGF23,INSR</t>
  </si>
  <si>
    <t>BRAF,CFTR,PPARA</t>
  </si>
  <si>
    <t>FOXP3,GATA3</t>
  </si>
  <si>
    <t>0.0419</t>
  </si>
  <si>
    <t>BRAF,FH</t>
  </si>
  <si>
    <t>0.0428</t>
  </si>
  <si>
    <t>Melanoma</t>
  </si>
  <si>
    <t>BRAF,FGF23</t>
  </si>
  <si>
    <t>Calcium signaling pathway</t>
  </si>
  <si>
    <t>1.61e-11</t>
  </si>
  <si>
    <t>3.49e-9</t>
  </si>
  <si>
    <t>Pancreatic secretion</t>
  </si>
  <si>
    <t>6.86e-6</t>
  </si>
  <si>
    <t>6.74e-4</t>
  </si>
  <si>
    <t>Glutamatergic synapse</t>
  </si>
  <si>
    <t>9.32e-6</t>
  </si>
  <si>
    <t>Melanogenesis</t>
  </si>
  <si>
    <t>3.47e-5</t>
  </si>
  <si>
    <t>0.00188</t>
  </si>
  <si>
    <t>Long-term potentiation</t>
  </si>
  <si>
    <t>7.12e-5</t>
  </si>
  <si>
    <t>0.00309</t>
  </si>
  <si>
    <t>Amphetamine addiction</t>
  </si>
  <si>
    <t>1.09e-4</t>
  </si>
  <si>
    <t>0.00395</t>
  </si>
  <si>
    <t>Salivary secretion</t>
  </si>
  <si>
    <t>1.45e-4</t>
  </si>
  <si>
    <t>0.00449</t>
  </si>
  <si>
    <t>GABAergic synapse</t>
  </si>
  <si>
    <t>1.79e-4</t>
  </si>
  <si>
    <t>0.00484</t>
  </si>
  <si>
    <t>Cocaine addiction</t>
  </si>
  <si>
    <t>2.13e-4</t>
  </si>
  <si>
    <t>0.00514</t>
  </si>
  <si>
    <t>Cell adhesion molecules (CAMs)</t>
  </si>
  <si>
    <t>3.83e-4</t>
  </si>
  <si>
    <t>0.00831</t>
  </si>
  <si>
    <t>Dopaminergic synapse</t>
  </si>
  <si>
    <t>0.00052</t>
  </si>
  <si>
    <t>0.0103</t>
  </si>
  <si>
    <t>Gap junction</t>
  </si>
  <si>
    <t>9.69e-4</t>
  </si>
  <si>
    <t>0.0171</t>
  </si>
  <si>
    <t>Long-term depression</t>
  </si>
  <si>
    <t>0.00102</t>
  </si>
  <si>
    <t>Wnt signaling pathway</t>
  </si>
  <si>
    <t>0.00122</t>
  </si>
  <si>
    <t>0.0177</t>
  </si>
  <si>
    <t>Huntington's disease</t>
  </si>
  <si>
    <t>Regulation of actin cytoskeleton</t>
  </si>
  <si>
    <t>0.00166</t>
  </si>
  <si>
    <t>0.0225</t>
  </si>
  <si>
    <t>Gastric acid secretion</t>
  </si>
  <si>
    <t>0.00194</t>
  </si>
  <si>
    <t>0.0247</t>
  </si>
  <si>
    <t>Pathways in cancer</t>
  </si>
  <si>
    <t>0.00239</t>
  </si>
  <si>
    <t>0.0288</t>
  </si>
  <si>
    <t>Serotonergic synapse</t>
  </si>
  <si>
    <t>0.00262</t>
  </si>
  <si>
    <t>0.0291</t>
  </si>
  <si>
    <t>Dilated cardiomyopathy</t>
  </si>
  <si>
    <t>0.00268</t>
  </si>
  <si>
    <t>Adherens junction</t>
  </si>
  <si>
    <t>0.00337</t>
  </si>
  <si>
    <t>0.0348</t>
  </si>
  <si>
    <t>Endometrial cancer</t>
  </si>
  <si>
    <t>0.00483</t>
  </si>
  <si>
    <t>0.0477</t>
  </si>
  <si>
    <t>Cholinergic synapse</t>
  </si>
  <si>
    <t>0.00516</t>
  </si>
  <si>
    <t>0.0484</t>
  </si>
  <si>
    <t>Focal adhesion</t>
  </si>
  <si>
    <t>0.0054</t>
  </si>
  <si>
    <t>Axon guidance</t>
  </si>
  <si>
    <t>0.00558</t>
  </si>
  <si>
    <t>Thyroid cancer</t>
  </si>
  <si>
    <t>0.00624</t>
  </si>
  <si>
    <t>0.0521</t>
  </si>
  <si>
    <t>Colorectal cancer</t>
  </si>
  <si>
    <t>0.00941</t>
  </si>
  <si>
    <t>0.0741</t>
  </si>
  <si>
    <t>Circadian rhythm - mammal</t>
  </si>
  <si>
    <t>0.00956</t>
  </si>
  <si>
    <t>Retrograde endocannabinoid signaling</t>
  </si>
  <si>
    <t>0.0786</t>
  </si>
  <si>
    <t>Leishmaniasis</t>
  </si>
  <si>
    <t>0.0864</t>
  </si>
  <si>
    <t>Tyrosine metabolism</t>
  </si>
  <si>
    <t>0.0142</t>
  </si>
  <si>
    <t>0.0991</t>
  </si>
  <si>
    <t>Vascular smooth muscle contraction</t>
  </si>
  <si>
    <t>0.0159</t>
  </si>
  <si>
    <t>0.108</t>
  </si>
  <si>
    <t>Prostate cancer</t>
  </si>
  <si>
    <t>0.0172</t>
  </si>
  <si>
    <t>0.113</t>
  </si>
  <si>
    <t>Phenylalanine metabolism</t>
  </si>
  <si>
    <t>0.0179</t>
  </si>
  <si>
    <t>0.114</t>
  </si>
  <si>
    <t>Synaptic vesicle cycle</t>
  </si>
  <si>
    <t>0.0219</t>
  </si>
  <si>
    <t>0.136</t>
  </si>
  <si>
    <t>Basal cell carcinoma</t>
  </si>
  <si>
    <t>0.0238</t>
  </si>
  <si>
    <t>0.143</t>
  </si>
  <si>
    <t>Alcoholism</t>
  </si>
  <si>
    <t>0.0261</t>
  </si>
  <si>
    <t>0.151</t>
  </si>
  <si>
    <t>Type II diabetes mellitus</t>
  </si>
  <si>
    <t>0.0264</t>
  </si>
  <si>
    <t>Renal cell carcinoma</t>
  </si>
  <si>
    <t>0.0298</t>
  </si>
  <si>
    <t>0.166</t>
  </si>
  <si>
    <t>Tryptophan metabolism</t>
  </si>
  <si>
    <t>0.0306</t>
  </si>
  <si>
    <t>Salmonella infection</t>
  </si>
  <si>
    <t>0.168</t>
  </si>
  <si>
    <t>ECM-receptor interaction</t>
  </si>
  <si>
    <t>0.0328</t>
  </si>
  <si>
    <t>0.17</t>
  </si>
  <si>
    <t>T cell receptor signaling pathway</t>
  </si>
  <si>
    <t>0.0378</t>
  </si>
  <si>
    <t>0.191</t>
  </si>
  <si>
    <t>Neurotrophin signaling pathway</t>
  </si>
  <si>
    <t>0.0388</t>
  </si>
  <si>
    <t>B cell receptor signaling pathway</t>
  </si>
  <si>
    <t>0.0399</t>
  </si>
  <si>
    <t>ErbB signaling pathway</t>
  </si>
  <si>
    <t>mTOR signaling pathway</t>
  </si>
  <si>
    <t>3.31e-5</t>
  </si>
  <si>
    <t>0.00717</t>
  </si>
  <si>
    <t>2.69e-4</t>
  </si>
  <si>
    <t>4.04e-4</t>
  </si>
  <si>
    <t>0.00157</t>
  </si>
  <si>
    <t>0.00165</t>
  </si>
  <si>
    <t>0.00441</t>
  </si>
  <si>
    <t>0.00726</t>
  </si>
  <si>
    <t>0.00974</t>
  </si>
  <si>
    <t>Aldosterone-regulated sodium reabsorption</t>
  </si>
  <si>
    <t>0.0117</t>
  </si>
  <si>
    <t>Insulin signaling pathway</t>
  </si>
  <si>
    <t>Lysine degradation</t>
  </si>
  <si>
    <t>0.0279</t>
  </si>
  <si>
    <t>Glyoxylate and dicarboxylate metabolism</t>
  </si>
  <si>
    <t>0.0287</t>
  </si>
  <si>
    <t>Cell cycle</t>
  </si>
  <si>
    <t>0.0297</t>
  </si>
  <si>
    <t>Propanoate metabolism</t>
  </si>
  <si>
    <t>0.0377</t>
  </si>
  <si>
    <t>Bacterial invasion of epithelial cells</t>
  </si>
  <si>
    <t>0.0437</t>
  </si>
  <si>
    <t>0.0442</t>
  </si>
  <si>
    <t>Acute myeloid leukemia</t>
  </si>
  <si>
    <t>0.0457</t>
  </si>
  <si>
    <t>0.0292</t>
  </si>
  <si>
    <t>0.0714</t>
  </si>
  <si>
    <t>0.159</t>
  </si>
  <si>
    <t>0.197</t>
  </si>
  <si>
    <t>0.235</t>
  </si>
  <si>
    <t>0.239</t>
  </si>
  <si>
    <t>0.257</t>
  </si>
  <si>
    <t>0.43</t>
  </si>
  <si>
    <t>0.512</t>
  </si>
  <si>
    <t>0.522</t>
  </si>
  <si>
    <t>6.79e-11</t>
  </si>
  <si>
    <t>1.47e-8</t>
  </si>
  <si>
    <t>2.63e-6</t>
  </si>
  <si>
    <t>1.02e-5</t>
  </si>
  <si>
    <t>1.61e-5</t>
  </si>
  <si>
    <t>2.32e-5</t>
  </si>
  <si>
    <t>7.16e-5</t>
  </si>
  <si>
    <t>8.5e-5</t>
  </si>
  <si>
    <t>1.22e-4</t>
  </si>
  <si>
    <t>3.37e-4</t>
  </si>
  <si>
    <t>4.41e-4</t>
  </si>
  <si>
    <t>4.64e-4</t>
  </si>
  <si>
    <t>0.00112</t>
  </si>
  <si>
    <t>0.00214</t>
  </si>
  <si>
    <t>0.00233</t>
  </si>
  <si>
    <t>0.00242</t>
  </si>
  <si>
    <t>0.00448</t>
  </si>
  <si>
    <t>2.86e-4</t>
  </si>
  <si>
    <t>5.53e-4</t>
  </si>
  <si>
    <t>6.98e-4</t>
  </si>
  <si>
    <t>8.38e-4</t>
  </si>
  <si>
    <t>0.00222</t>
  </si>
  <si>
    <t>0.00231</t>
  </si>
  <si>
    <t>0.00293</t>
  </si>
  <si>
    <t>0.00731</t>
  </si>
  <si>
    <t>0.00839</t>
  </si>
  <si>
    <t>0.0258</t>
  </si>
  <si>
    <t>0.0281</t>
  </si>
  <si>
    <t>0.029</t>
  </si>
  <si>
    <t>0.0512</t>
  </si>
  <si>
    <t>0.00543</t>
  </si>
  <si>
    <t>0.0538</t>
  </si>
  <si>
    <t>0.00569</t>
  </si>
  <si>
    <t>0.00575</t>
  </si>
  <si>
    <t>0.00583</t>
  </si>
  <si>
    <t>0.00595</t>
  </si>
  <si>
    <t>0.00651</t>
  </si>
  <si>
    <t>0.0565</t>
  </si>
  <si>
    <t>0.00695</t>
  </si>
  <si>
    <t>0.058</t>
  </si>
  <si>
    <t>0.00827</t>
  </si>
  <si>
    <t>0.0639</t>
  </si>
  <si>
    <t>0.00848</t>
  </si>
  <si>
    <t>0.00854</t>
  </si>
  <si>
    <t>Endocrine and other factor-regulated calcium reabsorption</t>
  </si>
  <si>
    <t>0.00942</t>
  </si>
  <si>
    <t>0.0669</t>
  </si>
  <si>
    <t>0.00979</t>
  </si>
  <si>
    <t>0.00987</t>
  </si>
  <si>
    <t>0.0138</t>
  </si>
  <si>
    <t>0.0891</t>
  </si>
  <si>
    <t>0.0144</t>
  </si>
  <si>
    <t>0.0162</t>
  </si>
  <si>
    <t>0.0976</t>
  </si>
  <si>
    <t>0.0188</t>
  </si>
  <si>
    <t>0.11</t>
  </si>
  <si>
    <t>0.0203</t>
  </si>
  <si>
    <t>0.116</t>
  </si>
  <si>
    <t>0.0218</t>
  </si>
  <si>
    <t>0.121</t>
  </si>
  <si>
    <t>0.0246</t>
  </si>
  <si>
    <t>0.133</t>
  </si>
  <si>
    <t>Morphine addiction</t>
  </si>
  <si>
    <t>0.0307</t>
  </si>
  <si>
    <t>0.163</t>
  </si>
  <si>
    <t>0.0322</t>
  </si>
  <si>
    <t>0.0371</t>
  </si>
  <si>
    <t>0.185</t>
  </si>
  <si>
    <t>0.0375</t>
  </si>
  <si>
    <t>0.0458</t>
  </si>
  <si>
    <t>0.221</t>
  </si>
  <si>
    <t xml:space="preserve">MÓDULO 1 - GENES NÃO SINDRÔMICOS </t>
  </si>
  <si>
    <t xml:space="preserve">MÓDULO 2 - GENES SINDRÔMICOS </t>
  </si>
  <si>
    <t xml:space="preserve">Síndrome De Rett </t>
  </si>
  <si>
    <t xml:space="preserve">Síndrome De Cohen </t>
  </si>
  <si>
    <t>Síndrome De Cornelia De Lange</t>
  </si>
  <si>
    <t xml:space="preserve">Esclerose Tuberosa </t>
  </si>
  <si>
    <t xml:space="preserve">Síndrome De Algeman </t>
  </si>
  <si>
    <t xml:space="preserve">Síndrome De CHARGE </t>
  </si>
  <si>
    <t xml:space="preserve">Síndrome Do X Frágil </t>
  </si>
  <si>
    <t xml:space="preserve">Neurofibromatose Tipo 1 </t>
  </si>
  <si>
    <t xml:space="preserve">Síndrome De Down </t>
  </si>
  <si>
    <t xml:space="preserve">Síndrome De Noonan </t>
  </si>
  <si>
    <t xml:space="preserve">Síndrome De Williams </t>
  </si>
  <si>
    <t xml:space="preserve">Síndrome De Deleção 22q11.2 </t>
  </si>
  <si>
    <t>Joubert Síndrome</t>
  </si>
  <si>
    <t xml:space="preserve">TOTAL </t>
  </si>
  <si>
    <t>eIF4E</t>
  </si>
  <si>
    <t xml:space="preserve">quinase 2 ativada por p21 </t>
  </si>
  <si>
    <t>TH </t>
  </si>
  <si>
    <t>fator de iniciação da tradução eucariótica 4E</t>
  </si>
  <si>
    <t>adenilato ciclase 5</t>
  </si>
  <si>
    <t>adenilato ciclase 3</t>
  </si>
  <si>
    <t>subunidade 1 do tipo NMDA do receptor ionotrópico do glutamato</t>
  </si>
  <si>
    <t>proteína quinase alfa dependente de cálcio / calmodulina</t>
  </si>
  <si>
    <t>fator neurotrófico derivado do cérebro</t>
  </si>
  <si>
    <t>subunidade alfa1 D do canal controlado por voltagem de cálcio</t>
  </si>
  <si>
    <t>receptor de adenosina A2a</t>
  </si>
  <si>
    <t>subunidade do tipo NMDA do receptor ionotrópico de glutamato 2A</t>
  </si>
  <si>
    <t>proteína quinase dependente de cálcio / calmodulina IV</t>
  </si>
  <si>
    <t>inibidor de quinase dependente de ciclina 1B</t>
  </si>
  <si>
    <t>proteína quinase 1 ativada por mitógeno</t>
  </si>
  <si>
    <t>disco de grande proteína andaime MAGUK 4</t>
  </si>
  <si>
    <t>adrenoceptores beta 2</t>
  </si>
  <si>
    <t>receptor metabotrópico de glutamato 5</t>
  </si>
  <si>
    <t>proteína de ligação a CREB</t>
  </si>
  <si>
    <t>subunidade alfa1 F do canal dependente de voltagem de cálcio</t>
  </si>
  <si>
    <t>receptor tirosina quinase 4 de erb-b2</t>
  </si>
  <si>
    <t>proteína quinase 3 ativada por mitógeno</t>
  </si>
  <si>
    <t>subunidade do canal dependente de voltagem de cálcio alpha1B </t>
  </si>
  <si>
    <t>proteína 1 associada à DLG</t>
  </si>
  <si>
    <t>membrana plasmática ATPase Ca2 + transportando 2</t>
  </si>
  <si>
    <t>receptor de peptídeo liberador de gastrina</t>
  </si>
  <si>
    <t>proteína de ligação a E1A p300</t>
  </si>
  <si>
    <t>glicogênio sintase quinase 3 beta</t>
  </si>
  <si>
    <t>locus complexo do GNAS</t>
  </si>
  <si>
    <t>receptor de arginina vasopressina 1A</t>
  </si>
  <si>
    <t>receptor de 5-hidroxitriptamina 2A</t>
  </si>
  <si>
    <t>subunidade 1 do tipo AMPA do receptor ionotrópico do glutamato</t>
  </si>
  <si>
    <t>proto-oncogene HRas, GTPase</t>
  </si>
  <si>
    <t>subunidade gama catalítica de fosfatidilinositol-4,5-bisfosfato 3-quinase</t>
  </si>
  <si>
    <t>receptor de arginina vasopressina 1B</t>
  </si>
  <si>
    <t>receptor de 1,4,5-trisfosfato de inositol tipo 1</t>
  </si>
  <si>
    <t>subunidade 2 do receptor do tipo B do ácido gama-aminobutírico</t>
  </si>
  <si>
    <t>receptor colinérgico muscarínico 3</t>
  </si>
  <si>
    <t>proteína ribossômica S6 quinase A2</t>
  </si>
  <si>
    <t>receptor de dopamina D3</t>
  </si>
  <si>
    <t>antígeno 1 da célula estromal da medula óssea</t>
  </si>
  <si>
    <t>óxido nítrico sintase 2</t>
  </si>
  <si>
    <t>subunidade alfa1 do receptor do tipo A do ácido gama-aminobutírico</t>
  </si>
  <si>
    <t>subunidade alfa nicotínica do receptor colinérgico</t>
  </si>
  <si>
    <t>receptor de 5-hidroxitriptamina 1B</t>
  </si>
  <si>
    <t>proteína ribossômica S6 quinase A3</t>
  </si>
  <si>
    <t>subunidade do tipo NMDA do receptor ionotrópico de glutamato 2B</t>
  </si>
  <si>
    <t>receptor de ocitocina</t>
  </si>
  <si>
    <t>membro da família MAGE D1</t>
  </si>
  <si>
    <t>receptor metabotrópico de glutamato 4</t>
  </si>
  <si>
    <t>subunidade alfa1E do canal dependente de voltagem de cálcio</t>
  </si>
  <si>
    <t>receptor purinérgico P2X 4</t>
  </si>
  <si>
    <t>receptor tirosina quinase 1 neurotrófico</t>
  </si>
  <si>
    <t>neuregulina 1</t>
  </si>
  <si>
    <t>receptor purinérgico P2X 5</t>
  </si>
  <si>
    <t>receptor tirosina quinase 3 neurotrófico</t>
  </si>
  <si>
    <t>subunidade beta1 do receptor do tipo A do ácido gama-aminobutírico</t>
  </si>
  <si>
    <t>proteína cinase C beta</t>
  </si>
  <si>
    <t>receptor metabotrópico de glutamato 7</t>
  </si>
  <si>
    <t>subunidade do canal dependente de voltagem de cálcio alpha1 G</t>
  </si>
  <si>
    <t>fosfolipase C beta 1</t>
  </si>
  <si>
    <t>subunidade beta3 do receptor do tipo A do ácido gama-aminobutírico</t>
  </si>
  <si>
    <t>proteína de andaime homer 1</t>
  </si>
  <si>
    <t>subunidade alfa1 H do canal dependente de voltagem de cálcio</t>
  </si>
  <si>
    <t>fosfolipase C delta 1</t>
  </si>
  <si>
    <t>proteína tirosina fosfatase, tipo não receptor 11</t>
  </si>
  <si>
    <t>subunidade teta do receptor tipo A do ácido gama-aminobutírico</t>
  </si>
  <si>
    <t>subunidade alfa1 do canal controlado por voltagem de cálcio</t>
  </si>
  <si>
    <t>fosfolamban</t>
  </si>
  <si>
    <t>família GTPase pequena Rac</t>
  </si>
  <si>
    <t>subunidade gamma3 do receptor do tipo A do ácido gama-aminobutírico</t>
  </si>
  <si>
    <t>prostaglandina-endoperóxido sintase 2</t>
  </si>
  <si>
    <t>membro da família cinesina 5C</t>
  </si>
  <si>
    <t>gefirina</t>
  </si>
  <si>
    <t>fosfodiesterase 1C</t>
  </si>
  <si>
    <t>subunidade da estrutura da proteína fosfatase 2 Abeta</t>
  </si>
  <si>
    <t>molécula CD38</t>
  </si>
  <si>
    <t>receptor 3 da prostaglandina E</t>
  </si>
  <si>
    <t>subunidade reguladora da proteína fosfatase 2 B'delta</t>
  </si>
  <si>
    <t>SH3 e vários domínios de repetição de anquirina 1</t>
  </si>
  <si>
    <t>subunidade reguladora da proteína fosfatase 1 1B</t>
  </si>
  <si>
    <t>SH3 e vários domínios de repetição de anquirina 2</t>
  </si>
  <si>
    <t>subunidade alfa do canal de voltagem controlada por voltagem de sódio 1</t>
  </si>
  <si>
    <t>SH3 e vários domínios de repetição de anquirina 3</t>
  </si>
  <si>
    <t>família de portadores de soluto 6 membros 3</t>
  </si>
  <si>
    <t>tirosina hidroxilase</t>
  </si>
  <si>
    <t>fator de transcrição 7 como 2</t>
  </si>
  <si>
    <t>catenina beta 1</t>
  </si>
  <si>
    <t>-</t>
  </si>
  <si>
    <t>tirosina 3-monoxigenase / triptofano 5-monooxigenase proteína de ativação</t>
  </si>
  <si>
    <t>TDAH</t>
  </si>
  <si>
    <t>transtorno do déficit de atenção</t>
  </si>
  <si>
    <t>Ach</t>
  </si>
  <si>
    <t>acetilcolina</t>
  </si>
  <si>
    <t>Glutamina</t>
  </si>
  <si>
    <t>Organização Mundial de Saúde</t>
  </si>
  <si>
    <t>OMS</t>
  </si>
  <si>
    <t>Centers for Disease Control and Prevention</t>
  </si>
  <si>
    <t>CDC</t>
  </si>
  <si>
    <t>2AG</t>
  </si>
  <si>
    <t>2-araquidonoilglicerol</t>
  </si>
  <si>
    <t>anandamida</t>
  </si>
  <si>
    <t>AEA</t>
  </si>
  <si>
    <t>Placenta</t>
  </si>
  <si>
    <t>Globus pallidus</t>
  </si>
  <si>
    <t>GWAS</t>
  </si>
  <si>
    <t>Genome-wide association studies</t>
  </si>
  <si>
    <t xml:space="preserve">Gene set enrichment analysis </t>
  </si>
  <si>
    <t>CNV</t>
  </si>
  <si>
    <t>FDR</t>
  </si>
  <si>
    <t>US$</t>
  </si>
  <si>
    <t xml:space="preserve">CID-10 </t>
  </si>
  <si>
    <t>DMS-V</t>
  </si>
  <si>
    <t>SUS</t>
  </si>
  <si>
    <t>TOC</t>
  </si>
  <si>
    <t>Diagnostic and Statistical Manual of Mental Disorders - V</t>
  </si>
  <si>
    <t>Sistema Único de Saúde</t>
  </si>
  <si>
    <t>Transtorno Obsessivo Compulsivo</t>
  </si>
  <si>
    <t>United States Dollar</t>
  </si>
  <si>
    <t>Classificação Internacional de Doenças - volume 10</t>
  </si>
  <si>
    <t>False Discovery Rate</t>
  </si>
  <si>
    <t>citocinas e fatores de crescimento</t>
  </si>
  <si>
    <t>marcadores de diferenciação celular</t>
  </si>
  <si>
    <t>oncogenes</t>
  </si>
  <si>
    <t xml:space="preserve"> </t>
  </si>
  <si>
    <t>genes que codificam proteínas quinases</t>
  </si>
  <si>
    <t>supressores tumorais</t>
  </si>
  <si>
    <t>genes homeobox</t>
  </si>
  <si>
    <t>genes que codificam fatores de transcrição</t>
  </si>
  <si>
    <t>genes mutados no câncer ocasionado por translocação</t>
  </si>
  <si>
    <t>FAMÍLIA DE GENES IENTIFICADAS</t>
  </si>
  <si>
    <t>3.75E-130</t>
  </si>
  <si>
    <t>SINAPSE</t>
  </si>
  <si>
    <t>6.51E-123</t>
  </si>
  <si>
    <t>2.64E-113</t>
  </si>
  <si>
    <t>7.66E-106</t>
  </si>
  <si>
    <t>6.05E-98</t>
  </si>
  <si>
    <t>PÓS-SINAPSE</t>
  </si>
  <si>
    <t>8.91E-98</t>
  </si>
  <si>
    <t>8.48E-96</t>
  </si>
  <si>
    <t>1.59E-86</t>
  </si>
  <si>
    <t>NEUROGÊNESE</t>
  </si>
  <si>
    <t>1.98E-83</t>
  </si>
  <si>
    <t>2.58E-83</t>
  </si>
  <si>
    <t>SHH</t>
  </si>
  <si>
    <t>Sox2</t>
  </si>
  <si>
    <t>Klf4</t>
  </si>
  <si>
    <t>ErbB3</t>
  </si>
  <si>
    <t>SMAD2</t>
  </si>
  <si>
    <t>miRNA</t>
  </si>
  <si>
    <t>mRNA</t>
  </si>
  <si>
    <t xml:space="preserve">PCB-95 </t>
  </si>
  <si>
    <t>IPSC’s</t>
  </si>
  <si>
    <t>GABA</t>
  </si>
  <si>
    <t>IBGE</t>
  </si>
  <si>
    <t>HDAC I</t>
  </si>
  <si>
    <t>E2F</t>
  </si>
  <si>
    <t>PDGFR-beta</t>
  </si>
  <si>
    <t>ErbB1</t>
  </si>
  <si>
    <t>IFN-y</t>
  </si>
  <si>
    <t>mTORC1</t>
  </si>
  <si>
    <t>mTORC2</t>
  </si>
  <si>
    <t>mGluR</t>
  </si>
  <si>
    <t>REM</t>
  </si>
  <si>
    <t>FMRI</t>
  </si>
  <si>
    <t xml:space="preserve">imagens de ressonância magnética funcional  </t>
  </si>
  <si>
    <t xml:space="preserve">GSEA </t>
  </si>
  <si>
    <t xml:space="preserve">CSEA </t>
  </si>
  <si>
    <t>Cell-type Specific Expression Analysis</t>
  </si>
  <si>
    <t>Complexo mTOR 1</t>
  </si>
  <si>
    <t>Complexo mTOR 2</t>
  </si>
  <si>
    <t>Variação no número de cópias</t>
  </si>
  <si>
    <t>Micro ácido ribonucleico</t>
  </si>
  <si>
    <t>ácido ribonucleico mensageiro</t>
  </si>
  <si>
    <t>bisfenol A</t>
  </si>
  <si>
    <t>BPA</t>
  </si>
  <si>
    <t>2,2 ', 3,5', 6-pentaclorobifenilo, &gt; 95% de pureza</t>
  </si>
  <si>
    <t>subunidade do complexo esclerose tuberosa 2</t>
  </si>
  <si>
    <t>subunidade  do complexo esclerose tuberosa 1</t>
  </si>
  <si>
    <t>ácido-gamma aminobutírico</t>
  </si>
  <si>
    <t>Interferon-gama</t>
  </si>
  <si>
    <t>Receptores metabutópicos de glutamato</t>
  </si>
  <si>
    <t xml:space="preserve">Histona desacetilases, classe I </t>
  </si>
  <si>
    <t>fatores de transcrição E2F</t>
  </si>
  <si>
    <t>receptor beta do fator de crescimento derivado de plaquetas</t>
  </si>
  <si>
    <t>receptor do fator de crescimento epidérmico 1</t>
  </si>
  <si>
    <t>Instituto Brasileiro de Geografia e Estatistica</t>
  </si>
  <si>
    <t>Rapid Eye Movement</t>
  </si>
  <si>
    <t xml:space="preserve"> induced pluripotent stem cells</t>
  </si>
  <si>
    <t>subunidade alfa4 do receptor do tipo A do ácido gama-aminobutírico</t>
  </si>
  <si>
    <t>subunidade alfa5 do receptor do tipo A do ácido gama-aminobutírico</t>
  </si>
  <si>
    <t>0,348 (0,725)</t>
  </si>
  <si>
    <t>0,234 (0,835)</t>
  </si>
  <si>
    <t>0,466 (1,0)</t>
  </si>
  <si>
    <t>0,527 (1,0)</t>
  </si>
  <si>
    <t>0,609 (1,0)</t>
  </si>
  <si>
    <t>0,948 (0,996)</t>
  </si>
  <si>
    <t>0,979 (0,999)</t>
  </si>
  <si>
    <t>0,963 (1,0)</t>
  </si>
  <si>
    <t>1,0 (1,0)</t>
  </si>
  <si>
    <t>4,733e-38 (1,183e-36)</t>
  </si>
  <si>
    <t>5,454e-39 (1,363e-37)</t>
  </si>
  <si>
    <t>1,106e-29 (2,766e-28)</t>
  </si>
  <si>
    <t>4,921e-09 (1,23e-07)</t>
  </si>
  <si>
    <t>0,857 (0,996)</t>
  </si>
  <si>
    <t>0,989 (0,999)</t>
  </si>
  <si>
    <t>0,74 (0,996)</t>
  </si>
  <si>
    <t>0,838 (0,999)</t>
  </si>
  <si>
    <t>0,834 (1,0)</t>
  </si>
  <si>
    <t>0,922 (0,996)</t>
  </si>
  <si>
    <t>0,55 (0,999)</t>
  </si>
  <si>
    <t>0,905 (1,0)</t>
  </si>
  <si>
    <t>0,908 (0,996)</t>
  </si>
  <si>
    <t>0,644 (0,999)</t>
  </si>
  <si>
    <t>0,285 (1,0)</t>
  </si>
  <si>
    <t>0,651 (1,0)</t>
  </si>
  <si>
    <t>0,251 (0,621)</t>
  </si>
  <si>
    <t>0,21 (0,835)</t>
  </si>
  <si>
    <t>0,48 (1,0)</t>
  </si>
  <si>
    <t>0,345 (1,0)</t>
  </si>
  <si>
    <t>0,874 (0,996)</t>
  </si>
  <si>
    <t>0,776 (1,0)</t>
  </si>
  <si>
    <t>0,0008422 (0,005)</t>
  </si>
  <si>
    <t>0,055 (0,341)</t>
  </si>
  <si>
    <t>0,844 (0,996)</t>
  </si>
  <si>
    <t>0,992 (0,999)</t>
  </si>
  <si>
    <t>0,016 (0,081)</t>
  </si>
  <si>
    <t>0,453 (0,999)</t>
  </si>
  <si>
    <t>0,864 (1,0)</t>
  </si>
  <si>
    <t>0,996 (0,996)</t>
  </si>
  <si>
    <t>0,999 (0,999)</t>
  </si>
  <si>
    <t>0,98 (1,0)</t>
  </si>
  <si>
    <t>0,879 (1,0)</t>
  </si>
  <si>
    <t>0,99 (0,996)</t>
  </si>
  <si>
    <t>0,982 (0,999)</t>
  </si>
  <si>
    <t>0,105 (0,292)</t>
  </si>
  <si>
    <t>0,461 (0,999)</t>
  </si>
  <si>
    <t>0,97 (1,0)</t>
  </si>
  <si>
    <t>0,765 (1,0)</t>
  </si>
  <si>
    <t>0.00669</t>
  </si>
  <si>
    <t>ENRICHR</t>
  </si>
  <si>
    <t>P-VALUE</t>
  </si>
  <si>
    <t>BIOBANK SFARI GENE DATA</t>
  </si>
  <si>
    <t>SCORE FROM 1 TO 6</t>
  </si>
  <si>
    <t>SCORE FROM 1 TO 5</t>
  </si>
  <si>
    <t>SYNDROMIC GENES</t>
  </si>
  <si>
    <t>NON-SYNDROMIC GENES</t>
  </si>
  <si>
    <t>TEXTILES*</t>
  </si>
  <si>
    <t>P-VALUE*</t>
  </si>
  <si>
    <t>Adipose tissue</t>
  </si>
  <si>
    <t>Blood</t>
  </si>
  <si>
    <t>Brain</t>
  </si>
  <si>
    <t>Esophagus</t>
  </si>
  <si>
    <t>Heart</t>
  </si>
  <si>
    <t>Kidney</t>
  </si>
  <si>
    <t>Liver</t>
  </si>
  <si>
    <t>Lung</t>
  </si>
  <si>
    <t>Muscle</t>
  </si>
  <si>
    <t>Nerve</t>
  </si>
  <si>
    <t>Pancreas</t>
  </si>
  <si>
    <t>Prostate</t>
  </si>
  <si>
    <t>Skin</t>
  </si>
  <si>
    <t>Stomach</t>
  </si>
  <si>
    <t>Tiroid</t>
  </si>
  <si>
    <t>ANALYSIS OF MODULES 1 AND 2</t>
  </si>
  <si>
    <t>ADJUSTED p-VALUE</t>
  </si>
  <si>
    <t xml:space="preserve">TERMS </t>
  </si>
  <si>
    <t>COMBINED SCORE</t>
  </si>
  <si>
    <t>Frontal lobe</t>
  </si>
  <si>
    <t>Parietal lobe</t>
  </si>
  <si>
    <t>Occipital lobe</t>
  </si>
  <si>
    <t>Cerebrum</t>
  </si>
  <si>
    <t>Hypothalamus</t>
  </si>
  <si>
    <t>Temporal lobe</t>
  </si>
  <si>
    <t>Calosal body</t>
  </si>
  <si>
    <t>Prefrontal cortex</t>
  </si>
  <si>
    <t>Amygdala</t>
  </si>
  <si>
    <t xml:space="preserve">Embryonic brain </t>
  </si>
  <si>
    <t>Adult</t>
  </si>
  <si>
    <t>Cingulate cortex</t>
  </si>
  <si>
    <t>Cerebellum</t>
  </si>
  <si>
    <t>Pineal gland</t>
  </si>
  <si>
    <t>Subthalamic nucleus</t>
  </si>
  <si>
    <t>Spinhal medulla</t>
  </si>
  <si>
    <t>Cerebral cortex</t>
  </si>
  <si>
    <t>Lateral ventricle</t>
  </si>
  <si>
    <t>Hippocampus</t>
  </si>
  <si>
    <t xml:space="preserve">Caudate nucleus </t>
  </si>
  <si>
    <t>Thalamus</t>
  </si>
  <si>
    <t>Intestine</t>
  </si>
  <si>
    <t>Eye</t>
  </si>
  <si>
    <t>Supra-renal gland</t>
  </si>
  <si>
    <t>Lymphocyte B</t>
  </si>
  <si>
    <t>Immune system</t>
  </si>
  <si>
    <t>Natural killer cell</t>
  </si>
  <si>
    <t>Skeletal muscle</t>
  </si>
  <si>
    <t>Retinal</t>
  </si>
  <si>
    <t>Ganglion</t>
  </si>
  <si>
    <t>Chart 1. Prevalence of autism in associated syndromes, based on (RICHARDS et al., 2015)</t>
  </si>
  <si>
    <t xml:space="preserve">NEUROPHYSIOLOGICAL ACTIVITIES </t>
  </si>
  <si>
    <t>OVERPOSITIVE GENES</t>
  </si>
  <si>
    <t>PART OF THE NEURÔNIOS</t>
  </si>
  <si>
    <t>PART OF THE SYNAPSE</t>
  </si>
  <si>
    <t>CELLULAR SYNAPTIC SYNAPSE</t>
  </si>
  <si>
    <t>SYNAPTIC SYNAPSES</t>
  </si>
  <si>
    <t>NEURAL PROJECTION</t>
  </si>
  <si>
    <t>SYNAPTIC MEMBRANE</t>
  </si>
  <si>
    <t>PLASMA MEMBRANE REGION</t>
  </si>
  <si>
    <t>p-VALUE</t>
  </si>
  <si>
    <t xml:space="preserve">GENES PRESENT IN MORE THAN ONE PATHWAY </t>
  </si>
  <si>
    <t>RELATED PATHWAYS</t>
  </si>
  <si>
    <t>Covalent modification of chromatin</t>
  </si>
  <si>
    <t>Histone modification</t>
  </si>
  <si>
    <t>Peptidyl-lysine modification</t>
  </si>
  <si>
    <t>Regulation of chromosome organization</t>
  </si>
  <si>
    <t>Organization of microtubule cytoskeleton</t>
  </si>
  <si>
    <t>Methylation of histone lysine</t>
  </si>
  <si>
    <t>Acetylation of internal peptidyl-lysine</t>
  </si>
  <si>
    <t>Acetylation of proteins</t>
  </si>
  <si>
    <t>Acetylation of Histone</t>
  </si>
  <si>
    <t>Acetylation of Internal Protein Amino Acids</t>
  </si>
  <si>
    <t>q-VALUE</t>
  </si>
  <si>
    <t>Glutamate receptor signaling pathway</t>
  </si>
  <si>
    <t>G-protein-coupled glutamate receptor signaling pathway</t>
  </si>
  <si>
    <t>Nervous System Process</t>
  </si>
  <si>
    <t>G-protein-coupled receptor signaling pathway</t>
  </si>
  <si>
    <t>Icosanoid transport</t>
  </si>
  <si>
    <t>Icosanoid secretion</t>
  </si>
  <si>
    <t>Transport of fatty acid derivatives</t>
  </si>
  <si>
    <t>Response to ethanol</t>
  </si>
  <si>
    <t>Acid secretion</t>
  </si>
  <si>
    <t>G protein-coupled receptor signaling pathway that inhibits adenylate cyclase</t>
  </si>
  <si>
    <t>Epithelium Migration</t>
  </si>
  <si>
    <t>Tissue Migration</t>
  </si>
  <si>
    <t>Endothelial Cell Migration</t>
  </si>
  <si>
    <t>Epithelial Cell Migration</t>
  </si>
  <si>
    <t>Positive regulation of cell migration</t>
  </si>
  <si>
    <t>Amoeboid cell migration</t>
  </si>
  <si>
    <t>Cell-cell adhesion</t>
  </si>
  <si>
    <t>Positive regulation of cell motility</t>
  </si>
  <si>
    <t>Positive regulation of the movement of cellular components</t>
  </si>
  <si>
    <t>Cell morphogenesis</t>
  </si>
  <si>
    <t>Histone Lysine Demethylation</t>
  </si>
  <si>
    <t>Histone Demethylation</t>
  </si>
  <si>
    <t>Protein Demethylation</t>
  </si>
  <si>
    <t>Histone Modification</t>
  </si>
  <si>
    <t>Regulation of planar polarity establishment</t>
  </si>
  <si>
    <t>Planar polarity establishment</t>
  </si>
  <si>
    <t>Establishment of tissue polarity</t>
  </si>
  <si>
    <t>Wnt signaling pathway, planar cell polarity pathway</t>
  </si>
  <si>
    <t>Positive regulation of B-cell activation</t>
  </si>
  <si>
    <t>Regulation of B-cell activation</t>
  </si>
  <si>
    <t>B-cell activation</t>
  </si>
  <si>
    <t>Nervous system process</t>
  </si>
  <si>
    <t>Detection of external biotic stimulus</t>
  </si>
  <si>
    <t>Detection of biotic stimulus</t>
  </si>
  <si>
    <t>Positive regulation of B-cell proliferation</t>
  </si>
  <si>
    <t>Production of immunoglobulins</t>
  </si>
  <si>
    <t>Knowledge</t>
  </si>
  <si>
    <t>Positive regulation of lymphocyte proliferation</t>
  </si>
  <si>
    <t>Learning</t>
  </si>
  <si>
    <t>Vocalization behavior</t>
  </si>
  <si>
    <t>Interspecies interaction between organisms</t>
  </si>
  <si>
    <t>Multiple-organism behavior</t>
  </si>
  <si>
    <t>Social behavior</t>
  </si>
  <si>
    <t>Adult behavior</t>
  </si>
  <si>
    <t>Ionotropic glutamate receptor signaling pathway</t>
  </si>
  <si>
    <t>Learning or memory</t>
  </si>
  <si>
    <t>Behavior</t>
  </si>
  <si>
    <t>HUMAN PHENOTYPE</t>
  </si>
  <si>
    <t>INPUT GENES</t>
  </si>
  <si>
    <t>Autistic Behavior</t>
  </si>
  <si>
    <t>Autism</t>
  </si>
  <si>
    <t>Abnormal emotion/affection behavior</t>
  </si>
  <si>
    <t>Hyperactivity</t>
  </si>
  <si>
    <t>Delayed speech and language development</t>
  </si>
  <si>
    <t>Delayed psychomotor development</t>
  </si>
  <si>
    <t>Intellectual disability</t>
  </si>
  <si>
    <t>Dialeptic seizures</t>
  </si>
  <si>
    <t>Aggressive behavior</t>
  </si>
  <si>
    <t>Focal apprehension</t>
  </si>
  <si>
    <t>EEG abnormality</t>
  </si>
  <si>
    <t>Epileptic spasms</t>
  </si>
  <si>
    <t>Febrile seizures</t>
  </si>
  <si>
    <t>Skull size abnormality</t>
  </si>
  <si>
    <t>Strabismus</t>
  </si>
  <si>
    <t>Self-aggressive behavior</t>
  </si>
  <si>
    <t>Epileptic encephalopathy</t>
  </si>
  <si>
    <t>Abnormal social behavior</t>
  </si>
  <si>
    <t>Abnormal conjugate eye movement</t>
  </si>
  <si>
    <t>Stereotypy</t>
  </si>
  <si>
    <t>Brain abnormality</t>
  </si>
  <si>
    <t>Abnormal muscle tone</t>
  </si>
  <si>
    <t>Abnormal prosencephalon morphology</t>
  </si>
  <si>
    <t>Electrophysiology of nervous system abnormal</t>
  </si>
  <si>
    <t>Aplasia / Hypoplasia of the Brain</t>
  </si>
  <si>
    <t>Attention deficit hyperactivity disorder</t>
  </si>
  <si>
    <t>Microcephaly</t>
  </si>
  <si>
    <t>Impaired social interactions</t>
  </si>
  <si>
    <t>BIOLOGICAL PROCESSES</t>
  </si>
  <si>
    <t>behavior</t>
  </si>
  <si>
    <t>knowledge</t>
  </si>
  <si>
    <t>learning or memory</t>
  </si>
  <si>
    <t>neurogenesis</t>
  </si>
  <si>
    <t>social behavior</t>
  </si>
  <si>
    <t>neuronal differentiation</t>
  </si>
  <si>
    <t>head development</t>
  </si>
  <si>
    <t>regulation of membrane potential</t>
  </si>
  <si>
    <t>brain development</t>
  </si>
  <si>
    <t>cell morphogenesis involved in differentiation</t>
  </si>
  <si>
    <t>glutamate receptor signaling pathway</t>
  </si>
  <si>
    <t>locomotor behavior</t>
  </si>
  <si>
    <t>transmembrane ion transport</t>
  </si>
  <si>
    <t>synaptic, glutamatergic transmission</t>
  </si>
  <si>
    <t>dendrite development</t>
  </si>
  <si>
    <t>regulation of synaptic plasticity</t>
  </si>
  <si>
    <t>TOTAL NUMBER OF GENES WITH THIS ANNOTATION</t>
  </si>
  <si>
    <t>DISEASES AND NEURATYPICS</t>
  </si>
  <si>
    <t>Autistic Disorder</t>
  </si>
  <si>
    <t>Autistic Spectrum Disorders</t>
  </si>
  <si>
    <t>Intellectual Disability</t>
  </si>
  <si>
    <t>Global Developmental Disorder</t>
  </si>
  <si>
    <t>Schizophrenia</t>
  </si>
  <si>
    <t>Bipolar Disorder</t>
  </si>
  <si>
    <t>Mental Retardation</t>
  </si>
  <si>
    <t>Seizures</t>
  </si>
  <si>
    <t>Abnormal Behavior</t>
  </si>
  <si>
    <t>Epilepsy</t>
  </si>
  <si>
    <t>Mental Depression</t>
  </si>
  <si>
    <t>Mental Disorders, Mental Disorder</t>
  </si>
  <si>
    <t>Depressive Disorder</t>
  </si>
  <si>
    <t>Anxiety Disorders</t>
  </si>
  <si>
    <t>Major Depressive Disorder</t>
  </si>
  <si>
    <t>Unipolar Depression</t>
  </si>
  <si>
    <t>Low intelligence</t>
  </si>
  <si>
    <t>Mental Disability</t>
  </si>
  <si>
    <t>Anxiety</t>
  </si>
  <si>
    <t>Global development delay</t>
  </si>
  <si>
    <t>Cognition Disorders</t>
  </si>
  <si>
    <t>Psychotic Disorders</t>
  </si>
  <si>
    <t>Mood Disorders</t>
  </si>
  <si>
    <t>Alzheimer's Disease</t>
  </si>
  <si>
    <t>Speech Delay</t>
  </si>
  <si>
    <t>Central Neuroblastoma</t>
  </si>
  <si>
    <t>Parkinson's Disease</t>
  </si>
  <si>
    <t>Muscle Hypotonia</t>
  </si>
  <si>
    <t>Speech Impairment</t>
  </si>
  <si>
    <t>Language Delay</t>
  </si>
  <si>
    <t>Obsessive-Compulsive Disorder</t>
  </si>
  <si>
    <t>Borderline Personality Disorder</t>
  </si>
  <si>
    <t>Developmental delay (disorder)</t>
  </si>
  <si>
    <t>Memory impairment</t>
  </si>
  <si>
    <t xml:space="preserve">TRANSCRIPTION FACTOR </t>
  </si>
  <si>
    <t xml:space="preserve">METHOD </t>
  </si>
  <si>
    <t>METABOLITES</t>
  </si>
  <si>
    <t>Dopamine</t>
  </si>
  <si>
    <t>Gamma-aminobutyric acid</t>
  </si>
  <si>
    <t>Serotonin</t>
  </si>
  <si>
    <t>L-glutamic acid</t>
  </si>
  <si>
    <t>Chlorine</t>
  </si>
  <si>
    <t>Potassium</t>
  </si>
  <si>
    <t>Ammonia</t>
  </si>
  <si>
    <t>Magnesium</t>
  </si>
  <si>
    <t>S-adenosylhomocysteine</t>
  </si>
  <si>
    <t>Adenosine monophosphate</t>
  </si>
  <si>
    <t>Cyclic GMP</t>
  </si>
  <si>
    <t>Sodium</t>
  </si>
  <si>
    <t>COOCCURRENCE OF TRANSCRIPTION</t>
  </si>
  <si>
    <t>Biological Pathways</t>
  </si>
  <si>
    <t>mTOR signaling</t>
  </si>
  <si>
    <t>Thyroid hormone signaling pathway</t>
  </si>
  <si>
    <t>Choline metabolism in cancer</t>
  </si>
  <si>
    <t>cAMP signaling pathway</t>
  </si>
  <si>
    <t>Longevity regulation pathway</t>
  </si>
  <si>
    <t xml:space="preserve">mTOR signaling </t>
  </si>
  <si>
    <t>Regulation of PGC-1a</t>
  </si>
  <si>
    <t xml:space="preserve">Control of skeletal myogenesis by HDAC and calcium/ calmodulin-dependent kinase (CaMK) </t>
  </si>
  <si>
    <t>Skeletal muscle hypertrophy is regulated via AKT / mTOR pathway</t>
  </si>
  <si>
    <t>CTCF: First Multivalent Nuclear Factor</t>
  </si>
  <si>
    <t>CREB transcription factor and its extracellular signals</t>
  </si>
  <si>
    <t>Hypoxia and p53 in the cardiovascular system</t>
  </si>
  <si>
    <t>G-protein Families Signaling Pathway</t>
  </si>
  <si>
    <t>Regulation of ck1 / cdk5 by glutamate receptors type 1</t>
  </si>
  <si>
    <t>Regulation of eIF4e and p70 S6 Kinase</t>
  </si>
  <si>
    <t>Signaling events mediated by HDAC class I</t>
  </si>
  <si>
    <t>IFN-gamma pathway_Homo sapiens</t>
  </si>
  <si>
    <t xml:space="preserve">p53 pathway </t>
  </si>
  <si>
    <t>ErbB1 downstream signaling</t>
  </si>
  <si>
    <t>PDGFR-beta signaling pathway</t>
  </si>
  <si>
    <t>Transcription factor E2F</t>
  </si>
  <si>
    <t>Regulation of Ras family activation</t>
  </si>
  <si>
    <t>ErbB2 / ErbB3_Homo sapiens signaling events</t>
  </si>
  <si>
    <t>Regulation of nuclear SMAD2 / 3 signaling</t>
  </si>
  <si>
    <t>BIOLOGICAL PATHWAYS - KEGG</t>
  </si>
  <si>
    <t>Neuroactive ligand-receptor interaction</t>
  </si>
  <si>
    <t>Circadian cycle</t>
  </si>
  <si>
    <t>Gabaergic synapse</t>
  </si>
  <si>
    <t>Cell Adhesion Molecules (CAMs)</t>
  </si>
  <si>
    <t>Endocannabinoid retrograde signaling</t>
  </si>
  <si>
    <t>Oxytocin signaling pathway</t>
  </si>
  <si>
    <t>Synthesis and secretion of aldosterone</t>
  </si>
  <si>
    <t>Adrenergic signaling in cardiomyocytes</t>
  </si>
  <si>
    <t>Human papillomavirus infection</t>
  </si>
  <si>
    <t>Insulin secretion</t>
  </si>
  <si>
    <t>Phospholipase D signaling pathway</t>
  </si>
  <si>
    <t>Rap1 signaling pathway</t>
  </si>
  <si>
    <t>Axon orientation</t>
  </si>
  <si>
    <t>DESCRIPTION OF TERMS - KEEG</t>
  </si>
  <si>
    <t xml:space="preserve">RETURN GENE COUNT  </t>
  </si>
  <si>
    <t>BACKGROUND GENE COUNT</t>
  </si>
  <si>
    <t>Signaling pathways regulating stem cell pluripotency</t>
  </si>
  <si>
    <t>MAPK signaling pathway</t>
  </si>
  <si>
    <t>cGMP-PKG signaling pathway</t>
  </si>
  <si>
    <t>HIF-1 signaling pathway</t>
  </si>
  <si>
    <t>Hippo signaling pathway</t>
  </si>
  <si>
    <t>GnRH signaling pathway</t>
  </si>
  <si>
    <t>FoxO signaling pathway</t>
  </si>
  <si>
    <t>PI3K-Akt signaling pathway</t>
  </si>
  <si>
    <t>AGE-RAGE signaling pathway in diabetic complications</t>
  </si>
  <si>
    <t>Apelin signaling pathway</t>
  </si>
  <si>
    <t>Estrogen signaling pathway</t>
  </si>
  <si>
    <t>p53 signaling pathway</t>
  </si>
  <si>
    <t>Primary Immunodeficiency</t>
  </si>
  <si>
    <t>Inflammatory bowel disease (IBD)</t>
  </si>
  <si>
    <t>DESCRIPTION OF TERMS - KEGG</t>
  </si>
  <si>
    <t xml:space="preserve">CORRESPONDING PROTEINS IN THE NETWORK </t>
  </si>
  <si>
    <t>DESCRIPTION OF TERMS - REACTOME</t>
  </si>
  <si>
    <t>RETURN GENE COUNT</t>
  </si>
  <si>
    <t>BACKGROUND GENES COUNT</t>
  </si>
  <si>
    <t xml:space="preserve"> p-VALUE</t>
  </si>
  <si>
    <t>DESCRIPTION OF TERMS</t>
  </si>
  <si>
    <t>TOTAL GENES IN THIS PATHWAY</t>
  </si>
  <si>
    <t>Phosphoprotein</t>
  </si>
  <si>
    <t>Alternative splicing</t>
  </si>
  <si>
    <t>Protein containing a stretch of amino acids present in multiple copies</t>
  </si>
  <si>
    <t>Cell projection</t>
  </si>
  <si>
    <t>Glycoprotein</t>
  </si>
  <si>
    <t>Ubl conjugation</t>
  </si>
  <si>
    <t>Polymorphism</t>
  </si>
  <si>
    <t>Transport</t>
  </si>
  <si>
    <t>Regulation of transcription</t>
  </si>
  <si>
    <t>Metal ion binding</t>
  </si>
  <si>
    <t>Disulfide bond</t>
  </si>
  <si>
    <t>Isopeptide bond</t>
  </si>
  <si>
    <t>Coiled coil</t>
  </si>
  <si>
    <t>Zinc</t>
  </si>
  <si>
    <t>genes that encode transcription factors</t>
  </si>
  <si>
    <t>cell differentiation markers</t>
  </si>
  <si>
    <t>genes encoding protein kinases</t>
  </si>
  <si>
    <t>genes mutated in cancer by translocation</t>
  </si>
  <si>
    <t>tumor suppressors</t>
  </si>
  <si>
    <t>TOTAL GENES IDENTIFIED</t>
  </si>
  <si>
    <t>GENE FAMILY IDENTIFIED</t>
  </si>
  <si>
    <t>genes that encode protein kinases</t>
  </si>
  <si>
    <t>mutated genes in translocation cancer</t>
  </si>
  <si>
    <t>markers of cell differentiation</t>
  </si>
  <si>
    <t>homeobox genes</t>
  </si>
  <si>
    <t>cytokines and growth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</si>
</sst>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2" xfId="0" applyFill="1" applyBorder="1"/>
    <xf numFmtId="17" fontId="0" fillId="2" borderId="0" xfId="0" applyNumberFormat="1" applyFill="1" applyAlignment="1">
      <alignment horizontal="center"/>
    </xf>
    <xf numFmtId="0" fontId="0" fillId="2" borderId="0" xfId="0" applyFill="1" applyAlignment="1">
      <alignment vertical="center"/>
    </xf>
    <xf numFmtId="0" fontId="1" fillId="2" borderId="0" xfId="1" applyFill="1"/>
    <xf numFmtId="0" fontId="2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/>
    </xf>
    <xf numFmtId="0" fontId="5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5" fillId="2" borderId="0" xfId="0" applyFont="1" applyFill="1"/>
    <xf numFmtId="0" fontId="7" fillId="7" borderId="3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9" fontId="0" fillId="2" borderId="0" xfId="2" applyFont="1" applyFill="1"/>
    <xf numFmtId="9" fontId="0" fillId="2" borderId="3" xfId="2" applyFont="1" applyFill="1" applyBorder="1" applyAlignment="1">
      <alignment horizontal="center" vertical="center"/>
    </xf>
    <xf numFmtId="9" fontId="0" fillId="2" borderId="3" xfId="0" applyNumberFormat="1" applyFill="1" applyBorder="1" applyAlignment="1">
      <alignment horizontal="center" vertical="center"/>
    </xf>
    <xf numFmtId="9" fontId="0" fillId="4" borderId="3" xfId="2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3" xfId="0" applyFill="1" applyBorder="1"/>
    <xf numFmtId="9" fontId="0" fillId="2" borderId="3" xfId="0" applyNumberFormat="1" applyFill="1" applyBorder="1"/>
    <xf numFmtId="0" fontId="0" fillId="2" borderId="3" xfId="0" applyFill="1" applyBorder="1" applyAlignment="1">
      <alignment horizontal="center"/>
    </xf>
    <xf numFmtId="17" fontId="0" fillId="2" borderId="3" xfId="0" applyNumberFormat="1" applyFill="1" applyBorder="1" applyAlignment="1">
      <alignment horizont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4" xfId="0" applyFont="1" applyFill="1" applyBorder="1" applyAlignment="1">
      <alignment vertical="center" wrapText="1"/>
    </xf>
    <xf numFmtId="3" fontId="10" fillId="3" borderId="4" xfId="0" applyNumberFormat="1" applyFont="1" applyFill="1" applyBorder="1" applyAlignment="1">
      <alignment horizontal="right" vertical="center" wrapText="1"/>
    </xf>
    <xf numFmtId="0" fontId="10" fillId="3" borderId="4" xfId="0" applyFont="1" applyFill="1" applyBorder="1" applyAlignment="1">
      <alignment horizontal="right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justify" vertical="center" wrapText="1"/>
    </xf>
    <xf numFmtId="0" fontId="10" fillId="2" borderId="4" xfId="0" applyFont="1" applyFill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</cellXfs>
  <cellStyles count="3">
    <cellStyle name="Hiperlink" xfId="1" builtinId="8"/>
    <cellStyle name="Normal" xfId="0" builtinId="0"/>
    <cellStyle name="Porcentagem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SYNDROMES ASSOCIATED WITH AUTISM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'COMORBIDITIES TABLE'!$A$1:$A$13</c:f>
              <c:strCache>
                <c:ptCount val="13"/>
                <c:pt idx="0">
                  <c:v>Síndrome De Rett </c:v>
                </c:pt>
                <c:pt idx="1">
                  <c:v>Síndrome De Cohen </c:v>
                </c:pt>
                <c:pt idx="2">
                  <c:v>Síndrome De Cornelia De Lange</c:v>
                </c:pt>
                <c:pt idx="3">
                  <c:v>Esclerose Tuberosa </c:v>
                </c:pt>
                <c:pt idx="4">
                  <c:v>Síndrome De Algeman </c:v>
                </c:pt>
                <c:pt idx="5">
                  <c:v>Síndrome De CHARGE </c:v>
                </c:pt>
                <c:pt idx="6">
                  <c:v>Síndrome Do X Frágil </c:v>
                </c:pt>
                <c:pt idx="7">
                  <c:v>Neurofibromatose Tipo 1 </c:v>
                </c:pt>
                <c:pt idx="8">
                  <c:v>Síndrome De Down </c:v>
                </c:pt>
                <c:pt idx="9">
                  <c:v>Síndrome De Noonan </c:v>
                </c:pt>
                <c:pt idx="10">
                  <c:v>Síndrome De Williams </c:v>
                </c:pt>
                <c:pt idx="11">
                  <c:v>Síndrome De Deleção 22q11.2 </c:v>
                </c:pt>
                <c:pt idx="12">
                  <c:v>Joubert Síndrome</c:v>
                </c:pt>
              </c:strCache>
            </c:strRef>
          </c:cat>
          <c:val>
            <c:numRef>
              <c:f>'COMORBIDITIES TABLE'!$B$1:$B$13</c:f>
              <c:numCache>
                <c:formatCode>0%</c:formatCode>
                <c:ptCount val="13"/>
                <c:pt idx="0">
                  <c:v>0.61</c:v>
                </c:pt>
                <c:pt idx="1">
                  <c:v>0.54</c:v>
                </c:pt>
                <c:pt idx="2">
                  <c:v>0.43</c:v>
                </c:pt>
                <c:pt idx="3">
                  <c:v>0.36</c:v>
                </c:pt>
                <c:pt idx="4">
                  <c:v>0.34</c:v>
                </c:pt>
                <c:pt idx="5">
                  <c:v>0.3</c:v>
                </c:pt>
                <c:pt idx="6">
                  <c:v>0.3</c:v>
                </c:pt>
                <c:pt idx="7">
                  <c:v>0.18</c:v>
                </c:pt>
                <c:pt idx="8">
                  <c:v>0.16</c:v>
                </c:pt>
                <c:pt idx="9">
                  <c:v>0.15</c:v>
                </c:pt>
                <c:pt idx="10">
                  <c:v>0.12</c:v>
                </c:pt>
                <c:pt idx="11">
                  <c:v>0.11</c:v>
                </c:pt>
                <c:pt idx="1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D-43B7-9AAD-0C848E2FB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236664"/>
        <c:axId val="411232728"/>
      </c:barChart>
      <c:catAx>
        <c:axId val="411236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232728"/>
        <c:crosses val="autoZero"/>
        <c:auto val="1"/>
        <c:lblAlgn val="ctr"/>
        <c:lblOffset val="100"/>
        <c:noMultiLvlLbl val="0"/>
      </c:catAx>
      <c:valAx>
        <c:axId val="41123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12366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4</xdr:row>
      <xdr:rowOff>33337</xdr:rowOff>
    </xdr:from>
    <xdr:to>
      <xdr:col>11</xdr:col>
      <xdr:colOff>209550</xdr:colOff>
      <xdr:row>18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95AF94-64B9-4BD0-B393-4D07CB91E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string-db.org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toppgene.cchmc.org/showQueryTerms.jsp?userdata_id=b219440b-615f-4c9b-9d91-a50b022d295c&amp;feature=hp&amp;row=10" TargetMode="External"/><Relationship Id="rId13" Type="http://schemas.openxmlformats.org/officeDocument/2006/relationships/hyperlink" Target="https://toppgene.cchmc.org/showQueryTerms.jsp?userdata_id=b219440b-615f-4c9b-9d91-a50b022d295c&amp;feature=hp&amp;row=18" TargetMode="External"/><Relationship Id="rId18" Type="http://schemas.openxmlformats.org/officeDocument/2006/relationships/hyperlink" Target="https://toppgene.cchmc.org/showQueryTerms.jsp?userdata_id=b219440b-615f-4c9b-9d91-a50b022d295c&amp;feature=hp&amp;row=26" TargetMode="External"/><Relationship Id="rId26" Type="http://schemas.openxmlformats.org/officeDocument/2006/relationships/hyperlink" Target="https://toppgene.cchmc.org/showQueryTerms.jsp?userdata_id=b219440b-615f-4c9b-9d91-a50b022d295c&amp;feature=hp&amp;row=42" TargetMode="External"/><Relationship Id="rId3" Type="http://schemas.openxmlformats.org/officeDocument/2006/relationships/hyperlink" Target="https://toppgene.cchmc.org/showQueryTerms.jsp?userdata_id=b219440b-615f-4c9b-9d91-a50b022d295c&amp;feature=hp&amp;row=2" TargetMode="External"/><Relationship Id="rId21" Type="http://schemas.openxmlformats.org/officeDocument/2006/relationships/hyperlink" Target="https://toppgene.cchmc.org/showQueryTerms.jsp?userdata_id=b219440b-615f-4c9b-9d91-a50b022d295c&amp;feature=hp&amp;row=33" TargetMode="External"/><Relationship Id="rId7" Type="http://schemas.openxmlformats.org/officeDocument/2006/relationships/hyperlink" Target="https://toppgene.cchmc.org/showQueryTerms.jsp?userdata_id=b219440b-615f-4c9b-9d91-a50b022d295c&amp;feature=hp&amp;row=9" TargetMode="External"/><Relationship Id="rId12" Type="http://schemas.openxmlformats.org/officeDocument/2006/relationships/hyperlink" Target="https://toppgene.cchmc.org/showQueryTerms.jsp?userdata_id=b219440b-615f-4c9b-9d91-a50b022d295c&amp;feature=hp&amp;row=17" TargetMode="External"/><Relationship Id="rId17" Type="http://schemas.openxmlformats.org/officeDocument/2006/relationships/hyperlink" Target="https://toppgene.cchmc.org/showQueryTerms.jsp?userdata_id=b219440b-615f-4c9b-9d91-a50b022d295c&amp;feature=hp&amp;row=23" TargetMode="External"/><Relationship Id="rId25" Type="http://schemas.openxmlformats.org/officeDocument/2006/relationships/hyperlink" Target="https://toppgene.cchmc.org/showQueryTerms.jsp?userdata_id=b219440b-615f-4c9b-9d91-a50b022d295c&amp;feature=hp&amp;row=41" TargetMode="External"/><Relationship Id="rId2" Type="http://schemas.openxmlformats.org/officeDocument/2006/relationships/hyperlink" Target="https://toppgene.cchmc.org/showQueryTerms.jsp?userdata_id=b219440b-615f-4c9b-9d91-a50b022d295c&amp;feature=hp&amp;row=1" TargetMode="External"/><Relationship Id="rId16" Type="http://schemas.openxmlformats.org/officeDocument/2006/relationships/hyperlink" Target="https://toppgene.cchmc.org/showQueryTerms.jsp?userdata_id=b219440b-615f-4c9b-9d91-a50b022d295c&amp;feature=hp&amp;row=22" TargetMode="External"/><Relationship Id="rId20" Type="http://schemas.openxmlformats.org/officeDocument/2006/relationships/hyperlink" Target="https://toppgene.cchmc.org/showQueryTerms.jsp?userdata_id=b219440b-615f-4c9b-9d91-a50b022d295c&amp;feature=hp&amp;row=32" TargetMode="External"/><Relationship Id="rId29" Type="http://schemas.openxmlformats.org/officeDocument/2006/relationships/hyperlink" Target="https://toppgene.cchmc.org/" TargetMode="External"/><Relationship Id="rId1" Type="http://schemas.openxmlformats.org/officeDocument/2006/relationships/hyperlink" Target="https://toppgene.cchmc.org/showQueryTerms.jsp?userdata_id=b219440b-615f-4c9b-9d91-a50b022d295c&amp;feature=hp&amp;row=0" TargetMode="External"/><Relationship Id="rId6" Type="http://schemas.openxmlformats.org/officeDocument/2006/relationships/hyperlink" Target="https://toppgene.cchmc.org/showQueryTerms.jsp?userdata_id=b219440b-615f-4c9b-9d91-a50b022d295c&amp;feature=hp&amp;row=8" TargetMode="External"/><Relationship Id="rId11" Type="http://schemas.openxmlformats.org/officeDocument/2006/relationships/hyperlink" Target="https://toppgene.cchmc.org/showQueryTerms.jsp?userdata_id=b219440b-615f-4c9b-9d91-a50b022d295c&amp;feature=hp&amp;row=14" TargetMode="External"/><Relationship Id="rId24" Type="http://schemas.openxmlformats.org/officeDocument/2006/relationships/hyperlink" Target="https://toppgene.cchmc.org/showQueryTerms.jsp?userdata_id=b219440b-615f-4c9b-9d91-a50b022d295c&amp;feature=hp&amp;row=36" TargetMode="External"/><Relationship Id="rId5" Type="http://schemas.openxmlformats.org/officeDocument/2006/relationships/hyperlink" Target="https://toppgene.cchmc.org/showQueryTerms.jsp?userdata_id=b219440b-615f-4c9b-9d91-a50b022d295c&amp;feature=hp&amp;row=5" TargetMode="External"/><Relationship Id="rId15" Type="http://schemas.openxmlformats.org/officeDocument/2006/relationships/hyperlink" Target="https://toppgene.cchmc.org/showQueryTerms.jsp?userdata_id=b219440b-615f-4c9b-9d91-a50b022d295c&amp;feature=hp&amp;row=21" TargetMode="External"/><Relationship Id="rId23" Type="http://schemas.openxmlformats.org/officeDocument/2006/relationships/hyperlink" Target="https://toppgene.cchmc.org/showQueryTerms.jsp?userdata_id=b219440b-615f-4c9b-9d91-a50b022d295c&amp;feature=hp&amp;row=35" TargetMode="External"/><Relationship Id="rId28" Type="http://schemas.openxmlformats.org/officeDocument/2006/relationships/hyperlink" Target="https://toppgene.cchmc.org/showQueryTerms.jsp?userdata_id=b219440b-615f-4c9b-9d91-a50b022d295c&amp;feature=hp&amp;row=49" TargetMode="External"/><Relationship Id="rId10" Type="http://schemas.openxmlformats.org/officeDocument/2006/relationships/hyperlink" Target="https://toppgene.cchmc.org/showQueryTerms.jsp?userdata_id=b219440b-615f-4c9b-9d91-a50b022d295c&amp;feature=hp&amp;row=13" TargetMode="External"/><Relationship Id="rId19" Type="http://schemas.openxmlformats.org/officeDocument/2006/relationships/hyperlink" Target="https://toppgene.cchmc.org/showQueryTerms.jsp?userdata_id=b219440b-615f-4c9b-9d91-a50b022d295c&amp;feature=hp&amp;row=28" TargetMode="External"/><Relationship Id="rId4" Type="http://schemas.openxmlformats.org/officeDocument/2006/relationships/hyperlink" Target="https://toppgene.cchmc.org/showQueryTerms.jsp?userdata_id=b219440b-615f-4c9b-9d91-a50b022d295c&amp;feature=hp&amp;row=3" TargetMode="External"/><Relationship Id="rId9" Type="http://schemas.openxmlformats.org/officeDocument/2006/relationships/hyperlink" Target="https://toppgene.cchmc.org/showQueryTerms.jsp?userdata_id=b219440b-615f-4c9b-9d91-a50b022d295c&amp;feature=hp&amp;row=11" TargetMode="External"/><Relationship Id="rId14" Type="http://schemas.openxmlformats.org/officeDocument/2006/relationships/hyperlink" Target="https://toppgene.cchmc.org/showQueryTerms.jsp?userdata_id=b219440b-615f-4c9b-9d91-a50b022d295c&amp;feature=hp&amp;row=19" TargetMode="External"/><Relationship Id="rId22" Type="http://schemas.openxmlformats.org/officeDocument/2006/relationships/hyperlink" Target="https://toppgene.cchmc.org/showQueryTerms.jsp?userdata_id=b219440b-615f-4c9b-9d91-a50b022d295c&amp;feature=hp&amp;row=34" TargetMode="External"/><Relationship Id="rId27" Type="http://schemas.openxmlformats.org/officeDocument/2006/relationships/hyperlink" Target="https://toppgene.cchmc.org/showQueryTerms.jsp?userdata_id=b219440b-615f-4c9b-9d91-a50b022d295c&amp;feature=hp&amp;row=44" TargetMode="External"/><Relationship Id="rId30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oppgene.cchmc.org/showTermDetail.jsp?userdata_id=b219440b-615f-4c9b-9d91-a50b022d295c&amp;category=GeneOntologyBiologicalProcess&amp;id=GO:0022008" TargetMode="External"/><Relationship Id="rId13" Type="http://schemas.openxmlformats.org/officeDocument/2006/relationships/hyperlink" Target="https://toppgene.cchmc.org/showQueryTerms.jsp?userdata_id=b219440b-615f-4c9b-9d91-a50b022d295c&amp;feature=gop&amp;row=15" TargetMode="External"/><Relationship Id="rId18" Type="http://schemas.openxmlformats.org/officeDocument/2006/relationships/hyperlink" Target="https://toppgene.cchmc.org/showTermDetail.jsp?userdata_id=b219440b-615f-4c9b-9d91-a50b022d295c&amp;category=GeneOntologyBiologicalProcess&amp;id=GO:0007420" TargetMode="External"/><Relationship Id="rId26" Type="http://schemas.openxmlformats.org/officeDocument/2006/relationships/hyperlink" Target="https://toppgene.cchmc.org/showTermDetail.jsp?userdata_id=b219440b-615f-4c9b-9d91-a50b022d295c&amp;category=GeneOntologyBiologicalProcess&amp;id=GO:0034220" TargetMode="External"/><Relationship Id="rId3" Type="http://schemas.openxmlformats.org/officeDocument/2006/relationships/hyperlink" Target="https://toppgene.cchmc.org/showQueryTerms.jsp?userdata_id=b219440b-615f-4c9b-9d91-a50b022d295c&amp;feature=gop&amp;row=6" TargetMode="External"/><Relationship Id="rId21" Type="http://schemas.openxmlformats.org/officeDocument/2006/relationships/hyperlink" Target="https://toppgene.cchmc.org/showQueryTerms.jsp?userdata_id=b219440b-615f-4c9b-9d91-a50b022d295c&amp;feature=gop&amp;row=37" TargetMode="External"/><Relationship Id="rId7" Type="http://schemas.openxmlformats.org/officeDocument/2006/relationships/hyperlink" Target="https://toppgene.cchmc.org/showQueryTerms.jsp?userdata_id=b219440b-615f-4c9b-9d91-a50b022d295c&amp;feature=gop&amp;row=9" TargetMode="External"/><Relationship Id="rId12" Type="http://schemas.openxmlformats.org/officeDocument/2006/relationships/hyperlink" Target="https://toppgene.cchmc.org/showTermDetail.jsp?userdata_id=b219440b-615f-4c9b-9d91-a50b022d295c&amp;category=GeneOntologyBiologicalProcess&amp;id=GO:0030182" TargetMode="External"/><Relationship Id="rId17" Type="http://schemas.openxmlformats.org/officeDocument/2006/relationships/hyperlink" Target="https://toppgene.cchmc.org/showQueryTerms.jsp?userdata_id=b219440b-615f-4c9b-9d91-a50b022d295c&amp;feature=gop&amp;row=18" TargetMode="External"/><Relationship Id="rId25" Type="http://schemas.openxmlformats.org/officeDocument/2006/relationships/hyperlink" Target="https://toppgene.cchmc.org/showQueryTerms.jsp?userdata_id=b219440b-615f-4c9b-9d91-a50b022d295c&amp;feature=gop&amp;row=42" TargetMode="External"/><Relationship Id="rId2" Type="http://schemas.openxmlformats.org/officeDocument/2006/relationships/hyperlink" Target="https://toppgene.cchmc.org/showTermDetail.jsp?userdata_id=b219440b-615f-4c9b-9d91-a50b022d295c&amp;category=GeneOntologyBiologicalProcess&amp;id=GO:0007610" TargetMode="External"/><Relationship Id="rId16" Type="http://schemas.openxmlformats.org/officeDocument/2006/relationships/hyperlink" Target="https://toppgene.cchmc.org/showTermDetail.jsp?userdata_id=b219440b-615f-4c9b-9d91-a50b022d295c&amp;category=GeneOntologyBiologicalProcess&amp;id=GO:0042391" TargetMode="External"/><Relationship Id="rId20" Type="http://schemas.openxmlformats.org/officeDocument/2006/relationships/hyperlink" Target="https://toppgene.cchmc.org/showTermDetail.jsp?userdata_id=b219440b-615f-4c9b-9d91-a50b022d295c&amp;category=GeneOntologyBiologicalProcess&amp;id=GO:0000904" TargetMode="External"/><Relationship Id="rId29" Type="http://schemas.openxmlformats.org/officeDocument/2006/relationships/hyperlink" Target="https://toppgene.cchmc.org/showQueryTerms.jsp?userdata_id=b219440b-615f-4c9b-9d91-a50b022d295c&amp;feature=gop&amp;row=44" TargetMode="External"/><Relationship Id="rId1" Type="http://schemas.openxmlformats.org/officeDocument/2006/relationships/hyperlink" Target="https://toppgene.cchmc.org/showQueryTerms.jsp?userdata_id=b219440b-615f-4c9b-9d91-a50b022d295c&amp;feature=gop&amp;row=0" TargetMode="External"/><Relationship Id="rId6" Type="http://schemas.openxmlformats.org/officeDocument/2006/relationships/hyperlink" Target="https://toppgene.cchmc.org/showTermDetail.jsp?userdata_id=b219440b-615f-4c9b-9d91-a50b022d295c&amp;category=GeneOntologyBiologicalProcess&amp;id=GO:0007611" TargetMode="External"/><Relationship Id="rId11" Type="http://schemas.openxmlformats.org/officeDocument/2006/relationships/hyperlink" Target="https://toppgene.cchmc.org/showQueryTerms.jsp?userdata_id=b219440b-615f-4c9b-9d91-a50b022d295c&amp;feature=gop&amp;row=14" TargetMode="External"/><Relationship Id="rId24" Type="http://schemas.openxmlformats.org/officeDocument/2006/relationships/hyperlink" Target="https://toppgene.cchmc.org/showTermDetail.jsp?userdata_id=b219440b-615f-4c9b-9d91-a50b022d295c&amp;category=GeneOntologyBiologicalProcess&amp;id=GO:0007626" TargetMode="External"/><Relationship Id="rId32" Type="http://schemas.openxmlformats.org/officeDocument/2006/relationships/hyperlink" Target="https://toppgene.cchmc.org/showTermDetail.jsp?userdata_id=b219440b-615f-4c9b-9d91-a50b022d295c&amp;category=GeneOntologyBiologicalProcess&amp;id=GO:0048167" TargetMode="External"/><Relationship Id="rId5" Type="http://schemas.openxmlformats.org/officeDocument/2006/relationships/hyperlink" Target="https://toppgene.cchmc.org/showQueryTerms.jsp?userdata_id=b219440b-615f-4c9b-9d91-a50b022d295c&amp;feature=gop&amp;row=7" TargetMode="External"/><Relationship Id="rId15" Type="http://schemas.openxmlformats.org/officeDocument/2006/relationships/hyperlink" Target="https://toppgene.cchmc.org/showQueryTerms.jsp?userdata_id=b219440b-615f-4c9b-9d91-a50b022d295c&amp;feature=gop&amp;row=16" TargetMode="External"/><Relationship Id="rId23" Type="http://schemas.openxmlformats.org/officeDocument/2006/relationships/hyperlink" Target="https://toppgene.cchmc.org/showQueryTerms.jsp?userdata_id=b219440b-615f-4c9b-9d91-a50b022d295c&amp;feature=gop&amp;row=40" TargetMode="External"/><Relationship Id="rId28" Type="http://schemas.openxmlformats.org/officeDocument/2006/relationships/hyperlink" Target="https://toppgene.cchmc.org/showTermDetail.jsp?userdata_id=b219440b-615f-4c9b-9d91-a50b022d295c&amp;category=GeneOntologyBiologicalProcess&amp;id=GO:0035249" TargetMode="External"/><Relationship Id="rId10" Type="http://schemas.openxmlformats.org/officeDocument/2006/relationships/hyperlink" Target="https://toppgene.cchmc.org/showTermDetail.jsp?userdata_id=b219440b-615f-4c9b-9d91-a50b022d295c&amp;category=GeneOntologyBiologicalProcess&amp;id=GO:0035176" TargetMode="External"/><Relationship Id="rId19" Type="http://schemas.openxmlformats.org/officeDocument/2006/relationships/hyperlink" Target="https://toppgene.cchmc.org/showQueryTerms.jsp?userdata_id=b219440b-615f-4c9b-9d91-a50b022d295c&amp;feature=gop&amp;row=31" TargetMode="External"/><Relationship Id="rId31" Type="http://schemas.openxmlformats.org/officeDocument/2006/relationships/hyperlink" Target="https://toppgene.cchmc.org/showQueryTerms.jsp?userdata_id=b219440b-615f-4c9b-9d91-a50b022d295c&amp;feature=gop&amp;row=48" TargetMode="External"/><Relationship Id="rId4" Type="http://schemas.openxmlformats.org/officeDocument/2006/relationships/hyperlink" Target="https://toppgene.cchmc.org/showTermDetail.jsp?userdata_id=b219440b-615f-4c9b-9d91-a50b022d295c&amp;category=GeneOntologyBiologicalProcess&amp;id=GO:0050890" TargetMode="External"/><Relationship Id="rId9" Type="http://schemas.openxmlformats.org/officeDocument/2006/relationships/hyperlink" Target="https://toppgene.cchmc.org/showQueryTerms.jsp?userdata_id=b219440b-615f-4c9b-9d91-a50b022d295c&amp;feature=gop&amp;row=13" TargetMode="External"/><Relationship Id="rId14" Type="http://schemas.openxmlformats.org/officeDocument/2006/relationships/hyperlink" Target="https://toppgene.cchmc.org/showTermDetail.jsp?userdata_id=b219440b-615f-4c9b-9d91-a50b022d295c&amp;category=GeneOntologyBiologicalProcess&amp;id=GO:0060322" TargetMode="External"/><Relationship Id="rId22" Type="http://schemas.openxmlformats.org/officeDocument/2006/relationships/hyperlink" Target="https://toppgene.cchmc.org/showTermDetail.jsp?userdata_id=b219440b-615f-4c9b-9d91-a50b022d295c&amp;category=GeneOntologyBiologicalProcess&amp;id=GO:0007215" TargetMode="External"/><Relationship Id="rId27" Type="http://schemas.openxmlformats.org/officeDocument/2006/relationships/hyperlink" Target="https://toppgene.cchmc.org/showQueryTerms.jsp?userdata_id=b219440b-615f-4c9b-9d91-a50b022d295c&amp;feature=gop&amp;row=43" TargetMode="External"/><Relationship Id="rId30" Type="http://schemas.openxmlformats.org/officeDocument/2006/relationships/hyperlink" Target="https://toppgene.cchmc.org/showTermDetail.jsp?userdata_id=b219440b-615f-4c9b-9d91-a50b022d295c&amp;category=GeneOntologyBiologicalProcess&amp;id=GO:0016358" TargetMode="Externa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hyperlink" Target="https://toppgene.cchmc.org/showQueryTerms.jsp?userdata_id=b219440b-615f-4c9b-9d91-a50b022d295c&amp;feature=dis&amp;row=6" TargetMode="External"/><Relationship Id="rId18" Type="http://schemas.openxmlformats.org/officeDocument/2006/relationships/hyperlink" Target="https://toppgene.cchmc.org/showTermDetail.jsp?userdata_id=b219440b-615f-4c9b-9d91-a50b022d295c&amp;category=Disease&amp;id=C0233514" TargetMode="External"/><Relationship Id="rId26" Type="http://schemas.openxmlformats.org/officeDocument/2006/relationships/hyperlink" Target="https://toppgene.cchmc.org/showTermDetail.jsp?userdata_id=b219440b-615f-4c9b-9d91-a50b022d295c&amp;category=Disease&amp;id=C0011581" TargetMode="External"/><Relationship Id="rId39" Type="http://schemas.openxmlformats.org/officeDocument/2006/relationships/hyperlink" Target="https://toppgene.cchmc.org/showQueryTerms.jsp?userdata_id=b219440b-615f-4c9b-9d91-a50b022d295c&amp;feature=dis&amp;row=22" TargetMode="External"/><Relationship Id="rId21" Type="http://schemas.openxmlformats.org/officeDocument/2006/relationships/hyperlink" Target="https://toppgene.cchmc.org/showQueryTerms.jsp?userdata_id=b219440b-615f-4c9b-9d91-a50b022d295c&amp;feature=dis&amp;row=10" TargetMode="External"/><Relationship Id="rId34" Type="http://schemas.openxmlformats.org/officeDocument/2006/relationships/hyperlink" Target="https://toppgene.cchmc.org/showTermDetail.jsp?userdata_id=b219440b-615f-4c9b-9d91-a50b022d295c&amp;category=Disease&amp;id=C0423903" TargetMode="External"/><Relationship Id="rId42" Type="http://schemas.openxmlformats.org/officeDocument/2006/relationships/hyperlink" Target="https://toppgene.cchmc.org/showTermDetail.jsp?userdata_id=b219440b-615f-4c9b-9d91-a50b022d295c&amp;category=Disease&amp;id=C1263846" TargetMode="External"/><Relationship Id="rId47" Type="http://schemas.openxmlformats.org/officeDocument/2006/relationships/hyperlink" Target="https://toppgene.cchmc.org/showQueryTerms.jsp?userdata_id=b219440b-615f-4c9b-9d91-a50b022d295c&amp;feature=dis&amp;row=29" TargetMode="External"/><Relationship Id="rId50" Type="http://schemas.openxmlformats.org/officeDocument/2006/relationships/hyperlink" Target="https://toppgene.cchmc.org/showTermDetail.jsp?userdata_id=b219440b-615f-4c9b-9d91-a50b022d295c&amp;category=Disease&amp;id=C0002395" TargetMode="External"/><Relationship Id="rId55" Type="http://schemas.openxmlformats.org/officeDocument/2006/relationships/hyperlink" Target="https://toppgene.cchmc.org/showQueryTerms.jsp?userdata_id=b219440b-615f-4c9b-9d91-a50b022d295c&amp;feature=dis&amp;row=36" TargetMode="External"/><Relationship Id="rId63" Type="http://schemas.openxmlformats.org/officeDocument/2006/relationships/hyperlink" Target="https://toppgene.cchmc.org/showQueryTerms.jsp?userdata_id=b219440b-615f-4c9b-9d91-a50b022d295c&amp;feature=dis&amp;row=41" TargetMode="External"/><Relationship Id="rId68" Type="http://schemas.openxmlformats.org/officeDocument/2006/relationships/hyperlink" Target="https://toppgene.cchmc.org/showTermDetail.jsp?userdata_id=b219440b-615f-4c9b-9d91-a50b022d295c&amp;category=Disease&amp;id=C0028768" TargetMode="External"/><Relationship Id="rId76" Type="http://schemas.openxmlformats.org/officeDocument/2006/relationships/hyperlink" Target="https://toppgene.cchmc.org/showTermDetail.jsp?userdata_id=b219440b-615f-4c9b-9d91-a50b022d295c&amp;category=Disease&amp;id=C0424688" TargetMode="External"/><Relationship Id="rId7" Type="http://schemas.openxmlformats.org/officeDocument/2006/relationships/hyperlink" Target="https://toppgene.cchmc.org/showQueryTerms.jsp?userdata_id=b219440b-615f-4c9b-9d91-a50b022d295c&amp;feature=dis&amp;row=3" TargetMode="External"/><Relationship Id="rId71" Type="http://schemas.openxmlformats.org/officeDocument/2006/relationships/hyperlink" Target="https://toppgene.cchmc.org/showQueryTerms.jsp?userdata_id=b219440b-615f-4c9b-9d91-a50b022d295c&amp;feature=dis&amp;row=47" TargetMode="External"/><Relationship Id="rId2" Type="http://schemas.openxmlformats.org/officeDocument/2006/relationships/hyperlink" Target="https://toppgene.cchmc.org/showTermDetail.jsp?userdata_id=b219440b-615f-4c9b-9d91-a50b022d295c&amp;category=Disease&amp;id=C0004352" TargetMode="External"/><Relationship Id="rId16" Type="http://schemas.openxmlformats.org/officeDocument/2006/relationships/hyperlink" Target="https://toppgene.cchmc.org/showTermDetail.jsp?userdata_id=b219440b-615f-4c9b-9d91-a50b022d295c&amp;category=Disease&amp;id=C0036572" TargetMode="External"/><Relationship Id="rId29" Type="http://schemas.openxmlformats.org/officeDocument/2006/relationships/hyperlink" Target="https://toppgene.cchmc.org/showQueryTerms.jsp?userdata_id=b219440b-615f-4c9b-9d91-a50b022d295c&amp;feature=dis&amp;row=15" TargetMode="External"/><Relationship Id="rId11" Type="http://schemas.openxmlformats.org/officeDocument/2006/relationships/hyperlink" Target="https://toppgene.cchmc.org/showQueryTerms.jsp?userdata_id=b219440b-615f-4c9b-9d91-a50b022d295c&amp;feature=dis&amp;row=5" TargetMode="External"/><Relationship Id="rId24" Type="http://schemas.openxmlformats.org/officeDocument/2006/relationships/hyperlink" Target="https://toppgene.cchmc.org/showTermDetail.jsp?userdata_id=b219440b-615f-4c9b-9d91-a50b022d295c&amp;category=Disease&amp;id=C0004936" TargetMode="External"/><Relationship Id="rId32" Type="http://schemas.openxmlformats.org/officeDocument/2006/relationships/hyperlink" Target="https://toppgene.cchmc.org/showTermDetail.jsp?userdata_id=b219440b-615f-4c9b-9d91-a50b022d295c&amp;category=Disease&amp;id=C0041696" TargetMode="External"/><Relationship Id="rId37" Type="http://schemas.openxmlformats.org/officeDocument/2006/relationships/hyperlink" Target="https://toppgene.cchmc.org/showQueryTerms.jsp?userdata_id=b219440b-615f-4c9b-9d91-a50b022d295c&amp;feature=dis&amp;row=21" TargetMode="External"/><Relationship Id="rId40" Type="http://schemas.openxmlformats.org/officeDocument/2006/relationships/hyperlink" Target="https://toppgene.cchmc.org/showTermDetail.jsp?userdata_id=b219440b-615f-4c9b-9d91-a50b022d295c&amp;category=Disease&amp;id=C0557874" TargetMode="External"/><Relationship Id="rId45" Type="http://schemas.openxmlformats.org/officeDocument/2006/relationships/hyperlink" Target="https://toppgene.cchmc.org/showQueryTerms.jsp?userdata_id=b219440b-615f-4c9b-9d91-a50b022d295c&amp;feature=dis&amp;row=26" TargetMode="External"/><Relationship Id="rId53" Type="http://schemas.openxmlformats.org/officeDocument/2006/relationships/hyperlink" Target="https://toppgene.cchmc.org/showQueryTerms.jsp?userdata_id=b219440b-615f-4c9b-9d91-a50b022d295c&amp;feature=dis&amp;row=35" TargetMode="External"/><Relationship Id="rId58" Type="http://schemas.openxmlformats.org/officeDocument/2006/relationships/hyperlink" Target="https://toppgene.cchmc.org/showTermDetail.jsp?userdata_id=b219440b-615f-4c9b-9d91-a50b022d295c&amp;category=Disease&amp;id=C0027819" TargetMode="External"/><Relationship Id="rId66" Type="http://schemas.openxmlformats.org/officeDocument/2006/relationships/hyperlink" Target="https://toppgene.cchmc.org/showTermDetail.jsp?userdata_id=b219440b-615f-4c9b-9d91-a50b022d295c&amp;category=Disease&amp;id=C0023012" TargetMode="External"/><Relationship Id="rId74" Type="http://schemas.openxmlformats.org/officeDocument/2006/relationships/hyperlink" Target="https://toppgene.cchmc.org/showTermDetail.jsp?userdata_id=b219440b-615f-4c9b-9d91-a50b022d295c&amp;category=Disease&amp;id=C0233794" TargetMode="External"/><Relationship Id="rId5" Type="http://schemas.openxmlformats.org/officeDocument/2006/relationships/hyperlink" Target="https://toppgene.cchmc.org/showQueryTerms.jsp?userdata_id=b219440b-615f-4c9b-9d91-a50b022d295c&amp;feature=dis&amp;row=2" TargetMode="External"/><Relationship Id="rId15" Type="http://schemas.openxmlformats.org/officeDocument/2006/relationships/hyperlink" Target="https://toppgene.cchmc.org/showQueryTerms.jsp?userdata_id=b219440b-615f-4c9b-9d91-a50b022d295c&amp;feature=dis&amp;row=7" TargetMode="External"/><Relationship Id="rId23" Type="http://schemas.openxmlformats.org/officeDocument/2006/relationships/hyperlink" Target="https://toppgene.cchmc.org/showQueryTerms.jsp?userdata_id=b219440b-615f-4c9b-9d91-a50b022d295c&amp;feature=dis&amp;row=11" TargetMode="External"/><Relationship Id="rId28" Type="http://schemas.openxmlformats.org/officeDocument/2006/relationships/hyperlink" Target="https://toppgene.cchmc.org/showTermDetail.jsp?userdata_id=b219440b-615f-4c9b-9d91-a50b022d295c&amp;category=Disease&amp;id=C0003469" TargetMode="External"/><Relationship Id="rId36" Type="http://schemas.openxmlformats.org/officeDocument/2006/relationships/hyperlink" Target="https://toppgene.cchmc.org/showTermDetail.jsp?userdata_id=b219440b-615f-4c9b-9d91-a50b022d295c&amp;category=Disease&amp;id=C0917816" TargetMode="External"/><Relationship Id="rId49" Type="http://schemas.openxmlformats.org/officeDocument/2006/relationships/hyperlink" Target="https://toppgene.cchmc.org/showQueryTerms.jsp?userdata_id=b219440b-615f-4c9b-9d91-a50b022d295c&amp;feature=dis&amp;row=30" TargetMode="External"/><Relationship Id="rId57" Type="http://schemas.openxmlformats.org/officeDocument/2006/relationships/hyperlink" Target="https://toppgene.cchmc.org/showQueryTerms.jsp?userdata_id=b219440b-615f-4c9b-9d91-a50b022d295c&amp;feature=dis&amp;row=37" TargetMode="External"/><Relationship Id="rId61" Type="http://schemas.openxmlformats.org/officeDocument/2006/relationships/hyperlink" Target="https://toppgene.cchmc.org/showQueryTerms.jsp?userdata_id=b219440b-615f-4c9b-9d91-a50b022d295c&amp;feature=dis&amp;row=39" TargetMode="External"/><Relationship Id="rId10" Type="http://schemas.openxmlformats.org/officeDocument/2006/relationships/hyperlink" Target="https://toppgene.cchmc.org/showTermDetail.jsp?userdata_id=b219440b-615f-4c9b-9d91-a50b022d295c&amp;category=Disease&amp;id=C0036341" TargetMode="External"/><Relationship Id="rId19" Type="http://schemas.openxmlformats.org/officeDocument/2006/relationships/hyperlink" Target="https://toppgene.cchmc.org/showQueryTerms.jsp?userdata_id=b219440b-615f-4c9b-9d91-a50b022d295c&amp;feature=dis&amp;row=9" TargetMode="External"/><Relationship Id="rId31" Type="http://schemas.openxmlformats.org/officeDocument/2006/relationships/hyperlink" Target="https://toppgene.cchmc.org/showQueryTerms.jsp?userdata_id=b219440b-615f-4c9b-9d91-a50b022d295c&amp;feature=dis&amp;row=16" TargetMode="External"/><Relationship Id="rId44" Type="http://schemas.openxmlformats.org/officeDocument/2006/relationships/hyperlink" Target="https://toppgene.cchmc.org/showTermDetail.jsp?userdata_id=b219440b-615f-4c9b-9d91-a50b022d295c&amp;category=Disease&amp;id=C0009241" TargetMode="External"/><Relationship Id="rId52" Type="http://schemas.openxmlformats.org/officeDocument/2006/relationships/hyperlink" Target="https://toppgene.cchmc.org/showTermDetail.jsp?userdata_id=b219440b-615f-4c9b-9d91-a50b022d295c&amp;category=Disease&amp;id=C0241210" TargetMode="External"/><Relationship Id="rId60" Type="http://schemas.openxmlformats.org/officeDocument/2006/relationships/hyperlink" Target="https://toppgene.cchmc.org/showTermDetail.jsp?userdata_id=b219440b-615f-4c9b-9d91-a50b022d295c&amp;category=Disease&amp;id=C0030567" TargetMode="External"/><Relationship Id="rId65" Type="http://schemas.openxmlformats.org/officeDocument/2006/relationships/hyperlink" Target="https://toppgene.cchmc.org/showQueryTerms.jsp?userdata_id=b219440b-615f-4c9b-9d91-a50b022d295c&amp;feature=dis&amp;row=42" TargetMode="External"/><Relationship Id="rId73" Type="http://schemas.openxmlformats.org/officeDocument/2006/relationships/hyperlink" Target="https://toppgene.cchmc.org/showQueryTerms.jsp?userdata_id=b219440b-615f-4c9b-9d91-a50b022d295c&amp;feature=dis&amp;row=48" TargetMode="External"/><Relationship Id="rId4" Type="http://schemas.openxmlformats.org/officeDocument/2006/relationships/hyperlink" Target="https://toppgene.cchmc.org/showTermDetail.jsp?userdata_id=b219440b-615f-4c9b-9d91-a50b022d295c&amp;category=Disease&amp;id=C1510586" TargetMode="External"/><Relationship Id="rId9" Type="http://schemas.openxmlformats.org/officeDocument/2006/relationships/hyperlink" Target="https://toppgene.cchmc.org/showQueryTerms.jsp?userdata_id=b219440b-615f-4c9b-9d91-a50b022d295c&amp;feature=dis&amp;row=4" TargetMode="External"/><Relationship Id="rId14" Type="http://schemas.openxmlformats.org/officeDocument/2006/relationships/hyperlink" Target="https://toppgene.cchmc.org/showTermDetail.jsp?userdata_id=b219440b-615f-4c9b-9d91-a50b022d295c&amp;category=Disease&amp;id=C0025362" TargetMode="External"/><Relationship Id="rId22" Type="http://schemas.openxmlformats.org/officeDocument/2006/relationships/hyperlink" Target="https://toppgene.cchmc.org/showTermDetail.jsp?userdata_id=b219440b-615f-4c9b-9d91-a50b022d295c&amp;category=Disease&amp;id=C0011570" TargetMode="External"/><Relationship Id="rId27" Type="http://schemas.openxmlformats.org/officeDocument/2006/relationships/hyperlink" Target="https://toppgene.cchmc.org/showQueryTerms.jsp?userdata_id=b219440b-615f-4c9b-9d91-a50b022d295c&amp;feature=dis&amp;row=13" TargetMode="External"/><Relationship Id="rId30" Type="http://schemas.openxmlformats.org/officeDocument/2006/relationships/hyperlink" Target="https://toppgene.cchmc.org/showTermDetail.jsp?userdata_id=b219440b-615f-4c9b-9d91-a50b022d295c&amp;category=Disease&amp;id=C1269683" TargetMode="External"/><Relationship Id="rId35" Type="http://schemas.openxmlformats.org/officeDocument/2006/relationships/hyperlink" Target="https://toppgene.cchmc.org/showQueryTerms.jsp?userdata_id=b219440b-615f-4c9b-9d91-a50b022d295c&amp;feature=dis&amp;row=20" TargetMode="External"/><Relationship Id="rId43" Type="http://schemas.openxmlformats.org/officeDocument/2006/relationships/hyperlink" Target="https://toppgene.cchmc.org/showQueryTerms.jsp?userdata_id=b219440b-615f-4c9b-9d91-a50b022d295c&amp;feature=dis&amp;row=25" TargetMode="External"/><Relationship Id="rId48" Type="http://schemas.openxmlformats.org/officeDocument/2006/relationships/hyperlink" Target="https://toppgene.cchmc.org/showTermDetail.jsp?userdata_id=b219440b-615f-4c9b-9d91-a50b022d295c&amp;category=Disease&amp;id=C0525045" TargetMode="External"/><Relationship Id="rId56" Type="http://schemas.openxmlformats.org/officeDocument/2006/relationships/hyperlink" Target="https://toppgene.cchmc.org/showTermDetail.jsp?userdata_id=b219440b-615f-4c9b-9d91-a50b022d295c&amp;category=Disease&amp;id=C0700095" TargetMode="External"/><Relationship Id="rId64" Type="http://schemas.openxmlformats.org/officeDocument/2006/relationships/hyperlink" Target="https://toppgene.cchmc.org/showTermDetail.jsp?userdata_id=b219440b-615f-4c9b-9d91-a50b022d295c&amp;category=Disease&amp;id=C0233715" TargetMode="External"/><Relationship Id="rId69" Type="http://schemas.openxmlformats.org/officeDocument/2006/relationships/hyperlink" Target="https://toppgene.cchmc.org/showQueryTerms.jsp?userdata_id=b219440b-615f-4c9b-9d91-a50b022d295c&amp;feature=dis&amp;row=46" TargetMode="External"/><Relationship Id="rId77" Type="http://schemas.openxmlformats.org/officeDocument/2006/relationships/hyperlink" Target="https://toppgene.cchmc.org/" TargetMode="External"/><Relationship Id="rId8" Type="http://schemas.openxmlformats.org/officeDocument/2006/relationships/hyperlink" Target="https://toppgene.cchmc.org/showTermDetail.jsp?userdata_id=b219440b-615f-4c9b-9d91-a50b022d295c&amp;category=Disease&amp;id=C0524528" TargetMode="External"/><Relationship Id="rId51" Type="http://schemas.openxmlformats.org/officeDocument/2006/relationships/hyperlink" Target="https://toppgene.cchmc.org/showQueryTerms.jsp?userdata_id=b219440b-615f-4c9b-9d91-a50b022d295c&amp;feature=dis&amp;row=33" TargetMode="External"/><Relationship Id="rId72" Type="http://schemas.openxmlformats.org/officeDocument/2006/relationships/hyperlink" Target="https://toppgene.cchmc.org/showTermDetail.jsp?userdata_id=b219440b-615f-4c9b-9d91-a50b022d295c&amp;category=Disease&amp;id=C0424605" TargetMode="External"/><Relationship Id="rId3" Type="http://schemas.openxmlformats.org/officeDocument/2006/relationships/hyperlink" Target="https://toppgene.cchmc.org/showQueryTerms.jsp?userdata_id=b219440b-615f-4c9b-9d91-a50b022d295c&amp;feature=dis&amp;row=1" TargetMode="External"/><Relationship Id="rId12" Type="http://schemas.openxmlformats.org/officeDocument/2006/relationships/hyperlink" Target="https://toppgene.cchmc.org/showTermDetail.jsp?userdata_id=b219440b-615f-4c9b-9d91-a50b022d295c&amp;category=Disease&amp;id=C0005586" TargetMode="External"/><Relationship Id="rId17" Type="http://schemas.openxmlformats.org/officeDocument/2006/relationships/hyperlink" Target="https://toppgene.cchmc.org/showQueryTerms.jsp?userdata_id=b219440b-615f-4c9b-9d91-a50b022d295c&amp;feature=dis&amp;row=8" TargetMode="External"/><Relationship Id="rId25" Type="http://schemas.openxmlformats.org/officeDocument/2006/relationships/hyperlink" Target="https://toppgene.cchmc.org/showQueryTerms.jsp?userdata_id=b219440b-615f-4c9b-9d91-a50b022d295c&amp;feature=dis&amp;row=12" TargetMode="External"/><Relationship Id="rId33" Type="http://schemas.openxmlformats.org/officeDocument/2006/relationships/hyperlink" Target="https://toppgene.cchmc.org/showQueryTerms.jsp?userdata_id=b219440b-615f-4c9b-9d91-a50b022d295c&amp;feature=dis&amp;row=19" TargetMode="External"/><Relationship Id="rId38" Type="http://schemas.openxmlformats.org/officeDocument/2006/relationships/hyperlink" Target="https://toppgene.cchmc.org/showTermDetail.jsp?userdata_id=b219440b-615f-4c9b-9d91-a50b022d295c&amp;category=Disease&amp;id=C0003467" TargetMode="External"/><Relationship Id="rId46" Type="http://schemas.openxmlformats.org/officeDocument/2006/relationships/hyperlink" Target="https://toppgene.cchmc.org/showTermDetail.jsp?userdata_id=b219440b-615f-4c9b-9d91-a50b022d295c&amp;category=Disease&amp;id=C0033975" TargetMode="External"/><Relationship Id="rId59" Type="http://schemas.openxmlformats.org/officeDocument/2006/relationships/hyperlink" Target="https://toppgene.cchmc.org/showQueryTerms.jsp?userdata_id=b219440b-615f-4c9b-9d91-a50b022d295c&amp;feature=dis&amp;row=38" TargetMode="External"/><Relationship Id="rId67" Type="http://schemas.openxmlformats.org/officeDocument/2006/relationships/hyperlink" Target="https://toppgene.cchmc.org/showQueryTerms.jsp?userdata_id=b219440b-615f-4c9b-9d91-a50b022d295c&amp;feature=dis&amp;row=44" TargetMode="External"/><Relationship Id="rId20" Type="http://schemas.openxmlformats.org/officeDocument/2006/relationships/hyperlink" Target="https://toppgene.cchmc.org/showTermDetail.jsp?userdata_id=b219440b-615f-4c9b-9d91-a50b022d295c&amp;category=Disease&amp;id=C0014544" TargetMode="External"/><Relationship Id="rId41" Type="http://schemas.openxmlformats.org/officeDocument/2006/relationships/hyperlink" Target="https://toppgene.cchmc.org/showQueryTerms.jsp?userdata_id=b219440b-615f-4c9b-9d91-a50b022d295c&amp;feature=dis&amp;row=23" TargetMode="External"/><Relationship Id="rId54" Type="http://schemas.openxmlformats.org/officeDocument/2006/relationships/hyperlink" Target="https://toppgene.cchmc.org/showTermDetail.jsp?userdata_id=b219440b-615f-4c9b-9d91-a50b022d295c&amp;category=Disease&amp;id=C0856975" TargetMode="External"/><Relationship Id="rId62" Type="http://schemas.openxmlformats.org/officeDocument/2006/relationships/hyperlink" Target="https://toppgene.cchmc.org/showTermDetail.jsp?userdata_id=b219440b-615f-4c9b-9d91-a50b022d295c&amp;category=Disease&amp;id=C0026827" TargetMode="External"/><Relationship Id="rId70" Type="http://schemas.openxmlformats.org/officeDocument/2006/relationships/hyperlink" Target="https://toppgene.cchmc.org/showTermDetail.jsp?userdata_id=b219440b-615f-4c9b-9d91-a50b022d295c&amp;category=Disease&amp;id=C0006012" TargetMode="External"/><Relationship Id="rId75" Type="http://schemas.openxmlformats.org/officeDocument/2006/relationships/hyperlink" Target="https://toppgene.cchmc.org/showQueryTerms.jsp?userdata_id=b219440b-615f-4c9b-9d91-a50b022d295c&amp;feature=dis&amp;row=49" TargetMode="External"/><Relationship Id="rId1" Type="http://schemas.openxmlformats.org/officeDocument/2006/relationships/hyperlink" Target="https://toppgene.cchmc.org/showQueryTerms.jsp?userdata_id=b219440b-615f-4c9b-9d91-a50b022d295c&amp;feature=dis&amp;row=0" TargetMode="External"/><Relationship Id="rId6" Type="http://schemas.openxmlformats.org/officeDocument/2006/relationships/hyperlink" Target="https://toppgene.cchmc.org/showTermDetail.jsp?userdata_id=b219440b-615f-4c9b-9d91-a50b022d295c&amp;category=Disease&amp;id=C3714756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amp.pharm.mssm.edu/Enrich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amp.pharm.mssm.edu/Enrichr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s://biit.cs.ut.ee/gprofiler/gost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3C2ED-A927-466C-9273-96F1D904AA16}">
  <dimension ref="A1:AL1075"/>
  <sheetViews>
    <sheetView tabSelected="1" workbookViewId="0">
      <selection activeCell="C13" sqref="C13"/>
    </sheetView>
  </sheetViews>
  <sheetFormatPr defaultRowHeight="15" x14ac:dyDescent="0.25"/>
  <cols>
    <col min="1" max="1" width="15.140625" style="1" bestFit="1" customWidth="1"/>
    <col min="2" max="2" width="64.85546875" style="1" customWidth="1"/>
    <col min="3" max="3" width="12.5703125" style="1" bestFit="1" customWidth="1"/>
    <col min="4" max="4" width="44.140625" style="1" customWidth="1"/>
    <col min="5" max="5" width="10.85546875" style="1" bestFit="1" customWidth="1"/>
    <col min="6" max="6" width="10.140625" style="1" bestFit="1" customWidth="1"/>
    <col min="7" max="7" width="18" style="1" bestFit="1" customWidth="1"/>
    <col min="8" max="8" width="9.140625" style="1"/>
    <col min="9" max="9" width="9" style="3" bestFit="1" customWidth="1"/>
    <col min="10" max="11" width="9.140625" style="3"/>
    <col min="12" max="18" width="9.140625" style="1"/>
    <col min="19" max="19" width="21.85546875" style="1" bestFit="1" customWidth="1"/>
    <col min="20" max="20" width="9" style="1" customWidth="1"/>
    <col min="21" max="21" width="30.28515625" style="1" customWidth="1"/>
    <col min="22" max="22" width="9.140625" style="1" customWidth="1"/>
    <col min="23" max="23" width="22.5703125" style="1" bestFit="1" customWidth="1"/>
    <col min="24" max="24" width="9.140625" style="1"/>
    <col min="25" max="25" width="27.140625" style="1" bestFit="1" customWidth="1"/>
    <col min="26" max="30" width="9.140625" style="1"/>
    <col min="31" max="31" width="9.140625" style="5"/>
    <col min="32" max="32" width="9.140625" style="3"/>
    <col min="33" max="35" width="9.140625" style="1"/>
    <col min="36" max="38" width="9.140625" style="5"/>
    <col min="39" max="16384" width="9.140625" style="1"/>
  </cols>
  <sheetData>
    <row r="1" spans="1:29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N1" s="3"/>
      <c r="Q1" s="3"/>
      <c r="T1" s="3"/>
      <c r="V1" s="3"/>
      <c r="X1" s="3"/>
      <c r="Z1" s="3"/>
    </row>
    <row r="2" spans="1:29" x14ac:dyDescent="0.25">
      <c r="A2" s="63" t="s">
        <v>7</v>
      </c>
      <c r="B2" s="63" t="s">
        <v>8</v>
      </c>
      <c r="C2" s="63">
        <v>17</v>
      </c>
      <c r="D2" s="63" t="s">
        <v>9</v>
      </c>
      <c r="E2" s="63">
        <v>4</v>
      </c>
      <c r="F2" s="63">
        <v>0</v>
      </c>
      <c r="G2" s="63">
        <v>1</v>
      </c>
      <c r="N2" s="3"/>
      <c r="Q2" s="3"/>
      <c r="T2" s="3"/>
      <c r="V2" s="3"/>
      <c r="X2" s="3"/>
      <c r="Y2" s="3"/>
      <c r="Z2" s="3"/>
      <c r="AC2" s="3"/>
    </row>
    <row r="3" spans="1:29" x14ac:dyDescent="0.25">
      <c r="A3" s="63" t="s">
        <v>10</v>
      </c>
      <c r="B3" s="63" t="s">
        <v>11</v>
      </c>
      <c r="C3" s="63">
        <v>7</v>
      </c>
      <c r="D3" s="63" t="s">
        <v>12</v>
      </c>
      <c r="E3" s="63">
        <v>4</v>
      </c>
      <c r="F3" s="63">
        <v>0</v>
      </c>
      <c r="G3" s="63">
        <v>5</v>
      </c>
      <c r="N3" s="3"/>
      <c r="Q3" s="3"/>
      <c r="T3" s="3"/>
      <c r="V3" s="3"/>
      <c r="X3" s="3"/>
      <c r="Y3" s="3"/>
      <c r="Z3" s="3"/>
      <c r="AC3" s="3"/>
    </row>
    <row r="4" spans="1:29" x14ac:dyDescent="0.25">
      <c r="A4" s="63" t="s">
        <v>13</v>
      </c>
      <c r="B4" s="63" t="s">
        <v>14</v>
      </c>
      <c r="C4" s="63">
        <v>19</v>
      </c>
      <c r="D4" s="63" t="s">
        <v>9</v>
      </c>
      <c r="E4" s="63">
        <v>4</v>
      </c>
      <c r="F4" s="63">
        <v>0</v>
      </c>
      <c r="G4" s="63">
        <v>2</v>
      </c>
      <c r="N4" s="3"/>
      <c r="Q4" s="3"/>
      <c r="T4" s="3"/>
      <c r="V4" s="3"/>
      <c r="X4" s="3"/>
      <c r="Y4" s="3"/>
      <c r="Z4" s="3"/>
      <c r="AC4" s="3"/>
    </row>
    <row r="5" spans="1:29" x14ac:dyDescent="0.25">
      <c r="A5" s="63" t="s">
        <v>15</v>
      </c>
      <c r="B5" s="63" t="s">
        <v>16</v>
      </c>
      <c r="C5" s="63">
        <v>17</v>
      </c>
      <c r="D5" s="63" t="s">
        <v>17</v>
      </c>
      <c r="E5" s="63">
        <v>4</v>
      </c>
      <c r="F5" s="63">
        <v>0</v>
      </c>
      <c r="G5" s="63">
        <v>2</v>
      </c>
      <c r="N5" s="3"/>
      <c r="Q5" s="3"/>
      <c r="T5" s="3"/>
      <c r="V5" s="3"/>
      <c r="X5" s="3"/>
      <c r="Y5" s="3"/>
      <c r="Z5" s="3"/>
      <c r="AC5" s="3"/>
    </row>
    <row r="6" spans="1:29" x14ac:dyDescent="0.25">
      <c r="A6" s="63" t="s">
        <v>18</v>
      </c>
      <c r="B6" s="63" t="s">
        <v>19</v>
      </c>
      <c r="C6" s="63">
        <v>7</v>
      </c>
      <c r="D6" s="63" t="s">
        <v>9</v>
      </c>
      <c r="E6" s="63">
        <v>3</v>
      </c>
      <c r="F6" s="63">
        <v>0</v>
      </c>
      <c r="G6" s="63">
        <v>4</v>
      </c>
      <c r="N6" s="3"/>
      <c r="Q6" s="3"/>
      <c r="T6" s="3"/>
      <c r="V6" s="3"/>
      <c r="X6" s="3"/>
      <c r="Y6" s="3"/>
      <c r="Z6" s="3"/>
      <c r="AC6" s="3"/>
    </row>
    <row r="7" spans="1:29" x14ac:dyDescent="0.25">
      <c r="A7" s="63" t="s">
        <v>20</v>
      </c>
      <c r="B7" s="63" t="s">
        <v>21</v>
      </c>
      <c r="C7" s="63">
        <v>20</v>
      </c>
      <c r="D7" s="63" t="s">
        <v>17</v>
      </c>
      <c r="E7" s="63">
        <v>3</v>
      </c>
      <c r="F7" s="63">
        <v>0</v>
      </c>
      <c r="G7" s="63">
        <v>6</v>
      </c>
      <c r="N7" s="3"/>
      <c r="Q7" s="3"/>
      <c r="T7" s="3"/>
      <c r="V7" s="3"/>
      <c r="X7" s="3"/>
      <c r="Y7" s="3"/>
      <c r="Z7" s="3"/>
      <c r="AC7" s="3"/>
    </row>
    <row r="8" spans="1:29" x14ac:dyDescent="0.25">
      <c r="A8" s="63" t="s">
        <v>22</v>
      </c>
      <c r="B8" s="63" t="s">
        <v>23</v>
      </c>
      <c r="C8" s="63">
        <v>21</v>
      </c>
      <c r="D8" s="63" t="s">
        <v>12</v>
      </c>
      <c r="E8" s="63">
        <v>5</v>
      </c>
      <c r="F8" s="63">
        <v>0</v>
      </c>
      <c r="G8" s="63">
        <v>2</v>
      </c>
      <c r="N8" s="3"/>
      <c r="Q8" s="3"/>
      <c r="T8" s="3"/>
      <c r="V8" s="3"/>
      <c r="X8" s="3"/>
      <c r="Y8" s="3"/>
      <c r="Z8" s="3"/>
      <c r="AC8" s="3"/>
    </row>
    <row r="9" spans="1:29" x14ac:dyDescent="0.25">
      <c r="A9" s="63" t="s">
        <v>24</v>
      </c>
      <c r="B9" s="63" t="s">
        <v>25</v>
      </c>
      <c r="C9" s="63">
        <v>2</v>
      </c>
      <c r="D9" s="63" t="s">
        <v>9</v>
      </c>
      <c r="E9" s="63">
        <v>3</v>
      </c>
      <c r="F9" s="63">
        <v>0</v>
      </c>
      <c r="G9" s="63">
        <v>2</v>
      </c>
      <c r="N9" s="3"/>
      <c r="Q9" s="3"/>
      <c r="T9" s="3"/>
      <c r="V9" s="3"/>
      <c r="X9" s="3"/>
      <c r="Y9" s="3"/>
      <c r="Z9" s="3"/>
      <c r="AC9" s="3"/>
    </row>
    <row r="10" spans="1:29" x14ac:dyDescent="0.25">
      <c r="A10" s="63" t="s">
        <v>26</v>
      </c>
      <c r="B10" s="63" t="s">
        <v>27</v>
      </c>
      <c r="C10" s="63">
        <v>3</v>
      </c>
      <c r="D10" s="63" t="s">
        <v>9</v>
      </c>
      <c r="E10" s="63">
        <v>4</v>
      </c>
      <c r="F10" s="63">
        <v>0</v>
      </c>
      <c r="G10" s="63">
        <v>6</v>
      </c>
      <c r="N10" s="3"/>
      <c r="Q10" s="3"/>
      <c r="T10" s="3"/>
      <c r="V10" s="3"/>
      <c r="X10" s="3"/>
      <c r="Y10" s="3"/>
      <c r="Z10" s="3"/>
      <c r="AC10" s="3"/>
    </row>
    <row r="11" spans="1:29" x14ac:dyDescent="0.25">
      <c r="A11" s="63" t="s">
        <v>28</v>
      </c>
      <c r="B11" s="63" t="s">
        <v>29</v>
      </c>
      <c r="C11" s="63">
        <v>10</v>
      </c>
      <c r="D11" s="63" t="s">
        <v>9</v>
      </c>
      <c r="E11" s="63">
        <v>4</v>
      </c>
      <c r="F11" s="63">
        <v>0</v>
      </c>
      <c r="G11" s="63">
        <v>2</v>
      </c>
      <c r="N11" s="3"/>
      <c r="Q11" s="3"/>
      <c r="T11" s="3"/>
      <c r="V11" s="3"/>
      <c r="X11" s="3"/>
      <c r="Y11" s="3"/>
      <c r="Z11" s="3"/>
      <c r="AC11" s="3"/>
    </row>
    <row r="12" spans="1:29" x14ac:dyDescent="0.25">
      <c r="A12" s="63" t="s">
        <v>30</v>
      </c>
      <c r="B12" s="63" t="s">
        <v>31</v>
      </c>
      <c r="C12" s="63">
        <v>20</v>
      </c>
      <c r="D12" s="63" t="s">
        <v>32</v>
      </c>
      <c r="E12" s="63">
        <v>1</v>
      </c>
      <c r="F12" s="63">
        <v>1</v>
      </c>
      <c r="G12" s="63">
        <v>29</v>
      </c>
      <c r="N12" s="3"/>
      <c r="Q12" s="3"/>
      <c r="T12" s="3"/>
      <c r="V12" s="3"/>
      <c r="X12" s="3"/>
      <c r="Y12" s="3"/>
      <c r="Z12" s="3"/>
      <c r="AC12" s="3"/>
    </row>
    <row r="13" spans="1:29" x14ac:dyDescent="0.25">
      <c r="A13" s="63" t="s">
        <v>33</v>
      </c>
      <c r="B13" s="63" t="s">
        <v>34</v>
      </c>
      <c r="C13" s="63">
        <v>1</v>
      </c>
      <c r="D13" s="63" t="s">
        <v>12</v>
      </c>
      <c r="E13" s="63">
        <v>4</v>
      </c>
      <c r="F13" s="63">
        <v>0</v>
      </c>
      <c r="G13" s="63">
        <v>2</v>
      </c>
      <c r="N13" s="3"/>
      <c r="Q13" s="3"/>
      <c r="T13" s="3"/>
      <c r="V13" s="3"/>
      <c r="X13" s="3"/>
      <c r="Y13" s="3"/>
      <c r="Z13" s="3"/>
      <c r="AC13" s="3"/>
    </row>
    <row r="14" spans="1:29" x14ac:dyDescent="0.25">
      <c r="A14" s="63" t="s">
        <v>35</v>
      </c>
      <c r="B14" s="63" t="s">
        <v>36</v>
      </c>
      <c r="C14" s="63">
        <v>22</v>
      </c>
      <c r="D14" s="63" t="s">
        <v>32</v>
      </c>
      <c r="E14" s="63">
        <v>0</v>
      </c>
      <c r="F14" s="63">
        <v>1</v>
      </c>
      <c r="G14" s="63">
        <v>6</v>
      </c>
      <c r="N14" s="3"/>
      <c r="Q14" s="3"/>
      <c r="T14" s="3"/>
      <c r="V14" s="3"/>
      <c r="X14" s="3"/>
      <c r="Y14" s="3"/>
      <c r="Z14" s="3"/>
      <c r="AC14" s="3"/>
    </row>
    <row r="15" spans="1:29" x14ac:dyDescent="0.25">
      <c r="A15" s="63" t="s">
        <v>37</v>
      </c>
      <c r="B15" s="63" t="s">
        <v>38</v>
      </c>
      <c r="C15" s="63" t="s">
        <v>39</v>
      </c>
      <c r="D15" s="63" t="s">
        <v>32</v>
      </c>
      <c r="E15" s="63">
        <v>4</v>
      </c>
      <c r="F15" s="63">
        <v>0</v>
      </c>
      <c r="G15" s="63">
        <v>14</v>
      </c>
      <c r="N15" s="3"/>
      <c r="Q15" s="3"/>
      <c r="T15" s="3"/>
      <c r="V15" s="3"/>
      <c r="X15" s="3"/>
      <c r="Y15" s="3"/>
      <c r="Z15" s="3"/>
      <c r="AC15" s="3"/>
    </row>
    <row r="16" spans="1:29" x14ac:dyDescent="0.25">
      <c r="A16" s="63" t="s">
        <v>40</v>
      </c>
      <c r="B16" s="63" t="s">
        <v>41</v>
      </c>
      <c r="C16" s="63">
        <v>5</v>
      </c>
      <c r="D16" s="63" t="s">
        <v>32</v>
      </c>
      <c r="E16" s="63">
        <v>6</v>
      </c>
      <c r="F16" s="63">
        <v>0</v>
      </c>
      <c r="G16" s="63">
        <v>7</v>
      </c>
      <c r="N16" s="3"/>
      <c r="Q16" s="3"/>
      <c r="T16" s="3"/>
      <c r="V16" s="3"/>
      <c r="X16" s="3"/>
      <c r="Y16" s="3"/>
      <c r="Z16" s="3"/>
      <c r="AC16" s="3"/>
    </row>
    <row r="17" spans="1:29" x14ac:dyDescent="0.25">
      <c r="A17" s="63" t="s">
        <v>42</v>
      </c>
      <c r="B17" s="63" t="s">
        <v>43</v>
      </c>
      <c r="C17" s="63">
        <v>2</v>
      </c>
      <c r="D17" s="63" t="s">
        <v>9</v>
      </c>
      <c r="E17" s="63">
        <v>4</v>
      </c>
      <c r="F17" s="63">
        <v>0</v>
      </c>
      <c r="G17" s="63">
        <v>8</v>
      </c>
      <c r="N17" s="3"/>
      <c r="Q17" s="3"/>
      <c r="T17" s="3"/>
      <c r="V17" s="3"/>
      <c r="X17" s="3"/>
      <c r="Y17" s="3"/>
      <c r="Z17" s="3"/>
      <c r="AC17" s="3"/>
    </row>
    <row r="18" spans="1:29" x14ac:dyDescent="0.25">
      <c r="A18" s="63" t="s">
        <v>44</v>
      </c>
      <c r="B18" s="63" t="s">
        <v>45</v>
      </c>
      <c r="C18" s="63">
        <v>12</v>
      </c>
      <c r="D18" s="63" t="s">
        <v>9</v>
      </c>
      <c r="E18" s="63">
        <v>3</v>
      </c>
      <c r="F18" s="63">
        <v>0</v>
      </c>
      <c r="G18" s="63">
        <v>3</v>
      </c>
      <c r="N18" s="3"/>
      <c r="Q18" s="3"/>
      <c r="T18" s="3"/>
      <c r="V18" s="3"/>
      <c r="X18" s="3"/>
      <c r="Y18" s="3"/>
      <c r="Z18" s="3"/>
      <c r="AC18" s="3"/>
    </row>
    <row r="19" spans="1:29" x14ac:dyDescent="0.25">
      <c r="A19" s="63" t="s">
        <v>46</v>
      </c>
      <c r="B19" s="63" t="s">
        <v>47</v>
      </c>
      <c r="C19" s="63">
        <v>1</v>
      </c>
      <c r="D19" s="63" t="s">
        <v>9</v>
      </c>
      <c r="E19" s="63">
        <v>4</v>
      </c>
      <c r="F19" s="63">
        <v>0</v>
      </c>
      <c r="G19" s="63">
        <v>3</v>
      </c>
      <c r="N19" s="3"/>
      <c r="Q19" s="3"/>
      <c r="T19" s="3"/>
      <c r="V19" s="3"/>
      <c r="X19" s="3"/>
      <c r="Y19" s="3"/>
      <c r="Z19" s="3"/>
      <c r="AC19" s="3"/>
    </row>
    <row r="20" spans="1:29" x14ac:dyDescent="0.25">
      <c r="A20" s="63" t="s">
        <v>48</v>
      </c>
      <c r="B20" s="63" t="s">
        <v>49</v>
      </c>
      <c r="C20" s="63">
        <v>7</v>
      </c>
      <c r="D20" s="63" t="s">
        <v>17</v>
      </c>
      <c r="E20" s="63">
        <v>4</v>
      </c>
      <c r="F20" s="63">
        <v>0</v>
      </c>
      <c r="G20" s="63">
        <v>5</v>
      </c>
      <c r="N20" s="3"/>
      <c r="Q20" s="3"/>
      <c r="T20" s="3"/>
      <c r="V20" s="3"/>
      <c r="X20" s="3"/>
      <c r="Y20" s="3"/>
      <c r="Z20" s="3"/>
      <c r="AC20" s="3"/>
    </row>
    <row r="21" spans="1:29" x14ac:dyDescent="0.25">
      <c r="A21" s="64">
        <v>37104</v>
      </c>
      <c r="B21" s="63" t="s">
        <v>50</v>
      </c>
      <c r="C21" s="63">
        <v>1</v>
      </c>
      <c r="D21" s="63" t="s">
        <v>9</v>
      </c>
      <c r="E21" s="63">
        <v>3</v>
      </c>
      <c r="F21" s="63">
        <v>0</v>
      </c>
      <c r="G21" s="63">
        <v>6</v>
      </c>
      <c r="N21" s="3"/>
      <c r="Q21" s="3"/>
      <c r="T21" s="3"/>
      <c r="V21" s="3"/>
      <c r="X21" s="3"/>
      <c r="Y21" s="3"/>
      <c r="Z21" s="3"/>
      <c r="AC21" s="3"/>
    </row>
    <row r="22" spans="1:29" x14ac:dyDescent="0.25">
      <c r="A22" s="63" t="s">
        <v>51</v>
      </c>
      <c r="B22" s="63" t="s">
        <v>52</v>
      </c>
      <c r="C22" s="63" t="s">
        <v>39</v>
      </c>
      <c r="D22" s="63" t="s">
        <v>9</v>
      </c>
      <c r="E22" s="63">
        <v>4</v>
      </c>
      <c r="F22" s="63">
        <v>0</v>
      </c>
      <c r="G22" s="63">
        <v>3</v>
      </c>
      <c r="N22" s="3"/>
      <c r="Q22" s="3"/>
      <c r="T22" s="3"/>
      <c r="V22" s="3"/>
      <c r="X22" s="3"/>
      <c r="Y22" s="3"/>
      <c r="Z22" s="3"/>
      <c r="AC22" s="3"/>
    </row>
    <row r="23" spans="1:29" x14ac:dyDescent="0.25">
      <c r="A23" s="63" t="s">
        <v>53</v>
      </c>
      <c r="B23" s="63" t="s">
        <v>54</v>
      </c>
      <c r="C23" s="63">
        <v>1</v>
      </c>
      <c r="D23" s="63" t="s">
        <v>32</v>
      </c>
      <c r="E23" s="63">
        <v>3</v>
      </c>
      <c r="F23" s="63">
        <v>1</v>
      </c>
      <c r="G23" s="63">
        <v>10</v>
      </c>
      <c r="N23" s="3"/>
      <c r="Q23" s="3"/>
      <c r="T23" s="3"/>
      <c r="V23" s="3"/>
      <c r="X23" s="3"/>
      <c r="Y23" s="3"/>
      <c r="Z23" s="3"/>
      <c r="AC23" s="3"/>
    </row>
    <row r="24" spans="1:29" x14ac:dyDescent="0.25">
      <c r="A24" s="63" t="s">
        <v>55</v>
      </c>
      <c r="B24" s="63" t="s">
        <v>56</v>
      </c>
      <c r="C24" s="63">
        <v>6</v>
      </c>
      <c r="D24" s="63" t="s">
        <v>57</v>
      </c>
      <c r="E24" s="63">
        <v>0</v>
      </c>
      <c r="F24" s="63">
        <v>1</v>
      </c>
      <c r="G24" s="63">
        <v>18</v>
      </c>
      <c r="N24" s="3"/>
      <c r="Q24" s="3"/>
      <c r="T24" s="3"/>
      <c r="V24" s="3"/>
      <c r="X24" s="3"/>
      <c r="Y24" s="3"/>
      <c r="Z24" s="3"/>
      <c r="AC24" s="3"/>
    </row>
    <row r="25" spans="1:29" x14ac:dyDescent="0.25">
      <c r="A25" s="63" t="s">
        <v>58</v>
      </c>
      <c r="B25" s="63" t="s">
        <v>59</v>
      </c>
      <c r="C25" s="63">
        <v>7</v>
      </c>
      <c r="D25" s="63" t="s">
        <v>9</v>
      </c>
      <c r="E25" s="63">
        <v>3</v>
      </c>
      <c r="F25" s="63">
        <v>0</v>
      </c>
      <c r="G25" s="63">
        <v>4</v>
      </c>
      <c r="N25" s="3"/>
      <c r="Q25" s="3"/>
      <c r="T25" s="3"/>
      <c r="V25" s="3"/>
      <c r="X25" s="3"/>
      <c r="Y25" s="3"/>
      <c r="Z25" s="3"/>
      <c r="AC25" s="3"/>
    </row>
    <row r="26" spans="1:29" x14ac:dyDescent="0.25">
      <c r="A26" s="63" t="s">
        <v>60</v>
      </c>
      <c r="B26" s="63" t="s">
        <v>61</v>
      </c>
      <c r="C26" s="63">
        <v>15</v>
      </c>
      <c r="D26" s="63" t="s">
        <v>32</v>
      </c>
      <c r="E26" s="63">
        <v>0</v>
      </c>
      <c r="F26" s="63">
        <v>1</v>
      </c>
      <c r="G26" s="63">
        <v>5</v>
      </c>
      <c r="N26" s="3"/>
      <c r="Q26" s="3"/>
      <c r="T26" s="3"/>
      <c r="V26" s="3"/>
      <c r="X26" s="3"/>
      <c r="Y26" s="3"/>
      <c r="Z26" s="3"/>
      <c r="AC26" s="3"/>
    </row>
    <row r="27" spans="1:29" x14ac:dyDescent="0.25">
      <c r="A27" s="63" t="s">
        <v>62</v>
      </c>
      <c r="B27" s="63" t="s">
        <v>63</v>
      </c>
      <c r="C27" s="63">
        <v>6</v>
      </c>
      <c r="D27" s="63" t="s">
        <v>32</v>
      </c>
      <c r="E27" s="63">
        <v>0</v>
      </c>
      <c r="F27" s="63">
        <v>1</v>
      </c>
      <c r="G27" s="63">
        <v>9</v>
      </c>
      <c r="N27" s="3"/>
      <c r="Q27" s="3"/>
      <c r="T27" s="3"/>
      <c r="V27" s="3"/>
      <c r="X27" s="3"/>
      <c r="Y27" s="3"/>
      <c r="Z27" s="3"/>
      <c r="AC27" s="3"/>
    </row>
    <row r="28" spans="1:29" x14ac:dyDescent="0.25">
      <c r="A28" s="63" t="s">
        <v>64</v>
      </c>
      <c r="B28" s="63" t="s">
        <v>65</v>
      </c>
      <c r="C28" s="63">
        <v>1</v>
      </c>
      <c r="D28" s="63" t="s">
        <v>17</v>
      </c>
      <c r="E28" s="63">
        <v>3</v>
      </c>
      <c r="F28" s="63">
        <v>0</v>
      </c>
      <c r="G28" s="63">
        <v>3</v>
      </c>
      <c r="N28" s="3"/>
      <c r="Q28" s="3"/>
      <c r="T28" s="3"/>
      <c r="V28" s="3"/>
      <c r="X28" s="3"/>
      <c r="Y28" s="3"/>
      <c r="Z28" s="3"/>
      <c r="AC28" s="3"/>
    </row>
    <row r="29" spans="1:29" x14ac:dyDescent="0.25">
      <c r="A29" s="63" t="s">
        <v>66</v>
      </c>
      <c r="B29" s="63" t="s">
        <v>67</v>
      </c>
      <c r="C29" s="63">
        <v>3</v>
      </c>
      <c r="D29" s="63" t="s">
        <v>9</v>
      </c>
      <c r="E29" s="63">
        <v>3</v>
      </c>
      <c r="F29" s="63">
        <v>0</v>
      </c>
      <c r="G29" s="63">
        <v>1</v>
      </c>
      <c r="N29" s="3"/>
      <c r="Q29" s="3"/>
      <c r="T29" s="3"/>
      <c r="V29" s="3"/>
      <c r="X29" s="3"/>
      <c r="Y29" s="3"/>
      <c r="Z29" s="3"/>
      <c r="AC29" s="3"/>
    </row>
    <row r="30" spans="1:29" x14ac:dyDescent="0.25">
      <c r="A30" s="63" t="s">
        <v>68</v>
      </c>
      <c r="B30" s="63" t="s">
        <v>69</v>
      </c>
      <c r="C30" s="63">
        <v>4</v>
      </c>
      <c r="D30" s="63" t="s">
        <v>9</v>
      </c>
      <c r="E30" s="63">
        <v>1</v>
      </c>
      <c r="F30" s="63">
        <v>0</v>
      </c>
      <c r="G30" s="63">
        <v>12</v>
      </c>
      <c r="N30" s="3"/>
      <c r="Q30" s="3"/>
      <c r="T30" s="3"/>
      <c r="V30" s="3"/>
      <c r="X30" s="3"/>
      <c r="Y30" s="3"/>
      <c r="Z30" s="3"/>
      <c r="AC30" s="3"/>
    </row>
    <row r="31" spans="1:29" x14ac:dyDescent="0.25">
      <c r="A31" s="63" t="s">
        <v>70</v>
      </c>
      <c r="B31" s="63" t="s">
        <v>71</v>
      </c>
      <c r="C31" s="63">
        <v>10</v>
      </c>
      <c r="D31" s="63" t="s">
        <v>17</v>
      </c>
      <c r="E31" s="63">
        <v>3</v>
      </c>
      <c r="F31" s="63">
        <v>0</v>
      </c>
      <c r="G31" s="63">
        <v>24</v>
      </c>
      <c r="N31" s="3"/>
      <c r="Q31" s="3"/>
      <c r="T31" s="3"/>
      <c r="V31" s="3"/>
      <c r="X31" s="3"/>
      <c r="Y31" s="3"/>
      <c r="Z31" s="3"/>
      <c r="AC31" s="3"/>
    </row>
    <row r="32" spans="1:29" x14ac:dyDescent="0.25">
      <c r="A32" s="63" t="s">
        <v>72</v>
      </c>
      <c r="B32" s="63" t="s">
        <v>73</v>
      </c>
      <c r="C32" s="63">
        <v>16</v>
      </c>
      <c r="D32" s="63" t="s">
        <v>32</v>
      </c>
      <c r="E32" s="63">
        <v>2</v>
      </c>
      <c r="F32" s="63">
        <v>1</v>
      </c>
      <c r="G32" s="63">
        <v>40</v>
      </c>
      <c r="N32" s="3"/>
      <c r="Q32" s="3"/>
      <c r="T32" s="3"/>
      <c r="V32" s="3"/>
      <c r="X32" s="3"/>
      <c r="Y32" s="3"/>
      <c r="Z32" s="3"/>
      <c r="AC32" s="3"/>
    </row>
    <row r="33" spans="1:29" x14ac:dyDescent="0.25">
      <c r="A33" s="63" t="s">
        <v>74</v>
      </c>
      <c r="B33" s="63" t="s">
        <v>75</v>
      </c>
      <c r="C33" s="63">
        <v>9</v>
      </c>
      <c r="D33" s="63" t="s">
        <v>9</v>
      </c>
      <c r="E33" s="63">
        <v>3</v>
      </c>
      <c r="F33" s="63">
        <v>0</v>
      </c>
      <c r="G33" s="63">
        <v>2</v>
      </c>
      <c r="N33" s="3"/>
      <c r="Q33" s="3"/>
      <c r="T33" s="3"/>
      <c r="V33" s="3"/>
      <c r="X33" s="3"/>
      <c r="Y33" s="3"/>
      <c r="Z33" s="3"/>
      <c r="AC33" s="3"/>
    </row>
    <row r="34" spans="1:29" x14ac:dyDescent="0.25">
      <c r="A34" s="63" t="s">
        <v>76</v>
      </c>
      <c r="B34" s="63" t="s">
        <v>77</v>
      </c>
      <c r="C34" s="63" t="s">
        <v>39</v>
      </c>
      <c r="D34" s="63" t="s">
        <v>32</v>
      </c>
      <c r="E34" s="63">
        <v>0</v>
      </c>
      <c r="F34" s="63">
        <v>1</v>
      </c>
      <c r="G34" s="63">
        <v>5</v>
      </c>
      <c r="N34" s="3"/>
      <c r="Q34" s="3"/>
      <c r="T34" s="3"/>
      <c r="V34" s="3"/>
      <c r="X34" s="3"/>
      <c r="Y34" s="3"/>
      <c r="Z34" s="3"/>
      <c r="AC34" s="3"/>
    </row>
    <row r="35" spans="1:29" x14ac:dyDescent="0.25">
      <c r="A35" s="63" t="s">
        <v>78</v>
      </c>
      <c r="B35" s="63" t="s">
        <v>79</v>
      </c>
      <c r="C35" s="63">
        <v>15</v>
      </c>
      <c r="D35" s="63" t="s">
        <v>9</v>
      </c>
      <c r="E35" s="63">
        <v>4</v>
      </c>
      <c r="F35" s="63">
        <v>0</v>
      </c>
      <c r="G35" s="63">
        <v>6</v>
      </c>
      <c r="N35" s="3"/>
      <c r="Q35" s="3"/>
      <c r="T35" s="3"/>
      <c r="V35" s="3"/>
      <c r="X35" s="3"/>
      <c r="Y35" s="3"/>
      <c r="Z35" s="3"/>
      <c r="AC35" s="3"/>
    </row>
    <row r="36" spans="1:29" x14ac:dyDescent="0.25">
      <c r="A36" s="63" t="s">
        <v>80</v>
      </c>
      <c r="B36" s="63" t="s">
        <v>81</v>
      </c>
      <c r="C36" s="63">
        <v>11</v>
      </c>
      <c r="D36" s="63" t="s">
        <v>12</v>
      </c>
      <c r="E36" s="63">
        <v>3</v>
      </c>
      <c r="F36" s="63">
        <v>0</v>
      </c>
      <c r="G36" s="63">
        <v>3</v>
      </c>
      <c r="N36" s="3"/>
      <c r="Q36" s="3"/>
      <c r="T36" s="3"/>
      <c r="V36" s="3"/>
      <c r="X36" s="3"/>
      <c r="Y36" s="3"/>
      <c r="Z36" s="3"/>
      <c r="AC36" s="3"/>
    </row>
    <row r="37" spans="1:29" x14ac:dyDescent="0.25">
      <c r="A37" s="63" t="s">
        <v>82</v>
      </c>
      <c r="B37" s="63" t="s">
        <v>83</v>
      </c>
      <c r="C37" s="63">
        <v>5</v>
      </c>
      <c r="D37" s="63" t="s">
        <v>84</v>
      </c>
      <c r="E37" s="63">
        <v>5</v>
      </c>
      <c r="F37" s="63">
        <v>0</v>
      </c>
      <c r="G37" s="63">
        <v>9</v>
      </c>
      <c r="N37" s="3"/>
      <c r="Q37" s="3"/>
      <c r="T37" s="3"/>
      <c r="V37" s="3"/>
      <c r="X37" s="3"/>
      <c r="Y37" s="3"/>
      <c r="Z37" s="3"/>
      <c r="AC37" s="3"/>
    </row>
    <row r="38" spans="1:29" x14ac:dyDescent="0.25">
      <c r="A38" s="63" t="s">
        <v>85</v>
      </c>
      <c r="B38" s="63" t="s">
        <v>86</v>
      </c>
      <c r="C38" s="63">
        <v>1</v>
      </c>
      <c r="D38" s="63" t="s">
        <v>9</v>
      </c>
      <c r="E38" s="63">
        <v>3</v>
      </c>
      <c r="F38" s="63">
        <v>0</v>
      </c>
      <c r="G38" s="63">
        <v>2</v>
      </c>
      <c r="N38" s="3"/>
      <c r="Q38" s="3"/>
      <c r="T38" s="3"/>
      <c r="V38" s="3"/>
      <c r="X38" s="3"/>
      <c r="Y38" s="3"/>
      <c r="Z38" s="3"/>
      <c r="AC38" s="3"/>
    </row>
    <row r="39" spans="1:29" x14ac:dyDescent="0.25">
      <c r="A39" s="63" t="s">
        <v>87</v>
      </c>
      <c r="B39" s="63" t="s">
        <v>88</v>
      </c>
      <c r="C39" s="63">
        <v>2</v>
      </c>
      <c r="D39" s="63" t="s">
        <v>9</v>
      </c>
      <c r="E39" s="63">
        <v>6</v>
      </c>
      <c r="F39" s="63">
        <v>0</v>
      </c>
      <c r="G39" s="63">
        <v>7</v>
      </c>
      <c r="N39" s="3"/>
      <c r="Q39" s="3"/>
      <c r="T39" s="3"/>
      <c r="V39" s="3"/>
      <c r="X39" s="3"/>
      <c r="Y39" s="3"/>
      <c r="Z39" s="3"/>
      <c r="AC39" s="3"/>
    </row>
    <row r="40" spans="1:29" x14ac:dyDescent="0.25">
      <c r="A40" s="63" t="s">
        <v>89</v>
      </c>
      <c r="B40" s="63" t="s">
        <v>90</v>
      </c>
      <c r="C40" s="63">
        <v>4</v>
      </c>
      <c r="D40" s="63" t="s">
        <v>9</v>
      </c>
      <c r="E40" s="63">
        <v>5</v>
      </c>
      <c r="F40" s="63">
        <v>0</v>
      </c>
      <c r="G40" s="63">
        <v>1</v>
      </c>
      <c r="N40" s="3"/>
      <c r="Q40" s="3"/>
      <c r="T40" s="3"/>
      <c r="V40" s="3"/>
      <c r="X40" s="3"/>
      <c r="Y40" s="3"/>
      <c r="Z40" s="3"/>
      <c r="AC40" s="3"/>
    </row>
    <row r="41" spans="1:29" x14ac:dyDescent="0.25">
      <c r="A41" s="63" t="s">
        <v>91</v>
      </c>
      <c r="B41" s="63" t="s">
        <v>92</v>
      </c>
      <c r="C41" s="63">
        <v>11</v>
      </c>
      <c r="D41" s="63" t="s">
        <v>12</v>
      </c>
      <c r="E41" s="63">
        <v>4</v>
      </c>
      <c r="F41" s="63">
        <v>0</v>
      </c>
      <c r="G41" s="63">
        <v>6</v>
      </c>
      <c r="N41" s="3"/>
      <c r="Q41" s="3"/>
      <c r="T41" s="3"/>
      <c r="V41" s="3"/>
      <c r="X41" s="3"/>
      <c r="Y41" s="3"/>
      <c r="Z41" s="3"/>
      <c r="AC41" s="3"/>
    </row>
    <row r="42" spans="1:29" x14ac:dyDescent="0.25">
      <c r="A42" s="63" t="s">
        <v>93</v>
      </c>
      <c r="B42" s="63" t="s">
        <v>94</v>
      </c>
      <c r="C42" s="63">
        <v>19</v>
      </c>
      <c r="D42" s="63" t="s">
        <v>12</v>
      </c>
      <c r="E42" s="63">
        <v>5</v>
      </c>
      <c r="F42" s="63">
        <v>0</v>
      </c>
      <c r="G42" s="63">
        <v>2</v>
      </c>
      <c r="N42" s="3"/>
      <c r="Q42" s="3"/>
      <c r="T42" s="3"/>
      <c r="V42" s="3"/>
      <c r="X42" s="3"/>
      <c r="Y42" s="3"/>
      <c r="Z42" s="3"/>
      <c r="AC42" s="3"/>
    </row>
    <row r="43" spans="1:29" x14ac:dyDescent="0.25">
      <c r="A43" s="63" t="s">
        <v>95</v>
      </c>
      <c r="B43" s="63" t="s">
        <v>96</v>
      </c>
      <c r="C43" s="63">
        <v>14</v>
      </c>
      <c r="D43" s="63" t="s">
        <v>9</v>
      </c>
      <c r="E43" s="63">
        <v>4</v>
      </c>
      <c r="F43" s="63">
        <v>0</v>
      </c>
      <c r="G43" s="63">
        <v>4</v>
      </c>
      <c r="N43" s="3"/>
      <c r="Q43" s="3"/>
      <c r="T43" s="3"/>
      <c r="V43" s="3"/>
      <c r="X43" s="3"/>
      <c r="Y43" s="3"/>
      <c r="Z43" s="3"/>
      <c r="AC43" s="3"/>
    </row>
    <row r="44" spans="1:29" x14ac:dyDescent="0.25">
      <c r="A44" s="63" t="s">
        <v>97</v>
      </c>
      <c r="B44" s="63" t="s">
        <v>98</v>
      </c>
      <c r="C44" s="63">
        <v>8</v>
      </c>
      <c r="D44" s="63" t="s">
        <v>12</v>
      </c>
      <c r="E44" s="63">
        <v>4</v>
      </c>
      <c r="F44" s="63">
        <v>0</v>
      </c>
      <c r="G44" s="63">
        <v>3</v>
      </c>
      <c r="N44" s="3"/>
      <c r="Q44" s="3"/>
      <c r="T44" s="3"/>
      <c r="V44" s="3"/>
      <c r="X44" s="3"/>
      <c r="Y44" s="3"/>
      <c r="Z44" s="3"/>
      <c r="AC44" s="3"/>
    </row>
    <row r="45" spans="1:29" x14ac:dyDescent="0.25">
      <c r="A45" s="63" t="s">
        <v>99</v>
      </c>
      <c r="B45" s="63" t="s">
        <v>100</v>
      </c>
      <c r="C45" s="63" t="s">
        <v>39</v>
      </c>
      <c r="D45" s="63" t="s">
        <v>32</v>
      </c>
      <c r="E45" s="63">
        <v>4</v>
      </c>
      <c r="F45" s="63">
        <v>1</v>
      </c>
      <c r="G45" s="63">
        <v>8</v>
      </c>
      <c r="N45" s="3"/>
      <c r="Q45" s="3"/>
      <c r="T45" s="3"/>
      <c r="V45" s="3"/>
      <c r="X45" s="3"/>
      <c r="Y45" s="3"/>
      <c r="Z45" s="3"/>
      <c r="AC45" s="3"/>
    </row>
    <row r="46" spans="1:29" x14ac:dyDescent="0.25">
      <c r="A46" s="63" t="s">
        <v>101</v>
      </c>
      <c r="B46" s="63" t="s">
        <v>102</v>
      </c>
      <c r="C46" s="63">
        <v>6</v>
      </c>
      <c r="D46" s="63" t="s">
        <v>32</v>
      </c>
      <c r="E46" s="63">
        <v>1</v>
      </c>
      <c r="F46" s="63">
        <v>1</v>
      </c>
      <c r="G46" s="63">
        <v>37</v>
      </c>
      <c r="N46" s="3"/>
      <c r="Q46" s="3"/>
      <c r="T46" s="3"/>
      <c r="V46" s="3"/>
      <c r="X46" s="3"/>
      <c r="Y46" s="3"/>
      <c r="Z46" s="3"/>
      <c r="AC46" s="3"/>
    </row>
    <row r="47" spans="1:29" x14ac:dyDescent="0.25">
      <c r="A47" s="63" t="s">
        <v>103</v>
      </c>
      <c r="B47" s="63" t="s">
        <v>104</v>
      </c>
      <c r="C47" s="63">
        <v>15</v>
      </c>
      <c r="D47" s="63" t="s">
        <v>57</v>
      </c>
      <c r="E47" s="63">
        <v>4</v>
      </c>
      <c r="F47" s="63">
        <v>0</v>
      </c>
      <c r="G47" s="63">
        <v>11</v>
      </c>
      <c r="N47" s="3"/>
      <c r="Q47" s="3"/>
      <c r="T47" s="3"/>
      <c r="V47" s="3"/>
      <c r="X47" s="3"/>
      <c r="Y47" s="3"/>
      <c r="Z47" s="3"/>
      <c r="AC47" s="3"/>
    </row>
    <row r="48" spans="1:29" x14ac:dyDescent="0.25">
      <c r="A48" s="63" t="s">
        <v>105</v>
      </c>
      <c r="B48" s="63" t="s">
        <v>106</v>
      </c>
      <c r="C48" s="63" t="s">
        <v>39</v>
      </c>
      <c r="D48" s="63" t="s">
        <v>32</v>
      </c>
      <c r="E48" s="63">
        <v>0</v>
      </c>
      <c r="F48" s="63">
        <v>1</v>
      </c>
      <c r="G48" s="63">
        <v>15</v>
      </c>
      <c r="N48" s="3"/>
      <c r="Q48" s="3"/>
      <c r="T48" s="3"/>
      <c r="V48" s="3"/>
      <c r="X48" s="3"/>
      <c r="Y48" s="3"/>
      <c r="Z48" s="3"/>
      <c r="AC48" s="3"/>
    </row>
    <row r="49" spans="1:29" x14ac:dyDescent="0.25">
      <c r="A49" s="63" t="s">
        <v>107</v>
      </c>
      <c r="B49" s="63" t="s">
        <v>108</v>
      </c>
      <c r="C49" s="63">
        <v>16</v>
      </c>
      <c r="D49" s="63" t="s">
        <v>109</v>
      </c>
      <c r="E49" s="63">
        <v>4</v>
      </c>
      <c r="F49" s="63">
        <v>0</v>
      </c>
      <c r="G49" s="63">
        <v>4</v>
      </c>
      <c r="N49" s="3"/>
      <c r="Q49" s="3"/>
      <c r="T49" s="3"/>
      <c r="V49" s="3"/>
      <c r="X49" s="3"/>
      <c r="Y49" s="3"/>
      <c r="Z49" s="3"/>
      <c r="AC49" s="3"/>
    </row>
    <row r="50" spans="1:29" x14ac:dyDescent="0.25">
      <c r="A50" s="63" t="s">
        <v>110</v>
      </c>
      <c r="B50" s="63" t="s">
        <v>111</v>
      </c>
      <c r="C50" s="63">
        <v>19</v>
      </c>
      <c r="D50" s="63" t="s">
        <v>9</v>
      </c>
      <c r="E50" s="63">
        <v>4</v>
      </c>
      <c r="F50" s="63">
        <v>0</v>
      </c>
      <c r="G50" s="63">
        <v>4</v>
      </c>
      <c r="N50" s="3"/>
      <c r="Q50" s="3"/>
      <c r="T50" s="3"/>
      <c r="V50" s="3"/>
      <c r="X50" s="3"/>
      <c r="Y50" s="3"/>
      <c r="Z50" s="3"/>
      <c r="AC50" s="3"/>
    </row>
    <row r="51" spans="1:29" x14ac:dyDescent="0.25">
      <c r="A51" s="63" t="s">
        <v>112</v>
      </c>
      <c r="B51" s="63" t="s">
        <v>113</v>
      </c>
      <c r="C51" s="63">
        <v>3</v>
      </c>
      <c r="D51" s="63" t="s">
        <v>114</v>
      </c>
      <c r="E51" s="63">
        <v>0</v>
      </c>
      <c r="F51" s="63">
        <v>0</v>
      </c>
      <c r="G51" s="63">
        <v>5</v>
      </c>
      <c r="N51" s="3"/>
      <c r="Q51" s="3"/>
      <c r="T51" s="3"/>
      <c r="V51" s="3"/>
      <c r="X51" s="3"/>
      <c r="Y51" s="3"/>
      <c r="Z51" s="3"/>
      <c r="AC51" s="3"/>
    </row>
    <row r="52" spans="1:29" x14ac:dyDescent="0.25">
      <c r="A52" s="63" t="s">
        <v>115</v>
      </c>
      <c r="B52" s="63" t="s">
        <v>116</v>
      </c>
      <c r="C52" s="63">
        <v>16</v>
      </c>
      <c r="D52" s="63" t="s">
        <v>32</v>
      </c>
      <c r="E52" s="63">
        <v>5</v>
      </c>
      <c r="F52" s="63">
        <v>0</v>
      </c>
      <c r="G52" s="63">
        <v>4</v>
      </c>
      <c r="N52" s="3"/>
      <c r="Q52" s="3"/>
      <c r="T52" s="3"/>
      <c r="V52" s="3"/>
      <c r="X52" s="3"/>
      <c r="Y52" s="3"/>
      <c r="Z52" s="3"/>
      <c r="AC52" s="3"/>
    </row>
    <row r="53" spans="1:29" x14ac:dyDescent="0.25">
      <c r="A53" s="63" t="s">
        <v>117</v>
      </c>
      <c r="B53" s="63" t="s">
        <v>118</v>
      </c>
      <c r="C53" s="63">
        <v>22</v>
      </c>
      <c r="D53" s="63" t="s">
        <v>114</v>
      </c>
      <c r="E53" s="63">
        <v>4</v>
      </c>
      <c r="F53" s="63">
        <v>0</v>
      </c>
      <c r="G53" s="63">
        <v>7</v>
      </c>
      <c r="N53" s="3"/>
      <c r="Q53" s="3"/>
      <c r="T53" s="3"/>
      <c r="V53" s="3"/>
      <c r="X53" s="3"/>
      <c r="Y53" s="3"/>
      <c r="Z53" s="3"/>
      <c r="AC53" s="3"/>
    </row>
    <row r="54" spans="1:29" x14ac:dyDescent="0.25">
      <c r="A54" s="63" t="s">
        <v>119</v>
      </c>
      <c r="B54" s="63" t="s">
        <v>120</v>
      </c>
      <c r="C54" s="63">
        <v>5</v>
      </c>
      <c r="D54" s="63" t="s">
        <v>109</v>
      </c>
      <c r="E54" s="63">
        <v>4</v>
      </c>
      <c r="F54" s="63">
        <v>0</v>
      </c>
      <c r="G54" s="63">
        <v>10</v>
      </c>
      <c r="N54" s="3"/>
      <c r="Q54" s="3"/>
      <c r="T54" s="3"/>
      <c r="V54" s="3"/>
      <c r="X54" s="3"/>
      <c r="Y54" s="3"/>
      <c r="Z54" s="3"/>
      <c r="AC54" s="3"/>
    </row>
    <row r="55" spans="1:29" x14ac:dyDescent="0.25">
      <c r="A55" s="63" t="s">
        <v>121</v>
      </c>
      <c r="B55" s="63" t="s">
        <v>122</v>
      </c>
      <c r="C55" s="63">
        <v>1</v>
      </c>
      <c r="D55" s="63" t="s">
        <v>114</v>
      </c>
      <c r="E55" s="63">
        <v>0</v>
      </c>
      <c r="F55" s="63">
        <v>1</v>
      </c>
      <c r="G55" s="63">
        <v>1</v>
      </c>
      <c r="N55" s="3"/>
      <c r="Q55" s="3"/>
      <c r="T55" s="3"/>
      <c r="V55" s="3"/>
      <c r="X55" s="3"/>
      <c r="Y55" s="3"/>
      <c r="Z55" s="3"/>
      <c r="AC55" s="3"/>
    </row>
    <row r="56" spans="1:29" x14ac:dyDescent="0.25">
      <c r="A56" s="63" t="s">
        <v>123</v>
      </c>
      <c r="B56" s="63" t="s">
        <v>124</v>
      </c>
      <c r="C56" s="63">
        <v>3</v>
      </c>
      <c r="D56" s="63" t="s">
        <v>125</v>
      </c>
      <c r="E56" s="63">
        <v>5</v>
      </c>
      <c r="F56" s="63">
        <v>0</v>
      </c>
      <c r="G56" s="63">
        <v>4</v>
      </c>
      <c r="N56" s="3"/>
      <c r="Q56" s="3"/>
      <c r="T56" s="3"/>
      <c r="V56" s="3"/>
      <c r="W56" s="3"/>
      <c r="Y56" s="3"/>
      <c r="Z56" s="3"/>
      <c r="AC56" s="3"/>
    </row>
    <row r="57" spans="1:29" x14ac:dyDescent="0.25">
      <c r="A57" s="63" t="s">
        <v>126</v>
      </c>
      <c r="B57" s="63" t="s">
        <v>127</v>
      </c>
      <c r="C57" s="63">
        <v>12</v>
      </c>
      <c r="D57" s="63" t="s">
        <v>9</v>
      </c>
      <c r="E57" s="63">
        <v>4</v>
      </c>
      <c r="F57" s="63">
        <v>0</v>
      </c>
      <c r="G57" s="63">
        <v>1</v>
      </c>
      <c r="N57" s="3"/>
      <c r="Q57" s="3"/>
      <c r="T57" s="3"/>
      <c r="V57" s="3"/>
      <c r="W57" s="3"/>
      <c r="Y57" s="3"/>
      <c r="Z57" s="3"/>
      <c r="AC57" s="3"/>
    </row>
    <row r="58" spans="1:29" x14ac:dyDescent="0.25">
      <c r="A58" s="63" t="s">
        <v>128</v>
      </c>
      <c r="B58" s="63" t="s">
        <v>129</v>
      </c>
      <c r="C58" s="63">
        <v>15</v>
      </c>
      <c r="D58" s="63" t="s">
        <v>9</v>
      </c>
      <c r="E58" s="63">
        <v>4</v>
      </c>
      <c r="F58" s="63">
        <v>0</v>
      </c>
      <c r="G58" s="63">
        <v>1</v>
      </c>
      <c r="N58" s="3"/>
      <c r="Q58" s="3"/>
      <c r="T58" s="3"/>
      <c r="V58" s="3"/>
      <c r="W58" s="3"/>
      <c r="Y58" s="3"/>
      <c r="Z58" s="3"/>
      <c r="AC58" s="3"/>
    </row>
    <row r="59" spans="1:29" x14ac:dyDescent="0.25">
      <c r="A59" s="63" t="s">
        <v>130</v>
      </c>
      <c r="B59" s="63" t="s">
        <v>131</v>
      </c>
      <c r="C59" s="63">
        <v>2</v>
      </c>
      <c r="D59" s="63" t="s">
        <v>9</v>
      </c>
      <c r="E59" s="63">
        <v>3</v>
      </c>
      <c r="F59" s="63">
        <v>0</v>
      </c>
      <c r="G59" s="63">
        <v>3</v>
      </c>
      <c r="N59" s="3"/>
      <c r="Q59" s="3"/>
      <c r="T59" s="3"/>
      <c r="V59" s="3"/>
      <c r="W59" s="3"/>
      <c r="Y59" s="3"/>
      <c r="Z59" s="3"/>
      <c r="AC59" s="3"/>
    </row>
    <row r="60" spans="1:29" x14ac:dyDescent="0.25">
      <c r="A60" s="63" t="s">
        <v>132</v>
      </c>
      <c r="B60" s="63" t="s">
        <v>133</v>
      </c>
      <c r="C60" s="63">
        <v>1</v>
      </c>
      <c r="D60" s="63" t="s">
        <v>32</v>
      </c>
      <c r="E60" s="63">
        <v>1</v>
      </c>
      <c r="F60" s="63">
        <v>0</v>
      </c>
      <c r="G60" s="63">
        <v>12</v>
      </c>
      <c r="N60" s="3"/>
      <c r="Q60" s="3"/>
      <c r="T60" s="3"/>
      <c r="V60" s="3"/>
      <c r="W60" s="3"/>
      <c r="Y60" s="3"/>
      <c r="Z60" s="3"/>
      <c r="AC60" s="3"/>
    </row>
    <row r="61" spans="1:29" x14ac:dyDescent="0.25">
      <c r="A61" s="63" t="s">
        <v>134</v>
      </c>
      <c r="B61" s="63" t="s">
        <v>135</v>
      </c>
      <c r="C61" s="63" t="s">
        <v>136</v>
      </c>
      <c r="D61" s="63" t="s">
        <v>17</v>
      </c>
      <c r="E61" s="63">
        <v>4</v>
      </c>
      <c r="F61" s="63">
        <v>0</v>
      </c>
      <c r="G61" s="63">
        <v>9</v>
      </c>
      <c r="N61" s="3"/>
      <c r="Q61" s="3"/>
      <c r="T61" s="3"/>
      <c r="V61" s="3"/>
      <c r="W61" s="3"/>
      <c r="Y61" s="3"/>
      <c r="Z61" s="3"/>
      <c r="AC61" s="3"/>
    </row>
    <row r="62" spans="1:29" x14ac:dyDescent="0.25">
      <c r="A62" s="63" t="s">
        <v>137</v>
      </c>
      <c r="B62" s="63" t="s">
        <v>138</v>
      </c>
      <c r="C62" s="63">
        <v>1</v>
      </c>
      <c r="D62" s="63" t="s">
        <v>32</v>
      </c>
      <c r="E62" s="63">
        <v>3</v>
      </c>
      <c r="F62" s="63">
        <v>0</v>
      </c>
      <c r="G62" s="63">
        <v>5</v>
      </c>
      <c r="N62" s="3"/>
      <c r="Q62" s="3"/>
      <c r="T62" s="3"/>
      <c r="V62" s="3"/>
      <c r="W62" s="3"/>
      <c r="Y62" s="3"/>
      <c r="Z62" s="3"/>
      <c r="AC62" s="3"/>
    </row>
    <row r="63" spans="1:29" x14ac:dyDescent="0.25">
      <c r="A63" s="63" t="s">
        <v>139</v>
      </c>
      <c r="B63" s="63" t="s">
        <v>140</v>
      </c>
      <c r="C63" s="63">
        <v>9</v>
      </c>
      <c r="D63" s="63" t="s">
        <v>17</v>
      </c>
      <c r="E63" s="63">
        <v>3</v>
      </c>
      <c r="F63" s="63">
        <v>0</v>
      </c>
      <c r="G63" s="63">
        <v>13</v>
      </c>
      <c r="N63" s="3"/>
      <c r="Q63" s="3"/>
      <c r="T63" s="3"/>
      <c r="V63" s="3"/>
      <c r="W63" s="3"/>
      <c r="Y63" s="3"/>
      <c r="Z63" s="3"/>
      <c r="AC63" s="3"/>
    </row>
    <row r="64" spans="1:29" x14ac:dyDescent="0.25">
      <c r="A64" s="63" t="s">
        <v>141</v>
      </c>
      <c r="B64" s="63" t="s">
        <v>142</v>
      </c>
      <c r="C64" s="63">
        <v>11</v>
      </c>
      <c r="D64" s="63" t="s">
        <v>125</v>
      </c>
      <c r="E64" s="63">
        <v>5</v>
      </c>
      <c r="F64" s="63">
        <v>0</v>
      </c>
      <c r="G64" s="63">
        <v>3</v>
      </c>
      <c r="N64" s="3"/>
      <c r="Q64" s="3"/>
      <c r="T64" s="3"/>
      <c r="V64" s="3"/>
      <c r="W64" s="3"/>
      <c r="Y64" s="3"/>
      <c r="Z64" s="3"/>
      <c r="AC64" s="3"/>
    </row>
    <row r="65" spans="1:29" x14ac:dyDescent="0.25">
      <c r="A65" s="63" t="s">
        <v>143</v>
      </c>
      <c r="B65" s="63" t="s">
        <v>144</v>
      </c>
      <c r="C65" s="63">
        <v>21</v>
      </c>
      <c r="D65" s="63" t="s">
        <v>125</v>
      </c>
      <c r="E65" s="63">
        <v>5</v>
      </c>
      <c r="F65" s="63">
        <v>0</v>
      </c>
      <c r="G65" s="63">
        <v>3</v>
      </c>
      <c r="N65" s="3"/>
      <c r="Q65" s="3"/>
      <c r="T65" s="3"/>
      <c r="V65" s="3"/>
      <c r="W65" s="3"/>
      <c r="Y65" s="3"/>
      <c r="Z65" s="3"/>
      <c r="AC65" s="3"/>
    </row>
    <row r="66" spans="1:29" x14ac:dyDescent="0.25">
      <c r="A66" s="63" t="s">
        <v>145</v>
      </c>
      <c r="B66" s="63" t="s">
        <v>146</v>
      </c>
      <c r="C66" s="63" t="s">
        <v>39</v>
      </c>
      <c r="D66" s="63" t="s">
        <v>109</v>
      </c>
      <c r="E66" s="63">
        <v>4</v>
      </c>
      <c r="F66" s="63">
        <v>0</v>
      </c>
      <c r="G66" s="63">
        <v>6</v>
      </c>
      <c r="N66" s="3"/>
      <c r="Q66" s="3"/>
      <c r="T66" s="3"/>
      <c r="V66" s="3"/>
      <c r="W66" s="3"/>
      <c r="Y66" s="3"/>
      <c r="Z66" s="3"/>
      <c r="AC66" s="3"/>
    </row>
    <row r="67" spans="1:29" x14ac:dyDescent="0.25">
      <c r="A67" s="63" t="s">
        <v>147</v>
      </c>
      <c r="B67" s="63" t="s">
        <v>148</v>
      </c>
      <c r="C67" s="63">
        <v>9</v>
      </c>
      <c r="D67" s="63" t="s">
        <v>125</v>
      </c>
      <c r="E67" s="63">
        <v>5</v>
      </c>
      <c r="F67" s="63">
        <v>0</v>
      </c>
      <c r="G67" s="63">
        <v>3</v>
      </c>
      <c r="N67" s="3"/>
      <c r="Q67" s="3"/>
      <c r="T67" s="3"/>
      <c r="V67" s="3"/>
      <c r="W67" s="3"/>
      <c r="Y67" s="3"/>
      <c r="Z67" s="3"/>
      <c r="AC67" s="3"/>
    </row>
    <row r="68" spans="1:29" x14ac:dyDescent="0.25">
      <c r="A68" s="63" t="s">
        <v>149</v>
      </c>
      <c r="B68" s="63" t="s">
        <v>150</v>
      </c>
      <c r="C68" s="63">
        <v>18</v>
      </c>
      <c r="D68" s="63" t="s">
        <v>32</v>
      </c>
      <c r="E68" s="63">
        <v>1</v>
      </c>
      <c r="F68" s="63">
        <v>1</v>
      </c>
      <c r="G68" s="63">
        <v>17</v>
      </c>
      <c r="N68" s="3"/>
      <c r="Q68" s="3"/>
      <c r="T68" s="3"/>
      <c r="V68" s="3"/>
      <c r="W68" s="3"/>
      <c r="Y68" s="3"/>
      <c r="Z68" s="3"/>
      <c r="AC68" s="3"/>
    </row>
    <row r="69" spans="1:29" x14ac:dyDescent="0.25">
      <c r="A69" s="63" t="s">
        <v>151</v>
      </c>
      <c r="B69" s="63" t="s">
        <v>152</v>
      </c>
      <c r="C69" s="63">
        <v>3</v>
      </c>
      <c r="D69" s="63" t="s">
        <v>125</v>
      </c>
      <c r="E69" s="63">
        <v>5</v>
      </c>
      <c r="F69" s="63">
        <v>0</v>
      </c>
      <c r="G69" s="63">
        <v>2</v>
      </c>
      <c r="N69" s="3"/>
      <c r="Q69" s="3"/>
      <c r="T69" s="3"/>
      <c r="V69" s="3"/>
      <c r="W69" s="3"/>
      <c r="Y69" s="3"/>
      <c r="Z69" s="3"/>
      <c r="AC69" s="3"/>
    </row>
    <row r="70" spans="1:29" x14ac:dyDescent="0.25">
      <c r="A70" s="63" t="s">
        <v>153</v>
      </c>
      <c r="B70" s="63" t="s">
        <v>154</v>
      </c>
      <c r="C70" s="63">
        <v>15</v>
      </c>
      <c r="D70" s="63" t="s">
        <v>84</v>
      </c>
      <c r="E70" s="63">
        <v>3</v>
      </c>
      <c r="F70" s="63">
        <v>0</v>
      </c>
      <c r="G70" s="63">
        <v>8</v>
      </c>
      <c r="N70" s="3"/>
      <c r="Q70" s="3"/>
      <c r="T70" s="3"/>
      <c r="V70" s="3"/>
      <c r="W70" s="3"/>
      <c r="Y70" s="3"/>
      <c r="Z70" s="3"/>
      <c r="AC70" s="3"/>
    </row>
    <row r="71" spans="1:29" x14ac:dyDescent="0.25">
      <c r="A71" s="63" t="s">
        <v>155</v>
      </c>
      <c r="B71" s="63" t="s">
        <v>156</v>
      </c>
      <c r="C71" s="63">
        <v>1</v>
      </c>
      <c r="D71" s="63" t="s">
        <v>32</v>
      </c>
      <c r="E71" s="63">
        <v>4</v>
      </c>
      <c r="F71" s="63">
        <v>1</v>
      </c>
      <c r="G71" s="63">
        <v>3</v>
      </c>
      <c r="N71" s="3"/>
      <c r="Q71" s="3"/>
      <c r="T71" s="3"/>
      <c r="V71" s="3"/>
      <c r="W71" s="3"/>
      <c r="Y71" s="3"/>
      <c r="Z71" s="3"/>
      <c r="AC71" s="3"/>
    </row>
    <row r="72" spans="1:29" x14ac:dyDescent="0.25">
      <c r="A72" s="63" t="s">
        <v>157</v>
      </c>
      <c r="B72" s="63" t="s">
        <v>158</v>
      </c>
      <c r="C72" s="63">
        <v>19</v>
      </c>
      <c r="D72" s="63" t="s">
        <v>159</v>
      </c>
      <c r="E72" s="63">
        <v>4</v>
      </c>
      <c r="F72" s="63">
        <v>1</v>
      </c>
      <c r="G72" s="63">
        <v>13</v>
      </c>
      <c r="N72" s="3"/>
      <c r="Q72" s="3"/>
      <c r="T72" s="3"/>
      <c r="V72" s="3"/>
      <c r="W72" s="3"/>
      <c r="Y72" s="3"/>
      <c r="Z72" s="3"/>
      <c r="AC72" s="3"/>
    </row>
    <row r="73" spans="1:29" x14ac:dyDescent="0.25">
      <c r="A73" s="63" t="s">
        <v>160</v>
      </c>
      <c r="B73" s="63" t="s">
        <v>161</v>
      </c>
      <c r="C73" s="63">
        <v>3</v>
      </c>
      <c r="D73" s="63" t="s">
        <v>17</v>
      </c>
      <c r="E73" s="63">
        <v>3</v>
      </c>
      <c r="F73" s="63">
        <v>0</v>
      </c>
      <c r="G73" s="63">
        <v>9</v>
      </c>
      <c r="N73" s="3"/>
      <c r="Q73" s="3"/>
      <c r="T73" s="3"/>
      <c r="V73" s="3"/>
      <c r="W73" s="3"/>
      <c r="Y73" s="3"/>
      <c r="Z73" s="3"/>
      <c r="AC73" s="3"/>
    </row>
    <row r="74" spans="1:29" x14ac:dyDescent="0.25">
      <c r="A74" s="63" t="s">
        <v>162</v>
      </c>
      <c r="B74" s="63" t="s">
        <v>163</v>
      </c>
      <c r="C74" s="63">
        <v>12</v>
      </c>
      <c r="D74" s="63" t="s">
        <v>9</v>
      </c>
      <c r="E74" s="63">
        <v>4</v>
      </c>
      <c r="F74" s="63">
        <v>0</v>
      </c>
      <c r="G74" s="63">
        <v>2</v>
      </c>
      <c r="N74" s="3"/>
      <c r="Q74" s="3"/>
      <c r="T74" s="3"/>
      <c r="V74" s="3"/>
      <c r="W74" s="3"/>
      <c r="Y74" s="3"/>
      <c r="Z74" s="3"/>
      <c r="AC74" s="3"/>
    </row>
    <row r="75" spans="1:29" x14ac:dyDescent="0.25">
      <c r="A75" s="63" t="s">
        <v>164</v>
      </c>
      <c r="B75" s="63" t="s">
        <v>165</v>
      </c>
      <c r="C75" s="63">
        <v>4</v>
      </c>
      <c r="D75" s="63" t="s">
        <v>12</v>
      </c>
      <c r="E75" s="63">
        <v>5</v>
      </c>
      <c r="F75" s="63">
        <v>0</v>
      </c>
      <c r="G75" s="63">
        <v>2</v>
      </c>
      <c r="N75" s="3"/>
      <c r="Q75" s="3"/>
      <c r="T75" s="3"/>
      <c r="V75" s="3"/>
      <c r="W75" s="3"/>
      <c r="Y75" s="3"/>
      <c r="Z75" s="3"/>
      <c r="AC75" s="3"/>
    </row>
    <row r="76" spans="1:29" x14ac:dyDescent="0.25">
      <c r="A76" s="63" t="s">
        <v>166</v>
      </c>
      <c r="B76" s="63" t="s">
        <v>167</v>
      </c>
      <c r="C76" s="63">
        <v>10</v>
      </c>
      <c r="D76" s="63" t="s">
        <v>9</v>
      </c>
      <c r="E76" s="63">
        <v>5</v>
      </c>
      <c r="F76" s="63">
        <v>0</v>
      </c>
      <c r="G76" s="63">
        <v>1</v>
      </c>
      <c r="N76" s="3"/>
      <c r="Q76" s="3"/>
      <c r="T76" s="3"/>
      <c r="V76" s="3"/>
      <c r="W76" s="3"/>
      <c r="Y76" s="3"/>
      <c r="Z76" s="3"/>
      <c r="AC76" s="3"/>
    </row>
    <row r="77" spans="1:29" x14ac:dyDescent="0.25">
      <c r="A77" s="63" t="s">
        <v>168</v>
      </c>
      <c r="B77" s="63" t="s">
        <v>169</v>
      </c>
      <c r="C77" s="63" t="s">
        <v>39</v>
      </c>
      <c r="D77" s="63" t="s">
        <v>32</v>
      </c>
      <c r="E77" s="63">
        <v>4</v>
      </c>
      <c r="F77" s="63">
        <v>0</v>
      </c>
      <c r="G77" s="63">
        <v>17</v>
      </c>
      <c r="N77" s="3"/>
      <c r="Q77" s="3"/>
      <c r="T77" s="3"/>
      <c r="V77" s="3"/>
      <c r="W77" s="3"/>
      <c r="Y77" s="3"/>
      <c r="Z77" s="3"/>
      <c r="AC77" s="3"/>
    </row>
    <row r="78" spans="1:29" x14ac:dyDescent="0.25">
      <c r="A78" s="63" t="s">
        <v>170</v>
      </c>
      <c r="B78" s="63" t="s">
        <v>171</v>
      </c>
      <c r="C78" s="63">
        <v>3</v>
      </c>
      <c r="D78" s="63" t="s">
        <v>9</v>
      </c>
      <c r="E78" s="63">
        <v>5</v>
      </c>
      <c r="F78" s="63">
        <v>0</v>
      </c>
      <c r="G78" s="63">
        <v>1</v>
      </c>
      <c r="N78" s="3"/>
      <c r="Q78" s="3"/>
      <c r="T78" s="3"/>
      <c r="V78" s="3"/>
      <c r="W78" s="3"/>
      <c r="Y78" s="3"/>
      <c r="Z78" s="3"/>
      <c r="AC78" s="3"/>
    </row>
    <row r="79" spans="1:29" x14ac:dyDescent="0.25">
      <c r="A79" s="63" t="s">
        <v>172</v>
      </c>
      <c r="B79" s="63" t="s">
        <v>173</v>
      </c>
      <c r="C79" s="63">
        <v>7</v>
      </c>
      <c r="D79" s="63" t="s">
        <v>57</v>
      </c>
      <c r="E79" s="63">
        <v>3</v>
      </c>
      <c r="F79" s="63">
        <v>0</v>
      </c>
      <c r="G79" s="63">
        <v>32</v>
      </c>
      <c r="N79" s="3"/>
      <c r="Q79" s="3"/>
      <c r="T79" s="3"/>
      <c r="V79" s="3"/>
      <c r="W79" s="3"/>
      <c r="Y79" s="3"/>
      <c r="Z79" s="3"/>
      <c r="AC79" s="3"/>
    </row>
    <row r="80" spans="1:29" x14ac:dyDescent="0.25">
      <c r="A80" s="63" t="s">
        <v>174</v>
      </c>
      <c r="B80" s="63" t="s">
        <v>175</v>
      </c>
      <c r="C80" s="63">
        <v>20</v>
      </c>
      <c r="D80" s="63" t="s">
        <v>176</v>
      </c>
      <c r="E80" s="63">
        <v>5</v>
      </c>
      <c r="F80" s="63">
        <v>0</v>
      </c>
      <c r="G80" s="63">
        <v>4</v>
      </c>
      <c r="N80" s="3"/>
      <c r="Q80" s="3"/>
      <c r="T80" s="3"/>
      <c r="V80" s="3"/>
      <c r="W80" s="3"/>
      <c r="Y80" s="3"/>
      <c r="Z80" s="3"/>
      <c r="AC80" s="3"/>
    </row>
    <row r="81" spans="1:29" x14ac:dyDescent="0.25">
      <c r="A81" s="63" t="s">
        <v>177</v>
      </c>
      <c r="B81" s="63" t="s">
        <v>178</v>
      </c>
      <c r="C81" s="63">
        <v>12</v>
      </c>
      <c r="D81" s="63" t="s">
        <v>17</v>
      </c>
      <c r="E81" s="63">
        <v>3</v>
      </c>
      <c r="F81" s="63">
        <v>0</v>
      </c>
      <c r="G81" s="63">
        <v>21</v>
      </c>
      <c r="N81" s="3"/>
      <c r="Q81" s="3"/>
      <c r="T81" s="3"/>
      <c r="V81" s="3"/>
      <c r="W81" s="3"/>
      <c r="Y81" s="3"/>
      <c r="Z81" s="3"/>
      <c r="AC81" s="3"/>
    </row>
    <row r="82" spans="1:29" x14ac:dyDescent="0.25">
      <c r="A82" s="63" t="s">
        <v>179</v>
      </c>
      <c r="B82" s="63" t="s">
        <v>180</v>
      </c>
      <c r="C82" s="63">
        <v>1</v>
      </c>
      <c r="D82" s="63" t="s">
        <v>176</v>
      </c>
      <c r="E82" s="63">
        <v>4</v>
      </c>
      <c r="F82" s="63">
        <v>0</v>
      </c>
      <c r="G82" s="63">
        <v>8</v>
      </c>
      <c r="N82" s="3"/>
      <c r="Q82" s="3"/>
      <c r="T82" s="3"/>
      <c r="V82" s="3"/>
      <c r="W82" s="3"/>
      <c r="Y82" s="3"/>
      <c r="Z82" s="3"/>
      <c r="AC82" s="3"/>
    </row>
    <row r="83" spans="1:29" x14ac:dyDescent="0.25">
      <c r="A83" s="63" t="s">
        <v>181</v>
      </c>
      <c r="B83" s="63" t="s">
        <v>182</v>
      </c>
      <c r="C83" s="63">
        <v>7</v>
      </c>
      <c r="D83" s="63" t="s">
        <v>9</v>
      </c>
      <c r="E83" s="63">
        <v>4</v>
      </c>
      <c r="F83" s="63">
        <v>0</v>
      </c>
      <c r="G83" s="63">
        <v>2</v>
      </c>
      <c r="N83" s="3"/>
      <c r="Q83" s="3"/>
      <c r="T83" s="3"/>
      <c r="V83" s="3"/>
      <c r="W83" s="3"/>
      <c r="Y83" s="3"/>
      <c r="Z83" s="3"/>
      <c r="AC83" s="3"/>
    </row>
    <row r="84" spans="1:29" x14ac:dyDescent="0.25">
      <c r="A84" s="63" t="s">
        <v>183</v>
      </c>
      <c r="B84" s="63" t="s">
        <v>184</v>
      </c>
      <c r="C84" s="63">
        <v>17</v>
      </c>
      <c r="D84" s="63" t="s">
        <v>17</v>
      </c>
      <c r="E84" s="63">
        <v>5</v>
      </c>
      <c r="F84" s="63">
        <v>0</v>
      </c>
      <c r="G84" s="63">
        <v>10</v>
      </c>
      <c r="N84" s="3"/>
      <c r="Q84" s="3"/>
      <c r="T84" s="3"/>
      <c r="V84" s="3"/>
      <c r="W84" s="3"/>
      <c r="Y84" s="3"/>
      <c r="Z84" s="3"/>
      <c r="AC84" s="3"/>
    </row>
    <row r="85" spans="1:29" x14ac:dyDescent="0.25">
      <c r="A85" s="63" t="s">
        <v>185</v>
      </c>
      <c r="B85" s="63" t="s">
        <v>186</v>
      </c>
      <c r="C85" s="63">
        <v>2</v>
      </c>
      <c r="D85" s="63" t="s">
        <v>9</v>
      </c>
      <c r="E85" s="63">
        <v>2</v>
      </c>
      <c r="F85" s="63">
        <v>0</v>
      </c>
      <c r="G85" s="63">
        <v>3</v>
      </c>
      <c r="N85" s="3"/>
      <c r="Q85" s="3"/>
      <c r="T85" s="3"/>
      <c r="V85" s="3"/>
      <c r="W85" s="3"/>
      <c r="Y85" s="3"/>
      <c r="Z85" s="3"/>
      <c r="AC85" s="3"/>
    </row>
    <row r="86" spans="1:29" x14ac:dyDescent="0.25">
      <c r="A86" s="63" t="s">
        <v>187</v>
      </c>
      <c r="B86" s="63" t="s">
        <v>188</v>
      </c>
      <c r="C86" s="63">
        <v>15</v>
      </c>
      <c r="D86" s="63" t="s">
        <v>32</v>
      </c>
      <c r="E86" s="63">
        <v>4</v>
      </c>
      <c r="F86" s="63">
        <v>0</v>
      </c>
      <c r="G86" s="63">
        <v>3</v>
      </c>
      <c r="N86" s="3"/>
      <c r="Q86" s="3"/>
      <c r="T86" s="3"/>
      <c r="V86" s="3"/>
      <c r="W86" s="3"/>
      <c r="Y86" s="3"/>
      <c r="Z86" s="3"/>
      <c r="AC86" s="3"/>
    </row>
    <row r="87" spans="1:29" x14ac:dyDescent="0.25">
      <c r="A87" s="63" t="s">
        <v>189</v>
      </c>
      <c r="B87" s="63" t="s">
        <v>190</v>
      </c>
      <c r="C87" s="63">
        <v>16</v>
      </c>
      <c r="D87" s="63" t="s">
        <v>9</v>
      </c>
      <c r="E87" s="63">
        <v>2</v>
      </c>
      <c r="F87" s="63">
        <v>0</v>
      </c>
      <c r="G87" s="63">
        <v>3</v>
      </c>
      <c r="N87" s="3"/>
      <c r="Q87" s="3"/>
      <c r="T87" s="3"/>
      <c r="V87" s="3"/>
      <c r="W87" s="3"/>
      <c r="Y87" s="3"/>
      <c r="Z87" s="3"/>
      <c r="AC87" s="3"/>
    </row>
    <row r="88" spans="1:29" x14ac:dyDescent="0.25">
      <c r="A88" s="63" t="s">
        <v>191</v>
      </c>
      <c r="B88" s="63" t="s">
        <v>192</v>
      </c>
      <c r="C88" s="63">
        <v>2</v>
      </c>
      <c r="D88" s="63" t="s">
        <v>32</v>
      </c>
      <c r="E88" s="63">
        <v>2</v>
      </c>
      <c r="F88" s="63">
        <v>1</v>
      </c>
      <c r="G88" s="63">
        <v>16</v>
      </c>
      <c r="N88" s="3"/>
      <c r="Q88" s="3"/>
      <c r="T88" s="3"/>
      <c r="V88" s="3"/>
      <c r="W88" s="3"/>
      <c r="Y88" s="3"/>
      <c r="Z88" s="3"/>
      <c r="AC88" s="3"/>
    </row>
    <row r="89" spans="1:29" x14ac:dyDescent="0.25">
      <c r="A89" s="63" t="s">
        <v>193</v>
      </c>
      <c r="B89" s="63" t="s">
        <v>194</v>
      </c>
      <c r="C89" s="63">
        <v>18</v>
      </c>
      <c r="D89" s="63" t="s">
        <v>125</v>
      </c>
      <c r="E89" s="63">
        <v>6</v>
      </c>
      <c r="F89" s="63">
        <v>0</v>
      </c>
      <c r="G89" s="63">
        <v>10</v>
      </c>
      <c r="N89" s="3"/>
      <c r="Q89" s="3"/>
      <c r="T89" s="3"/>
      <c r="V89" s="3"/>
      <c r="W89" s="3"/>
      <c r="Y89" s="3"/>
      <c r="Z89" s="3"/>
      <c r="AC89" s="3"/>
    </row>
    <row r="90" spans="1:29" x14ac:dyDescent="0.25">
      <c r="A90" s="63" t="s">
        <v>195</v>
      </c>
      <c r="B90" s="63" t="s">
        <v>196</v>
      </c>
      <c r="C90" s="63">
        <v>11</v>
      </c>
      <c r="D90" s="63" t="s">
        <v>12</v>
      </c>
      <c r="E90" s="63">
        <v>5</v>
      </c>
      <c r="F90" s="63">
        <v>0</v>
      </c>
      <c r="G90" s="63">
        <v>11</v>
      </c>
      <c r="N90" s="3"/>
      <c r="Q90" s="3"/>
      <c r="T90" s="3"/>
      <c r="V90" s="3"/>
      <c r="W90" s="3"/>
      <c r="Y90" s="3"/>
      <c r="Z90" s="3"/>
      <c r="AC90" s="3"/>
    </row>
    <row r="91" spans="1:29" x14ac:dyDescent="0.25">
      <c r="A91" s="63" t="s">
        <v>197</v>
      </c>
      <c r="B91" s="63" t="s">
        <v>198</v>
      </c>
      <c r="C91" s="63">
        <v>2</v>
      </c>
      <c r="D91" s="63" t="s">
        <v>9</v>
      </c>
      <c r="E91" s="63">
        <v>4</v>
      </c>
      <c r="F91" s="63">
        <v>0</v>
      </c>
      <c r="G91" s="63">
        <v>8</v>
      </c>
      <c r="N91" s="3"/>
      <c r="Q91" s="3"/>
      <c r="T91" s="3"/>
      <c r="V91" s="3"/>
      <c r="W91" s="3"/>
      <c r="Y91" s="3"/>
      <c r="Z91" s="3"/>
      <c r="AC91" s="3"/>
    </row>
    <row r="92" spans="1:29" x14ac:dyDescent="0.25">
      <c r="A92" s="63" t="s">
        <v>199</v>
      </c>
      <c r="B92" s="63" t="s">
        <v>200</v>
      </c>
      <c r="C92" s="63">
        <v>7</v>
      </c>
      <c r="D92" s="63" t="s">
        <v>32</v>
      </c>
      <c r="E92" s="63">
        <v>0</v>
      </c>
      <c r="F92" s="63">
        <v>1</v>
      </c>
      <c r="G92" s="63">
        <v>7</v>
      </c>
      <c r="N92" s="3"/>
      <c r="Q92" s="3"/>
      <c r="T92" s="3"/>
      <c r="V92" s="3"/>
      <c r="W92" s="3"/>
      <c r="Y92" s="3"/>
      <c r="Z92" s="3"/>
      <c r="AC92" s="3"/>
    </row>
    <row r="93" spans="1:29" x14ac:dyDescent="0.25">
      <c r="A93" s="63" t="s">
        <v>201</v>
      </c>
      <c r="B93" s="63" t="s">
        <v>202</v>
      </c>
      <c r="C93" s="63">
        <v>13</v>
      </c>
      <c r="D93" s="63" t="s">
        <v>9</v>
      </c>
      <c r="E93" s="63">
        <v>4</v>
      </c>
      <c r="F93" s="63">
        <v>0</v>
      </c>
      <c r="G93" s="63">
        <v>3</v>
      </c>
      <c r="N93" s="3"/>
      <c r="Q93" s="3"/>
      <c r="T93" s="3"/>
      <c r="V93" s="3"/>
      <c r="W93" s="3"/>
      <c r="Y93" s="3"/>
      <c r="Z93" s="3"/>
      <c r="AC93" s="3"/>
    </row>
    <row r="94" spans="1:29" x14ac:dyDescent="0.25">
      <c r="A94" s="63" t="s">
        <v>203</v>
      </c>
      <c r="B94" s="63" t="s">
        <v>204</v>
      </c>
      <c r="C94" s="63">
        <v>19</v>
      </c>
      <c r="D94" s="63" t="s">
        <v>32</v>
      </c>
      <c r="E94" s="63">
        <v>4</v>
      </c>
      <c r="F94" s="63">
        <v>0</v>
      </c>
      <c r="G94" s="63">
        <v>4</v>
      </c>
      <c r="N94" s="3"/>
      <c r="Q94" s="3"/>
      <c r="T94" s="3"/>
      <c r="V94" s="3"/>
      <c r="W94" s="3"/>
      <c r="Y94" s="3"/>
      <c r="Z94" s="3"/>
      <c r="AC94" s="3"/>
    </row>
    <row r="95" spans="1:29" x14ac:dyDescent="0.25">
      <c r="A95" s="63" t="s">
        <v>205</v>
      </c>
      <c r="B95" s="63" t="s">
        <v>206</v>
      </c>
      <c r="C95" s="63">
        <v>9</v>
      </c>
      <c r="D95" s="63" t="s">
        <v>125</v>
      </c>
      <c r="E95" s="63">
        <v>5</v>
      </c>
      <c r="F95" s="63">
        <v>0</v>
      </c>
      <c r="G95" s="63">
        <v>2</v>
      </c>
      <c r="N95" s="3"/>
      <c r="Q95" s="3"/>
      <c r="T95" s="3"/>
      <c r="V95" s="3"/>
      <c r="W95" s="3"/>
      <c r="Y95" s="3"/>
      <c r="Z95" s="3"/>
      <c r="AC95" s="3"/>
    </row>
    <row r="96" spans="1:29" x14ac:dyDescent="0.25">
      <c r="A96" s="63" t="s">
        <v>207</v>
      </c>
      <c r="B96" s="63" t="s">
        <v>208</v>
      </c>
      <c r="C96" s="63">
        <v>4</v>
      </c>
      <c r="D96" s="63" t="s">
        <v>176</v>
      </c>
      <c r="E96" s="63">
        <v>4</v>
      </c>
      <c r="F96" s="63">
        <v>0</v>
      </c>
      <c r="G96" s="63">
        <v>5</v>
      </c>
      <c r="N96" s="3"/>
      <c r="Q96" s="3"/>
      <c r="T96" s="3"/>
      <c r="V96" s="3"/>
      <c r="W96" s="3"/>
      <c r="Y96" s="3"/>
      <c r="Z96" s="3"/>
      <c r="AC96" s="3"/>
    </row>
    <row r="97" spans="1:29" x14ac:dyDescent="0.25">
      <c r="A97" s="63" t="s">
        <v>209</v>
      </c>
      <c r="B97" s="63" t="s">
        <v>210</v>
      </c>
      <c r="C97" s="63">
        <v>10</v>
      </c>
      <c r="D97" s="63" t="s">
        <v>9</v>
      </c>
      <c r="E97" s="63">
        <v>3</v>
      </c>
      <c r="F97" s="63">
        <v>0</v>
      </c>
      <c r="G97" s="63">
        <v>5</v>
      </c>
      <c r="N97" s="3"/>
      <c r="Q97" s="3"/>
      <c r="T97" s="3"/>
      <c r="V97" s="3"/>
      <c r="W97" s="3"/>
      <c r="Y97" s="3"/>
      <c r="Z97" s="3"/>
      <c r="AC97" s="3"/>
    </row>
    <row r="98" spans="1:29" x14ac:dyDescent="0.25">
      <c r="A98" s="63" t="s">
        <v>211</v>
      </c>
      <c r="B98" s="63" t="s">
        <v>212</v>
      </c>
      <c r="C98" s="63">
        <v>12</v>
      </c>
      <c r="D98" s="63" t="s">
        <v>32</v>
      </c>
      <c r="E98" s="63">
        <v>0</v>
      </c>
      <c r="F98" s="63">
        <v>1</v>
      </c>
      <c r="G98" s="63">
        <v>10</v>
      </c>
      <c r="N98" s="3"/>
      <c r="Q98" s="3"/>
      <c r="T98" s="3"/>
      <c r="V98" s="3"/>
      <c r="W98" s="3"/>
      <c r="Y98" s="3"/>
      <c r="Z98" s="3"/>
      <c r="AC98" s="3"/>
    </row>
    <row r="99" spans="1:29" x14ac:dyDescent="0.25">
      <c r="A99" s="63" t="s">
        <v>213</v>
      </c>
      <c r="B99" s="63" t="s">
        <v>214</v>
      </c>
      <c r="C99" s="63">
        <v>15</v>
      </c>
      <c r="D99" s="63" t="s">
        <v>9</v>
      </c>
      <c r="E99" s="63">
        <v>4</v>
      </c>
      <c r="F99" s="63">
        <v>0</v>
      </c>
      <c r="G99" s="63">
        <v>2</v>
      </c>
      <c r="N99" s="3"/>
      <c r="Q99" s="3"/>
      <c r="T99" s="3"/>
      <c r="V99" s="3"/>
      <c r="W99" s="3"/>
      <c r="Y99" s="3"/>
      <c r="Z99" s="3"/>
      <c r="AC99" s="3"/>
    </row>
    <row r="100" spans="1:29" x14ac:dyDescent="0.25">
      <c r="A100" s="63" t="s">
        <v>215</v>
      </c>
      <c r="B100" s="63" t="s">
        <v>216</v>
      </c>
      <c r="C100" s="63">
        <v>3</v>
      </c>
      <c r="D100" s="63" t="s">
        <v>9</v>
      </c>
      <c r="E100" s="63">
        <v>4</v>
      </c>
      <c r="F100" s="63">
        <v>0</v>
      </c>
      <c r="G100" s="63">
        <v>3</v>
      </c>
      <c r="N100" s="3"/>
      <c r="Q100" s="3"/>
      <c r="T100" s="3"/>
      <c r="V100" s="3"/>
      <c r="W100" s="3"/>
      <c r="Y100" s="3"/>
      <c r="Z100" s="3"/>
      <c r="AC100" s="3"/>
    </row>
    <row r="101" spans="1:29" x14ac:dyDescent="0.25">
      <c r="A101" s="63" t="s">
        <v>217</v>
      </c>
      <c r="B101" s="63" t="s">
        <v>218</v>
      </c>
      <c r="C101" s="63">
        <v>6</v>
      </c>
      <c r="D101" s="63" t="s">
        <v>176</v>
      </c>
      <c r="E101" s="63">
        <v>4</v>
      </c>
      <c r="F101" s="63">
        <v>0</v>
      </c>
      <c r="G101" s="63">
        <v>5</v>
      </c>
      <c r="N101" s="3"/>
      <c r="Q101" s="3"/>
      <c r="T101" s="3"/>
      <c r="V101" s="3"/>
      <c r="W101" s="3"/>
      <c r="Y101" s="3"/>
      <c r="Z101" s="3"/>
      <c r="AC101" s="3"/>
    </row>
    <row r="102" spans="1:29" x14ac:dyDescent="0.25">
      <c r="A102" s="63" t="s">
        <v>219</v>
      </c>
      <c r="B102" s="63" t="s">
        <v>220</v>
      </c>
      <c r="C102" s="63">
        <v>1</v>
      </c>
      <c r="D102" s="63" t="s">
        <v>9</v>
      </c>
      <c r="E102" s="63">
        <v>4</v>
      </c>
      <c r="F102" s="63">
        <v>0</v>
      </c>
      <c r="G102" s="63">
        <v>6</v>
      </c>
      <c r="N102" s="3"/>
      <c r="Q102" s="3"/>
      <c r="T102" s="3"/>
      <c r="V102" s="3"/>
      <c r="W102" s="3"/>
      <c r="Y102" s="3"/>
      <c r="Z102" s="3"/>
      <c r="AC102" s="3"/>
    </row>
    <row r="103" spans="1:29" x14ac:dyDescent="0.25">
      <c r="A103" s="63" t="s">
        <v>221</v>
      </c>
      <c r="B103" s="63" t="s">
        <v>222</v>
      </c>
      <c r="C103" s="63">
        <v>19</v>
      </c>
      <c r="D103" s="63" t="s">
        <v>17</v>
      </c>
      <c r="E103" s="63">
        <v>0</v>
      </c>
      <c r="F103" s="63">
        <v>1</v>
      </c>
      <c r="G103" s="63">
        <v>12</v>
      </c>
      <c r="N103" s="3"/>
      <c r="Q103" s="3"/>
      <c r="T103" s="3"/>
      <c r="V103" s="3"/>
      <c r="W103" s="3"/>
      <c r="Y103" s="3"/>
      <c r="Z103" s="3"/>
      <c r="AC103" s="3"/>
    </row>
    <row r="104" spans="1:29" x14ac:dyDescent="0.25">
      <c r="A104" s="63" t="s">
        <v>223</v>
      </c>
      <c r="B104" s="63" t="s">
        <v>224</v>
      </c>
      <c r="C104" s="63">
        <v>12</v>
      </c>
      <c r="D104" s="63" t="s">
        <v>225</v>
      </c>
      <c r="E104" s="63">
        <v>0</v>
      </c>
      <c r="F104" s="63">
        <v>1</v>
      </c>
      <c r="G104" s="63">
        <v>41</v>
      </c>
      <c r="N104" s="3"/>
      <c r="Q104" s="3"/>
      <c r="T104" s="3"/>
      <c r="V104" s="3"/>
      <c r="W104" s="3"/>
      <c r="Y104" s="3"/>
      <c r="Z104" s="3"/>
      <c r="AC104" s="3"/>
    </row>
    <row r="105" spans="1:29" x14ac:dyDescent="0.25">
      <c r="A105" s="63" t="s">
        <v>226</v>
      </c>
      <c r="B105" s="63" t="s">
        <v>227</v>
      </c>
      <c r="C105" s="63">
        <v>12</v>
      </c>
      <c r="D105" s="63" t="s">
        <v>109</v>
      </c>
      <c r="E105" s="63">
        <v>4</v>
      </c>
      <c r="F105" s="63">
        <v>0</v>
      </c>
      <c r="G105" s="63">
        <v>2</v>
      </c>
      <c r="N105" s="3"/>
      <c r="Q105" s="3"/>
      <c r="T105" s="3"/>
      <c r="V105" s="3"/>
      <c r="W105" s="3"/>
      <c r="Y105" s="3"/>
      <c r="Z105" s="3"/>
      <c r="AC105" s="3"/>
    </row>
    <row r="106" spans="1:29" x14ac:dyDescent="0.25">
      <c r="A106" s="63" t="s">
        <v>228</v>
      </c>
      <c r="B106" s="63" t="s">
        <v>229</v>
      </c>
      <c r="C106" s="63">
        <v>3</v>
      </c>
      <c r="D106" s="63" t="s">
        <v>225</v>
      </c>
      <c r="E106" s="63">
        <v>2</v>
      </c>
      <c r="F106" s="63">
        <v>0</v>
      </c>
      <c r="G106" s="63">
        <v>18</v>
      </c>
      <c r="N106" s="3"/>
      <c r="Q106" s="3"/>
      <c r="T106" s="3"/>
      <c r="V106" s="3"/>
      <c r="W106" s="3"/>
      <c r="Y106" s="3"/>
      <c r="Z106" s="3"/>
      <c r="AC106" s="3"/>
    </row>
    <row r="107" spans="1:29" x14ac:dyDescent="0.25">
      <c r="A107" s="63" t="s">
        <v>230</v>
      </c>
      <c r="B107" s="63" t="s">
        <v>231</v>
      </c>
      <c r="C107" s="63">
        <v>1</v>
      </c>
      <c r="D107" s="63" t="s">
        <v>9</v>
      </c>
      <c r="E107" s="63">
        <v>3</v>
      </c>
      <c r="F107" s="63">
        <v>0</v>
      </c>
      <c r="G107" s="63">
        <v>9</v>
      </c>
      <c r="N107" s="3"/>
      <c r="Q107" s="3"/>
      <c r="T107" s="3"/>
      <c r="V107" s="3"/>
      <c r="W107" s="3"/>
      <c r="Y107" s="3"/>
      <c r="Z107" s="3"/>
      <c r="AC107" s="3"/>
    </row>
    <row r="108" spans="1:29" x14ac:dyDescent="0.25">
      <c r="A108" s="63" t="s">
        <v>232</v>
      </c>
      <c r="B108" s="63" t="s">
        <v>233</v>
      </c>
      <c r="C108" s="63" t="s">
        <v>39</v>
      </c>
      <c r="D108" s="63" t="s">
        <v>17</v>
      </c>
      <c r="E108" s="63">
        <v>4</v>
      </c>
      <c r="F108" s="63">
        <v>0</v>
      </c>
      <c r="G108" s="63">
        <v>7</v>
      </c>
      <c r="N108" s="3"/>
      <c r="Q108" s="3"/>
      <c r="T108" s="3"/>
      <c r="V108" s="3"/>
      <c r="W108" s="3"/>
      <c r="Y108" s="3"/>
      <c r="Z108" s="3"/>
      <c r="AC108" s="3"/>
    </row>
    <row r="109" spans="1:29" x14ac:dyDescent="0.25">
      <c r="A109" s="63" t="s">
        <v>234</v>
      </c>
      <c r="B109" s="63" t="s">
        <v>235</v>
      </c>
      <c r="C109" s="63">
        <v>17</v>
      </c>
      <c r="D109" s="63" t="s">
        <v>57</v>
      </c>
      <c r="E109" s="63">
        <v>4</v>
      </c>
      <c r="F109" s="63">
        <v>0</v>
      </c>
      <c r="G109" s="63">
        <v>19</v>
      </c>
      <c r="N109" s="3"/>
      <c r="Q109" s="3"/>
      <c r="T109" s="3"/>
      <c r="V109" s="3"/>
      <c r="W109" s="3"/>
      <c r="Y109" s="3"/>
      <c r="Z109" s="3"/>
      <c r="AC109" s="3"/>
    </row>
    <row r="110" spans="1:29" x14ac:dyDescent="0.25">
      <c r="A110" s="63" t="s">
        <v>236</v>
      </c>
      <c r="B110" s="63" t="s">
        <v>237</v>
      </c>
      <c r="C110" s="63">
        <v>16</v>
      </c>
      <c r="D110" s="63" t="s">
        <v>9</v>
      </c>
      <c r="E110" s="63">
        <v>2</v>
      </c>
      <c r="F110" s="63">
        <v>0</v>
      </c>
      <c r="G110" s="63">
        <v>21</v>
      </c>
      <c r="N110" s="3"/>
      <c r="Q110" s="3"/>
      <c r="T110" s="3"/>
      <c r="V110" s="3"/>
      <c r="W110" s="3"/>
      <c r="Y110" s="3"/>
      <c r="Z110" s="3"/>
      <c r="AC110" s="3"/>
    </row>
    <row r="111" spans="1:29" x14ac:dyDescent="0.25">
      <c r="A111" s="63" t="s">
        <v>238</v>
      </c>
      <c r="B111" s="63" t="s">
        <v>239</v>
      </c>
      <c r="C111" s="63">
        <v>22</v>
      </c>
      <c r="D111" s="63" t="s">
        <v>17</v>
      </c>
      <c r="E111" s="63">
        <v>4</v>
      </c>
      <c r="F111" s="63">
        <v>0</v>
      </c>
      <c r="G111" s="63">
        <v>6</v>
      </c>
      <c r="N111" s="3"/>
      <c r="Q111" s="3"/>
      <c r="V111" s="3"/>
      <c r="W111" s="3"/>
      <c r="Y111" s="3"/>
      <c r="Z111" s="3"/>
      <c r="AC111" s="3"/>
    </row>
    <row r="112" spans="1:29" x14ac:dyDescent="0.25">
      <c r="A112" s="63" t="s">
        <v>240</v>
      </c>
      <c r="B112" s="63" t="s">
        <v>241</v>
      </c>
      <c r="C112" s="63">
        <v>3</v>
      </c>
      <c r="D112" s="63" t="s">
        <v>9</v>
      </c>
      <c r="E112" s="63">
        <v>2</v>
      </c>
      <c r="F112" s="63">
        <v>0</v>
      </c>
      <c r="G112" s="63">
        <v>5</v>
      </c>
      <c r="N112" s="3"/>
      <c r="Q112" s="3"/>
      <c r="V112" s="3"/>
      <c r="W112" s="3"/>
      <c r="Y112" s="3"/>
      <c r="Z112" s="3"/>
      <c r="AC112" s="3"/>
    </row>
    <row r="113" spans="1:29" x14ac:dyDescent="0.25">
      <c r="A113" s="63" t="s">
        <v>242</v>
      </c>
      <c r="B113" s="63" t="s">
        <v>243</v>
      </c>
      <c r="C113" s="63">
        <v>10</v>
      </c>
      <c r="D113" s="63" t="s">
        <v>17</v>
      </c>
      <c r="E113" s="63">
        <v>3</v>
      </c>
      <c r="F113" s="63">
        <v>0</v>
      </c>
      <c r="G113" s="63">
        <v>4</v>
      </c>
      <c r="N113" s="3"/>
      <c r="Q113" s="3"/>
      <c r="V113" s="3"/>
      <c r="W113" s="3"/>
      <c r="Y113" s="3"/>
      <c r="Z113" s="3"/>
      <c r="AC113" s="3"/>
    </row>
    <row r="114" spans="1:29" x14ac:dyDescent="0.25">
      <c r="A114" s="63" t="s">
        <v>244</v>
      </c>
      <c r="B114" s="63" t="s">
        <v>245</v>
      </c>
      <c r="C114" s="63">
        <v>11</v>
      </c>
      <c r="D114" s="63" t="s">
        <v>9</v>
      </c>
      <c r="E114" s="63">
        <v>4</v>
      </c>
      <c r="F114" s="63">
        <v>0</v>
      </c>
      <c r="G114" s="63">
        <v>9</v>
      </c>
      <c r="N114" s="3"/>
      <c r="Q114" s="3"/>
      <c r="V114" s="3"/>
      <c r="W114" s="3"/>
      <c r="Y114" s="3"/>
      <c r="Z114" s="3"/>
      <c r="AC114" s="3"/>
    </row>
    <row r="115" spans="1:29" x14ac:dyDescent="0.25">
      <c r="A115" s="63" t="s">
        <v>246</v>
      </c>
      <c r="B115" s="63" t="s">
        <v>247</v>
      </c>
      <c r="C115" s="63">
        <v>3</v>
      </c>
      <c r="D115" s="63" t="s">
        <v>109</v>
      </c>
      <c r="E115" s="63">
        <v>4</v>
      </c>
      <c r="F115" s="63">
        <v>0</v>
      </c>
      <c r="G115" s="63">
        <v>3</v>
      </c>
      <c r="N115" s="3"/>
      <c r="Q115" s="3"/>
      <c r="V115" s="3"/>
      <c r="W115" s="3"/>
      <c r="Y115" s="3"/>
      <c r="Z115" s="3"/>
      <c r="AC115" s="3"/>
    </row>
    <row r="116" spans="1:29" x14ac:dyDescent="0.25">
      <c r="A116" s="63" t="s">
        <v>248</v>
      </c>
      <c r="B116" s="63" t="s">
        <v>249</v>
      </c>
      <c r="C116" s="63">
        <v>7</v>
      </c>
      <c r="D116" s="63" t="s">
        <v>12</v>
      </c>
      <c r="E116" s="63">
        <v>4</v>
      </c>
      <c r="F116" s="63">
        <v>0</v>
      </c>
      <c r="G116" s="63">
        <v>12</v>
      </c>
      <c r="N116" s="3"/>
      <c r="Q116" s="3"/>
      <c r="V116" s="3"/>
      <c r="W116" s="3"/>
      <c r="Y116" s="3"/>
      <c r="Z116" s="3"/>
      <c r="AC116" s="3"/>
    </row>
    <row r="117" spans="1:29" x14ac:dyDescent="0.25">
      <c r="A117" s="63" t="s">
        <v>250</v>
      </c>
      <c r="B117" s="63" t="s">
        <v>251</v>
      </c>
      <c r="C117" s="63">
        <v>5</v>
      </c>
      <c r="D117" s="63" t="s">
        <v>225</v>
      </c>
      <c r="E117" s="63">
        <v>4</v>
      </c>
      <c r="F117" s="63">
        <v>1</v>
      </c>
      <c r="G117" s="63">
        <v>7</v>
      </c>
      <c r="N117" s="3"/>
      <c r="Q117" s="3"/>
      <c r="V117" s="3"/>
      <c r="W117" s="3"/>
      <c r="Y117" s="3"/>
      <c r="Z117" s="3"/>
      <c r="AC117" s="3"/>
    </row>
    <row r="118" spans="1:29" x14ac:dyDescent="0.25">
      <c r="A118" s="63" t="s">
        <v>252</v>
      </c>
      <c r="B118" s="63" t="s">
        <v>253</v>
      </c>
      <c r="C118" s="63">
        <v>7</v>
      </c>
      <c r="D118" s="63" t="s">
        <v>32</v>
      </c>
      <c r="E118" s="63">
        <v>0</v>
      </c>
      <c r="F118" s="63">
        <v>1</v>
      </c>
      <c r="G118" s="63">
        <v>4</v>
      </c>
      <c r="N118" s="3"/>
      <c r="Q118" s="3"/>
      <c r="V118" s="3"/>
      <c r="W118" s="3"/>
      <c r="Y118" s="3"/>
      <c r="Z118" s="3"/>
      <c r="AC118" s="3"/>
    </row>
    <row r="119" spans="1:29" x14ac:dyDescent="0.25">
      <c r="A119" s="63" t="s">
        <v>254</v>
      </c>
      <c r="B119" s="63" t="s">
        <v>255</v>
      </c>
      <c r="C119" s="63">
        <v>5</v>
      </c>
      <c r="D119" s="63" t="s">
        <v>109</v>
      </c>
      <c r="E119" s="63">
        <v>4</v>
      </c>
      <c r="F119" s="63">
        <v>0</v>
      </c>
      <c r="G119" s="63">
        <v>1</v>
      </c>
      <c r="N119" s="3"/>
      <c r="Q119" s="3"/>
      <c r="V119" s="3"/>
      <c r="W119" s="3"/>
      <c r="Y119" s="3"/>
      <c r="Z119" s="3"/>
      <c r="AC119" s="3"/>
    </row>
    <row r="120" spans="1:29" x14ac:dyDescent="0.25">
      <c r="A120" s="63" t="s">
        <v>256</v>
      </c>
      <c r="B120" s="63" t="s">
        <v>257</v>
      </c>
      <c r="C120" s="63">
        <v>1</v>
      </c>
      <c r="D120" s="63" t="s">
        <v>9</v>
      </c>
      <c r="E120" s="63">
        <v>5</v>
      </c>
      <c r="F120" s="63">
        <v>0</v>
      </c>
      <c r="G120" s="63">
        <v>1</v>
      </c>
      <c r="N120" s="3"/>
      <c r="Q120" s="3"/>
      <c r="V120" s="3"/>
      <c r="W120" s="3"/>
      <c r="Y120" s="3"/>
      <c r="Z120" s="3"/>
      <c r="AC120" s="3"/>
    </row>
    <row r="121" spans="1:29" x14ac:dyDescent="0.25">
      <c r="A121" s="63" t="s">
        <v>258</v>
      </c>
      <c r="B121" s="63" t="s">
        <v>259</v>
      </c>
      <c r="C121" s="63">
        <v>1</v>
      </c>
      <c r="D121" s="63" t="s">
        <v>9</v>
      </c>
      <c r="E121" s="63">
        <v>5</v>
      </c>
      <c r="F121" s="63">
        <v>0</v>
      </c>
      <c r="G121" s="63">
        <v>7</v>
      </c>
      <c r="N121" s="3"/>
      <c r="Q121" s="3"/>
      <c r="V121" s="3"/>
      <c r="W121" s="3"/>
      <c r="Y121" s="3"/>
      <c r="Z121" s="3"/>
      <c r="AC121" s="3"/>
    </row>
    <row r="122" spans="1:29" x14ac:dyDescent="0.25">
      <c r="A122" s="63" t="s">
        <v>260</v>
      </c>
      <c r="B122" s="63" t="s">
        <v>261</v>
      </c>
      <c r="C122" s="63">
        <v>19</v>
      </c>
      <c r="D122" s="63" t="s">
        <v>9</v>
      </c>
      <c r="E122" s="63">
        <v>4</v>
      </c>
      <c r="F122" s="63">
        <v>0</v>
      </c>
      <c r="G122" s="63">
        <v>4</v>
      </c>
      <c r="N122" s="3"/>
      <c r="V122" s="3"/>
      <c r="W122" s="3"/>
      <c r="Y122" s="3"/>
      <c r="Z122" s="3"/>
      <c r="AC122" s="3"/>
    </row>
    <row r="123" spans="1:29" x14ac:dyDescent="0.25">
      <c r="A123" s="63" t="s">
        <v>262</v>
      </c>
      <c r="B123" s="63" t="s">
        <v>263</v>
      </c>
      <c r="C123" s="63">
        <v>11</v>
      </c>
      <c r="D123" s="63" t="s">
        <v>12</v>
      </c>
      <c r="E123" s="63">
        <v>3</v>
      </c>
      <c r="F123" s="63">
        <v>0</v>
      </c>
      <c r="G123" s="63">
        <v>3</v>
      </c>
      <c r="N123" s="3"/>
      <c r="V123" s="3"/>
      <c r="W123" s="3"/>
      <c r="Y123" s="3"/>
      <c r="Z123" s="3"/>
      <c r="AC123" s="3"/>
    </row>
    <row r="124" spans="1:29" x14ac:dyDescent="0.25">
      <c r="A124" s="63" t="s">
        <v>264</v>
      </c>
      <c r="B124" s="63" t="s">
        <v>265</v>
      </c>
      <c r="C124" s="63">
        <v>7</v>
      </c>
      <c r="D124" s="63" t="s">
        <v>9</v>
      </c>
      <c r="E124" s="63">
        <v>4</v>
      </c>
      <c r="F124" s="63">
        <v>0</v>
      </c>
      <c r="G124" s="63">
        <v>1</v>
      </c>
      <c r="N124" s="3"/>
      <c r="V124" s="3"/>
      <c r="W124" s="3"/>
      <c r="Y124" s="3"/>
      <c r="Z124" s="3"/>
      <c r="AC124" s="3"/>
    </row>
    <row r="125" spans="1:29" x14ac:dyDescent="0.25">
      <c r="A125" s="63" t="s">
        <v>266</v>
      </c>
      <c r="B125" s="63" t="s">
        <v>267</v>
      </c>
      <c r="C125" s="63">
        <v>15</v>
      </c>
      <c r="D125" s="63" t="s">
        <v>9</v>
      </c>
      <c r="E125" s="63">
        <v>4</v>
      </c>
      <c r="F125" s="63">
        <v>0</v>
      </c>
      <c r="G125" s="63">
        <v>4</v>
      </c>
      <c r="N125" s="3"/>
      <c r="V125" s="3"/>
      <c r="W125" s="3"/>
      <c r="Y125" s="3"/>
      <c r="Z125" s="3"/>
      <c r="AC125" s="3"/>
    </row>
    <row r="126" spans="1:29" x14ac:dyDescent="0.25">
      <c r="A126" s="63" t="s">
        <v>268</v>
      </c>
      <c r="B126" s="63" t="s">
        <v>269</v>
      </c>
      <c r="C126" s="63" t="s">
        <v>39</v>
      </c>
      <c r="D126" s="63" t="s">
        <v>32</v>
      </c>
      <c r="E126" s="63">
        <v>4</v>
      </c>
      <c r="F126" s="63">
        <v>0</v>
      </c>
      <c r="G126" s="63">
        <v>12</v>
      </c>
      <c r="N126" s="3"/>
      <c r="V126" s="3"/>
      <c r="W126" s="3"/>
      <c r="Y126" s="3"/>
      <c r="Z126" s="3"/>
      <c r="AC126" s="3"/>
    </row>
    <row r="127" spans="1:29" x14ac:dyDescent="0.25">
      <c r="A127" s="63" t="s">
        <v>270</v>
      </c>
      <c r="B127" s="63" t="s">
        <v>271</v>
      </c>
      <c r="C127" s="63">
        <v>16</v>
      </c>
      <c r="D127" s="63" t="s">
        <v>176</v>
      </c>
      <c r="E127" s="63">
        <v>5</v>
      </c>
      <c r="F127" s="63">
        <v>0</v>
      </c>
      <c r="G127" s="63">
        <v>6</v>
      </c>
      <c r="N127" s="3"/>
      <c r="V127" s="3"/>
      <c r="W127" s="3"/>
      <c r="Y127" s="3"/>
      <c r="Z127" s="3"/>
      <c r="AC127" s="3"/>
    </row>
    <row r="128" spans="1:29" x14ac:dyDescent="0.25">
      <c r="A128" s="63" t="s">
        <v>272</v>
      </c>
      <c r="B128" s="63" t="s">
        <v>273</v>
      </c>
      <c r="C128" s="63">
        <v>19</v>
      </c>
      <c r="D128" s="63" t="s">
        <v>12</v>
      </c>
      <c r="E128" s="63">
        <v>3</v>
      </c>
      <c r="F128" s="63">
        <v>0</v>
      </c>
      <c r="G128" s="63">
        <v>10</v>
      </c>
      <c r="N128" s="3"/>
      <c r="V128" s="3"/>
      <c r="W128" s="3"/>
      <c r="Y128" s="3"/>
      <c r="Z128" s="3"/>
      <c r="AC128" s="3"/>
    </row>
    <row r="129" spans="1:29" x14ac:dyDescent="0.25">
      <c r="A129" s="63" t="s">
        <v>274</v>
      </c>
      <c r="B129" s="63" t="s">
        <v>275</v>
      </c>
      <c r="C129" s="63">
        <v>14</v>
      </c>
      <c r="D129" s="63" t="s">
        <v>9</v>
      </c>
      <c r="E129" s="63">
        <v>4</v>
      </c>
      <c r="F129" s="63">
        <v>0</v>
      </c>
      <c r="G129" s="63">
        <v>5</v>
      </c>
      <c r="N129" s="3"/>
      <c r="V129" s="3"/>
      <c r="W129" s="3"/>
      <c r="Y129" s="3"/>
      <c r="Z129" s="3"/>
      <c r="AC129" s="3"/>
    </row>
    <row r="130" spans="1:29" x14ac:dyDescent="0.25">
      <c r="A130" s="63" t="s">
        <v>276</v>
      </c>
      <c r="B130" s="63" t="s">
        <v>277</v>
      </c>
      <c r="C130" s="63">
        <v>12</v>
      </c>
      <c r="D130" s="63" t="s">
        <v>9</v>
      </c>
      <c r="E130" s="63">
        <v>4</v>
      </c>
      <c r="F130" s="63">
        <v>0</v>
      </c>
      <c r="G130" s="63">
        <v>3</v>
      </c>
      <c r="N130" s="3"/>
      <c r="V130" s="3"/>
      <c r="W130" s="3"/>
      <c r="Y130" s="3"/>
      <c r="Z130" s="3"/>
      <c r="AC130" s="3"/>
    </row>
    <row r="131" spans="1:29" x14ac:dyDescent="0.25">
      <c r="A131" s="63" t="s">
        <v>278</v>
      </c>
      <c r="B131" s="63" t="s">
        <v>279</v>
      </c>
      <c r="C131" s="63">
        <v>2</v>
      </c>
      <c r="D131" s="63" t="s">
        <v>9</v>
      </c>
      <c r="E131" s="63">
        <v>3</v>
      </c>
      <c r="F131" s="63">
        <v>0</v>
      </c>
      <c r="G131" s="63">
        <v>3</v>
      </c>
      <c r="N131" s="3"/>
      <c r="V131" s="3"/>
      <c r="W131" s="3"/>
      <c r="Y131" s="3"/>
      <c r="Z131" s="3"/>
      <c r="AC131" s="3"/>
    </row>
    <row r="132" spans="1:29" x14ac:dyDescent="0.25">
      <c r="A132" s="63" t="s">
        <v>280</v>
      </c>
      <c r="B132" s="63" t="s">
        <v>281</v>
      </c>
      <c r="C132" s="63">
        <v>15</v>
      </c>
      <c r="D132" s="63" t="s">
        <v>9</v>
      </c>
      <c r="E132" s="63">
        <v>4</v>
      </c>
      <c r="F132" s="63">
        <v>0</v>
      </c>
      <c r="G132" s="63">
        <v>1</v>
      </c>
      <c r="N132" s="3"/>
      <c r="V132" s="3"/>
      <c r="W132" s="3"/>
      <c r="Y132" s="3"/>
      <c r="Z132" s="3"/>
      <c r="AC132" s="3"/>
    </row>
    <row r="133" spans="1:29" x14ac:dyDescent="0.25">
      <c r="A133" s="63" t="s">
        <v>282</v>
      </c>
      <c r="B133" s="63" t="s">
        <v>283</v>
      </c>
      <c r="C133" s="63">
        <v>4</v>
      </c>
      <c r="D133" s="63" t="s">
        <v>176</v>
      </c>
      <c r="E133" s="63">
        <v>4</v>
      </c>
      <c r="F133" s="63">
        <v>0</v>
      </c>
      <c r="G133" s="63">
        <v>7</v>
      </c>
      <c r="N133" s="3"/>
      <c r="V133" s="3"/>
      <c r="W133" s="3"/>
      <c r="Y133" s="3"/>
      <c r="Z133" s="3"/>
      <c r="AC133" s="3"/>
    </row>
    <row r="134" spans="1:29" x14ac:dyDescent="0.25">
      <c r="A134" s="63" t="s">
        <v>284</v>
      </c>
      <c r="B134" s="63" t="s">
        <v>285</v>
      </c>
      <c r="C134" s="63">
        <v>11</v>
      </c>
      <c r="D134" s="63" t="s">
        <v>12</v>
      </c>
      <c r="E134" s="63">
        <v>5</v>
      </c>
      <c r="F134" s="63">
        <v>0</v>
      </c>
      <c r="G134" s="63">
        <v>4</v>
      </c>
      <c r="N134" s="3"/>
      <c r="V134" s="3"/>
      <c r="W134" s="3"/>
      <c r="Y134" s="3"/>
      <c r="Z134" s="3"/>
      <c r="AC134" s="3"/>
    </row>
    <row r="135" spans="1:29" x14ac:dyDescent="0.25">
      <c r="A135" s="63" t="s">
        <v>286</v>
      </c>
      <c r="B135" s="63" t="s">
        <v>287</v>
      </c>
      <c r="C135" s="63" t="s">
        <v>39</v>
      </c>
      <c r="D135" s="63" t="s">
        <v>109</v>
      </c>
      <c r="E135" s="63">
        <v>4</v>
      </c>
      <c r="F135" s="63">
        <v>0</v>
      </c>
      <c r="G135" s="63">
        <v>1</v>
      </c>
      <c r="N135" s="3"/>
      <c r="V135" s="3"/>
      <c r="W135" s="3"/>
      <c r="Y135" s="3"/>
      <c r="Z135" s="3"/>
      <c r="AC135" s="3"/>
    </row>
    <row r="136" spans="1:29" x14ac:dyDescent="0.25">
      <c r="A136" s="63" t="s">
        <v>288</v>
      </c>
      <c r="B136" s="63" t="s">
        <v>289</v>
      </c>
      <c r="C136" s="63">
        <v>14</v>
      </c>
      <c r="D136" s="63" t="s">
        <v>9</v>
      </c>
      <c r="E136" s="63">
        <v>3</v>
      </c>
      <c r="F136" s="63">
        <v>0</v>
      </c>
      <c r="G136" s="63">
        <v>6</v>
      </c>
      <c r="N136" s="3"/>
      <c r="V136" s="3"/>
      <c r="W136" s="3"/>
      <c r="Y136" s="3"/>
      <c r="Z136" s="3"/>
      <c r="AC136" s="3"/>
    </row>
    <row r="137" spans="1:29" x14ac:dyDescent="0.25">
      <c r="A137" s="63" t="s">
        <v>290</v>
      </c>
      <c r="B137" s="63" t="s">
        <v>291</v>
      </c>
      <c r="C137" s="63">
        <v>5</v>
      </c>
      <c r="D137" s="63" t="s">
        <v>17</v>
      </c>
      <c r="E137" s="63">
        <v>4</v>
      </c>
      <c r="F137" s="63">
        <v>0</v>
      </c>
      <c r="G137" s="63">
        <v>9</v>
      </c>
      <c r="N137" s="3"/>
      <c r="V137" s="3"/>
      <c r="W137" s="3"/>
      <c r="Y137" s="3"/>
      <c r="Z137" s="3"/>
      <c r="AC137" s="3"/>
    </row>
    <row r="138" spans="1:29" x14ac:dyDescent="0.25">
      <c r="A138" s="63" t="s">
        <v>292</v>
      </c>
      <c r="B138" s="63" t="s">
        <v>293</v>
      </c>
      <c r="C138" s="63">
        <v>16</v>
      </c>
      <c r="D138" s="63" t="s">
        <v>9</v>
      </c>
      <c r="E138" s="63">
        <v>4</v>
      </c>
      <c r="F138" s="63">
        <v>0</v>
      </c>
      <c r="G138" s="63">
        <v>3</v>
      </c>
      <c r="N138" s="3"/>
      <c r="V138" s="3"/>
      <c r="W138" s="3"/>
      <c r="Y138" s="3"/>
      <c r="Z138" s="3"/>
      <c r="AC138" s="3"/>
    </row>
    <row r="139" spans="1:29" x14ac:dyDescent="0.25">
      <c r="A139" s="63" t="s">
        <v>294</v>
      </c>
      <c r="B139" s="63" t="s">
        <v>295</v>
      </c>
      <c r="C139" s="63">
        <v>20</v>
      </c>
      <c r="D139" s="63" t="s">
        <v>109</v>
      </c>
      <c r="E139" s="63">
        <v>4</v>
      </c>
      <c r="F139" s="63">
        <v>0</v>
      </c>
      <c r="G139" s="63">
        <v>4</v>
      </c>
      <c r="N139" s="3"/>
      <c r="V139" s="3"/>
      <c r="W139" s="3"/>
      <c r="Y139" s="3"/>
      <c r="Z139" s="3"/>
      <c r="AC139" s="3"/>
    </row>
    <row r="140" spans="1:29" x14ac:dyDescent="0.25">
      <c r="A140" s="63" t="s">
        <v>296</v>
      </c>
      <c r="B140" s="63" t="s">
        <v>297</v>
      </c>
      <c r="C140" s="63">
        <v>16</v>
      </c>
      <c r="D140" s="63" t="s">
        <v>9</v>
      </c>
      <c r="E140" s="63">
        <v>4</v>
      </c>
      <c r="F140" s="63">
        <v>0</v>
      </c>
      <c r="G140" s="63">
        <v>9</v>
      </c>
      <c r="N140" s="3"/>
      <c r="V140" s="3"/>
      <c r="W140" s="3"/>
      <c r="Y140" s="3"/>
      <c r="Z140" s="3"/>
      <c r="AC140" s="3"/>
    </row>
    <row r="141" spans="1:29" x14ac:dyDescent="0.25">
      <c r="A141" s="63" t="s">
        <v>298</v>
      </c>
      <c r="B141" s="63" t="s">
        <v>299</v>
      </c>
      <c r="C141" s="63">
        <v>20</v>
      </c>
      <c r="D141" s="63" t="s">
        <v>9</v>
      </c>
      <c r="E141" s="63">
        <v>4</v>
      </c>
      <c r="F141" s="63">
        <v>0</v>
      </c>
      <c r="G141" s="63">
        <v>2</v>
      </c>
      <c r="N141" s="3"/>
      <c r="V141" s="3"/>
      <c r="W141" s="3"/>
      <c r="Y141" s="3"/>
      <c r="Z141" s="3"/>
      <c r="AC141" s="3"/>
    </row>
    <row r="142" spans="1:29" x14ac:dyDescent="0.25">
      <c r="A142" s="63" t="s">
        <v>300</v>
      </c>
      <c r="B142" s="63" t="s">
        <v>301</v>
      </c>
      <c r="C142" s="63">
        <v>2</v>
      </c>
      <c r="D142" s="63" t="s">
        <v>17</v>
      </c>
      <c r="E142" s="63">
        <v>0</v>
      </c>
      <c r="F142" s="63">
        <v>0</v>
      </c>
      <c r="G142" s="63">
        <v>3</v>
      </c>
      <c r="N142" s="3"/>
      <c r="V142" s="3"/>
      <c r="W142" s="3"/>
      <c r="Y142" s="3"/>
      <c r="Z142" s="3"/>
      <c r="AC142" s="3"/>
    </row>
    <row r="143" spans="1:29" x14ac:dyDescent="0.25">
      <c r="A143" s="63" t="s">
        <v>302</v>
      </c>
      <c r="B143" s="63" t="s">
        <v>303</v>
      </c>
      <c r="C143" s="63">
        <v>9</v>
      </c>
      <c r="D143" s="63" t="s">
        <v>17</v>
      </c>
      <c r="E143" s="63">
        <v>4</v>
      </c>
      <c r="F143" s="63">
        <v>0</v>
      </c>
      <c r="G143" s="63">
        <v>7</v>
      </c>
      <c r="N143" s="3"/>
      <c r="V143" s="3"/>
      <c r="W143" s="3"/>
      <c r="Y143" s="3"/>
      <c r="Z143" s="3"/>
    </row>
    <row r="144" spans="1:29" x14ac:dyDescent="0.25">
      <c r="A144" s="63" t="s">
        <v>304</v>
      </c>
      <c r="B144" s="63" t="s">
        <v>305</v>
      </c>
      <c r="C144" s="63">
        <v>7</v>
      </c>
      <c r="D144" s="63" t="s">
        <v>9</v>
      </c>
      <c r="E144" s="63">
        <v>4</v>
      </c>
      <c r="F144" s="63">
        <v>0</v>
      </c>
      <c r="G144" s="63">
        <v>3</v>
      </c>
      <c r="N144" s="3"/>
      <c r="V144" s="3"/>
      <c r="W144" s="3"/>
      <c r="Y144" s="3"/>
      <c r="Z144" s="3"/>
    </row>
    <row r="145" spans="1:26" x14ac:dyDescent="0.25">
      <c r="A145" s="63" t="s">
        <v>306</v>
      </c>
      <c r="B145" s="63" t="s">
        <v>307</v>
      </c>
      <c r="C145" s="63">
        <v>21</v>
      </c>
      <c r="D145" s="63" t="s">
        <v>159</v>
      </c>
      <c r="E145" s="63">
        <v>6</v>
      </c>
      <c r="F145" s="63">
        <v>0</v>
      </c>
      <c r="G145" s="63">
        <v>7</v>
      </c>
      <c r="N145" s="3"/>
      <c r="V145" s="3"/>
      <c r="W145" s="3"/>
      <c r="Y145" s="3"/>
      <c r="Z145" s="3"/>
    </row>
    <row r="146" spans="1:26" x14ac:dyDescent="0.25">
      <c r="A146" s="63" t="s">
        <v>308</v>
      </c>
      <c r="B146" s="63" t="s">
        <v>309</v>
      </c>
      <c r="C146" s="63">
        <v>5</v>
      </c>
      <c r="D146" s="63" t="s">
        <v>9</v>
      </c>
      <c r="E146" s="63">
        <v>3</v>
      </c>
      <c r="F146" s="63">
        <v>0</v>
      </c>
      <c r="G146" s="63">
        <v>1</v>
      </c>
      <c r="N146" s="3"/>
      <c r="V146" s="3"/>
      <c r="W146" s="3"/>
      <c r="Y146" s="3"/>
      <c r="Z146" s="3"/>
    </row>
    <row r="147" spans="1:26" x14ac:dyDescent="0.25">
      <c r="A147" s="63" t="s">
        <v>310</v>
      </c>
      <c r="B147" s="63" t="s">
        <v>311</v>
      </c>
      <c r="C147" s="63">
        <v>14</v>
      </c>
      <c r="D147" s="63" t="s">
        <v>114</v>
      </c>
      <c r="E147" s="63">
        <v>0</v>
      </c>
      <c r="F147" s="63">
        <v>1</v>
      </c>
      <c r="G147" s="63">
        <v>2</v>
      </c>
      <c r="N147" s="3"/>
      <c r="V147" s="3"/>
      <c r="W147" s="3"/>
      <c r="Y147" s="3"/>
      <c r="Z147" s="3"/>
    </row>
    <row r="148" spans="1:26" x14ac:dyDescent="0.25">
      <c r="A148" s="63" t="s">
        <v>312</v>
      </c>
      <c r="B148" s="63" t="s">
        <v>313</v>
      </c>
      <c r="C148" s="63">
        <v>16</v>
      </c>
      <c r="D148" s="63" t="s">
        <v>9</v>
      </c>
      <c r="E148" s="63">
        <v>3</v>
      </c>
      <c r="F148" s="63">
        <v>0</v>
      </c>
      <c r="G148" s="63">
        <v>2</v>
      </c>
      <c r="N148" s="3"/>
      <c r="V148" s="3"/>
      <c r="W148" s="3"/>
      <c r="Y148" s="3"/>
      <c r="Z148" s="3"/>
    </row>
    <row r="149" spans="1:26" x14ac:dyDescent="0.25">
      <c r="A149" s="63" t="s">
        <v>314</v>
      </c>
      <c r="B149" s="63" t="s">
        <v>315</v>
      </c>
      <c r="C149" s="63">
        <v>5</v>
      </c>
      <c r="D149" s="63" t="s">
        <v>17</v>
      </c>
      <c r="E149" s="63">
        <v>4</v>
      </c>
      <c r="F149" s="63">
        <v>0</v>
      </c>
      <c r="G149" s="63">
        <v>6</v>
      </c>
      <c r="N149" s="3"/>
      <c r="V149" s="3"/>
    </row>
    <row r="150" spans="1:26" x14ac:dyDescent="0.25">
      <c r="A150" s="63" t="s">
        <v>316</v>
      </c>
      <c r="B150" s="63" t="s">
        <v>317</v>
      </c>
      <c r="C150" s="63">
        <v>7</v>
      </c>
      <c r="D150" s="63" t="s">
        <v>32</v>
      </c>
      <c r="E150" s="63">
        <v>0</v>
      </c>
      <c r="F150" s="63">
        <v>1</v>
      </c>
      <c r="G150" s="63">
        <v>7</v>
      </c>
      <c r="V150" s="3"/>
    </row>
    <row r="151" spans="1:26" x14ac:dyDescent="0.25">
      <c r="A151" s="63" t="s">
        <v>318</v>
      </c>
      <c r="B151" s="63" t="s">
        <v>319</v>
      </c>
      <c r="C151" s="63" t="s">
        <v>39</v>
      </c>
      <c r="D151" s="63" t="s">
        <v>32</v>
      </c>
      <c r="E151" s="63">
        <v>0</v>
      </c>
      <c r="F151" s="63">
        <v>1</v>
      </c>
      <c r="G151" s="63">
        <v>31</v>
      </c>
      <c r="V151" s="3"/>
    </row>
    <row r="152" spans="1:26" x14ac:dyDescent="0.25">
      <c r="A152" s="63" t="s">
        <v>320</v>
      </c>
      <c r="B152" s="63" t="s">
        <v>321</v>
      </c>
      <c r="C152" s="63">
        <v>12</v>
      </c>
      <c r="D152" s="63"/>
      <c r="E152" s="63">
        <v>5</v>
      </c>
      <c r="F152" s="63">
        <v>0</v>
      </c>
      <c r="G152" s="63">
        <v>1</v>
      </c>
      <c r="V152" s="3"/>
    </row>
    <row r="153" spans="1:26" x14ac:dyDescent="0.25">
      <c r="A153" s="63" t="s">
        <v>322</v>
      </c>
      <c r="B153" s="63" t="s">
        <v>323</v>
      </c>
      <c r="C153" s="63">
        <v>22</v>
      </c>
      <c r="D153" s="63" t="s">
        <v>9</v>
      </c>
      <c r="E153" s="63">
        <v>4</v>
      </c>
      <c r="F153" s="63">
        <v>0</v>
      </c>
      <c r="G153" s="63">
        <v>2</v>
      </c>
      <c r="V153" s="3"/>
    </row>
    <row r="154" spans="1:26" x14ac:dyDescent="0.25">
      <c r="A154" s="63" t="s">
        <v>324</v>
      </c>
      <c r="B154" s="63" t="s">
        <v>325</v>
      </c>
      <c r="C154" s="63">
        <v>18</v>
      </c>
      <c r="D154" s="63" t="s">
        <v>12</v>
      </c>
      <c r="E154" s="63">
        <v>3</v>
      </c>
      <c r="F154" s="63">
        <v>0</v>
      </c>
      <c r="G154" s="63">
        <v>9</v>
      </c>
      <c r="V154" s="3"/>
    </row>
    <row r="155" spans="1:26" x14ac:dyDescent="0.25">
      <c r="A155" s="63" t="s">
        <v>326</v>
      </c>
      <c r="B155" s="63" t="s">
        <v>327</v>
      </c>
      <c r="C155" s="63">
        <v>15</v>
      </c>
      <c r="D155" s="63" t="s">
        <v>17</v>
      </c>
      <c r="E155" s="63">
        <v>4</v>
      </c>
      <c r="F155" s="63">
        <v>0</v>
      </c>
      <c r="G155" s="63">
        <v>2</v>
      </c>
      <c r="V155" s="3"/>
    </row>
    <row r="156" spans="1:26" x14ac:dyDescent="0.25">
      <c r="A156" s="63" t="s">
        <v>328</v>
      </c>
      <c r="B156" s="63" t="s">
        <v>329</v>
      </c>
      <c r="C156" s="63">
        <v>4</v>
      </c>
      <c r="D156" s="63" t="s">
        <v>32</v>
      </c>
      <c r="E156" s="63">
        <v>3</v>
      </c>
      <c r="F156" s="63">
        <v>0</v>
      </c>
      <c r="G156" s="63">
        <v>6</v>
      </c>
      <c r="V156" s="3"/>
    </row>
    <row r="157" spans="1:26" x14ac:dyDescent="0.25">
      <c r="A157" s="63" t="s">
        <v>330</v>
      </c>
      <c r="B157" s="63" t="s">
        <v>331</v>
      </c>
      <c r="C157" s="63">
        <v>12</v>
      </c>
      <c r="D157" s="63" t="s">
        <v>32</v>
      </c>
      <c r="E157" s="63">
        <v>4</v>
      </c>
      <c r="F157" s="63">
        <v>1</v>
      </c>
      <c r="G157" s="63">
        <v>7</v>
      </c>
      <c r="V157" s="3"/>
    </row>
    <row r="158" spans="1:26" x14ac:dyDescent="0.25">
      <c r="A158" s="63" t="s">
        <v>332</v>
      </c>
      <c r="B158" s="63" t="s">
        <v>333</v>
      </c>
      <c r="C158" s="63">
        <v>7</v>
      </c>
      <c r="D158" s="63" t="s">
        <v>9</v>
      </c>
      <c r="E158" s="63">
        <v>3</v>
      </c>
      <c r="F158" s="63">
        <v>0</v>
      </c>
      <c r="G158" s="63">
        <v>3</v>
      </c>
      <c r="V158" s="3"/>
    </row>
    <row r="159" spans="1:26" x14ac:dyDescent="0.25">
      <c r="A159" s="63" t="s">
        <v>334</v>
      </c>
      <c r="B159" s="63" t="s">
        <v>335</v>
      </c>
      <c r="C159" s="63">
        <v>15</v>
      </c>
      <c r="D159" s="63" t="s">
        <v>9</v>
      </c>
      <c r="E159" s="63">
        <v>3</v>
      </c>
      <c r="F159" s="63">
        <v>0</v>
      </c>
      <c r="G159" s="63">
        <v>3</v>
      </c>
      <c r="V159" s="3"/>
    </row>
    <row r="160" spans="1:26" x14ac:dyDescent="0.25">
      <c r="A160" s="63" t="s">
        <v>336</v>
      </c>
      <c r="B160" s="63" t="s">
        <v>337</v>
      </c>
      <c r="C160" s="63">
        <v>5</v>
      </c>
      <c r="D160" s="63" t="s">
        <v>9</v>
      </c>
      <c r="E160" s="63">
        <v>4</v>
      </c>
      <c r="F160" s="63">
        <v>1</v>
      </c>
      <c r="G160" s="63">
        <v>4</v>
      </c>
      <c r="V160" s="3"/>
    </row>
    <row r="161" spans="1:22" x14ac:dyDescent="0.25">
      <c r="A161" s="63" t="s">
        <v>338</v>
      </c>
      <c r="B161" s="63" t="s">
        <v>339</v>
      </c>
      <c r="C161" s="63">
        <v>15</v>
      </c>
      <c r="D161" s="63" t="s">
        <v>32</v>
      </c>
      <c r="E161" s="63">
        <v>1</v>
      </c>
      <c r="F161" s="63">
        <v>1</v>
      </c>
      <c r="G161" s="63">
        <v>29</v>
      </c>
      <c r="V161" s="3"/>
    </row>
    <row r="162" spans="1:22" x14ac:dyDescent="0.25">
      <c r="A162" s="63" t="s">
        <v>340</v>
      </c>
      <c r="B162" s="63" t="s">
        <v>341</v>
      </c>
      <c r="C162" s="63">
        <v>1</v>
      </c>
      <c r="D162" s="63" t="s">
        <v>12</v>
      </c>
      <c r="E162" s="63">
        <v>5</v>
      </c>
      <c r="F162" s="63">
        <v>0</v>
      </c>
      <c r="G162" s="63">
        <v>4</v>
      </c>
      <c r="V162" s="3"/>
    </row>
    <row r="163" spans="1:22" x14ac:dyDescent="0.25">
      <c r="A163" s="63" t="s">
        <v>342</v>
      </c>
      <c r="B163" s="63" t="s">
        <v>343</v>
      </c>
      <c r="C163" s="63">
        <v>8</v>
      </c>
      <c r="D163" s="63" t="s">
        <v>32</v>
      </c>
      <c r="E163" s="63">
        <v>0</v>
      </c>
      <c r="F163" s="63">
        <v>1</v>
      </c>
      <c r="G163" s="63">
        <v>24</v>
      </c>
      <c r="V163" s="3"/>
    </row>
    <row r="164" spans="1:22" x14ac:dyDescent="0.25">
      <c r="A164" s="63" t="s">
        <v>344</v>
      </c>
      <c r="B164" s="63" t="s">
        <v>345</v>
      </c>
      <c r="C164" s="63">
        <v>14</v>
      </c>
      <c r="D164" s="63" t="s">
        <v>12</v>
      </c>
      <c r="E164" s="63">
        <v>1</v>
      </c>
      <c r="F164" s="63">
        <v>1</v>
      </c>
      <c r="G164" s="63">
        <v>34</v>
      </c>
      <c r="V164" s="3"/>
    </row>
    <row r="165" spans="1:22" x14ac:dyDescent="0.25">
      <c r="A165" s="63" t="s">
        <v>346</v>
      </c>
      <c r="B165" s="63" t="s">
        <v>347</v>
      </c>
      <c r="C165" s="63">
        <v>22</v>
      </c>
      <c r="D165" s="63" t="s">
        <v>32</v>
      </c>
      <c r="E165" s="63">
        <v>0</v>
      </c>
      <c r="F165" s="63">
        <v>1</v>
      </c>
      <c r="G165" s="63">
        <v>4</v>
      </c>
      <c r="V165" s="3"/>
    </row>
    <row r="166" spans="1:22" x14ac:dyDescent="0.25">
      <c r="A166" s="63" t="s">
        <v>348</v>
      </c>
      <c r="B166" s="63" t="s">
        <v>349</v>
      </c>
      <c r="C166" s="63">
        <v>16</v>
      </c>
      <c r="D166" s="63" t="s">
        <v>32</v>
      </c>
      <c r="E166" s="63">
        <v>3</v>
      </c>
      <c r="F166" s="63">
        <v>0</v>
      </c>
      <c r="G166" s="63">
        <v>5</v>
      </c>
      <c r="V166" s="3"/>
    </row>
    <row r="167" spans="1:22" x14ac:dyDescent="0.25">
      <c r="A167" s="63" t="s">
        <v>350</v>
      </c>
      <c r="B167" s="63" t="s">
        <v>351</v>
      </c>
      <c r="C167" s="63">
        <v>1</v>
      </c>
      <c r="D167" s="63" t="s">
        <v>17</v>
      </c>
      <c r="E167" s="63">
        <v>4</v>
      </c>
      <c r="F167" s="63">
        <v>0</v>
      </c>
      <c r="G167" s="63">
        <v>5</v>
      </c>
      <c r="V167" s="3"/>
    </row>
    <row r="168" spans="1:22" x14ac:dyDescent="0.25">
      <c r="A168" s="63" t="s">
        <v>352</v>
      </c>
      <c r="B168" s="63" t="s">
        <v>353</v>
      </c>
      <c r="C168" s="63">
        <v>15</v>
      </c>
      <c r="D168" s="63" t="s">
        <v>9</v>
      </c>
      <c r="E168" s="63">
        <v>3</v>
      </c>
      <c r="F168" s="63">
        <v>0</v>
      </c>
      <c r="G168" s="63">
        <v>13</v>
      </c>
      <c r="V168" s="3"/>
    </row>
    <row r="169" spans="1:22" x14ac:dyDescent="0.25">
      <c r="A169" s="63" t="s">
        <v>354</v>
      </c>
      <c r="B169" s="63" t="s">
        <v>355</v>
      </c>
      <c r="C169" s="63">
        <v>8</v>
      </c>
      <c r="D169" s="63" t="s">
        <v>9</v>
      </c>
      <c r="E169" s="63">
        <v>4</v>
      </c>
      <c r="F169" s="63">
        <v>0</v>
      </c>
      <c r="G169" s="63">
        <v>1</v>
      </c>
      <c r="V169" s="3"/>
    </row>
    <row r="170" spans="1:22" x14ac:dyDescent="0.25">
      <c r="A170" s="63" t="s">
        <v>356</v>
      </c>
      <c r="B170" s="63" t="s">
        <v>357</v>
      </c>
      <c r="C170" s="63">
        <v>16</v>
      </c>
      <c r="D170" s="63" t="s">
        <v>9</v>
      </c>
      <c r="E170" s="63">
        <v>6</v>
      </c>
      <c r="F170" s="63">
        <v>0</v>
      </c>
      <c r="G170" s="63">
        <v>5</v>
      </c>
      <c r="V170" s="3"/>
    </row>
    <row r="171" spans="1:22" x14ac:dyDescent="0.25">
      <c r="A171" s="63" t="s">
        <v>358</v>
      </c>
      <c r="B171" s="63" t="s">
        <v>359</v>
      </c>
      <c r="C171" s="63">
        <v>15</v>
      </c>
      <c r="D171" s="63" t="s">
        <v>9</v>
      </c>
      <c r="E171" s="63">
        <v>3</v>
      </c>
      <c r="F171" s="63">
        <v>0</v>
      </c>
      <c r="G171" s="63">
        <v>1</v>
      </c>
      <c r="V171" s="3"/>
    </row>
    <row r="172" spans="1:22" x14ac:dyDescent="0.25">
      <c r="A172" s="63" t="s">
        <v>360</v>
      </c>
      <c r="B172" s="63" t="s">
        <v>361</v>
      </c>
      <c r="C172" s="63">
        <v>19</v>
      </c>
      <c r="D172" s="63" t="s">
        <v>12</v>
      </c>
      <c r="E172" s="63">
        <v>2</v>
      </c>
      <c r="F172" s="63">
        <v>1</v>
      </c>
      <c r="G172" s="63">
        <v>5</v>
      </c>
      <c r="V172" s="3"/>
    </row>
    <row r="173" spans="1:22" x14ac:dyDescent="0.25">
      <c r="A173" s="63" t="s">
        <v>362</v>
      </c>
      <c r="B173" s="63" t="s">
        <v>363</v>
      </c>
      <c r="C173" s="63">
        <v>2</v>
      </c>
      <c r="D173" s="63" t="s">
        <v>9</v>
      </c>
      <c r="E173" s="63">
        <v>3</v>
      </c>
      <c r="F173" s="63">
        <v>0</v>
      </c>
      <c r="G173" s="63">
        <v>3</v>
      </c>
      <c r="V173" s="3"/>
    </row>
    <row r="174" spans="1:22" x14ac:dyDescent="0.25">
      <c r="A174" s="63" t="s">
        <v>364</v>
      </c>
      <c r="B174" s="63" t="s">
        <v>365</v>
      </c>
      <c r="C174" s="63">
        <v>8</v>
      </c>
      <c r="D174" s="63" t="s">
        <v>32</v>
      </c>
      <c r="E174" s="63">
        <v>4</v>
      </c>
      <c r="F174" s="63">
        <v>0</v>
      </c>
      <c r="G174" s="63">
        <v>3</v>
      </c>
      <c r="V174" s="3"/>
    </row>
    <row r="175" spans="1:22" x14ac:dyDescent="0.25">
      <c r="A175" s="63" t="s">
        <v>366</v>
      </c>
      <c r="B175" s="63" t="s">
        <v>367</v>
      </c>
      <c r="C175" s="63">
        <v>3</v>
      </c>
      <c r="D175" s="63" t="s">
        <v>12</v>
      </c>
      <c r="E175" s="63">
        <v>5</v>
      </c>
      <c r="F175" s="63">
        <v>0</v>
      </c>
      <c r="G175" s="63">
        <v>4</v>
      </c>
      <c r="V175" s="3"/>
    </row>
    <row r="176" spans="1:22" x14ac:dyDescent="0.25">
      <c r="A176" s="63" t="s">
        <v>368</v>
      </c>
      <c r="B176" s="63" t="s">
        <v>369</v>
      </c>
      <c r="C176" s="63">
        <v>12</v>
      </c>
      <c r="D176" s="63" t="s">
        <v>12</v>
      </c>
      <c r="E176" s="63">
        <v>5</v>
      </c>
      <c r="F176" s="63">
        <v>0</v>
      </c>
      <c r="G176" s="63">
        <v>3</v>
      </c>
      <c r="V176" s="3"/>
    </row>
    <row r="177" spans="1:22" x14ac:dyDescent="0.25">
      <c r="A177" s="63" t="s">
        <v>370</v>
      </c>
      <c r="B177" s="63" t="s">
        <v>371</v>
      </c>
      <c r="C177" s="63">
        <v>22</v>
      </c>
      <c r="D177" s="63" t="s">
        <v>9</v>
      </c>
      <c r="E177" s="63">
        <v>4</v>
      </c>
      <c r="F177" s="63">
        <v>0</v>
      </c>
      <c r="G177" s="63">
        <v>5</v>
      </c>
      <c r="V177" s="3"/>
    </row>
    <row r="178" spans="1:22" x14ac:dyDescent="0.25">
      <c r="A178" s="63" t="s">
        <v>372</v>
      </c>
      <c r="B178" s="63" t="s">
        <v>373</v>
      </c>
      <c r="C178" s="63">
        <v>16</v>
      </c>
      <c r="D178" s="63" t="s">
        <v>17</v>
      </c>
      <c r="E178" s="63">
        <v>4</v>
      </c>
      <c r="F178" s="63">
        <v>0</v>
      </c>
      <c r="G178" s="63">
        <v>6</v>
      </c>
      <c r="V178" s="3"/>
    </row>
    <row r="179" spans="1:22" x14ac:dyDescent="0.25">
      <c r="A179" s="63" t="s">
        <v>374</v>
      </c>
      <c r="B179" s="63" t="s">
        <v>375</v>
      </c>
      <c r="C179" s="63">
        <v>8</v>
      </c>
      <c r="D179" s="63" t="s">
        <v>9</v>
      </c>
      <c r="E179" s="63">
        <v>4</v>
      </c>
      <c r="F179" s="63">
        <v>0</v>
      </c>
      <c r="G179" s="63">
        <v>2</v>
      </c>
      <c r="V179" s="3"/>
    </row>
    <row r="180" spans="1:22" x14ac:dyDescent="0.25">
      <c r="A180" s="63" t="s">
        <v>376</v>
      </c>
      <c r="B180" s="63" t="s">
        <v>377</v>
      </c>
      <c r="C180" s="63" t="s">
        <v>39</v>
      </c>
      <c r="D180" s="63" t="s">
        <v>114</v>
      </c>
      <c r="E180" s="63">
        <v>3</v>
      </c>
      <c r="F180" s="63">
        <v>1</v>
      </c>
      <c r="G180" s="63">
        <v>4</v>
      </c>
      <c r="V180" s="3"/>
    </row>
    <row r="181" spans="1:22" x14ac:dyDescent="0.25">
      <c r="A181" s="63" t="s">
        <v>378</v>
      </c>
      <c r="B181" s="63" t="s">
        <v>379</v>
      </c>
      <c r="C181" s="63">
        <v>19</v>
      </c>
      <c r="D181" s="63" t="s">
        <v>32</v>
      </c>
      <c r="E181" s="63">
        <v>2</v>
      </c>
      <c r="F181" s="63">
        <v>1</v>
      </c>
      <c r="G181" s="63">
        <v>4</v>
      </c>
      <c r="V181" s="3"/>
    </row>
    <row r="182" spans="1:22" x14ac:dyDescent="0.25">
      <c r="A182" s="63" t="s">
        <v>380</v>
      </c>
      <c r="B182" s="63" t="s">
        <v>381</v>
      </c>
      <c r="C182" s="63">
        <v>6</v>
      </c>
      <c r="D182" s="63" t="s">
        <v>17</v>
      </c>
      <c r="E182" s="63">
        <v>3</v>
      </c>
      <c r="F182" s="63">
        <v>0</v>
      </c>
      <c r="G182" s="63">
        <v>7</v>
      </c>
      <c r="V182" s="3"/>
    </row>
    <row r="183" spans="1:22" x14ac:dyDescent="0.25">
      <c r="A183" s="63" t="s">
        <v>382</v>
      </c>
      <c r="B183" s="63" t="s">
        <v>383</v>
      </c>
      <c r="C183" s="63">
        <v>1</v>
      </c>
      <c r="D183" s="63" t="s">
        <v>84</v>
      </c>
      <c r="E183" s="63">
        <v>5</v>
      </c>
      <c r="F183" s="63">
        <v>0</v>
      </c>
      <c r="G183" s="63">
        <v>4</v>
      </c>
      <c r="V183" s="3"/>
    </row>
    <row r="184" spans="1:22" x14ac:dyDescent="0.25">
      <c r="A184" s="63" t="s">
        <v>384</v>
      </c>
      <c r="B184" s="63" t="s">
        <v>385</v>
      </c>
      <c r="C184" s="63">
        <v>3</v>
      </c>
      <c r="D184" s="63" t="s">
        <v>57</v>
      </c>
      <c r="E184" s="63">
        <v>2</v>
      </c>
      <c r="F184" s="63">
        <v>0</v>
      </c>
      <c r="G184" s="63">
        <v>20</v>
      </c>
      <c r="V184" s="3"/>
    </row>
    <row r="185" spans="1:22" x14ac:dyDescent="0.25">
      <c r="A185" s="63" t="s">
        <v>386</v>
      </c>
      <c r="B185" s="63" t="s">
        <v>387</v>
      </c>
      <c r="C185" s="63">
        <v>11</v>
      </c>
      <c r="D185" s="63" t="s">
        <v>17</v>
      </c>
      <c r="E185" s="63">
        <v>3</v>
      </c>
      <c r="F185" s="63">
        <v>0</v>
      </c>
      <c r="G185" s="63">
        <v>9</v>
      </c>
      <c r="V185" s="3"/>
    </row>
    <row r="186" spans="1:22" x14ac:dyDescent="0.25">
      <c r="A186" s="63" t="s">
        <v>388</v>
      </c>
      <c r="B186" s="63" t="s">
        <v>389</v>
      </c>
      <c r="C186" s="63">
        <v>3</v>
      </c>
      <c r="D186" s="63" t="s">
        <v>17</v>
      </c>
      <c r="E186" s="63">
        <v>3</v>
      </c>
      <c r="F186" s="63">
        <v>0</v>
      </c>
      <c r="G186" s="63">
        <v>12</v>
      </c>
      <c r="V186" s="3"/>
    </row>
    <row r="187" spans="1:22" x14ac:dyDescent="0.25">
      <c r="A187" s="63" t="s">
        <v>390</v>
      </c>
      <c r="B187" s="63" t="s">
        <v>391</v>
      </c>
      <c r="C187" s="63">
        <v>7</v>
      </c>
      <c r="D187" s="63" t="s">
        <v>57</v>
      </c>
      <c r="E187" s="63">
        <v>2</v>
      </c>
      <c r="F187" s="63">
        <v>1</v>
      </c>
      <c r="G187" s="63">
        <v>60</v>
      </c>
      <c r="V187" s="3"/>
    </row>
    <row r="188" spans="1:22" x14ac:dyDescent="0.25">
      <c r="A188" s="63" t="s">
        <v>392</v>
      </c>
      <c r="B188" s="63" t="s">
        <v>393</v>
      </c>
      <c r="C188" s="63">
        <v>16</v>
      </c>
      <c r="D188" s="63" t="s">
        <v>12</v>
      </c>
      <c r="E188" s="63">
        <v>3</v>
      </c>
      <c r="F188" s="63">
        <v>0</v>
      </c>
      <c r="G188" s="63">
        <v>11</v>
      </c>
      <c r="V188" s="3"/>
    </row>
    <row r="189" spans="1:22" x14ac:dyDescent="0.25">
      <c r="A189" s="63" t="s">
        <v>394</v>
      </c>
      <c r="B189" s="63" t="s">
        <v>395</v>
      </c>
      <c r="C189" s="63">
        <v>2</v>
      </c>
      <c r="D189" s="63" t="s">
        <v>17</v>
      </c>
      <c r="E189" s="63">
        <v>4</v>
      </c>
      <c r="F189" s="63">
        <v>0</v>
      </c>
      <c r="G189" s="63">
        <v>11</v>
      </c>
      <c r="V189" s="3"/>
    </row>
    <row r="190" spans="1:22" x14ac:dyDescent="0.25">
      <c r="A190" s="63" t="s">
        <v>396</v>
      </c>
      <c r="B190" s="63" t="s">
        <v>397</v>
      </c>
      <c r="C190" s="63">
        <v>7</v>
      </c>
      <c r="D190" s="63" t="s">
        <v>9</v>
      </c>
      <c r="E190" s="63">
        <v>4</v>
      </c>
      <c r="F190" s="63">
        <v>0</v>
      </c>
      <c r="G190" s="63">
        <v>2</v>
      </c>
      <c r="V190" s="3"/>
    </row>
    <row r="191" spans="1:22" x14ac:dyDescent="0.25">
      <c r="A191" s="63" t="s">
        <v>398</v>
      </c>
      <c r="B191" s="63" t="s">
        <v>399</v>
      </c>
      <c r="C191" s="63">
        <v>1</v>
      </c>
      <c r="D191" s="63" t="s">
        <v>9</v>
      </c>
      <c r="E191" s="63">
        <v>4</v>
      </c>
      <c r="F191" s="63">
        <v>0</v>
      </c>
      <c r="G191" s="63">
        <v>2</v>
      </c>
      <c r="V191" s="3"/>
    </row>
    <row r="192" spans="1:22" x14ac:dyDescent="0.25">
      <c r="A192" s="63" t="s">
        <v>400</v>
      </c>
      <c r="B192" s="63" t="s">
        <v>401</v>
      </c>
      <c r="C192" s="63">
        <v>16</v>
      </c>
      <c r="D192" s="63" t="s">
        <v>57</v>
      </c>
      <c r="E192" s="63">
        <v>5</v>
      </c>
      <c r="F192" s="63">
        <v>0</v>
      </c>
      <c r="G192" s="63">
        <v>21</v>
      </c>
      <c r="V192" s="3"/>
    </row>
    <row r="193" spans="1:22" x14ac:dyDescent="0.25">
      <c r="A193" s="63" t="s">
        <v>402</v>
      </c>
      <c r="B193" s="63" t="s">
        <v>403</v>
      </c>
      <c r="C193" s="63">
        <v>17</v>
      </c>
      <c r="D193" s="63" t="s">
        <v>32</v>
      </c>
      <c r="E193" s="63">
        <v>4</v>
      </c>
      <c r="F193" s="63">
        <v>1</v>
      </c>
      <c r="G193" s="63">
        <v>4</v>
      </c>
      <c r="V193" s="3"/>
    </row>
    <row r="194" spans="1:22" x14ac:dyDescent="0.25">
      <c r="A194" s="63" t="s">
        <v>404</v>
      </c>
      <c r="B194" s="63" t="s">
        <v>405</v>
      </c>
      <c r="C194" s="63">
        <v>3</v>
      </c>
      <c r="D194" s="63" t="s">
        <v>9</v>
      </c>
      <c r="E194" s="63">
        <v>4</v>
      </c>
      <c r="F194" s="63">
        <v>0</v>
      </c>
      <c r="G194" s="63">
        <v>5</v>
      </c>
      <c r="V194" s="3"/>
    </row>
    <row r="195" spans="1:22" x14ac:dyDescent="0.25">
      <c r="A195" s="63" t="s">
        <v>406</v>
      </c>
      <c r="B195" s="63" t="s">
        <v>407</v>
      </c>
      <c r="C195" s="63">
        <v>9</v>
      </c>
      <c r="D195" s="63" t="s">
        <v>12</v>
      </c>
      <c r="E195" s="63">
        <v>4</v>
      </c>
      <c r="F195" s="63">
        <v>0</v>
      </c>
      <c r="G195" s="63">
        <v>4</v>
      </c>
      <c r="V195" s="3"/>
    </row>
    <row r="196" spans="1:22" x14ac:dyDescent="0.25">
      <c r="A196" s="63" t="s">
        <v>408</v>
      </c>
      <c r="B196" s="63" t="s">
        <v>409</v>
      </c>
      <c r="C196" s="63">
        <v>7</v>
      </c>
      <c r="D196" s="63" t="s">
        <v>125</v>
      </c>
      <c r="E196" s="63">
        <v>5</v>
      </c>
      <c r="F196" s="63">
        <v>0</v>
      </c>
      <c r="G196" s="63">
        <v>3</v>
      </c>
      <c r="V196" s="3"/>
    </row>
    <row r="197" spans="1:22" x14ac:dyDescent="0.25">
      <c r="A197" s="63" t="s">
        <v>410</v>
      </c>
      <c r="B197" s="63" t="s">
        <v>411</v>
      </c>
      <c r="C197" s="63">
        <v>8</v>
      </c>
      <c r="D197" s="63" t="s">
        <v>17</v>
      </c>
      <c r="E197" s="63">
        <v>4</v>
      </c>
      <c r="F197" s="63">
        <v>0</v>
      </c>
      <c r="G197" s="63">
        <v>12</v>
      </c>
      <c r="V197" s="3"/>
    </row>
    <row r="198" spans="1:22" x14ac:dyDescent="0.25">
      <c r="A198" s="63" t="s">
        <v>412</v>
      </c>
      <c r="B198" s="63" t="s">
        <v>413</v>
      </c>
      <c r="C198" s="63">
        <v>17</v>
      </c>
      <c r="D198" s="63" t="s">
        <v>9</v>
      </c>
      <c r="E198" s="63">
        <v>6</v>
      </c>
      <c r="F198" s="63">
        <v>0</v>
      </c>
      <c r="G198" s="63">
        <v>1</v>
      </c>
      <c r="V198" s="3"/>
    </row>
    <row r="199" spans="1:22" x14ac:dyDescent="0.25">
      <c r="A199" s="63" t="s">
        <v>414</v>
      </c>
      <c r="B199" s="63" t="s">
        <v>415</v>
      </c>
      <c r="C199" s="63">
        <v>22</v>
      </c>
      <c r="D199" s="63" t="s">
        <v>12</v>
      </c>
      <c r="E199" s="63">
        <v>4</v>
      </c>
      <c r="F199" s="63">
        <v>0</v>
      </c>
      <c r="G199" s="63">
        <v>5</v>
      </c>
      <c r="V199" s="3"/>
    </row>
    <row r="200" spans="1:22" x14ac:dyDescent="0.25">
      <c r="A200" s="63" t="s">
        <v>416</v>
      </c>
      <c r="B200" s="63" t="s">
        <v>417</v>
      </c>
      <c r="C200" s="63">
        <v>16</v>
      </c>
      <c r="D200" s="63" t="s">
        <v>159</v>
      </c>
      <c r="E200" s="63">
        <v>3</v>
      </c>
      <c r="F200" s="63">
        <v>0</v>
      </c>
      <c r="G200" s="63">
        <v>12</v>
      </c>
      <c r="V200" s="3"/>
    </row>
    <row r="201" spans="1:22" x14ac:dyDescent="0.25">
      <c r="A201" s="63" t="s">
        <v>418</v>
      </c>
      <c r="B201" s="63" t="s">
        <v>419</v>
      </c>
      <c r="C201" s="63">
        <v>10</v>
      </c>
      <c r="D201" s="63" t="s">
        <v>17</v>
      </c>
      <c r="E201" s="63">
        <v>4</v>
      </c>
      <c r="F201" s="63">
        <v>0</v>
      </c>
      <c r="G201" s="63">
        <v>14</v>
      </c>
      <c r="V201" s="3"/>
    </row>
    <row r="202" spans="1:22" x14ac:dyDescent="0.25">
      <c r="A202" s="63" t="s">
        <v>420</v>
      </c>
      <c r="B202" s="63" t="s">
        <v>421</v>
      </c>
      <c r="C202" s="63">
        <v>3</v>
      </c>
      <c r="D202" s="63" t="s">
        <v>32</v>
      </c>
      <c r="E202" s="63">
        <v>3</v>
      </c>
      <c r="F202" s="63">
        <v>0</v>
      </c>
      <c r="G202" s="63">
        <v>20</v>
      </c>
      <c r="V202" s="3"/>
    </row>
    <row r="203" spans="1:22" x14ac:dyDescent="0.25">
      <c r="A203" s="63" t="s">
        <v>422</v>
      </c>
      <c r="B203" s="63" t="s">
        <v>423</v>
      </c>
      <c r="C203" s="63">
        <v>5</v>
      </c>
      <c r="D203" s="63" t="s">
        <v>9</v>
      </c>
      <c r="E203" s="63">
        <v>2</v>
      </c>
      <c r="F203" s="63">
        <v>0</v>
      </c>
      <c r="G203" s="63">
        <v>4</v>
      </c>
      <c r="V203" s="3"/>
    </row>
    <row r="204" spans="1:22" x14ac:dyDescent="0.25">
      <c r="A204" s="63" t="s">
        <v>424</v>
      </c>
      <c r="B204" s="63" t="s">
        <v>425</v>
      </c>
      <c r="C204" s="63">
        <v>7</v>
      </c>
      <c r="D204" s="63" t="s">
        <v>32</v>
      </c>
      <c r="E204" s="63">
        <v>3</v>
      </c>
      <c r="F204" s="63">
        <v>0</v>
      </c>
      <c r="G204" s="63">
        <v>6</v>
      </c>
      <c r="V204" s="3"/>
    </row>
    <row r="205" spans="1:22" x14ac:dyDescent="0.25">
      <c r="A205" s="63" t="s">
        <v>426</v>
      </c>
      <c r="B205" s="63" t="s">
        <v>427</v>
      </c>
      <c r="C205" s="63">
        <v>2</v>
      </c>
      <c r="D205" s="63" t="s">
        <v>17</v>
      </c>
      <c r="E205" s="63">
        <v>1</v>
      </c>
      <c r="F205" s="63">
        <v>0</v>
      </c>
      <c r="G205" s="63">
        <v>15</v>
      </c>
      <c r="V205" s="3"/>
    </row>
    <row r="206" spans="1:22" x14ac:dyDescent="0.25">
      <c r="A206" s="63" t="s">
        <v>428</v>
      </c>
      <c r="B206" s="63" t="s">
        <v>429</v>
      </c>
      <c r="C206" s="63">
        <v>5</v>
      </c>
      <c r="D206" s="63" t="s">
        <v>125</v>
      </c>
      <c r="E206" s="63">
        <v>3</v>
      </c>
      <c r="F206" s="63">
        <v>0</v>
      </c>
      <c r="G206" s="63">
        <v>1</v>
      </c>
      <c r="V206" s="3"/>
    </row>
    <row r="207" spans="1:22" x14ac:dyDescent="0.25">
      <c r="A207" s="63" t="s">
        <v>430</v>
      </c>
      <c r="B207" s="63" t="s">
        <v>431</v>
      </c>
      <c r="C207" s="63">
        <v>2</v>
      </c>
      <c r="D207" s="63" t="s">
        <v>114</v>
      </c>
      <c r="E207" s="63">
        <v>0</v>
      </c>
      <c r="F207" s="63">
        <v>1</v>
      </c>
      <c r="G207" s="63">
        <v>1</v>
      </c>
      <c r="V207" s="3"/>
    </row>
    <row r="208" spans="1:22" x14ac:dyDescent="0.25">
      <c r="A208" s="63" t="s">
        <v>432</v>
      </c>
      <c r="B208" s="63" t="s">
        <v>433</v>
      </c>
      <c r="C208" s="63">
        <v>6</v>
      </c>
      <c r="D208" s="63" t="s">
        <v>9</v>
      </c>
      <c r="E208" s="63">
        <v>3</v>
      </c>
      <c r="F208" s="63">
        <v>0</v>
      </c>
      <c r="G208" s="63">
        <v>3</v>
      </c>
      <c r="V208" s="3"/>
    </row>
    <row r="209" spans="1:22" x14ac:dyDescent="0.25">
      <c r="A209" s="63" t="s">
        <v>434</v>
      </c>
      <c r="B209" s="63" t="s">
        <v>435</v>
      </c>
      <c r="C209" s="63">
        <v>7</v>
      </c>
      <c r="D209" s="63" t="s">
        <v>12</v>
      </c>
      <c r="E209" s="63">
        <v>2</v>
      </c>
      <c r="F209" s="63">
        <v>0</v>
      </c>
      <c r="G209" s="63">
        <v>5</v>
      </c>
      <c r="V209" s="3"/>
    </row>
    <row r="210" spans="1:22" x14ac:dyDescent="0.25">
      <c r="A210" s="63" t="s">
        <v>436</v>
      </c>
      <c r="B210" s="63" t="s">
        <v>437</v>
      </c>
      <c r="C210" s="63">
        <v>12</v>
      </c>
      <c r="D210" s="63" t="s">
        <v>32</v>
      </c>
      <c r="E210" s="63">
        <v>4</v>
      </c>
      <c r="F210" s="63">
        <v>1</v>
      </c>
      <c r="G210" s="63">
        <v>7</v>
      </c>
      <c r="V210" s="3"/>
    </row>
    <row r="211" spans="1:22" x14ac:dyDescent="0.25">
      <c r="A211" s="63" t="s">
        <v>438</v>
      </c>
      <c r="B211" s="63" t="s">
        <v>439</v>
      </c>
      <c r="C211" s="63">
        <v>3</v>
      </c>
      <c r="D211" s="63" t="s">
        <v>12</v>
      </c>
      <c r="E211" s="63">
        <v>4</v>
      </c>
      <c r="F211" s="63">
        <v>0</v>
      </c>
      <c r="G211" s="63">
        <v>3</v>
      </c>
      <c r="V211" s="3"/>
    </row>
    <row r="212" spans="1:22" x14ac:dyDescent="0.25">
      <c r="A212" s="63" t="s">
        <v>440</v>
      </c>
      <c r="B212" s="63" t="s">
        <v>441</v>
      </c>
      <c r="C212" s="63" t="s">
        <v>39</v>
      </c>
      <c r="D212" s="63" t="s">
        <v>9</v>
      </c>
      <c r="E212" s="63">
        <v>5</v>
      </c>
      <c r="F212" s="63">
        <v>0</v>
      </c>
      <c r="G212" s="63">
        <v>8</v>
      </c>
      <c r="V212" s="3"/>
    </row>
    <row r="213" spans="1:22" x14ac:dyDescent="0.25">
      <c r="A213" s="63" t="s">
        <v>442</v>
      </c>
      <c r="B213" s="63" t="s">
        <v>443</v>
      </c>
      <c r="C213" s="63">
        <v>15</v>
      </c>
      <c r="D213" s="63" t="s">
        <v>84</v>
      </c>
      <c r="E213" s="63">
        <v>3</v>
      </c>
      <c r="F213" s="63">
        <v>0</v>
      </c>
      <c r="G213" s="63">
        <v>15</v>
      </c>
      <c r="V213" s="3"/>
    </row>
    <row r="214" spans="1:22" x14ac:dyDescent="0.25">
      <c r="A214" s="63" t="s">
        <v>444</v>
      </c>
      <c r="B214" s="63" t="s">
        <v>445</v>
      </c>
      <c r="C214" s="63">
        <v>9</v>
      </c>
      <c r="D214" s="63" t="s">
        <v>9</v>
      </c>
      <c r="E214" s="63">
        <v>4</v>
      </c>
      <c r="F214" s="63">
        <v>0</v>
      </c>
      <c r="G214" s="63">
        <v>3</v>
      </c>
      <c r="V214" s="3"/>
    </row>
    <row r="215" spans="1:22" x14ac:dyDescent="0.25">
      <c r="A215" s="63" t="s">
        <v>446</v>
      </c>
      <c r="B215" s="63" t="s">
        <v>447</v>
      </c>
      <c r="C215" s="63">
        <v>8</v>
      </c>
      <c r="D215" s="63" t="s">
        <v>114</v>
      </c>
      <c r="E215" s="63">
        <v>4</v>
      </c>
      <c r="F215" s="63">
        <v>0</v>
      </c>
      <c r="G215" s="63">
        <v>4</v>
      </c>
      <c r="V215" s="3"/>
    </row>
    <row r="216" spans="1:22" x14ac:dyDescent="0.25">
      <c r="A216" s="63" t="s">
        <v>448</v>
      </c>
      <c r="B216" s="63" t="s">
        <v>449</v>
      </c>
      <c r="C216" s="63">
        <v>2</v>
      </c>
      <c r="D216" s="63" t="s">
        <v>114</v>
      </c>
      <c r="E216" s="63">
        <v>0</v>
      </c>
      <c r="F216" s="63">
        <v>1</v>
      </c>
      <c r="G216" s="63">
        <v>2</v>
      </c>
      <c r="V216" s="3"/>
    </row>
    <row r="217" spans="1:22" x14ac:dyDescent="0.25">
      <c r="A217" s="63" t="s">
        <v>450</v>
      </c>
      <c r="B217" s="63" t="s">
        <v>451</v>
      </c>
      <c r="C217" s="63">
        <v>1</v>
      </c>
      <c r="D217" s="63" t="s">
        <v>12</v>
      </c>
      <c r="E217" s="63">
        <v>5</v>
      </c>
      <c r="F217" s="63">
        <v>0</v>
      </c>
      <c r="G217" s="63">
        <v>7</v>
      </c>
      <c r="V217" s="3"/>
    </row>
    <row r="218" spans="1:22" x14ac:dyDescent="0.25">
      <c r="A218" s="63" t="s">
        <v>452</v>
      </c>
      <c r="B218" s="63" t="s">
        <v>453</v>
      </c>
      <c r="C218" s="63">
        <v>11</v>
      </c>
      <c r="D218" s="63" t="s">
        <v>12</v>
      </c>
      <c r="E218" s="63">
        <v>4</v>
      </c>
      <c r="F218" s="63">
        <v>0</v>
      </c>
      <c r="G218" s="63">
        <v>4</v>
      </c>
      <c r="V218" s="3"/>
    </row>
    <row r="219" spans="1:22" x14ac:dyDescent="0.25">
      <c r="A219" s="63" t="s">
        <v>454</v>
      </c>
      <c r="B219" s="63" t="s">
        <v>455</v>
      </c>
      <c r="C219" s="63">
        <v>9</v>
      </c>
      <c r="D219" s="63" t="s">
        <v>84</v>
      </c>
      <c r="E219" s="63">
        <v>5</v>
      </c>
      <c r="F219" s="63">
        <v>0</v>
      </c>
      <c r="G219" s="63">
        <v>5</v>
      </c>
      <c r="V219" s="3"/>
    </row>
    <row r="220" spans="1:22" x14ac:dyDescent="0.25">
      <c r="A220" s="63" t="s">
        <v>456</v>
      </c>
      <c r="B220" s="63" t="s">
        <v>457</v>
      </c>
      <c r="C220" s="63">
        <v>4</v>
      </c>
      <c r="D220" s="63" t="s">
        <v>9</v>
      </c>
      <c r="E220" s="63">
        <v>3</v>
      </c>
      <c r="F220" s="63">
        <v>0</v>
      </c>
      <c r="G220" s="63">
        <v>1</v>
      </c>
      <c r="V220" s="3"/>
    </row>
    <row r="221" spans="1:22" x14ac:dyDescent="0.25">
      <c r="A221" s="63" t="s">
        <v>458</v>
      </c>
      <c r="B221" s="63" t="s">
        <v>459</v>
      </c>
      <c r="C221" s="63">
        <v>16</v>
      </c>
      <c r="D221" s="63" t="s">
        <v>9</v>
      </c>
      <c r="E221" s="63">
        <v>5</v>
      </c>
      <c r="F221" s="63">
        <v>0</v>
      </c>
      <c r="G221" s="63">
        <v>3</v>
      </c>
      <c r="V221" s="3"/>
    </row>
    <row r="222" spans="1:22" x14ac:dyDescent="0.25">
      <c r="A222" s="63" t="s">
        <v>460</v>
      </c>
      <c r="B222" s="63" t="s">
        <v>461</v>
      </c>
      <c r="C222" s="63" t="s">
        <v>39</v>
      </c>
      <c r="D222" s="63" t="s">
        <v>32</v>
      </c>
      <c r="E222" s="63">
        <v>2</v>
      </c>
      <c r="F222" s="63">
        <v>1</v>
      </c>
      <c r="G222" s="63">
        <v>13</v>
      </c>
      <c r="V222" s="3"/>
    </row>
    <row r="223" spans="1:22" x14ac:dyDescent="0.25">
      <c r="A223" s="63" t="s">
        <v>462</v>
      </c>
      <c r="B223" s="63" t="s">
        <v>463</v>
      </c>
      <c r="C223" s="63" t="s">
        <v>39</v>
      </c>
      <c r="D223" s="63" t="s">
        <v>9</v>
      </c>
      <c r="E223" s="63">
        <v>4</v>
      </c>
      <c r="F223" s="63">
        <v>0</v>
      </c>
      <c r="G223" s="63">
        <v>3</v>
      </c>
      <c r="V223" s="3"/>
    </row>
    <row r="224" spans="1:22" x14ac:dyDescent="0.25">
      <c r="A224" s="63" t="s">
        <v>464</v>
      </c>
      <c r="B224" s="63" t="s">
        <v>465</v>
      </c>
      <c r="C224" s="63">
        <v>11</v>
      </c>
      <c r="D224" s="63" t="s">
        <v>32</v>
      </c>
      <c r="E224" s="63">
        <v>2</v>
      </c>
      <c r="F224" s="63">
        <v>1</v>
      </c>
      <c r="G224" s="63">
        <v>14</v>
      </c>
      <c r="V224" s="3"/>
    </row>
    <row r="225" spans="1:22" x14ac:dyDescent="0.25">
      <c r="A225" s="63" t="s">
        <v>466</v>
      </c>
      <c r="B225" s="63" t="s">
        <v>467</v>
      </c>
      <c r="C225" s="63">
        <v>12</v>
      </c>
      <c r="D225" s="63" t="s">
        <v>9</v>
      </c>
      <c r="E225" s="63">
        <v>3</v>
      </c>
      <c r="F225" s="63">
        <v>0</v>
      </c>
      <c r="G225" s="63">
        <v>2</v>
      </c>
      <c r="V225" s="3"/>
    </row>
    <row r="226" spans="1:22" x14ac:dyDescent="0.25">
      <c r="A226" s="63" t="s">
        <v>468</v>
      </c>
      <c r="B226" s="63" t="s">
        <v>469</v>
      </c>
      <c r="C226" s="63">
        <v>22</v>
      </c>
      <c r="D226" s="63" t="s">
        <v>32</v>
      </c>
      <c r="E226" s="63">
        <v>0</v>
      </c>
      <c r="F226" s="63">
        <v>1</v>
      </c>
      <c r="G226" s="63">
        <v>9</v>
      </c>
      <c r="V226" s="3"/>
    </row>
    <row r="227" spans="1:22" x14ac:dyDescent="0.25">
      <c r="A227" s="63" t="s">
        <v>470</v>
      </c>
      <c r="B227" s="63" t="s">
        <v>471</v>
      </c>
      <c r="C227" s="63">
        <v>11</v>
      </c>
      <c r="D227" s="63" t="s">
        <v>32</v>
      </c>
      <c r="E227" s="63">
        <v>0</v>
      </c>
      <c r="F227" s="63">
        <v>1</v>
      </c>
      <c r="G227" s="63">
        <v>15</v>
      </c>
      <c r="V227" s="3"/>
    </row>
    <row r="228" spans="1:22" x14ac:dyDescent="0.25">
      <c r="A228" s="63" t="s">
        <v>472</v>
      </c>
      <c r="B228" s="63" t="s">
        <v>473</v>
      </c>
      <c r="C228" s="63">
        <v>3</v>
      </c>
      <c r="D228" s="63" t="s">
        <v>114</v>
      </c>
      <c r="E228" s="63">
        <v>0</v>
      </c>
      <c r="F228" s="63">
        <v>1</v>
      </c>
      <c r="G228" s="63">
        <v>1</v>
      </c>
      <c r="V228" s="3"/>
    </row>
    <row r="229" spans="1:22" x14ac:dyDescent="0.25">
      <c r="A229" s="63" t="s">
        <v>474</v>
      </c>
      <c r="B229" s="63" t="s">
        <v>475</v>
      </c>
      <c r="C229" s="63">
        <v>13</v>
      </c>
      <c r="D229" s="63" t="s">
        <v>17</v>
      </c>
      <c r="E229" s="63">
        <v>5</v>
      </c>
      <c r="F229" s="63">
        <v>0</v>
      </c>
      <c r="G229" s="63">
        <v>11</v>
      </c>
      <c r="V229" s="3"/>
    </row>
    <row r="230" spans="1:22" x14ac:dyDescent="0.25">
      <c r="A230" s="63" t="s">
        <v>476</v>
      </c>
      <c r="B230" s="63" t="s">
        <v>477</v>
      </c>
      <c r="C230" s="63">
        <v>21</v>
      </c>
      <c r="D230" s="63" t="s">
        <v>9</v>
      </c>
      <c r="E230" s="63">
        <v>3</v>
      </c>
      <c r="F230" s="63">
        <v>0</v>
      </c>
      <c r="G230" s="63">
        <v>4</v>
      </c>
      <c r="V230" s="3"/>
    </row>
    <row r="231" spans="1:22" x14ac:dyDescent="0.25">
      <c r="A231" s="63" t="s">
        <v>478</v>
      </c>
      <c r="B231" s="63" t="s">
        <v>479</v>
      </c>
      <c r="C231" s="63">
        <v>10</v>
      </c>
      <c r="D231" s="63" t="s">
        <v>9</v>
      </c>
      <c r="E231" s="63">
        <v>2</v>
      </c>
      <c r="F231" s="63">
        <v>0</v>
      </c>
      <c r="G231" s="63">
        <v>2</v>
      </c>
      <c r="V231" s="3"/>
    </row>
    <row r="232" spans="1:22" x14ac:dyDescent="0.25">
      <c r="A232" s="63" t="s">
        <v>480</v>
      </c>
      <c r="B232" s="63" t="s">
        <v>481</v>
      </c>
      <c r="C232" s="63">
        <v>1</v>
      </c>
      <c r="D232" s="63" t="s">
        <v>57</v>
      </c>
      <c r="E232" s="63">
        <v>3</v>
      </c>
      <c r="F232" s="63">
        <v>0</v>
      </c>
      <c r="G232" s="63">
        <v>34</v>
      </c>
      <c r="V232" s="3"/>
    </row>
    <row r="233" spans="1:22" x14ac:dyDescent="0.25">
      <c r="A233" s="63" t="s">
        <v>482</v>
      </c>
      <c r="B233" s="63" t="s">
        <v>483</v>
      </c>
      <c r="C233" s="63">
        <v>11</v>
      </c>
      <c r="D233" s="63" t="s">
        <v>12</v>
      </c>
      <c r="E233" s="63">
        <v>4</v>
      </c>
      <c r="F233" s="63">
        <v>0</v>
      </c>
      <c r="G233" s="63">
        <v>4</v>
      </c>
      <c r="V233" s="3"/>
    </row>
    <row r="234" spans="1:22" x14ac:dyDescent="0.25">
      <c r="A234" s="63" t="s">
        <v>484</v>
      </c>
      <c r="B234" s="63" t="s">
        <v>485</v>
      </c>
      <c r="C234" s="63">
        <v>3</v>
      </c>
      <c r="D234" s="63" t="s">
        <v>9</v>
      </c>
      <c r="E234" s="63">
        <v>4</v>
      </c>
      <c r="F234" s="63">
        <v>0</v>
      </c>
      <c r="G234" s="63">
        <v>3</v>
      </c>
      <c r="V234" s="3"/>
    </row>
    <row r="235" spans="1:22" x14ac:dyDescent="0.25">
      <c r="A235" s="63" t="s">
        <v>486</v>
      </c>
      <c r="B235" s="63" t="s">
        <v>487</v>
      </c>
      <c r="C235" s="63">
        <v>17</v>
      </c>
      <c r="D235" s="63" t="s">
        <v>159</v>
      </c>
      <c r="E235" s="63">
        <v>5</v>
      </c>
      <c r="F235" s="63">
        <v>0</v>
      </c>
      <c r="G235" s="63">
        <v>10</v>
      </c>
      <c r="V235" s="3"/>
    </row>
    <row r="236" spans="1:22" x14ac:dyDescent="0.25">
      <c r="A236" s="63" t="s">
        <v>488</v>
      </c>
      <c r="B236" s="63" t="s">
        <v>489</v>
      </c>
      <c r="C236" s="63">
        <v>18</v>
      </c>
      <c r="D236" s="63" t="s">
        <v>12</v>
      </c>
      <c r="E236" s="63">
        <v>3</v>
      </c>
      <c r="F236" s="63">
        <v>0</v>
      </c>
      <c r="G236" s="63">
        <v>6</v>
      </c>
      <c r="V236" s="3"/>
    </row>
    <row r="237" spans="1:22" x14ac:dyDescent="0.25">
      <c r="A237" s="63" t="s">
        <v>490</v>
      </c>
      <c r="B237" s="63" t="s">
        <v>491</v>
      </c>
      <c r="C237" s="63">
        <v>8</v>
      </c>
      <c r="D237" s="63" t="s">
        <v>9</v>
      </c>
      <c r="E237" s="63">
        <v>4</v>
      </c>
      <c r="F237" s="63">
        <v>0</v>
      </c>
      <c r="G237" s="63">
        <v>12</v>
      </c>
      <c r="V237" s="3"/>
    </row>
    <row r="238" spans="1:22" x14ac:dyDescent="0.25">
      <c r="A238" s="63" t="s">
        <v>492</v>
      </c>
      <c r="B238" s="63" t="s">
        <v>493</v>
      </c>
      <c r="C238" s="63">
        <v>7</v>
      </c>
      <c r="D238" s="63" t="s">
        <v>9</v>
      </c>
      <c r="E238" s="63">
        <v>4</v>
      </c>
      <c r="F238" s="63">
        <v>0</v>
      </c>
      <c r="G238" s="63">
        <v>9</v>
      </c>
      <c r="V238" s="3"/>
    </row>
    <row r="239" spans="1:22" x14ac:dyDescent="0.25">
      <c r="A239" s="63" t="s">
        <v>494</v>
      </c>
      <c r="B239" s="63" t="s">
        <v>495</v>
      </c>
      <c r="C239" s="63" t="s">
        <v>39</v>
      </c>
      <c r="D239" s="63" t="s">
        <v>57</v>
      </c>
      <c r="E239" s="63">
        <v>0</v>
      </c>
      <c r="F239" s="63">
        <v>1</v>
      </c>
      <c r="G239" s="63">
        <v>35</v>
      </c>
      <c r="V239" s="3"/>
    </row>
    <row r="240" spans="1:22" x14ac:dyDescent="0.25">
      <c r="A240" s="63" t="s">
        <v>496</v>
      </c>
      <c r="B240" s="63" t="s">
        <v>497</v>
      </c>
      <c r="C240" s="63" t="s">
        <v>39</v>
      </c>
      <c r="D240" s="63" t="s">
        <v>32</v>
      </c>
      <c r="E240" s="63">
        <v>6</v>
      </c>
      <c r="F240" s="63">
        <v>0</v>
      </c>
      <c r="G240" s="63">
        <v>9</v>
      </c>
      <c r="V240" s="3"/>
    </row>
    <row r="241" spans="1:22" x14ac:dyDescent="0.25">
      <c r="A241" s="63" t="s">
        <v>498</v>
      </c>
      <c r="B241" s="63" t="s">
        <v>499</v>
      </c>
      <c r="C241" s="63">
        <v>11</v>
      </c>
      <c r="D241" s="63" t="s">
        <v>9</v>
      </c>
      <c r="E241" s="63">
        <v>5</v>
      </c>
      <c r="F241" s="63">
        <v>0</v>
      </c>
      <c r="G241" s="63">
        <v>2</v>
      </c>
      <c r="V241" s="3"/>
    </row>
    <row r="242" spans="1:22" x14ac:dyDescent="0.25">
      <c r="A242" s="63" t="s">
        <v>500</v>
      </c>
      <c r="B242" s="63" t="s">
        <v>501</v>
      </c>
      <c r="C242" s="63">
        <v>19</v>
      </c>
      <c r="D242" s="63" t="s">
        <v>32</v>
      </c>
      <c r="E242" s="63">
        <v>0</v>
      </c>
      <c r="F242" s="63">
        <v>1</v>
      </c>
      <c r="G242" s="63">
        <v>7</v>
      </c>
      <c r="V242" s="3"/>
    </row>
    <row r="243" spans="1:22" x14ac:dyDescent="0.25">
      <c r="A243" s="63" t="s">
        <v>502</v>
      </c>
      <c r="B243" s="63" t="s">
        <v>503</v>
      </c>
      <c r="C243" s="63">
        <v>15</v>
      </c>
      <c r="D243" s="63" t="s">
        <v>9</v>
      </c>
      <c r="E243" s="63">
        <v>4</v>
      </c>
      <c r="F243" s="63">
        <v>0</v>
      </c>
      <c r="G243" s="63">
        <v>5</v>
      </c>
      <c r="V243" s="3"/>
    </row>
    <row r="244" spans="1:22" x14ac:dyDescent="0.25">
      <c r="A244" s="63" t="s">
        <v>504</v>
      </c>
      <c r="B244" s="63" t="s">
        <v>505</v>
      </c>
      <c r="C244" s="63">
        <v>12</v>
      </c>
      <c r="D244" s="63" t="s">
        <v>9</v>
      </c>
      <c r="E244" s="63">
        <v>4</v>
      </c>
      <c r="F244" s="63">
        <v>0</v>
      </c>
      <c r="G244" s="63">
        <v>5</v>
      </c>
      <c r="V244" s="3"/>
    </row>
    <row r="245" spans="1:22" x14ac:dyDescent="0.25">
      <c r="A245" s="63" t="s">
        <v>506</v>
      </c>
      <c r="B245" s="63" t="s">
        <v>507</v>
      </c>
      <c r="C245" s="63">
        <v>17</v>
      </c>
      <c r="D245" s="63" t="s">
        <v>9</v>
      </c>
      <c r="E245" s="63">
        <v>4</v>
      </c>
      <c r="F245" s="63">
        <v>0</v>
      </c>
      <c r="G245" s="63">
        <v>4</v>
      </c>
      <c r="V245" s="3"/>
    </row>
    <row r="246" spans="1:22" x14ac:dyDescent="0.25">
      <c r="A246" s="63" t="s">
        <v>508</v>
      </c>
      <c r="B246" s="63" t="s">
        <v>509</v>
      </c>
      <c r="C246" s="63">
        <v>16</v>
      </c>
      <c r="D246" s="63" t="s">
        <v>9</v>
      </c>
      <c r="E246" s="63">
        <v>4</v>
      </c>
      <c r="F246" s="63">
        <v>0</v>
      </c>
      <c r="G246" s="63">
        <v>3</v>
      </c>
      <c r="V246" s="3"/>
    </row>
    <row r="247" spans="1:22" x14ac:dyDescent="0.25">
      <c r="A247" s="63" t="s">
        <v>510</v>
      </c>
      <c r="B247" s="63" t="s">
        <v>511</v>
      </c>
      <c r="C247" s="63">
        <v>2</v>
      </c>
      <c r="D247" s="63" t="s">
        <v>17</v>
      </c>
      <c r="E247" s="63">
        <v>4</v>
      </c>
      <c r="F247" s="63">
        <v>0</v>
      </c>
      <c r="G247" s="63">
        <v>2</v>
      </c>
      <c r="V247" s="3"/>
    </row>
    <row r="248" spans="1:22" x14ac:dyDescent="0.25">
      <c r="A248" s="63" t="s">
        <v>512</v>
      </c>
      <c r="B248" s="63" t="s">
        <v>513</v>
      </c>
      <c r="C248" s="63">
        <v>12</v>
      </c>
      <c r="D248" s="63" t="s">
        <v>12</v>
      </c>
      <c r="E248" s="63">
        <v>5</v>
      </c>
      <c r="F248" s="63">
        <v>0</v>
      </c>
      <c r="G248" s="63">
        <v>3</v>
      </c>
      <c r="V248" s="3"/>
    </row>
    <row r="249" spans="1:22" x14ac:dyDescent="0.25">
      <c r="A249" s="63" t="s">
        <v>514</v>
      </c>
      <c r="B249" s="63" t="s">
        <v>515</v>
      </c>
      <c r="C249" s="63">
        <v>2</v>
      </c>
      <c r="D249" s="63" t="s">
        <v>32</v>
      </c>
      <c r="E249" s="63">
        <v>3</v>
      </c>
      <c r="F249" s="63">
        <v>1</v>
      </c>
      <c r="G249" s="63">
        <v>10</v>
      </c>
      <c r="V249" s="3"/>
    </row>
    <row r="250" spans="1:22" x14ac:dyDescent="0.25">
      <c r="A250" s="63" t="s">
        <v>516</v>
      </c>
      <c r="B250" s="63" t="s">
        <v>517</v>
      </c>
      <c r="C250" s="63">
        <v>10</v>
      </c>
      <c r="D250" s="63" t="s">
        <v>9</v>
      </c>
      <c r="E250" s="63">
        <v>4</v>
      </c>
      <c r="F250" s="63">
        <v>0</v>
      </c>
      <c r="G250" s="63">
        <v>2</v>
      </c>
      <c r="V250" s="3"/>
    </row>
    <row r="251" spans="1:22" x14ac:dyDescent="0.25">
      <c r="A251" s="63" t="s">
        <v>518</v>
      </c>
      <c r="B251" s="63" t="s">
        <v>519</v>
      </c>
      <c r="C251" s="63">
        <v>2</v>
      </c>
      <c r="D251" s="63" t="s">
        <v>9</v>
      </c>
      <c r="E251" s="63">
        <v>5</v>
      </c>
      <c r="F251" s="63">
        <v>0</v>
      </c>
      <c r="G251" s="63">
        <v>1</v>
      </c>
      <c r="V251" s="3"/>
    </row>
    <row r="252" spans="1:22" x14ac:dyDescent="0.25">
      <c r="A252" s="63" t="s">
        <v>520</v>
      </c>
      <c r="B252" s="63" t="s">
        <v>521</v>
      </c>
      <c r="C252" s="63">
        <v>7</v>
      </c>
      <c r="D252" s="63" t="s">
        <v>17</v>
      </c>
      <c r="E252" s="63">
        <v>4</v>
      </c>
      <c r="F252" s="63">
        <v>0</v>
      </c>
      <c r="G252" s="63">
        <v>8</v>
      </c>
      <c r="V252" s="3"/>
    </row>
    <row r="253" spans="1:22" x14ac:dyDescent="0.25">
      <c r="A253" s="63" t="s">
        <v>522</v>
      </c>
      <c r="B253" s="63" t="s">
        <v>523</v>
      </c>
      <c r="C253" s="63">
        <v>9</v>
      </c>
      <c r="D253" s="63" t="s">
        <v>9</v>
      </c>
      <c r="E253" s="63">
        <v>3</v>
      </c>
      <c r="F253" s="63">
        <v>0</v>
      </c>
      <c r="G253" s="63">
        <v>7</v>
      </c>
      <c r="V253" s="3"/>
    </row>
    <row r="254" spans="1:22" x14ac:dyDescent="0.25">
      <c r="A254" s="63" t="s">
        <v>524</v>
      </c>
      <c r="B254" s="63" t="s">
        <v>525</v>
      </c>
      <c r="C254" s="63">
        <v>2</v>
      </c>
      <c r="D254" s="63" t="s">
        <v>9</v>
      </c>
      <c r="E254" s="63">
        <v>3</v>
      </c>
      <c r="F254" s="63">
        <v>0</v>
      </c>
      <c r="G254" s="63">
        <v>11</v>
      </c>
      <c r="V254" s="3"/>
    </row>
    <row r="255" spans="1:22" x14ac:dyDescent="0.25">
      <c r="A255" s="63" t="s">
        <v>526</v>
      </c>
      <c r="B255" s="63" t="s">
        <v>527</v>
      </c>
      <c r="C255" s="63">
        <v>2</v>
      </c>
      <c r="D255" s="63" t="s">
        <v>17</v>
      </c>
      <c r="E255" s="63">
        <v>4</v>
      </c>
      <c r="F255" s="63">
        <v>0</v>
      </c>
      <c r="G255" s="63">
        <v>6</v>
      </c>
      <c r="V255" s="3"/>
    </row>
    <row r="256" spans="1:22" x14ac:dyDescent="0.25">
      <c r="A256" s="63" t="s">
        <v>528</v>
      </c>
      <c r="B256" s="63" t="s">
        <v>529</v>
      </c>
      <c r="C256" s="63">
        <v>7</v>
      </c>
      <c r="D256" s="63" t="s">
        <v>84</v>
      </c>
      <c r="E256" s="63">
        <v>4</v>
      </c>
      <c r="F256" s="63">
        <v>0</v>
      </c>
      <c r="G256" s="63">
        <v>23</v>
      </c>
      <c r="V256" s="3"/>
    </row>
    <row r="257" spans="1:22" x14ac:dyDescent="0.25">
      <c r="A257" s="63" t="s">
        <v>530</v>
      </c>
      <c r="B257" s="63" t="s">
        <v>531</v>
      </c>
      <c r="C257" s="63">
        <v>3</v>
      </c>
      <c r="D257" s="63" t="s">
        <v>125</v>
      </c>
      <c r="E257" s="63">
        <v>5</v>
      </c>
      <c r="F257" s="63">
        <v>0</v>
      </c>
      <c r="G257" s="63">
        <v>3</v>
      </c>
      <c r="V257" s="3"/>
    </row>
    <row r="258" spans="1:22" x14ac:dyDescent="0.25">
      <c r="A258" s="63" t="s">
        <v>532</v>
      </c>
      <c r="B258" s="63" t="s">
        <v>533</v>
      </c>
      <c r="C258" s="63">
        <v>7</v>
      </c>
      <c r="D258" s="63" t="s">
        <v>109</v>
      </c>
      <c r="E258" s="63">
        <v>4</v>
      </c>
      <c r="F258" s="63">
        <v>0</v>
      </c>
      <c r="G258" s="63">
        <v>2</v>
      </c>
      <c r="V258" s="3"/>
    </row>
    <row r="259" spans="1:22" x14ac:dyDescent="0.25">
      <c r="A259" s="63" t="s">
        <v>534</v>
      </c>
      <c r="B259" s="63" t="s">
        <v>535</v>
      </c>
      <c r="C259" s="63">
        <v>12</v>
      </c>
      <c r="D259" s="63" t="s">
        <v>125</v>
      </c>
      <c r="E259" s="63">
        <v>5</v>
      </c>
      <c r="F259" s="63">
        <v>0</v>
      </c>
      <c r="G259" s="63">
        <v>3</v>
      </c>
      <c r="V259" s="3"/>
    </row>
    <row r="260" spans="1:22" x14ac:dyDescent="0.25">
      <c r="A260" s="63" t="s">
        <v>536</v>
      </c>
      <c r="B260" s="63" t="s">
        <v>537</v>
      </c>
      <c r="C260" s="63" t="s">
        <v>39</v>
      </c>
      <c r="D260" s="63" t="s">
        <v>125</v>
      </c>
      <c r="E260" s="63">
        <v>5</v>
      </c>
      <c r="F260" s="63">
        <v>0</v>
      </c>
      <c r="G260" s="63">
        <v>1</v>
      </c>
      <c r="V260" s="3"/>
    </row>
    <row r="261" spans="1:22" x14ac:dyDescent="0.25">
      <c r="A261" s="63" t="s">
        <v>538</v>
      </c>
      <c r="B261" s="63" t="s">
        <v>539</v>
      </c>
      <c r="C261" s="63">
        <v>1</v>
      </c>
      <c r="D261" s="63" t="s">
        <v>84</v>
      </c>
      <c r="E261" s="63">
        <v>4</v>
      </c>
      <c r="F261" s="63">
        <v>0</v>
      </c>
      <c r="G261" s="63">
        <v>9</v>
      </c>
      <c r="V261" s="3"/>
    </row>
    <row r="262" spans="1:22" x14ac:dyDescent="0.25">
      <c r="A262" s="63" t="s">
        <v>540</v>
      </c>
      <c r="B262" s="63" t="s">
        <v>541</v>
      </c>
      <c r="C262" s="63">
        <v>2</v>
      </c>
      <c r="D262" s="63" t="s">
        <v>109</v>
      </c>
      <c r="E262" s="63">
        <v>5</v>
      </c>
      <c r="F262" s="63">
        <v>0</v>
      </c>
      <c r="G262" s="63">
        <v>8</v>
      </c>
      <c r="V262" s="3"/>
    </row>
    <row r="263" spans="1:22" x14ac:dyDescent="0.25">
      <c r="A263" s="63" t="s">
        <v>542</v>
      </c>
      <c r="B263" s="63" t="s">
        <v>543</v>
      </c>
      <c r="C263" s="63">
        <v>2</v>
      </c>
      <c r="D263" s="63" t="s">
        <v>109</v>
      </c>
      <c r="E263" s="63">
        <v>4</v>
      </c>
      <c r="F263" s="63">
        <v>0</v>
      </c>
      <c r="G263" s="63">
        <v>11</v>
      </c>
      <c r="V263" s="3"/>
    </row>
    <row r="264" spans="1:22" x14ac:dyDescent="0.25">
      <c r="A264" s="63" t="s">
        <v>544</v>
      </c>
      <c r="B264" s="63" t="s">
        <v>545</v>
      </c>
      <c r="C264" s="63">
        <v>3</v>
      </c>
      <c r="D264" s="63" t="s">
        <v>125</v>
      </c>
      <c r="E264" s="63">
        <v>5</v>
      </c>
      <c r="F264" s="63">
        <v>0</v>
      </c>
      <c r="G264" s="63">
        <v>1</v>
      </c>
      <c r="V264" s="3"/>
    </row>
    <row r="265" spans="1:22" x14ac:dyDescent="0.25">
      <c r="A265" s="63" t="s">
        <v>546</v>
      </c>
      <c r="B265" s="63" t="s">
        <v>547</v>
      </c>
      <c r="C265" s="63">
        <v>9</v>
      </c>
      <c r="D265" s="63" t="s">
        <v>114</v>
      </c>
      <c r="E265" s="63">
        <v>0</v>
      </c>
      <c r="F265" s="63">
        <v>0</v>
      </c>
      <c r="G265" s="63">
        <v>1</v>
      </c>
      <c r="V265" s="3"/>
    </row>
    <row r="266" spans="1:22" x14ac:dyDescent="0.25">
      <c r="A266" s="63" t="s">
        <v>548</v>
      </c>
      <c r="B266" s="63" t="s">
        <v>549</v>
      </c>
      <c r="C266" s="63">
        <v>1</v>
      </c>
      <c r="D266" s="63" t="s">
        <v>57</v>
      </c>
      <c r="E266" s="63">
        <v>4</v>
      </c>
      <c r="F266" s="63">
        <v>0</v>
      </c>
      <c r="G266" s="63">
        <v>11</v>
      </c>
      <c r="V266" s="3"/>
    </row>
    <row r="267" spans="1:22" x14ac:dyDescent="0.25">
      <c r="A267" s="63" t="s">
        <v>550</v>
      </c>
      <c r="B267" s="63" t="s">
        <v>551</v>
      </c>
      <c r="C267" s="63">
        <v>8</v>
      </c>
      <c r="D267" s="63" t="s">
        <v>17</v>
      </c>
      <c r="E267" s="63">
        <v>3</v>
      </c>
      <c r="F267" s="63">
        <v>0</v>
      </c>
      <c r="G267" s="63">
        <v>12</v>
      </c>
      <c r="V267" s="3"/>
    </row>
    <row r="268" spans="1:22" x14ac:dyDescent="0.25">
      <c r="A268" s="63" t="s">
        <v>552</v>
      </c>
      <c r="B268" s="63" t="s">
        <v>553</v>
      </c>
      <c r="C268" s="63">
        <v>5</v>
      </c>
      <c r="D268" s="63" t="s">
        <v>9</v>
      </c>
      <c r="E268" s="63">
        <v>4</v>
      </c>
      <c r="F268" s="63">
        <v>0</v>
      </c>
      <c r="G268" s="63">
        <v>2</v>
      </c>
      <c r="V268" s="3"/>
    </row>
    <row r="269" spans="1:22" x14ac:dyDescent="0.25">
      <c r="A269" s="63" t="s">
        <v>554</v>
      </c>
      <c r="B269" s="63" t="s">
        <v>555</v>
      </c>
      <c r="C269" s="63">
        <v>5</v>
      </c>
      <c r="D269" s="63" t="s">
        <v>176</v>
      </c>
      <c r="E269" s="63">
        <v>4</v>
      </c>
      <c r="F269" s="63">
        <v>0</v>
      </c>
      <c r="G269" s="63">
        <v>4</v>
      </c>
      <c r="V269" s="3"/>
    </row>
    <row r="270" spans="1:22" x14ac:dyDescent="0.25">
      <c r="A270" s="63" t="s">
        <v>556</v>
      </c>
      <c r="B270" s="63" t="s">
        <v>557</v>
      </c>
      <c r="C270" s="63">
        <v>11</v>
      </c>
      <c r="D270" s="63" t="s">
        <v>17</v>
      </c>
      <c r="E270" s="63">
        <v>4</v>
      </c>
      <c r="F270" s="63">
        <v>0</v>
      </c>
      <c r="G270" s="63">
        <v>6</v>
      </c>
      <c r="V270" s="3"/>
    </row>
    <row r="271" spans="1:22" x14ac:dyDescent="0.25">
      <c r="A271" s="63" t="s">
        <v>558</v>
      </c>
      <c r="B271" s="63" t="s">
        <v>559</v>
      </c>
      <c r="C271" s="63">
        <v>3</v>
      </c>
      <c r="D271" s="63" t="s">
        <v>17</v>
      </c>
      <c r="E271" s="63">
        <v>4</v>
      </c>
      <c r="F271" s="63">
        <v>0</v>
      </c>
      <c r="G271" s="63">
        <v>8</v>
      </c>
      <c r="V271" s="3"/>
    </row>
    <row r="272" spans="1:22" x14ac:dyDescent="0.25">
      <c r="A272" s="63" t="s">
        <v>560</v>
      </c>
      <c r="B272" s="63" t="s">
        <v>561</v>
      </c>
      <c r="C272" s="63">
        <v>21</v>
      </c>
      <c r="D272" s="63" t="s">
        <v>17</v>
      </c>
      <c r="E272" s="63">
        <v>1</v>
      </c>
      <c r="F272" s="63">
        <v>0</v>
      </c>
      <c r="G272" s="63">
        <v>7</v>
      </c>
      <c r="V272" s="3"/>
    </row>
    <row r="273" spans="1:22" x14ac:dyDescent="0.25">
      <c r="A273" s="63" t="s">
        <v>562</v>
      </c>
      <c r="B273" s="63" t="s">
        <v>563</v>
      </c>
      <c r="C273" s="63">
        <v>6</v>
      </c>
      <c r="D273" s="63" t="s">
        <v>9</v>
      </c>
      <c r="E273" s="63">
        <v>4</v>
      </c>
      <c r="F273" s="63">
        <v>0</v>
      </c>
      <c r="G273" s="63">
        <v>6</v>
      </c>
      <c r="V273" s="3"/>
    </row>
    <row r="274" spans="1:22" x14ac:dyDescent="0.25">
      <c r="A274" s="63" t="s">
        <v>564</v>
      </c>
      <c r="B274" s="63" t="s">
        <v>565</v>
      </c>
      <c r="C274" s="63">
        <v>20</v>
      </c>
      <c r="D274" s="63" t="s">
        <v>17</v>
      </c>
      <c r="E274" s="63">
        <v>4</v>
      </c>
      <c r="F274" s="63">
        <v>0</v>
      </c>
      <c r="G274" s="63">
        <v>3</v>
      </c>
      <c r="V274" s="3"/>
    </row>
    <row r="275" spans="1:22" x14ac:dyDescent="0.25">
      <c r="A275" s="63" t="s">
        <v>566</v>
      </c>
      <c r="B275" s="63" t="s">
        <v>567</v>
      </c>
      <c r="C275" s="63">
        <v>6</v>
      </c>
      <c r="D275" s="63" t="s">
        <v>9</v>
      </c>
      <c r="E275" s="63">
        <v>6</v>
      </c>
      <c r="F275" s="63">
        <v>0</v>
      </c>
      <c r="G275" s="63">
        <v>1</v>
      </c>
      <c r="V275" s="3"/>
    </row>
    <row r="276" spans="1:22" x14ac:dyDescent="0.25">
      <c r="A276" s="63" t="s">
        <v>568</v>
      </c>
      <c r="B276" s="63" t="s">
        <v>569</v>
      </c>
      <c r="C276" s="63">
        <v>1</v>
      </c>
      <c r="D276" s="63" t="s">
        <v>125</v>
      </c>
      <c r="E276" s="63">
        <v>5</v>
      </c>
      <c r="F276" s="63">
        <v>0</v>
      </c>
      <c r="G276" s="63">
        <v>3</v>
      </c>
      <c r="V276" s="3"/>
    </row>
    <row r="277" spans="1:22" x14ac:dyDescent="0.25">
      <c r="A277" s="63" t="s">
        <v>570</v>
      </c>
      <c r="B277" s="63" t="s">
        <v>571</v>
      </c>
      <c r="C277" s="63">
        <v>3</v>
      </c>
      <c r="D277" s="63" t="s">
        <v>12</v>
      </c>
      <c r="E277" s="63">
        <v>4</v>
      </c>
      <c r="F277" s="63">
        <v>0</v>
      </c>
      <c r="G277" s="63">
        <v>3</v>
      </c>
      <c r="V277" s="3"/>
    </row>
    <row r="278" spans="1:22" x14ac:dyDescent="0.25">
      <c r="A278" s="63" t="s">
        <v>572</v>
      </c>
      <c r="B278" s="63" t="s">
        <v>573</v>
      </c>
      <c r="C278" s="63">
        <v>10</v>
      </c>
      <c r="D278" s="63"/>
      <c r="E278" s="63">
        <v>4</v>
      </c>
      <c r="F278" s="63">
        <v>0</v>
      </c>
      <c r="G278" s="63">
        <v>1</v>
      </c>
      <c r="V278" s="3"/>
    </row>
    <row r="279" spans="1:22" x14ac:dyDescent="0.25">
      <c r="A279" s="63" t="s">
        <v>574</v>
      </c>
      <c r="B279" s="63" t="s">
        <v>575</v>
      </c>
      <c r="C279" s="63">
        <v>10</v>
      </c>
      <c r="D279" s="63"/>
      <c r="E279" s="63">
        <v>4</v>
      </c>
      <c r="F279" s="63">
        <v>0</v>
      </c>
      <c r="G279" s="63">
        <v>1</v>
      </c>
      <c r="V279" s="3"/>
    </row>
    <row r="280" spans="1:22" x14ac:dyDescent="0.25">
      <c r="A280" s="63" t="s">
        <v>576</v>
      </c>
      <c r="B280" s="63" t="s">
        <v>577</v>
      </c>
      <c r="C280" s="63">
        <v>14</v>
      </c>
      <c r="D280" s="63" t="s">
        <v>32</v>
      </c>
      <c r="E280" s="63">
        <v>3</v>
      </c>
      <c r="F280" s="63">
        <v>0</v>
      </c>
      <c r="G280" s="63">
        <v>13</v>
      </c>
      <c r="V280" s="3"/>
    </row>
    <row r="281" spans="1:22" x14ac:dyDescent="0.25">
      <c r="A281" s="63" t="s">
        <v>578</v>
      </c>
      <c r="B281" s="63" t="s">
        <v>579</v>
      </c>
      <c r="C281" s="63">
        <v>21</v>
      </c>
      <c r="D281" s="63" t="s">
        <v>32</v>
      </c>
      <c r="E281" s="63">
        <v>1</v>
      </c>
      <c r="F281" s="63">
        <v>1</v>
      </c>
      <c r="G281" s="63">
        <v>33</v>
      </c>
      <c r="V281" s="3"/>
    </row>
    <row r="282" spans="1:22" x14ac:dyDescent="0.25">
      <c r="A282" s="63" t="s">
        <v>580</v>
      </c>
      <c r="B282" s="63" t="s">
        <v>581</v>
      </c>
      <c r="C282" s="63">
        <v>10</v>
      </c>
      <c r="D282" s="63" t="s">
        <v>32</v>
      </c>
      <c r="E282" s="63">
        <v>0</v>
      </c>
      <c r="F282" s="63">
        <v>1</v>
      </c>
      <c r="G282" s="63">
        <v>7</v>
      </c>
      <c r="V282" s="3"/>
    </row>
    <row r="283" spans="1:22" x14ac:dyDescent="0.25">
      <c r="A283" s="63" t="s">
        <v>582</v>
      </c>
      <c r="B283" s="63" t="s">
        <v>583</v>
      </c>
      <c r="C283" s="63">
        <v>20</v>
      </c>
      <c r="D283" s="63" t="s">
        <v>32</v>
      </c>
      <c r="E283" s="63">
        <v>0</v>
      </c>
      <c r="F283" s="63">
        <v>1</v>
      </c>
      <c r="G283" s="63">
        <v>7</v>
      </c>
      <c r="V283" s="3"/>
    </row>
    <row r="284" spans="1:22" x14ac:dyDescent="0.25">
      <c r="A284" s="63" t="s">
        <v>584</v>
      </c>
      <c r="B284" s="63" t="s">
        <v>585</v>
      </c>
      <c r="C284" s="63">
        <v>8</v>
      </c>
      <c r="D284" s="63" t="s">
        <v>9</v>
      </c>
      <c r="E284" s="63">
        <v>3</v>
      </c>
      <c r="F284" s="63">
        <v>0</v>
      </c>
      <c r="G284" s="63">
        <v>5</v>
      </c>
      <c r="V284" s="3"/>
    </row>
    <row r="285" spans="1:22" x14ac:dyDescent="0.25">
      <c r="A285" s="63" t="s">
        <v>586</v>
      </c>
      <c r="B285" s="63" t="s">
        <v>587</v>
      </c>
      <c r="C285" s="63">
        <v>10</v>
      </c>
      <c r="D285" s="63" t="s">
        <v>125</v>
      </c>
      <c r="E285" s="63">
        <v>5</v>
      </c>
      <c r="F285" s="63">
        <v>0</v>
      </c>
      <c r="G285" s="63">
        <v>4</v>
      </c>
      <c r="V285" s="3"/>
    </row>
    <row r="286" spans="1:22" x14ac:dyDescent="0.25">
      <c r="A286" s="63" t="s">
        <v>588</v>
      </c>
      <c r="B286" s="63" t="s">
        <v>589</v>
      </c>
      <c r="C286" s="63">
        <v>9</v>
      </c>
      <c r="D286" s="63" t="s">
        <v>32</v>
      </c>
      <c r="E286" s="63">
        <v>3</v>
      </c>
      <c r="F286" s="63">
        <v>1</v>
      </c>
      <c r="G286" s="63">
        <v>21</v>
      </c>
      <c r="V286" s="3"/>
    </row>
    <row r="287" spans="1:22" x14ac:dyDescent="0.25">
      <c r="A287" s="63" t="s">
        <v>590</v>
      </c>
      <c r="B287" s="63" t="s">
        <v>591</v>
      </c>
      <c r="C287" s="63">
        <v>19</v>
      </c>
      <c r="D287" s="63" t="s">
        <v>9</v>
      </c>
      <c r="E287" s="63">
        <v>4</v>
      </c>
      <c r="F287" s="63">
        <v>0</v>
      </c>
      <c r="G287" s="63">
        <v>3</v>
      </c>
      <c r="V287" s="3"/>
    </row>
    <row r="288" spans="1:22" x14ac:dyDescent="0.25">
      <c r="A288" s="63" t="s">
        <v>592</v>
      </c>
      <c r="B288" s="63" t="s">
        <v>593</v>
      </c>
      <c r="C288" s="63">
        <v>4</v>
      </c>
      <c r="D288" s="63" t="s">
        <v>17</v>
      </c>
      <c r="E288" s="63">
        <v>4</v>
      </c>
      <c r="F288" s="63">
        <v>0</v>
      </c>
      <c r="G288" s="63">
        <v>12</v>
      </c>
      <c r="V288" s="3"/>
    </row>
    <row r="289" spans="1:22" x14ac:dyDescent="0.25">
      <c r="A289" s="63" t="s">
        <v>594</v>
      </c>
      <c r="B289" s="63" t="s">
        <v>595</v>
      </c>
      <c r="C289" s="63">
        <v>10</v>
      </c>
      <c r="D289" s="63" t="s">
        <v>125</v>
      </c>
      <c r="E289" s="63">
        <v>5</v>
      </c>
      <c r="F289" s="63">
        <v>0</v>
      </c>
      <c r="G289" s="63">
        <v>1</v>
      </c>
      <c r="V289" s="3"/>
    </row>
    <row r="290" spans="1:22" x14ac:dyDescent="0.25">
      <c r="A290" s="63" t="s">
        <v>596</v>
      </c>
      <c r="B290" s="63" t="s">
        <v>597</v>
      </c>
      <c r="C290" s="63">
        <v>9</v>
      </c>
      <c r="D290" s="63" t="s">
        <v>84</v>
      </c>
      <c r="E290" s="63">
        <v>4</v>
      </c>
      <c r="F290" s="63">
        <v>0</v>
      </c>
      <c r="G290" s="63">
        <v>5</v>
      </c>
      <c r="V290" s="3"/>
    </row>
    <row r="291" spans="1:22" x14ac:dyDescent="0.25">
      <c r="A291" s="63" t="s">
        <v>598</v>
      </c>
      <c r="B291" s="63" t="s">
        <v>599</v>
      </c>
      <c r="C291" s="63">
        <v>19</v>
      </c>
      <c r="D291" s="63" t="s">
        <v>9</v>
      </c>
      <c r="E291" s="63">
        <v>3</v>
      </c>
      <c r="F291" s="63">
        <v>0</v>
      </c>
      <c r="G291" s="63">
        <v>3</v>
      </c>
      <c r="V291" s="3"/>
    </row>
    <row r="292" spans="1:22" x14ac:dyDescent="0.25">
      <c r="A292" s="63" t="s">
        <v>600</v>
      </c>
      <c r="B292" s="63" t="s">
        <v>601</v>
      </c>
      <c r="C292" s="63">
        <v>11</v>
      </c>
      <c r="D292" s="63" t="s">
        <v>17</v>
      </c>
      <c r="E292" s="63">
        <v>3</v>
      </c>
      <c r="F292" s="63">
        <v>0</v>
      </c>
      <c r="G292" s="63">
        <v>6</v>
      </c>
      <c r="V292" s="3"/>
    </row>
    <row r="293" spans="1:22" x14ac:dyDescent="0.25">
      <c r="A293" s="63" t="s">
        <v>602</v>
      </c>
      <c r="B293" s="63" t="s">
        <v>603</v>
      </c>
      <c r="C293" s="63">
        <v>14</v>
      </c>
      <c r="D293" s="63" t="s">
        <v>9</v>
      </c>
      <c r="E293" s="63">
        <v>5</v>
      </c>
      <c r="F293" s="63">
        <v>0</v>
      </c>
      <c r="G293" s="63">
        <v>2</v>
      </c>
      <c r="V293" s="3"/>
    </row>
    <row r="294" spans="1:22" x14ac:dyDescent="0.25">
      <c r="A294" s="63" t="s">
        <v>604</v>
      </c>
      <c r="B294" s="63" t="s">
        <v>605</v>
      </c>
      <c r="C294" s="63">
        <v>7</v>
      </c>
      <c r="D294" s="63" t="s">
        <v>84</v>
      </c>
      <c r="E294" s="63">
        <v>4</v>
      </c>
      <c r="F294" s="63">
        <v>0</v>
      </c>
      <c r="G294" s="63">
        <v>23</v>
      </c>
    </row>
    <row r="295" spans="1:22" x14ac:dyDescent="0.25">
      <c r="A295" s="63" t="s">
        <v>606</v>
      </c>
      <c r="B295" s="63" t="s">
        <v>607</v>
      </c>
      <c r="C295" s="63">
        <v>22</v>
      </c>
      <c r="D295" s="63" t="s">
        <v>32</v>
      </c>
      <c r="E295" s="63">
        <v>4</v>
      </c>
      <c r="F295" s="63">
        <v>1</v>
      </c>
      <c r="G295" s="63">
        <v>16</v>
      </c>
    </row>
    <row r="296" spans="1:22" x14ac:dyDescent="0.25">
      <c r="A296" s="63" t="s">
        <v>608</v>
      </c>
      <c r="B296" s="63" t="s">
        <v>609</v>
      </c>
      <c r="C296" s="63">
        <v>12</v>
      </c>
      <c r="D296" s="63" t="s">
        <v>9</v>
      </c>
      <c r="E296" s="63">
        <v>3</v>
      </c>
      <c r="F296" s="63">
        <v>0</v>
      </c>
      <c r="G296" s="63">
        <v>6</v>
      </c>
    </row>
    <row r="297" spans="1:22" x14ac:dyDescent="0.25">
      <c r="A297" s="63" t="s">
        <v>610</v>
      </c>
      <c r="B297" s="63" t="s">
        <v>611</v>
      </c>
      <c r="C297" s="63">
        <v>2</v>
      </c>
      <c r="D297" s="63" t="s">
        <v>9</v>
      </c>
      <c r="E297" s="63">
        <v>4</v>
      </c>
      <c r="F297" s="63">
        <v>0</v>
      </c>
      <c r="G297" s="63">
        <v>4</v>
      </c>
    </row>
    <row r="298" spans="1:22" x14ac:dyDescent="0.25">
      <c r="A298" s="63" t="s">
        <v>612</v>
      </c>
      <c r="B298" s="63" t="s">
        <v>613</v>
      </c>
      <c r="C298" s="63">
        <v>3</v>
      </c>
      <c r="D298" s="63" t="s">
        <v>9</v>
      </c>
      <c r="E298" s="63">
        <v>5</v>
      </c>
      <c r="F298" s="63">
        <v>0</v>
      </c>
      <c r="G298" s="63">
        <v>6</v>
      </c>
    </row>
    <row r="299" spans="1:22" x14ac:dyDescent="0.25">
      <c r="A299" s="63" t="s">
        <v>614</v>
      </c>
      <c r="B299" s="63" t="s">
        <v>615</v>
      </c>
      <c r="C299" s="63">
        <v>1</v>
      </c>
      <c r="D299" s="63" t="s">
        <v>9</v>
      </c>
      <c r="E299" s="63">
        <v>4</v>
      </c>
      <c r="F299" s="63">
        <v>0</v>
      </c>
      <c r="G299" s="63">
        <v>3</v>
      </c>
    </row>
    <row r="300" spans="1:22" x14ac:dyDescent="0.25">
      <c r="A300" s="63" t="s">
        <v>616</v>
      </c>
      <c r="B300" s="63" t="s">
        <v>617</v>
      </c>
      <c r="C300" s="63">
        <v>7</v>
      </c>
      <c r="D300" s="63" t="s">
        <v>9</v>
      </c>
      <c r="E300" s="63">
        <v>5</v>
      </c>
      <c r="F300" s="63">
        <v>0</v>
      </c>
      <c r="G300" s="63">
        <v>5</v>
      </c>
    </row>
    <row r="301" spans="1:22" x14ac:dyDescent="0.25">
      <c r="A301" s="63" t="s">
        <v>618</v>
      </c>
      <c r="B301" s="63" t="s">
        <v>619</v>
      </c>
      <c r="C301" s="63">
        <v>8</v>
      </c>
      <c r="D301" s="63" t="s">
        <v>9</v>
      </c>
      <c r="E301" s="63">
        <v>4</v>
      </c>
      <c r="F301" s="63">
        <v>0</v>
      </c>
      <c r="G301" s="63">
        <v>3</v>
      </c>
    </row>
    <row r="302" spans="1:22" x14ac:dyDescent="0.25">
      <c r="A302" s="63" t="s">
        <v>620</v>
      </c>
      <c r="B302" s="63" t="s">
        <v>621</v>
      </c>
      <c r="C302" s="63">
        <v>12</v>
      </c>
      <c r="D302" s="63" t="s">
        <v>125</v>
      </c>
      <c r="E302" s="63">
        <v>5</v>
      </c>
      <c r="F302" s="63">
        <v>0</v>
      </c>
      <c r="G302" s="63">
        <v>1</v>
      </c>
    </row>
    <row r="303" spans="1:22" x14ac:dyDescent="0.25">
      <c r="A303" s="63" t="s">
        <v>622</v>
      </c>
      <c r="B303" s="63" t="s">
        <v>623</v>
      </c>
      <c r="C303" s="63">
        <v>2</v>
      </c>
      <c r="D303" s="63" t="s">
        <v>9</v>
      </c>
      <c r="E303" s="63">
        <v>5</v>
      </c>
      <c r="F303" s="63">
        <v>0</v>
      </c>
      <c r="G303" s="63">
        <v>14</v>
      </c>
    </row>
    <row r="304" spans="1:22" x14ac:dyDescent="0.25">
      <c r="A304" s="63" t="s">
        <v>624</v>
      </c>
      <c r="B304" s="63" t="s">
        <v>625</v>
      </c>
      <c r="C304" s="63">
        <v>21</v>
      </c>
      <c r="D304" s="63" t="s">
        <v>109</v>
      </c>
      <c r="E304" s="63">
        <v>4</v>
      </c>
      <c r="F304" s="63">
        <v>0</v>
      </c>
      <c r="G304" s="63">
        <v>1</v>
      </c>
    </row>
    <row r="305" spans="1:7" x14ac:dyDescent="0.25">
      <c r="A305" s="63" t="s">
        <v>626</v>
      </c>
      <c r="B305" s="63" t="s">
        <v>627</v>
      </c>
      <c r="C305" s="63">
        <v>11</v>
      </c>
      <c r="D305" s="63" t="s">
        <v>12</v>
      </c>
      <c r="E305" s="63">
        <v>3</v>
      </c>
      <c r="F305" s="63">
        <v>0</v>
      </c>
      <c r="G305" s="63">
        <v>3</v>
      </c>
    </row>
    <row r="306" spans="1:7" x14ac:dyDescent="0.25">
      <c r="A306" s="63" t="s">
        <v>628</v>
      </c>
      <c r="B306" s="63" t="s">
        <v>629</v>
      </c>
      <c r="C306" s="63">
        <v>5</v>
      </c>
      <c r="D306" s="63" t="s">
        <v>9</v>
      </c>
      <c r="E306" s="63">
        <v>2</v>
      </c>
      <c r="F306" s="63">
        <v>0</v>
      </c>
      <c r="G306" s="63">
        <v>5</v>
      </c>
    </row>
    <row r="307" spans="1:7" x14ac:dyDescent="0.25">
      <c r="A307" s="63" t="s">
        <v>630</v>
      </c>
      <c r="B307" s="63" t="s">
        <v>631</v>
      </c>
      <c r="C307" s="63">
        <v>2</v>
      </c>
      <c r="D307" s="63" t="s">
        <v>9</v>
      </c>
      <c r="E307" s="63">
        <v>4</v>
      </c>
      <c r="F307" s="63">
        <v>0</v>
      </c>
      <c r="G307" s="63">
        <v>1</v>
      </c>
    </row>
    <row r="308" spans="1:7" x14ac:dyDescent="0.25">
      <c r="A308" s="63" t="s">
        <v>632</v>
      </c>
      <c r="B308" s="63" t="s">
        <v>633</v>
      </c>
      <c r="C308" s="63">
        <v>6</v>
      </c>
      <c r="D308" s="63" t="s">
        <v>634</v>
      </c>
      <c r="E308" s="63">
        <v>5</v>
      </c>
      <c r="F308" s="63">
        <v>0</v>
      </c>
      <c r="G308" s="63">
        <v>10</v>
      </c>
    </row>
    <row r="309" spans="1:7" x14ac:dyDescent="0.25">
      <c r="A309" s="63" t="s">
        <v>635</v>
      </c>
      <c r="B309" s="63" t="s">
        <v>636</v>
      </c>
      <c r="C309" s="63">
        <v>14</v>
      </c>
      <c r="D309" s="63" t="s">
        <v>57</v>
      </c>
      <c r="E309" s="63">
        <v>4</v>
      </c>
      <c r="F309" s="63">
        <v>0</v>
      </c>
      <c r="G309" s="63">
        <v>8</v>
      </c>
    </row>
    <row r="310" spans="1:7" x14ac:dyDescent="0.25">
      <c r="A310" s="63" t="s">
        <v>637</v>
      </c>
      <c r="B310" s="63" t="s">
        <v>638</v>
      </c>
      <c r="C310" s="63">
        <v>14</v>
      </c>
      <c r="D310" s="63" t="s">
        <v>17</v>
      </c>
      <c r="E310" s="63">
        <v>4</v>
      </c>
      <c r="F310" s="63">
        <v>0</v>
      </c>
      <c r="G310" s="63">
        <v>7</v>
      </c>
    </row>
    <row r="311" spans="1:7" x14ac:dyDescent="0.25">
      <c r="A311" s="63" t="s">
        <v>639</v>
      </c>
      <c r="B311" s="63" t="s">
        <v>640</v>
      </c>
      <c r="C311" s="63">
        <v>19</v>
      </c>
      <c r="D311" s="63" t="s">
        <v>9</v>
      </c>
      <c r="E311" s="63">
        <v>3</v>
      </c>
      <c r="F311" s="63">
        <v>0</v>
      </c>
      <c r="G311" s="63">
        <v>3</v>
      </c>
    </row>
    <row r="312" spans="1:7" x14ac:dyDescent="0.25">
      <c r="A312" s="63" t="s">
        <v>641</v>
      </c>
      <c r="B312" s="63" t="s">
        <v>642</v>
      </c>
      <c r="C312" s="63">
        <v>2</v>
      </c>
      <c r="D312" s="63" t="s">
        <v>9</v>
      </c>
      <c r="E312" s="63">
        <v>4</v>
      </c>
      <c r="F312" s="63">
        <v>0</v>
      </c>
      <c r="G312" s="63">
        <v>3</v>
      </c>
    </row>
    <row r="313" spans="1:7" x14ac:dyDescent="0.25">
      <c r="A313" s="63" t="s">
        <v>643</v>
      </c>
      <c r="B313" s="63" t="s">
        <v>644</v>
      </c>
      <c r="C313" s="63">
        <v>8</v>
      </c>
      <c r="D313" s="63" t="s">
        <v>17</v>
      </c>
      <c r="E313" s="63">
        <v>4</v>
      </c>
      <c r="F313" s="63">
        <v>0</v>
      </c>
      <c r="G313" s="63">
        <v>6</v>
      </c>
    </row>
    <row r="314" spans="1:7" x14ac:dyDescent="0.25">
      <c r="A314" s="63" t="s">
        <v>645</v>
      </c>
      <c r="B314" s="63" t="s">
        <v>646</v>
      </c>
      <c r="C314" s="63">
        <v>6</v>
      </c>
      <c r="D314" s="63" t="s">
        <v>12</v>
      </c>
      <c r="E314" s="63">
        <v>5</v>
      </c>
      <c r="F314" s="63">
        <v>0</v>
      </c>
      <c r="G314" s="63">
        <v>6</v>
      </c>
    </row>
    <row r="315" spans="1:7" x14ac:dyDescent="0.25">
      <c r="A315" s="63" t="s">
        <v>647</v>
      </c>
      <c r="B315" s="63" t="s">
        <v>648</v>
      </c>
      <c r="C315" s="63">
        <v>1</v>
      </c>
      <c r="D315" s="63" t="s">
        <v>125</v>
      </c>
      <c r="E315" s="63">
        <v>5</v>
      </c>
      <c r="F315" s="63">
        <v>0</v>
      </c>
      <c r="G315" s="63">
        <v>2</v>
      </c>
    </row>
    <row r="316" spans="1:7" x14ac:dyDescent="0.25">
      <c r="A316" s="63" t="s">
        <v>649</v>
      </c>
      <c r="B316" s="63" t="s">
        <v>650</v>
      </c>
      <c r="C316" s="63">
        <v>8</v>
      </c>
      <c r="D316" s="63" t="s">
        <v>12</v>
      </c>
      <c r="E316" s="63">
        <v>4</v>
      </c>
      <c r="F316" s="63">
        <v>0</v>
      </c>
      <c r="G316" s="63">
        <v>6</v>
      </c>
    </row>
    <row r="317" spans="1:7" x14ac:dyDescent="0.25">
      <c r="A317" s="63" t="s">
        <v>651</v>
      </c>
      <c r="B317" s="63" t="s">
        <v>652</v>
      </c>
      <c r="C317" s="63">
        <v>6</v>
      </c>
      <c r="D317" s="63" t="s">
        <v>84</v>
      </c>
      <c r="E317" s="63">
        <v>6</v>
      </c>
      <c r="F317" s="63">
        <v>0</v>
      </c>
      <c r="G317" s="63">
        <v>7</v>
      </c>
    </row>
    <row r="318" spans="1:7" x14ac:dyDescent="0.25">
      <c r="A318" s="63" t="s">
        <v>653</v>
      </c>
      <c r="B318" s="63" t="s">
        <v>654</v>
      </c>
      <c r="C318" s="63">
        <v>12</v>
      </c>
      <c r="D318" s="63" t="s">
        <v>125</v>
      </c>
      <c r="E318" s="63">
        <v>5</v>
      </c>
      <c r="F318" s="63">
        <v>0</v>
      </c>
      <c r="G318" s="63">
        <v>1</v>
      </c>
    </row>
    <row r="319" spans="1:7" x14ac:dyDescent="0.25">
      <c r="A319" s="63" t="s">
        <v>655</v>
      </c>
      <c r="B319" s="63" t="s">
        <v>656</v>
      </c>
      <c r="C319" s="63">
        <v>1</v>
      </c>
      <c r="D319" s="63" t="s">
        <v>125</v>
      </c>
      <c r="E319" s="63">
        <v>5</v>
      </c>
      <c r="F319" s="63">
        <v>0</v>
      </c>
      <c r="G319" s="63">
        <v>2</v>
      </c>
    </row>
    <row r="320" spans="1:7" x14ac:dyDescent="0.25">
      <c r="A320" s="63" t="s">
        <v>657</v>
      </c>
      <c r="B320" s="63" t="s">
        <v>658</v>
      </c>
      <c r="C320" s="63" t="s">
        <v>39</v>
      </c>
      <c r="D320" s="63" t="s">
        <v>9</v>
      </c>
      <c r="E320" s="63">
        <v>4</v>
      </c>
      <c r="F320" s="63">
        <v>0</v>
      </c>
      <c r="G320" s="63">
        <v>1</v>
      </c>
    </row>
    <row r="321" spans="1:7" x14ac:dyDescent="0.25">
      <c r="A321" s="63" t="s">
        <v>659</v>
      </c>
      <c r="B321" s="63" t="s">
        <v>660</v>
      </c>
      <c r="C321" s="63">
        <v>16</v>
      </c>
      <c r="D321" s="63" t="s">
        <v>9</v>
      </c>
      <c r="E321" s="63">
        <v>3</v>
      </c>
      <c r="F321" s="63">
        <v>0</v>
      </c>
      <c r="G321" s="63">
        <v>3</v>
      </c>
    </row>
    <row r="322" spans="1:7" x14ac:dyDescent="0.25">
      <c r="A322" s="63" t="s">
        <v>661</v>
      </c>
      <c r="B322" s="63" t="s">
        <v>662</v>
      </c>
      <c r="C322" s="63">
        <v>15</v>
      </c>
      <c r="D322" s="63" t="s">
        <v>9</v>
      </c>
      <c r="E322" s="63">
        <v>4</v>
      </c>
      <c r="F322" s="63">
        <v>0</v>
      </c>
      <c r="G322" s="63">
        <v>1</v>
      </c>
    </row>
    <row r="323" spans="1:7" x14ac:dyDescent="0.25">
      <c r="A323" s="63" t="s">
        <v>663</v>
      </c>
      <c r="B323" s="63" t="s">
        <v>664</v>
      </c>
      <c r="C323" s="63">
        <v>4</v>
      </c>
      <c r="D323" s="63" t="s">
        <v>9</v>
      </c>
      <c r="E323" s="63">
        <v>4</v>
      </c>
      <c r="F323" s="63">
        <v>0</v>
      </c>
      <c r="G323" s="63">
        <v>4</v>
      </c>
    </row>
    <row r="324" spans="1:7" x14ac:dyDescent="0.25">
      <c r="A324" s="63" t="s">
        <v>665</v>
      </c>
      <c r="B324" s="63" t="s">
        <v>666</v>
      </c>
      <c r="C324" s="63">
        <v>15</v>
      </c>
      <c r="D324" s="63" t="s">
        <v>9</v>
      </c>
      <c r="E324" s="63">
        <v>3</v>
      </c>
      <c r="F324" s="63">
        <v>0</v>
      </c>
      <c r="G324" s="63">
        <v>9</v>
      </c>
    </row>
    <row r="325" spans="1:7" x14ac:dyDescent="0.25">
      <c r="A325" s="63" t="s">
        <v>667</v>
      </c>
      <c r="B325" s="63" t="s">
        <v>668</v>
      </c>
      <c r="C325" s="63">
        <v>14</v>
      </c>
      <c r="D325" s="63" t="s">
        <v>109</v>
      </c>
      <c r="E325" s="63">
        <v>4</v>
      </c>
      <c r="F325" s="63">
        <v>0</v>
      </c>
      <c r="G325" s="63">
        <v>3</v>
      </c>
    </row>
    <row r="326" spans="1:7" x14ac:dyDescent="0.25">
      <c r="A326" s="63" t="s">
        <v>669</v>
      </c>
      <c r="B326" s="63" t="s">
        <v>670</v>
      </c>
      <c r="C326" s="63">
        <v>3</v>
      </c>
      <c r="D326" s="63" t="s">
        <v>17</v>
      </c>
      <c r="E326" s="63">
        <v>4</v>
      </c>
      <c r="F326" s="63">
        <v>0</v>
      </c>
      <c r="G326" s="63">
        <v>4</v>
      </c>
    </row>
    <row r="327" spans="1:7" x14ac:dyDescent="0.25">
      <c r="A327" s="63" t="s">
        <v>671</v>
      </c>
      <c r="B327" s="63" t="s">
        <v>672</v>
      </c>
      <c r="C327" s="63">
        <v>1</v>
      </c>
      <c r="D327" s="63" t="s">
        <v>9</v>
      </c>
      <c r="E327" s="63">
        <v>4</v>
      </c>
      <c r="F327" s="63">
        <v>0</v>
      </c>
      <c r="G327" s="63">
        <v>4</v>
      </c>
    </row>
    <row r="328" spans="1:7" x14ac:dyDescent="0.25">
      <c r="A328" s="63" t="s">
        <v>673</v>
      </c>
      <c r="B328" s="63" t="s">
        <v>674</v>
      </c>
      <c r="C328" s="63">
        <v>3</v>
      </c>
      <c r="D328" s="63" t="s">
        <v>17</v>
      </c>
      <c r="E328" s="63">
        <v>4</v>
      </c>
      <c r="F328" s="63">
        <v>0</v>
      </c>
      <c r="G328" s="63">
        <v>8</v>
      </c>
    </row>
    <row r="329" spans="1:7" x14ac:dyDescent="0.25">
      <c r="A329" s="63" t="s">
        <v>675</v>
      </c>
      <c r="B329" s="63" t="s">
        <v>676</v>
      </c>
      <c r="C329" s="63">
        <v>4</v>
      </c>
      <c r="D329" s="63" t="s">
        <v>109</v>
      </c>
      <c r="E329" s="63">
        <v>4</v>
      </c>
      <c r="F329" s="63">
        <v>0</v>
      </c>
      <c r="G329" s="63">
        <v>1</v>
      </c>
    </row>
    <row r="330" spans="1:7" x14ac:dyDescent="0.25">
      <c r="A330" s="63" t="s">
        <v>677</v>
      </c>
      <c r="B330" s="63" t="s">
        <v>678</v>
      </c>
      <c r="C330" s="63" t="s">
        <v>39</v>
      </c>
      <c r="D330" s="63" t="s">
        <v>32</v>
      </c>
      <c r="E330" s="63">
        <v>5</v>
      </c>
      <c r="F330" s="63">
        <v>0</v>
      </c>
      <c r="G330" s="63">
        <v>3</v>
      </c>
    </row>
    <row r="331" spans="1:7" x14ac:dyDescent="0.25">
      <c r="A331" s="63" t="s">
        <v>679</v>
      </c>
      <c r="B331" s="63" t="s">
        <v>680</v>
      </c>
      <c r="C331" s="63">
        <v>10</v>
      </c>
      <c r="D331" s="63" t="s">
        <v>9</v>
      </c>
      <c r="E331" s="63">
        <v>5</v>
      </c>
      <c r="F331" s="63">
        <v>0</v>
      </c>
      <c r="G331" s="63">
        <v>1</v>
      </c>
    </row>
    <row r="332" spans="1:7" x14ac:dyDescent="0.25">
      <c r="A332" s="63" t="s">
        <v>681</v>
      </c>
      <c r="B332" s="63" t="s">
        <v>682</v>
      </c>
      <c r="C332" s="63">
        <v>3</v>
      </c>
      <c r="D332" s="63" t="s">
        <v>17</v>
      </c>
      <c r="E332" s="63">
        <v>4</v>
      </c>
      <c r="F332" s="63">
        <v>0</v>
      </c>
      <c r="G332" s="63">
        <v>12</v>
      </c>
    </row>
    <row r="333" spans="1:7" x14ac:dyDescent="0.25">
      <c r="A333" s="63" t="s">
        <v>683</v>
      </c>
      <c r="B333" s="63" t="s">
        <v>684</v>
      </c>
      <c r="C333" s="63">
        <v>13</v>
      </c>
      <c r="D333" s="63" t="s">
        <v>12</v>
      </c>
      <c r="E333" s="63">
        <v>5</v>
      </c>
      <c r="F333" s="63">
        <v>0</v>
      </c>
      <c r="G333" s="63">
        <v>4</v>
      </c>
    </row>
    <row r="334" spans="1:7" x14ac:dyDescent="0.25">
      <c r="A334" s="63" t="s">
        <v>685</v>
      </c>
      <c r="B334" s="63" t="s">
        <v>686</v>
      </c>
      <c r="C334" s="63" t="s">
        <v>39</v>
      </c>
      <c r="D334" s="63" t="s">
        <v>225</v>
      </c>
      <c r="E334" s="63">
        <v>0</v>
      </c>
      <c r="F334" s="63">
        <v>1</v>
      </c>
      <c r="G334" s="63">
        <v>40</v>
      </c>
    </row>
    <row r="335" spans="1:7" x14ac:dyDescent="0.25">
      <c r="A335" s="63" t="s">
        <v>687</v>
      </c>
      <c r="B335" s="63" t="s">
        <v>688</v>
      </c>
      <c r="C335" s="63">
        <v>11</v>
      </c>
      <c r="D335" s="63" t="s">
        <v>125</v>
      </c>
      <c r="E335" s="63">
        <v>5</v>
      </c>
      <c r="F335" s="63">
        <v>0</v>
      </c>
      <c r="G335" s="63">
        <v>2</v>
      </c>
    </row>
    <row r="336" spans="1:7" x14ac:dyDescent="0.25">
      <c r="A336" s="63" t="s">
        <v>689</v>
      </c>
      <c r="B336" s="63" t="s">
        <v>690</v>
      </c>
      <c r="C336" s="63">
        <v>14</v>
      </c>
      <c r="D336" s="63" t="s">
        <v>57</v>
      </c>
      <c r="E336" s="63">
        <v>0</v>
      </c>
      <c r="F336" s="63">
        <v>1</v>
      </c>
      <c r="G336" s="63">
        <v>24</v>
      </c>
    </row>
    <row r="337" spans="1:7" x14ac:dyDescent="0.25">
      <c r="A337" s="63" t="s">
        <v>691</v>
      </c>
      <c r="B337" s="63" t="s">
        <v>692</v>
      </c>
      <c r="C337" s="63">
        <v>3</v>
      </c>
      <c r="D337" s="63" t="s">
        <v>225</v>
      </c>
      <c r="E337" s="63">
        <v>2</v>
      </c>
      <c r="F337" s="63">
        <v>1</v>
      </c>
      <c r="G337" s="63">
        <v>41</v>
      </c>
    </row>
    <row r="338" spans="1:7" x14ac:dyDescent="0.25">
      <c r="A338" s="63" t="s">
        <v>693</v>
      </c>
      <c r="B338" s="63" t="s">
        <v>694</v>
      </c>
      <c r="C338" s="63">
        <v>7</v>
      </c>
      <c r="D338" s="63" t="s">
        <v>17</v>
      </c>
      <c r="E338" s="63">
        <v>3</v>
      </c>
      <c r="F338" s="63">
        <v>0</v>
      </c>
      <c r="G338" s="63">
        <v>40</v>
      </c>
    </row>
    <row r="339" spans="1:7" x14ac:dyDescent="0.25">
      <c r="A339" s="63" t="s">
        <v>695</v>
      </c>
      <c r="B339" s="63" t="s">
        <v>696</v>
      </c>
      <c r="C339" s="63">
        <v>6</v>
      </c>
      <c r="D339" s="63" t="s">
        <v>17</v>
      </c>
      <c r="E339" s="63">
        <v>4</v>
      </c>
      <c r="F339" s="63">
        <v>0</v>
      </c>
      <c r="G339" s="63">
        <v>3</v>
      </c>
    </row>
    <row r="340" spans="1:7" x14ac:dyDescent="0.25">
      <c r="A340" s="63" t="s">
        <v>697</v>
      </c>
      <c r="B340" s="63" t="s">
        <v>698</v>
      </c>
      <c r="C340" s="63">
        <v>6</v>
      </c>
      <c r="D340" s="63" t="s">
        <v>109</v>
      </c>
      <c r="E340" s="63">
        <v>4</v>
      </c>
      <c r="F340" s="63">
        <v>0</v>
      </c>
      <c r="G340" s="63">
        <v>1</v>
      </c>
    </row>
    <row r="341" spans="1:7" x14ac:dyDescent="0.25">
      <c r="A341" s="63" t="s">
        <v>699</v>
      </c>
      <c r="B341" s="63" t="s">
        <v>700</v>
      </c>
      <c r="C341" s="63">
        <v>5</v>
      </c>
      <c r="D341" s="63" t="s">
        <v>9</v>
      </c>
      <c r="E341" s="63">
        <v>4</v>
      </c>
      <c r="F341" s="63">
        <v>0</v>
      </c>
      <c r="G341" s="63">
        <v>1</v>
      </c>
    </row>
    <row r="342" spans="1:7" x14ac:dyDescent="0.25">
      <c r="A342" s="63" t="s">
        <v>701</v>
      </c>
      <c r="B342" s="63" t="s">
        <v>702</v>
      </c>
      <c r="C342" s="63">
        <v>14</v>
      </c>
      <c r="D342" s="63" t="s">
        <v>9</v>
      </c>
      <c r="E342" s="63">
        <v>4</v>
      </c>
      <c r="F342" s="63">
        <v>0</v>
      </c>
      <c r="G342" s="63">
        <v>2</v>
      </c>
    </row>
    <row r="343" spans="1:7" x14ac:dyDescent="0.25">
      <c r="A343" s="63" t="s">
        <v>703</v>
      </c>
      <c r="B343" s="63" t="s">
        <v>704</v>
      </c>
      <c r="C343" s="63">
        <v>10</v>
      </c>
      <c r="D343" s="63" t="s">
        <v>9</v>
      </c>
      <c r="E343" s="63">
        <v>4</v>
      </c>
      <c r="F343" s="63">
        <v>0</v>
      </c>
      <c r="G343" s="63">
        <v>1</v>
      </c>
    </row>
    <row r="344" spans="1:7" x14ac:dyDescent="0.25">
      <c r="A344" s="63" t="s">
        <v>705</v>
      </c>
      <c r="B344" s="63" t="s">
        <v>706</v>
      </c>
      <c r="C344" s="63">
        <v>8</v>
      </c>
      <c r="D344" s="63" t="s">
        <v>17</v>
      </c>
      <c r="E344" s="63">
        <v>0</v>
      </c>
      <c r="F344" s="63">
        <v>0</v>
      </c>
      <c r="G344" s="63">
        <v>2</v>
      </c>
    </row>
    <row r="345" spans="1:7" x14ac:dyDescent="0.25">
      <c r="A345" s="63" t="s">
        <v>707</v>
      </c>
      <c r="B345" s="63" t="s">
        <v>708</v>
      </c>
      <c r="C345" s="63" t="s">
        <v>39</v>
      </c>
      <c r="D345" s="63" t="s">
        <v>32</v>
      </c>
      <c r="E345" s="63">
        <v>0</v>
      </c>
      <c r="F345" s="63">
        <v>1</v>
      </c>
      <c r="G345" s="63">
        <v>5</v>
      </c>
    </row>
    <row r="346" spans="1:7" x14ac:dyDescent="0.25">
      <c r="A346" s="63" t="s">
        <v>709</v>
      </c>
      <c r="B346" s="63" t="s">
        <v>710</v>
      </c>
      <c r="C346" s="63">
        <v>9</v>
      </c>
      <c r="D346" s="63" t="s">
        <v>159</v>
      </c>
      <c r="E346" s="63">
        <v>4</v>
      </c>
      <c r="F346" s="63">
        <v>1</v>
      </c>
      <c r="G346" s="63">
        <v>10</v>
      </c>
    </row>
    <row r="347" spans="1:7" x14ac:dyDescent="0.25">
      <c r="A347" s="63" t="s">
        <v>711</v>
      </c>
      <c r="B347" s="63" t="s">
        <v>712</v>
      </c>
      <c r="C347" s="63">
        <v>5</v>
      </c>
      <c r="D347" s="63" t="s">
        <v>12</v>
      </c>
      <c r="E347" s="63">
        <v>5</v>
      </c>
      <c r="F347" s="63">
        <v>0</v>
      </c>
      <c r="G347" s="63">
        <v>6</v>
      </c>
    </row>
    <row r="348" spans="1:7" x14ac:dyDescent="0.25">
      <c r="A348" s="63" t="s">
        <v>713</v>
      </c>
      <c r="B348" s="63" t="s">
        <v>714</v>
      </c>
      <c r="C348" s="63" t="s">
        <v>39</v>
      </c>
      <c r="D348" s="63" t="s">
        <v>9</v>
      </c>
      <c r="E348" s="63">
        <v>0</v>
      </c>
      <c r="F348" s="63">
        <v>1</v>
      </c>
      <c r="G348" s="63">
        <v>3</v>
      </c>
    </row>
    <row r="349" spans="1:7" x14ac:dyDescent="0.25">
      <c r="A349" s="63" t="s">
        <v>715</v>
      </c>
      <c r="B349" s="63" t="s">
        <v>716</v>
      </c>
      <c r="C349" s="63">
        <v>4</v>
      </c>
      <c r="D349" s="63" t="s">
        <v>17</v>
      </c>
      <c r="E349" s="63">
        <v>4</v>
      </c>
      <c r="F349" s="63">
        <v>0</v>
      </c>
      <c r="G349" s="63">
        <v>6</v>
      </c>
    </row>
    <row r="350" spans="1:7" x14ac:dyDescent="0.25">
      <c r="A350" s="63" t="s">
        <v>717</v>
      </c>
      <c r="B350" s="63" t="s">
        <v>718</v>
      </c>
      <c r="C350" s="63">
        <v>15</v>
      </c>
      <c r="D350" s="63" t="s">
        <v>84</v>
      </c>
      <c r="E350" s="63">
        <v>5</v>
      </c>
      <c r="F350" s="63">
        <v>0</v>
      </c>
      <c r="G350" s="63">
        <v>9</v>
      </c>
    </row>
    <row r="351" spans="1:7" x14ac:dyDescent="0.25">
      <c r="A351" s="63" t="s">
        <v>719</v>
      </c>
      <c r="B351" s="63" t="s">
        <v>720</v>
      </c>
      <c r="C351" s="63">
        <v>4</v>
      </c>
      <c r="D351" s="63" t="s">
        <v>17</v>
      </c>
      <c r="E351" s="63">
        <v>5</v>
      </c>
      <c r="F351" s="63">
        <v>0</v>
      </c>
      <c r="G351" s="63">
        <v>6</v>
      </c>
    </row>
    <row r="352" spans="1:7" x14ac:dyDescent="0.25">
      <c r="A352" s="63" t="s">
        <v>721</v>
      </c>
      <c r="B352" s="63" t="s">
        <v>722</v>
      </c>
      <c r="C352" s="63">
        <v>15</v>
      </c>
      <c r="D352" s="63" t="s">
        <v>17</v>
      </c>
      <c r="E352" s="63">
        <v>2</v>
      </c>
      <c r="F352" s="63">
        <v>0</v>
      </c>
      <c r="G352" s="63">
        <v>37</v>
      </c>
    </row>
    <row r="353" spans="1:7" x14ac:dyDescent="0.25">
      <c r="A353" s="63" t="s">
        <v>723</v>
      </c>
      <c r="B353" s="63" t="s">
        <v>724</v>
      </c>
      <c r="C353" s="63" t="s">
        <v>39</v>
      </c>
      <c r="D353" s="63" t="s">
        <v>9</v>
      </c>
      <c r="E353" s="63">
        <v>5</v>
      </c>
      <c r="F353" s="63">
        <v>0</v>
      </c>
      <c r="G353" s="63">
        <v>1</v>
      </c>
    </row>
    <row r="354" spans="1:7" x14ac:dyDescent="0.25">
      <c r="A354" s="63" t="s">
        <v>725</v>
      </c>
      <c r="B354" s="63" t="s">
        <v>726</v>
      </c>
      <c r="C354" s="63">
        <v>2</v>
      </c>
      <c r="D354" s="63" t="s">
        <v>12</v>
      </c>
      <c r="E354" s="63">
        <v>5</v>
      </c>
      <c r="F354" s="63">
        <v>0</v>
      </c>
      <c r="G354" s="63">
        <v>5</v>
      </c>
    </row>
    <row r="355" spans="1:7" x14ac:dyDescent="0.25">
      <c r="A355" s="63" t="s">
        <v>727</v>
      </c>
      <c r="B355" s="63" t="s">
        <v>728</v>
      </c>
      <c r="C355" s="63">
        <v>19</v>
      </c>
      <c r="D355" s="63" t="s">
        <v>12</v>
      </c>
      <c r="E355" s="63">
        <v>5</v>
      </c>
      <c r="F355" s="63">
        <v>0</v>
      </c>
      <c r="G355" s="63">
        <v>4</v>
      </c>
    </row>
    <row r="356" spans="1:7" x14ac:dyDescent="0.25">
      <c r="A356" s="63" t="s">
        <v>729</v>
      </c>
      <c r="B356" s="63" t="s">
        <v>730</v>
      </c>
      <c r="C356" s="63">
        <v>2</v>
      </c>
      <c r="D356" s="63" t="s">
        <v>9</v>
      </c>
      <c r="E356" s="63">
        <v>4</v>
      </c>
      <c r="F356" s="63">
        <v>0</v>
      </c>
      <c r="G356" s="63">
        <v>4</v>
      </c>
    </row>
    <row r="357" spans="1:7" x14ac:dyDescent="0.25">
      <c r="A357" s="63" t="s">
        <v>731</v>
      </c>
      <c r="B357" s="63" t="s">
        <v>732</v>
      </c>
      <c r="C357" s="63">
        <v>2</v>
      </c>
      <c r="D357" s="63" t="s">
        <v>17</v>
      </c>
      <c r="E357" s="63">
        <v>4</v>
      </c>
      <c r="F357" s="63">
        <v>0</v>
      </c>
      <c r="G357" s="63">
        <v>4</v>
      </c>
    </row>
    <row r="358" spans="1:7" x14ac:dyDescent="0.25">
      <c r="A358" s="63" t="s">
        <v>733</v>
      </c>
      <c r="B358" s="63" t="s">
        <v>734</v>
      </c>
      <c r="C358" s="63">
        <v>16</v>
      </c>
      <c r="D358" s="63" t="s">
        <v>9</v>
      </c>
      <c r="E358" s="63">
        <v>5</v>
      </c>
      <c r="F358" s="63">
        <v>0</v>
      </c>
      <c r="G358" s="63">
        <v>1</v>
      </c>
    </row>
    <row r="359" spans="1:7" x14ac:dyDescent="0.25">
      <c r="A359" s="63" t="s">
        <v>735</v>
      </c>
      <c r="B359" s="63" t="s">
        <v>736</v>
      </c>
      <c r="C359" s="63">
        <v>3</v>
      </c>
      <c r="D359" s="63" t="s">
        <v>125</v>
      </c>
      <c r="E359" s="63">
        <v>5</v>
      </c>
      <c r="F359" s="63">
        <v>0</v>
      </c>
      <c r="G359" s="63">
        <v>1</v>
      </c>
    </row>
    <row r="360" spans="1:7" x14ac:dyDescent="0.25">
      <c r="A360" s="63" t="s">
        <v>737</v>
      </c>
      <c r="B360" s="63" t="s">
        <v>738</v>
      </c>
      <c r="C360" s="63">
        <v>11</v>
      </c>
      <c r="D360" s="63" t="s">
        <v>109</v>
      </c>
      <c r="E360" s="63">
        <v>4</v>
      </c>
      <c r="F360" s="63">
        <v>0</v>
      </c>
      <c r="G360" s="63">
        <v>1</v>
      </c>
    </row>
    <row r="361" spans="1:7" x14ac:dyDescent="0.25">
      <c r="A361" s="63" t="s">
        <v>739</v>
      </c>
      <c r="B361" s="63" t="s">
        <v>740</v>
      </c>
      <c r="C361" s="63">
        <v>15</v>
      </c>
      <c r="D361" s="63" t="s">
        <v>114</v>
      </c>
      <c r="E361" s="63">
        <v>0</v>
      </c>
      <c r="F361" s="63">
        <v>1</v>
      </c>
      <c r="G361" s="63">
        <v>2</v>
      </c>
    </row>
    <row r="362" spans="1:7" x14ac:dyDescent="0.25">
      <c r="A362" s="63" t="s">
        <v>741</v>
      </c>
      <c r="B362" s="63" t="s">
        <v>742</v>
      </c>
      <c r="C362" s="63">
        <v>9</v>
      </c>
      <c r="D362" s="63" t="s">
        <v>17</v>
      </c>
      <c r="E362" s="63">
        <v>4</v>
      </c>
      <c r="F362" s="63">
        <v>0</v>
      </c>
      <c r="G362" s="63">
        <v>2</v>
      </c>
    </row>
    <row r="363" spans="1:7" x14ac:dyDescent="0.25">
      <c r="A363" s="63" t="s">
        <v>743</v>
      </c>
      <c r="B363" s="63" t="s">
        <v>744</v>
      </c>
      <c r="C363" s="63">
        <v>17</v>
      </c>
      <c r="D363" s="63" t="s">
        <v>9</v>
      </c>
      <c r="E363" s="63">
        <v>3</v>
      </c>
      <c r="F363" s="63">
        <v>0</v>
      </c>
      <c r="G363" s="63">
        <v>2</v>
      </c>
    </row>
    <row r="364" spans="1:7" x14ac:dyDescent="0.25">
      <c r="A364" s="63" t="s">
        <v>745</v>
      </c>
      <c r="B364" s="63" t="s">
        <v>746</v>
      </c>
      <c r="C364" s="63">
        <v>7</v>
      </c>
      <c r="D364" s="63" t="s">
        <v>9</v>
      </c>
      <c r="E364" s="63">
        <v>3</v>
      </c>
      <c r="F364" s="63">
        <v>0</v>
      </c>
      <c r="G364" s="63">
        <v>3</v>
      </c>
    </row>
    <row r="365" spans="1:7" x14ac:dyDescent="0.25">
      <c r="A365" s="63" t="s">
        <v>747</v>
      </c>
      <c r="B365" s="63" t="s">
        <v>748</v>
      </c>
      <c r="C365" s="63">
        <v>2</v>
      </c>
      <c r="D365" s="63" t="s">
        <v>32</v>
      </c>
      <c r="E365" s="63">
        <v>4</v>
      </c>
      <c r="F365" s="63">
        <v>1</v>
      </c>
      <c r="G365" s="63">
        <v>4</v>
      </c>
    </row>
    <row r="366" spans="1:7" x14ac:dyDescent="0.25">
      <c r="A366" s="63" t="s">
        <v>749</v>
      </c>
      <c r="B366" s="63" t="s">
        <v>750</v>
      </c>
      <c r="C366" s="63">
        <v>18</v>
      </c>
      <c r="D366" s="63" t="s">
        <v>9</v>
      </c>
      <c r="E366" s="63">
        <v>0</v>
      </c>
      <c r="F366" s="63">
        <v>0</v>
      </c>
      <c r="G366" s="63">
        <v>3</v>
      </c>
    </row>
    <row r="367" spans="1:7" x14ac:dyDescent="0.25">
      <c r="A367" s="63" t="s">
        <v>751</v>
      </c>
      <c r="B367" s="63" t="s">
        <v>752</v>
      </c>
      <c r="C367" s="63">
        <v>5</v>
      </c>
      <c r="D367" s="63" t="s">
        <v>109</v>
      </c>
      <c r="E367" s="63">
        <v>0</v>
      </c>
      <c r="F367" s="63">
        <v>0</v>
      </c>
      <c r="G367" s="63">
        <v>1</v>
      </c>
    </row>
    <row r="368" spans="1:7" x14ac:dyDescent="0.25">
      <c r="A368" s="63" t="s">
        <v>753</v>
      </c>
      <c r="B368" s="63" t="s">
        <v>754</v>
      </c>
      <c r="C368" s="63">
        <v>10</v>
      </c>
      <c r="D368" s="63" t="s">
        <v>125</v>
      </c>
      <c r="E368" s="63">
        <v>5</v>
      </c>
      <c r="F368" s="63">
        <v>0</v>
      </c>
      <c r="G368" s="63">
        <v>1</v>
      </c>
    </row>
    <row r="369" spans="1:7" x14ac:dyDescent="0.25">
      <c r="A369" s="63" t="s">
        <v>755</v>
      </c>
      <c r="B369" s="63" t="s">
        <v>756</v>
      </c>
      <c r="C369" s="63">
        <v>15</v>
      </c>
      <c r="D369" s="63" t="s">
        <v>109</v>
      </c>
      <c r="E369" s="63">
        <v>3</v>
      </c>
      <c r="F369" s="63">
        <v>0</v>
      </c>
      <c r="G369" s="63">
        <v>9</v>
      </c>
    </row>
    <row r="370" spans="1:7" x14ac:dyDescent="0.25">
      <c r="A370" s="63" t="s">
        <v>757</v>
      </c>
      <c r="B370" s="63" t="s">
        <v>758</v>
      </c>
      <c r="C370" s="63">
        <v>12</v>
      </c>
      <c r="D370" s="63" t="s">
        <v>9</v>
      </c>
      <c r="E370" s="63">
        <v>3</v>
      </c>
      <c r="F370" s="63">
        <v>0</v>
      </c>
      <c r="G370" s="63">
        <v>1</v>
      </c>
    </row>
    <row r="371" spans="1:7" x14ac:dyDescent="0.25">
      <c r="A371" s="63" t="s">
        <v>759</v>
      </c>
      <c r="B371" s="63" t="s">
        <v>760</v>
      </c>
      <c r="C371" s="63">
        <v>2</v>
      </c>
      <c r="D371" s="63" t="s">
        <v>9</v>
      </c>
      <c r="E371" s="63">
        <v>2</v>
      </c>
      <c r="F371" s="63">
        <v>0</v>
      </c>
      <c r="G371" s="63">
        <v>7</v>
      </c>
    </row>
    <row r="372" spans="1:7" x14ac:dyDescent="0.25">
      <c r="A372" s="63" t="s">
        <v>761</v>
      </c>
      <c r="B372" s="63" t="s">
        <v>762</v>
      </c>
      <c r="C372" s="63">
        <v>1</v>
      </c>
      <c r="D372" s="63" t="s">
        <v>17</v>
      </c>
      <c r="E372" s="63">
        <v>4</v>
      </c>
      <c r="F372" s="63">
        <v>0</v>
      </c>
      <c r="G372" s="63">
        <v>2</v>
      </c>
    </row>
    <row r="373" spans="1:7" x14ac:dyDescent="0.25">
      <c r="A373" s="63" t="s">
        <v>763</v>
      </c>
      <c r="B373" s="63" t="s">
        <v>764</v>
      </c>
      <c r="C373" s="63">
        <v>6</v>
      </c>
      <c r="D373" s="63" t="s">
        <v>109</v>
      </c>
      <c r="E373" s="63">
        <v>4</v>
      </c>
      <c r="F373" s="63">
        <v>0</v>
      </c>
      <c r="G373" s="63">
        <v>9</v>
      </c>
    </row>
    <row r="374" spans="1:7" x14ac:dyDescent="0.25">
      <c r="A374" s="63" t="s">
        <v>765</v>
      </c>
      <c r="B374" s="63" t="s">
        <v>766</v>
      </c>
      <c r="C374" s="63" t="s">
        <v>39</v>
      </c>
      <c r="D374" s="63" t="s">
        <v>12</v>
      </c>
      <c r="E374" s="63">
        <v>4</v>
      </c>
      <c r="F374" s="63">
        <v>0</v>
      </c>
      <c r="G374" s="63">
        <v>14</v>
      </c>
    </row>
    <row r="375" spans="1:7" x14ac:dyDescent="0.25">
      <c r="A375" s="63" t="s">
        <v>767</v>
      </c>
      <c r="B375" s="63" t="s">
        <v>768</v>
      </c>
      <c r="C375" s="63">
        <v>9</v>
      </c>
      <c r="D375" s="63" t="s">
        <v>9</v>
      </c>
      <c r="E375" s="63">
        <v>6</v>
      </c>
      <c r="F375" s="63">
        <v>0</v>
      </c>
      <c r="G375" s="63">
        <v>1</v>
      </c>
    </row>
    <row r="376" spans="1:7" x14ac:dyDescent="0.25">
      <c r="A376" s="63" t="s">
        <v>769</v>
      </c>
      <c r="B376" s="63" t="s">
        <v>770</v>
      </c>
      <c r="C376" s="63">
        <v>20</v>
      </c>
      <c r="D376" s="63" t="s">
        <v>9</v>
      </c>
      <c r="E376" s="63">
        <v>4</v>
      </c>
      <c r="F376" s="63">
        <v>0</v>
      </c>
      <c r="G376" s="63">
        <v>8</v>
      </c>
    </row>
    <row r="377" spans="1:7" x14ac:dyDescent="0.25">
      <c r="A377" s="63" t="s">
        <v>771</v>
      </c>
      <c r="B377" s="63" t="s">
        <v>772</v>
      </c>
      <c r="C377" s="63">
        <v>22</v>
      </c>
      <c r="D377" s="63" t="s">
        <v>17</v>
      </c>
      <c r="E377" s="63">
        <v>4</v>
      </c>
      <c r="F377" s="63">
        <v>0</v>
      </c>
      <c r="G377" s="63">
        <v>2</v>
      </c>
    </row>
    <row r="378" spans="1:7" x14ac:dyDescent="0.25">
      <c r="A378" s="63" t="s">
        <v>773</v>
      </c>
      <c r="B378" s="63" t="s">
        <v>774</v>
      </c>
      <c r="C378" s="63" t="s">
        <v>39</v>
      </c>
      <c r="D378" s="63" t="s">
        <v>9</v>
      </c>
      <c r="E378" s="63">
        <v>3</v>
      </c>
      <c r="F378" s="63">
        <v>0</v>
      </c>
      <c r="G378" s="63">
        <v>2</v>
      </c>
    </row>
    <row r="379" spans="1:7" x14ac:dyDescent="0.25">
      <c r="A379" s="63" t="s">
        <v>775</v>
      </c>
      <c r="B379" s="63" t="s">
        <v>776</v>
      </c>
      <c r="C379" s="63">
        <v>13</v>
      </c>
      <c r="D379" s="63" t="s">
        <v>17</v>
      </c>
      <c r="E379" s="63">
        <v>4</v>
      </c>
      <c r="F379" s="63">
        <v>0</v>
      </c>
      <c r="G379" s="63">
        <v>8</v>
      </c>
    </row>
    <row r="380" spans="1:7" x14ac:dyDescent="0.25">
      <c r="A380" s="63" t="s">
        <v>777</v>
      </c>
      <c r="B380" s="63" t="s">
        <v>778</v>
      </c>
      <c r="C380" s="63">
        <v>14</v>
      </c>
      <c r="D380" s="63" t="s">
        <v>9</v>
      </c>
      <c r="E380" s="63">
        <v>3</v>
      </c>
      <c r="F380" s="63">
        <v>0</v>
      </c>
      <c r="G380" s="63">
        <v>8</v>
      </c>
    </row>
    <row r="381" spans="1:7" x14ac:dyDescent="0.25">
      <c r="A381" s="63" t="s">
        <v>779</v>
      </c>
      <c r="B381" s="63" t="s">
        <v>780</v>
      </c>
      <c r="C381" s="63">
        <v>16</v>
      </c>
      <c r="D381" s="63" t="s">
        <v>9</v>
      </c>
      <c r="E381" s="63">
        <v>5</v>
      </c>
      <c r="F381" s="63">
        <v>0</v>
      </c>
      <c r="G381" s="63">
        <v>5</v>
      </c>
    </row>
    <row r="382" spans="1:7" x14ac:dyDescent="0.25">
      <c r="A382" s="63" t="s">
        <v>781</v>
      </c>
      <c r="B382" s="63" t="s">
        <v>782</v>
      </c>
      <c r="C382" s="63">
        <v>7</v>
      </c>
      <c r="D382" s="63" t="s">
        <v>9</v>
      </c>
      <c r="E382" s="63">
        <v>4</v>
      </c>
      <c r="F382" s="63">
        <v>0</v>
      </c>
      <c r="G382" s="63">
        <v>2</v>
      </c>
    </row>
    <row r="383" spans="1:7" x14ac:dyDescent="0.25">
      <c r="A383" s="63" t="s">
        <v>783</v>
      </c>
      <c r="B383" s="63" t="s">
        <v>784</v>
      </c>
      <c r="C383" s="63">
        <v>7</v>
      </c>
      <c r="D383" s="63" t="s">
        <v>17</v>
      </c>
      <c r="E383" s="63">
        <v>4</v>
      </c>
      <c r="F383" s="63">
        <v>0</v>
      </c>
      <c r="G383" s="63">
        <v>4</v>
      </c>
    </row>
    <row r="384" spans="1:7" x14ac:dyDescent="0.25">
      <c r="A384" s="63" t="s">
        <v>785</v>
      </c>
      <c r="B384" s="63" t="s">
        <v>786</v>
      </c>
      <c r="C384" s="63">
        <v>3</v>
      </c>
      <c r="D384" s="63" t="s">
        <v>109</v>
      </c>
      <c r="E384" s="63">
        <v>4</v>
      </c>
      <c r="F384" s="63">
        <v>0</v>
      </c>
      <c r="G384" s="63">
        <v>5</v>
      </c>
    </row>
    <row r="385" spans="1:7" x14ac:dyDescent="0.25">
      <c r="A385" s="63" t="s">
        <v>787</v>
      </c>
      <c r="B385" s="63" t="s">
        <v>788</v>
      </c>
      <c r="C385" s="63">
        <v>5</v>
      </c>
      <c r="D385" s="63" t="s">
        <v>9</v>
      </c>
      <c r="E385" s="63">
        <v>2</v>
      </c>
      <c r="F385" s="63">
        <v>0</v>
      </c>
      <c r="G385" s="63">
        <v>5</v>
      </c>
    </row>
    <row r="386" spans="1:7" x14ac:dyDescent="0.25">
      <c r="A386" s="63" t="s">
        <v>789</v>
      </c>
      <c r="B386" s="63" t="s">
        <v>790</v>
      </c>
      <c r="C386" s="63">
        <v>10</v>
      </c>
      <c r="D386" s="63" t="s">
        <v>17</v>
      </c>
      <c r="E386" s="63">
        <v>3</v>
      </c>
      <c r="F386" s="63">
        <v>0</v>
      </c>
      <c r="G386" s="63">
        <v>6</v>
      </c>
    </row>
    <row r="387" spans="1:7" x14ac:dyDescent="0.25">
      <c r="A387" s="63" t="s">
        <v>791</v>
      </c>
      <c r="B387" s="63" t="s">
        <v>792</v>
      </c>
      <c r="C387" s="63">
        <v>4</v>
      </c>
      <c r="D387" s="63" t="s">
        <v>57</v>
      </c>
      <c r="E387" s="63">
        <v>4</v>
      </c>
      <c r="F387" s="63">
        <v>0</v>
      </c>
      <c r="G387" s="63">
        <v>9</v>
      </c>
    </row>
    <row r="388" spans="1:7" x14ac:dyDescent="0.25">
      <c r="A388" s="63" t="s">
        <v>793</v>
      </c>
      <c r="B388" s="63" t="s">
        <v>794</v>
      </c>
      <c r="C388" s="63">
        <v>6</v>
      </c>
      <c r="D388" s="63" t="s">
        <v>17</v>
      </c>
      <c r="E388" s="63">
        <v>3</v>
      </c>
      <c r="F388" s="63">
        <v>0</v>
      </c>
      <c r="G388" s="63">
        <v>17</v>
      </c>
    </row>
    <row r="389" spans="1:7" x14ac:dyDescent="0.25">
      <c r="A389" s="63" t="s">
        <v>795</v>
      </c>
      <c r="B389" s="63" t="s">
        <v>796</v>
      </c>
      <c r="C389" s="63">
        <v>11</v>
      </c>
      <c r="D389" s="63" t="s">
        <v>12</v>
      </c>
      <c r="E389" s="63">
        <v>4</v>
      </c>
      <c r="F389" s="63">
        <v>0</v>
      </c>
      <c r="G389" s="63">
        <v>3</v>
      </c>
    </row>
    <row r="390" spans="1:7" x14ac:dyDescent="0.25">
      <c r="A390" s="63" t="s">
        <v>797</v>
      </c>
      <c r="B390" s="63" t="s">
        <v>798</v>
      </c>
      <c r="C390" s="63">
        <v>19</v>
      </c>
      <c r="D390" s="63" t="s">
        <v>9</v>
      </c>
      <c r="E390" s="63">
        <v>3</v>
      </c>
      <c r="F390" s="63">
        <v>0</v>
      </c>
      <c r="G390" s="63">
        <v>6</v>
      </c>
    </row>
    <row r="391" spans="1:7" x14ac:dyDescent="0.25">
      <c r="A391" s="63" t="s">
        <v>799</v>
      </c>
      <c r="B391" s="63" t="s">
        <v>800</v>
      </c>
      <c r="C391" s="63">
        <v>9</v>
      </c>
      <c r="D391" s="63" t="s">
        <v>12</v>
      </c>
      <c r="E391" s="63">
        <v>3</v>
      </c>
      <c r="F391" s="63">
        <v>0</v>
      </c>
      <c r="G391" s="63">
        <v>14</v>
      </c>
    </row>
    <row r="392" spans="1:7" x14ac:dyDescent="0.25">
      <c r="A392" s="63" t="s">
        <v>801</v>
      </c>
      <c r="B392" s="63" t="s">
        <v>802</v>
      </c>
      <c r="C392" s="63">
        <v>16</v>
      </c>
      <c r="D392" s="63" t="s">
        <v>57</v>
      </c>
      <c r="E392" s="63">
        <v>4</v>
      </c>
      <c r="F392" s="63">
        <v>0</v>
      </c>
      <c r="G392" s="63">
        <v>35</v>
      </c>
    </row>
    <row r="393" spans="1:7" x14ac:dyDescent="0.25">
      <c r="A393" s="63" t="s">
        <v>803</v>
      </c>
      <c r="B393" s="63" t="s">
        <v>804</v>
      </c>
      <c r="C393" s="63">
        <v>12</v>
      </c>
      <c r="D393" s="63" t="s">
        <v>57</v>
      </c>
      <c r="E393" s="63">
        <v>1</v>
      </c>
      <c r="F393" s="63">
        <v>0</v>
      </c>
      <c r="G393" s="63">
        <v>48</v>
      </c>
    </row>
    <row r="394" spans="1:7" x14ac:dyDescent="0.25">
      <c r="A394" s="63" t="s">
        <v>805</v>
      </c>
      <c r="B394" s="63" t="s">
        <v>806</v>
      </c>
      <c r="C394" s="63">
        <v>12</v>
      </c>
      <c r="D394" s="63" t="s">
        <v>9</v>
      </c>
      <c r="E394" s="63">
        <v>2</v>
      </c>
      <c r="F394" s="63">
        <v>0</v>
      </c>
      <c r="G394" s="63">
        <v>12</v>
      </c>
    </row>
    <row r="395" spans="1:7" x14ac:dyDescent="0.25">
      <c r="A395" s="63" t="s">
        <v>807</v>
      </c>
      <c r="B395" s="63" t="s">
        <v>808</v>
      </c>
      <c r="C395" s="63">
        <v>6</v>
      </c>
      <c r="D395" s="63" t="s">
        <v>125</v>
      </c>
      <c r="E395" s="63">
        <v>5</v>
      </c>
      <c r="F395" s="63">
        <v>0</v>
      </c>
      <c r="G395" s="63">
        <v>1</v>
      </c>
    </row>
    <row r="396" spans="1:7" x14ac:dyDescent="0.25">
      <c r="A396" s="63" t="s">
        <v>809</v>
      </c>
      <c r="B396" s="63" t="s">
        <v>810</v>
      </c>
      <c r="C396" s="63">
        <v>11</v>
      </c>
      <c r="D396" s="63" t="s">
        <v>84</v>
      </c>
      <c r="E396" s="63">
        <v>4</v>
      </c>
      <c r="F396" s="63">
        <v>0</v>
      </c>
      <c r="G396" s="63">
        <v>6</v>
      </c>
    </row>
    <row r="397" spans="1:7" x14ac:dyDescent="0.25">
      <c r="A397" s="63" t="s">
        <v>811</v>
      </c>
      <c r="B397" s="63" t="s">
        <v>812</v>
      </c>
      <c r="C397" s="63">
        <v>3</v>
      </c>
      <c r="D397" s="63" t="s">
        <v>17</v>
      </c>
      <c r="E397" s="63">
        <v>4</v>
      </c>
      <c r="F397" s="63">
        <v>0</v>
      </c>
      <c r="G397" s="63">
        <v>13</v>
      </c>
    </row>
    <row r="398" spans="1:7" x14ac:dyDescent="0.25">
      <c r="A398" s="63" t="s">
        <v>813</v>
      </c>
      <c r="B398" s="63" t="s">
        <v>814</v>
      </c>
      <c r="C398" s="63">
        <v>7</v>
      </c>
      <c r="D398" s="63" t="s">
        <v>17</v>
      </c>
      <c r="E398" s="63">
        <v>6</v>
      </c>
      <c r="F398" s="63">
        <v>0</v>
      </c>
      <c r="G398" s="63">
        <v>7</v>
      </c>
    </row>
    <row r="399" spans="1:7" x14ac:dyDescent="0.25">
      <c r="A399" s="63" t="s">
        <v>815</v>
      </c>
      <c r="B399" s="63" t="s">
        <v>816</v>
      </c>
      <c r="C399" s="63" t="s">
        <v>39</v>
      </c>
      <c r="D399" s="63" t="s">
        <v>17</v>
      </c>
      <c r="E399" s="63">
        <v>5</v>
      </c>
      <c r="F399" s="63">
        <v>0</v>
      </c>
      <c r="G399" s="63">
        <v>8</v>
      </c>
    </row>
    <row r="400" spans="1:7" x14ac:dyDescent="0.25">
      <c r="A400" s="63" t="s">
        <v>817</v>
      </c>
      <c r="B400" s="63" t="s">
        <v>818</v>
      </c>
      <c r="C400" s="63">
        <v>3</v>
      </c>
      <c r="D400" s="63" t="s">
        <v>12</v>
      </c>
      <c r="E400" s="63">
        <v>5</v>
      </c>
      <c r="F400" s="63">
        <v>0</v>
      </c>
      <c r="G400" s="63">
        <v>4</v>
      </c>
    </row>
    <row r="401" spans="1:7" x14ac:dyDescent="0.25">
      <c r="A401" s="63" t="s">
        <v>819</v>
      </c>
      <c r="B401" s="63" t="s">
        <v>820</v>
      </c>
      <c r="C401" s="63">
        <v>1</v>
      </c>
      <c r="D401" s="63" t="s">
        <v>109</v>
      </c>
      <c r="E401" s="63">
        <v>4</v>
      </c>
      <c r="F401" s="63">
        <v>0</v>
      </c>
      <c r="G401" s="63">
        <v>3</v>
      </c>
    </row>
    <row r="402" spans="1:7" x14ac:dyDescent="0.25">
      <c r="A402" s="63" t="s">
        <v>821</v>
      </c>
      <c r="B402" s="63" t="s">
        <v>822</v>
      </c>
      <c r="C402" s="63">
        <v>7</v>
      </c>
      <c r="D402" s="63" t="s">
        <v>17</v>
      </c>
      <c r="E402" s="63">
        <v>4</v>
      </c>
      <c r="F402" s="63">
        <v>0</v>
      </c>
      <c r="G402" s="63">
        <v>5</v>
      </c>
    </row>
    <row r="403" spans="1:7" x14ac:dyDescent="0.25">
      <c r="A403" s="63" t="s">
        <v>823</v>
      </c>
      <c r="B403" s="63" t="s">
        <v>824</v>
      </c>
      <c r="C403" s="63">
        <v>11</v>
      </c>
      <c r="D403" s="63" t="s">
        <v>17</v>
      </c>
      <c r="E403" s="63">
        <v>4</v>
      </c>
      <c r="F403" s="63">
        <v>0</v>
      </c>
      <c r="G403" s="63">
        <v>2</v>
      </c>
    </row>
    <row r="404" spans="1:7" x14ac:dyDescent="0.25">
      <c r="A404" s="63" t="s">
        <v>825</v>
      </c>
      <c r="B404" s="63" t="s">
        <v>826</v>
      </c>
      <c r="C404" s="63">
        <v>4</v>
      </c>
      <c r="D404" s="63" t="s">
        <v>176</v>
      </c>
      <c r="E404" s="63">
        <v>5</v>
      </c>
      <c r="F404" s="63">
        <v>0</v>
      </c>
      <c r="G404" s="63">
        <v>3</v>
      </c>
    </row>
    <row r="405" spans="1:7" x14ac:dyDescent="0.25">
      <c r="A405" s="63" t="s">
        <v>827</v>
      </c>
      <c r="B405" s="63" t="s">
        <v>828</v>
      </c>
      <c r="C405" s="63">
        <v>5</v>
      </c>
      <c r="D405" s="63" t="s">
        <v>17</v>
      </c>
      <c r="E405" s="63">
        <v>0</v>
      </c>
      <c r="F405" s="63">
        <v>1</v>
      </c>
      <c r="G405" s="63">
        <v>8</v>
      </c>
    </row>
    <row r="406" spans="1:7" x14ac:dyDescent="0.25">
      <c r="A406" s="63" t="s">
        <v>829</v>
      </c>
      <c r="B406" s="63" t="s">
        <v>830</v>
      </c>
      <c r="C406" s="63">
        <v>5</v>
      </c>
      <c r="D406" s="63" t="s">
        <v>12</v>
      </c>
      <c r="E406" s="63">
        <v>5</v>
      </c>
      <c r="F406" s="63">
        <v>0</v>
      </c>
      <c r="G406" s="63">
        <v>5</v>
      </c>
    </row>
    <row r="407" spans="1:7" x14ac:dyDescent="0.25">
      <c r="A407" s="63" t="s">
        <v>831</v>
      </c>
      <c r="B407" s="63" t="s">
        <v>832</v>
      </c>
      <c r="C407" s="63">
        <v>2</v>
      </c>
      <c r="D407" s="63" t="s">
        <v>57</v>
      </c>
      <c r="E407" s="63">
        <v>0</v>
      </c>
      <c r="F407" s="63">
        <v>1</v>
      </c>
      <c r="G407" s="63">
        <v>12</v>
      </c>
    </row>
    <row r="408" spans="1:7" x14ac:dyDescent="0.25">
      <c r="A408" s="63" t="s">
        <v>833</v>
      </c>
      <c r="B408" s="63" t="s">
        <v>834</v>
      </c>
      <c r="C408" s="63">
        <v>15</v>
      </c>
      <c r="D408" s="63" t="s">
        <v>12</v>
      </c>
      <c r="E408" s="63">
        <v>5</v>
      </c>
      <c r="F408" s="63">
        <v>0</v>
      </c>
      <c r="G408" s="63">
        <v>6</v>
      </c>
    </row>
    <row r="409" spans="1:7" x14ac:dyDescent="0.25">
      <c r="A409" s="63" t="s">
        <v>835</v>
      </c>
      <c r="B409" s="63" t="s">
        <v>836</v>
      </c>
      <c r="C409" s="63">
        <v>2</v>
      </c>
      <c r="D409" s="63" t="s">
        <v>9</v>
      </c>
      <c r="E409" s="63">
        <v>4</v>
      </c>
      <c r="F409" s="63">
        <v>0</v>
      </c>
      <c r="G409" s="63">
        <v>4</v>
      </c>
    </row>
    <row r="410" spans="1:7" x14ac:dyDescent="0.25">
      <c r="A410" s="63" t="s">
        <v>837</v>
      </c>
      <c r="B410" s="63" t="s">
        <v>838</v>
      </c>
      <c r="C410" s="63">
        <v>12</v>
      </c>
      <c r="D410" s="63" t="s">
        <v>9</v>
      </c>
      <c r="E410" s="63">
        <v>3</v>
      </c>
      <c r="F410" s="63">
        <v>0</v>
      </c>
      <c r="G410" s="63">
        <v>3</v>
      </c>
    </row>
    <row r="411" spans="1:7" x14ac:dyDescent="0.25">
      <c r="A411" s="63" t="s">
        <v>839</v>
      </c>
      <c r="B411" s="63" t="s">
        <v>840</v>
      </c>
      <c r="C411" s="63">
        <v>2</v>
      </c>
      <c r="D411" s="63" t="s">
        <v>32</v>
      </c>
      <c r="E411" s="63">
        <v>3</v>
      </c>
      <c r="F411" s="63">
        <v>0</v>
      </c>
      <c r="G411" s="63">
        <v>7</v>
      </c>
    </row>
    <row r="412" spans="1:7" x14ac:dyDescent="0.25">
      <c r="A412" s="63" t="s">
        <v>841</v>
      </c>
      <c r="B412" s="63" t="s">
        <v>842</v>
      </c>
      <c r="C412" s="63">
        <v>11</v>
      </c>
      <c r="D412" s="63" t="s">
        <v>32</v>
      </c>
      <c r="E412" s="63">
        <v>0</v>
      </c>
      <c r="F412" s="63">
        <v>1</v>
      </c>
      <c r="G412" s="63">
        <v>9</v>
      </c>
    </row>
    <row r="413" spans="1:7" x14ac:dyDescent="0.25">
      <c r="A413" s="63" t="s">
        <v>843</v>
      </c>
      <c r="B413" s="63" t="s">
        <v>844</v>
      </c>
      <c r="C413" s="63">
        <v>15</v>
      </c>
      <c r="D413" s="63" t="s">
        <v>9</v>
      </c>
      <c r="E413" s="63">
        <v>0</v>
      </c>
      <c r="F413" s="63">
        <v>1</v>
      </c>
      <c r="G413" s="63">
        <v>6</v>
      </c>
    </row>
    <row r="414" spans="1:7" x14ac:dyDescent="0.25">
      <c r="A414" s="63" t="s">
        <v>845</v>
      </c>
      <c r="B414" s="63" t="s">
        <v>846</v>
      </c>
      <c r="C414" s="63">
        <v>1</v>
      </c>
      <c r="D414" s="63" t="s">
        <v>17</v>
      </c>
      <c r="E414" s="63">
        <v>3</v>
      </c>
      <c r="F414" s="63">
        <v>0</v>
      </c>
      <c r="G414" s="63">
        <v>4</v>
      </c>
    </row>
    <row r="415" spans="1:7" x14ac:dyDescent="0.25">
      <c r="A415" s="63" t="s">
        <v>847</v>
      </c>
      <c r="B415" s="63" t="s">
        <v>848</v>
      </c>
      <c r="C415" s="63">
        <v>6</v>
      </c>
      <c r="D415" s="63" t="s">
        <v>109</v>
      </c>
      <c r="E415" s="63">
        <v>4</v>
      </c>
      <c r="F415" s="63">
        <v>0</v>
      </c>
      <c r="G415" s="63">
        <v>8</v>
      </c>
    </row>
    <row r="416" spans="1:7" x14ac:dyDescent="0.25">
      <c r="A416" s="63" t="s">
        <v>849</v>
      </c>
      <c r="B416" s="63" t="s">
        <v>850</v>
      </c>
      <c r="C416" s="63">
        <v>6</v>
      </c>
      <c r="D416" s="63" t="s">
        <v>109</v>
      </c>
      <c r="E416" s="63">
        <v>4</v>
      </c>
      <c r="F416" s="63">
        <v>0</v>
      </c>
      <c r="G416" s="63">
        <v>3</v>
      </c>
    </row>
    <row r="417" spans="1:7" x14ac:dyDescent="0.25">
      <c r="A417" s="63" t="s">
        <v>851</v>
      </c>
      <c r="B417" s="63" t="s">
        <v>852</v>
      </c>
      <c r="C417" s="63">
        <v>6</v>
      </c>
      <c r="D417" s="63" t="s">
        <v>109</v>
      </c>
      <c r="E417" s="63">
        <v>4</v>
      </c>
      <c r="F417" s="63">
        <v>0</v>
      </c>
      <c r="G417" s="63">
        <v>3</v>
      </c>
    </row>
    <row r="418" spans="1:7" x14ac:dyDescent="0.25">
      <c r="A418" s="63" t="s">
        <v>853</v>
      </c>
      <c r="B418" s="63" t="s">
        <v>854</v>
      </c>
      <c r="C418" s="63">
        <v>21</v>
      </c>
      <c r="D418" s="63" t="s">
        <v>109</v>
      </c>
      <c r="E418" s="63">
        <v>3</v>
      </c>
      <c r="F418" s="63">
        <v>0</v>
      </c>
      <c r="G418" s="63">
        <v>1</v>
      </c>
    </row>
    <row r="419" spans="1:7" x14ac:dyDescent="0.25">
      <c r="A419" s="63" t="s">
        <v>855</v>
      </c>
      <c r="B419" s="63" t="s">
        <v>856</v>
      </c>
      <c r="C419" s="63" t="s">
        <v>39</v>
      </c>
      <c r="D419" s="63" t="s">
        <v>9</v>
      </c>
      <c r="E419" s="63">
        <v>4</v>
      </c>
      <c r="F419" s="63">
        <v>0</v>
      </c>
      <c r="G419" s="63">
        <v>5</v>
      </c>
    </row>
    <row r="420" spans="1:7" x14ac:dyDescent="0.25">
      <c r="A420" s="63" t="s">
        <v>857</v>
      </c>
      <c r="B420" s="63" t="s">
        <v>858</v>
      </c>
      <c r="C420" s="63">
        <v>1</v>
      </c>
      <c r="D420" s="63" t="s">
        <v>159</v>
      </c>
      <c r="E420" s="63">
        <v>4</v>
      </c>
      <c r="F420" s="63">
        <v>1</v>
      </c>
      <c r="G420" s="63">
        <v>12</v>
      </c>
    </row>
    <row r="421" spans="1:7" x14ac:dyDescent="0.25">
      <c r="A421" s="63" t="s">
        <v>859</v>
      </c>
      <c r="B421" s="63" t="s">
        <v>860</v>
      </c>
      <c r="C421" s="63">
        <v>5</v>
      </c>
      <c r="D421" s="63" t="s">
        <v>12</v>
      </c>
      <c r="E421" s="63">
        <v>4</v>
      </c>
      <c r="F421" s="63">
        <v>0</v>
      </c>
      <c r="G421" s="63">
        <v>5</v>
      </c>
    </row>
    <row r="422" spans="1:7" x14ac:dyDescent="0.25">
      <c r="A422" s="63" t="s">
        <v>861</v>
      </c>
      <c r="B422" s="63" t="s">
        <v>862</v>
      </c>
      <c r="C422" s="63">
        <v>7</v>
      </c>
      <c r="D422" s="63" t="s">
        <v>57</v>
      </c>
      <c r="E422" s="63">
        <v>0</v>
      </c>
      <c r="F422" s="63">
        <v>1</v>
      </c>
      <c r="G422" s="63">
        <v>15</v>
      </c>
    </row>
    <row r="423" spans="1:7" x14ac:dyDescent="0.25">
      <c r="A423" s="63" t="s">
        <v>863</v>
      </c>
      <c r="B423" s="63" t="s">
        <v>864</v>
      </c>
      <c r="C423" s="63">
        <v>17</v>
      </c>
      <c r="D423" s="63" t="s">
        <v>17</v>
      </c>
      <c r="E423" s="63">
        <v>5</v>
      </c>
      <c r="F423" s="63">
        <v>0</v>
      </c>
      <c r="G423" s="63">
        <v>8</v>
      </c>
    </row>
    <row r="424" spans="1:7" x14ac:dyDescent="0.25">
      <c r="A424" s="63" t="s">
        <v>865</v>
      </c>
      <c r="B424" s="63" t="s">
        <v>866</v>
      </c>
      <c r="C424" s="63">
        <v>11</v>
      </c>
      <c r="D424" s="63" t="s">
        <v>57</v>
      </c>
      <c r="E424" s="63">
        <v>4</v>
      </c>
      <c r="F424" s="63">
        <v>0</v>
      </c>
      <c r="G424" s="63">
        <v>11</v>
      </c>
    </row>
    <row r="425" spans="1:7" x14ac:dyDescent="0.25">
      <c r="A425" s="63" t="s">
        <v>867</v>
      </c>
      <c r="B425" s="63" t="s">
        <v>868</v>
      </c>
      <c r="C425" s="63">
        <v>6</v>
      </c>
      <c r="D425" s="63" t="s">
        <v>109</v>
      </c>
      <c r="E425" s="63">
        <v>4</v>
      </c>
      <c r="F425" s="63">
        <v>0</v>
      </c>
      <c r="G425" s="63">
        <v>7</v>
      </c>
    </row>
    <row r="426" spans="1:7" x14ac:dyDescent="0.25">
      <c r="A426" s="63" t="s">
        <v>869</v>
      </c>
      <c r="B426" s="63" t="s">
        <v>870</v>
      </c>
      <c r="C426" s="63">
        <v>1</v>
      </c>
      <c r="D426" s="63" t="s">
        <v>114</v>
      </c>
      <c r="E426" s="63">
        <v>4</v>
      </c>
      <c r="F426" s="63">
        <v>0</v>
      </c>
      <c r="G426" s="63">
        <v>8</v>
      </c>
    </row>
    <row r="427" spans="1:7" x14ac:dyDescent="0.25">
      <c r="A427" s="63" t="s">
        <v>871</v>
      </c>
      <c r="B427" s="63" t="s">
        <v>872</v>
      </c>
      <c r="C427" s="63">
        <v>6</v>
      </c>
      <c r="D427" s="63" t="s">
        <v>17</v>
      </c>
      <c r="E427" s="63">
        <v>4</v>
      </c>
      <c r="F427" s="63">
        <v>0</v>
      </c>
      <c r="G427" s="63">
        <v>6</v>
      </c>
    </row>
    <row r="428" spans="1:7" x14ac:dyDescent="0.25">
      <c r="A428" s="63" t="s">
        <v>873</v>
      </c>
      <c r="B428" s="63" t="s">
        <v>874</v>
      </c>
      <c r="C428" s="63">
        <v>13</v>
      </c>
      <c r="D428" s="63" t="s">
        <v>17</v>
      </c>
      <c r="E428" s="63">
        <v>5</v>
      </c>
      <c r="F428" s="63">
        <v>0</v>
      </c>
      <c r="G428" s="63">
        <v>9</v>
      </c>
    </row>
    <row r="429" spans="1:7" x14ac:dyDescent="0.25">
      <c r="A429" s="63" t="s">
        <v>875</v>
      </c>
      <c r="B429" s="63" t="s">
        <v>876</v>
      </c>
      <c r="C429" s="63">
        <v>11</v>
      </c>
      <c r="D429" s="63" t="s">
        <v>84</v>
      </c>
      <c r="E429" s="63">
        <v>4</v>
      </c>
      <c r="F429" s="63">
        <v>0</v>
      </c>
      <c r="G429" s="63">
        <v>7</v>
      </c>
    </row>
    <row r="430" spans="1:7" x14ac:dyDescent="0.25">
      <c r="A430" s="63" t="s">
        <v>877</v>
      </c>
      <c r="B430" s="63" t="s">
        <v>878</v>
      </c>
      <c r="C430" s="63">
        <v>3</v>
      </c>
      <c r="D430" s="63" t="s">
        <v>17</v>
      </c>
      <c r="E430" s="63">
        <v>4</v>
      </c>
      <c r="F430" s="63">
        <v>0</v>
      </c>
      <c r="G430" s="63">
        <v>5</v>
      </c>
    </row>
    <row r="431" spans="1:7" x14ac:dyDescent="0.25">
      <c r="A431" s="63" t="s">
        <v>879</v>
      </c>
      <c r="B431" s="63" t="s">
        <v>880</v>
      </c>
      <c r="C431" s="63">
        <v>2</v>
      </c>
      <c r="D431" s="63" t="s">
        <v>17</v>
      </c>
      <c r="E431" s="63">
        <v>4</v>
      </c>
      <c r="F431" s="63">
        <v>0</v>
      </c>
      <c r="G431" s="63">
        <v>4</v>
      </c>
    </row>
    <row r="432" spans="1:7" x14ac:dyDescent="0.25">
      <c r="A432" s="63" t="s">
        <v>881</v>
      </c>
      <c r="B432" s="63" t="s">
        <v>882</v>
      </c>
      <c r="C432" s="63">
        <v>7</v>
      </c>
      <c r="D432" s="63" t="s">
        <v>9</v>
      </c>
      <c r="E432" s="63">
        <v>4</v>
      </c>
      <c r="F432" s="63">
        <v>0</v>
      </c>
      <c r="G432" s="63">
        <v>3</v>
      </c>
    </row>
    <row r="433" spans="1:7" x14ac:dyDescent="0.25">
      <c r="A433" s="63" t="s">
        <v>883</v>
      </c>
      <c r="B433" s="63" t="s">
        <v>884</v>
      </c>
      <c r="C433" s="63">
        <v>1</v>
      </c>
      <c r="D433" s="63" t="s">
        <v>17</v>
      </c>
      <c r="E433" s="63">
        <v>4</v>
      </c>
      <c r="F433" s="63">
        <v>0</v>
      </c>
      <c r="G433" s="63">
        <v>5</v>
      </c>
    </row>
    <row r="434" spans="1:7" x14ac:dyDescent="0.25">
      <c r="A434" s="63" t="s">
        <v>885</v>
      </c>
      <c r="B434" s="63" t="s">
        <v>886</v>
      </c>
      <c r="C434" s="63">
        <v>6</v>
      </c>
      <c r="D434" s="63" t="s">
        <v>17</v>
      </c>
      <c r="E434" s="63">
        <v>0</v>
      </c>
      <c r="F434" s="63">
        <v>0</v>
      </c>
      <c r="G434" s="63">
        <v>6</v>
      </c>
    </row>
    <row r="435" spans="1:7" x14ac:dyDescent="0.25">
      <c r="A435" s="63" t="s">
        <v>887</v>
      </c>
      <c r="B435" s="63" t="s">
        <v>888</v>
      </c>
      <c r="C435" s="63">
        <v>9</v>
      </c>
      <c r="D435" s="63" t="s">
        <v>9</v>
      </c>
      <c r="E435" s="63">
        <v>6</v>
      </c>
      <c r="F435" s="63">
        <v>0</v>
      </c>
      <c r="G435" s="63">
        <v>1</v>
      </c>
    </row>
    <row r="436" spans="1:7" x14ac:dyDescent="0.25">
      <c r="A436" s="63" t="s">
        <v>889</v>
      </c>
      <c r="B436" s="63" t="s">
        <v>890</v>
      </c>
      <c r="C436" s="63" t="s">
        <v>39</v>
      </c>
      <c r="D436" s="63" t="s">
        <v>32</v>
      </c>
      <c r="E436" s="63">
        <v>0</v>
      </c>
      <c r="F436" s="63">
        <v>0</v>
      </c>
      <c r="G436" s="63">
        <v>7</v>
      </c>
    </row>
    <row r="437" spans="1:7" x14ac:dyDescent="0.25">
      <c r="A437" s="63" t="s">
        <v>891</v>
      </c>
      <c r="B437" s="63" t="s">
        <v>892</v>
      </c>
      <c r="C437" s="63" t="s">
        <v>39</v>
      </c>
      <c r="D437" s="63" t="s">
        <v>9</v>
      </c>
      <c r="E437" s="63">
        <v>5</v>
      </c>
      <c r="F437" s="63">
        <v>0</v>
      </c>
      <c r="G437" s="63">
        <v>6</v>
      </c>
    </row>
    <row r="438" spans="1:7" x14ac:dyDescent="0.25">
      <c r="A438" s="63" t="s">
        <v>893</v>
      </c>
      <c r="B438" s="63" t="s">
        <v>894</v>
      </c>
      <c r="C438" s="63" t="s">
        <v>39</v>
      </c>
      <c r="D438" s="63" t="s">
        <v>114</v>
      </c>
      <c r="E438" s="63">
        <v>0</v>
      </c>
      <c r="F438" s="63">
        <v>1</v>
      </c>
      <c r="G438" s="63">
        <v>5</v>
      </c>
    </row>
    <row r="439" spans="1:7" x14ac:dyDescent="0.25">
      <c r="A439" s="63" t="s">
        <v>895</v>
      </c>
      <c r="B439" s="63" t="s">
        <v>896</v>
      </c>
      <c r="C439" s="63">
        <v>6</v>
      </c>
      <c r="D439" s="63" t="s">
        <v>109</v>
      </c>
      <c r="E439" s="63">
        <v>4</v>
      </c>
      <c r="F439" s="63">
        <v>0</v>
      </c>
      <c r="G439" s="63">
        <v>9</v>
      </c>
    </row>
    <row r="440" spans="1:7" x14ac:dyDescent="0.25">
      <c r="A440" s="63" t="s">
        <v>897</v>
      </c>
      <c r="B440" s="63" t="s">
        <v>898</v>
      </c>
      <c r="C440" s="63">
        <v>10</v>
      </c>
      <c r="D440" s="63" t="s">
        <v>17</v>
      </c>
      <c r="E440" s="63">
        <v>6</v>
      </c>
      <c r="F440" s="63">
        <v>0</v>
      </c>
      <c r="G440" s="63">
        <v>5</v>
      </c>
    </row>
    <row r="441" spans="1:7" x14ac:dyDescent="0.25">
      <c r="A441" s="63" t="s">
        <v>899</v>
      </c>
      <c r="B441" s="63" t="s">
        <v>900</v>
      </c>
      <c r="C441" s="63" t="s">
        <v>39</v>
      </c>
      <c r="D441" s="63" t="s">
        <v>32</v>
      </c>
      <c r="E441" s="63">
        <v>0</v>
      </c>
      <c r="F441" s="63">
        <v>1</v>
      </c>
      <c r="G441" s="63">
        <v>9</v>
      </c>
    </row>
    <row r="442" spans="1:7" x14ac:dyDescent="0.25">
      <c r="A442" s="63" t="s">
        <v>901</v>
      </c>
      <c r="B442" s="63" t="s">
        <v>902</v>
      </c>
      <c r="C442" s="63">
        <v>16</v>
      </c>
      <c r="D442" s="63" t="s">
        <v>17</v>
      </c>
      <c r="E442" s="63">
        <v>4</v>
      </c>
      <c r="F442" s="63">
        <v>0</v>
      </c>
      <c r="G442" s="63">
        <v>3</v>
      </c>
    </row>
    <row r="443" spans="1:7" x14ac:dyDescent="0.25">
      <c r="A443" s="63" t="s">
        <v>903</v>
      </c>
      <c r="B443" s="63" t="s">
        <v>904</v>
      </c>
      <c r="C443" s="63">
        <v>7</v>
      </c>
      <c r="D443" s="63" t="s">
        <v>9</v>
      </c>
      <c r="E443" s="63">
        <v>3</v>
      </c>
      <c r="F443" s="63">
        <v>0</v>
      </c>
      <c r="G443" s="63">
        <v>7</v>
      </c>
    </row>
    <row r="444" spans="1:7" x14ac:dyDescent="0.25">
      <c r="A444" s="63" t="s">
        <v>905</v>
      </c>
      <c r="B444" s="63" t="s">
        <v>906</v>
      </c>
      <c r="C444" s="63">
        <v>12</v>
      </c>
      <c r="D444" s="63" t="s">
        <v>125</v>
      </c>
      <c r="E444" s="63">
        <v>5</v>
      </c>
      <c r="F444" s="63">
        <v>0</v>
      </c>
      <c r="G444" s="63">
        <v>13</v>
      </c>
    </row>
    <row r="445" spans="1:7" x14ac:dyDescent="0.25">
      <c r="A445" s="63" t="s">
        <v>907</v>
      </c>
      <c r="B445" s="63" t="s">
        <v>908</v>
      </c>
      <c r="C445" s="63">
        <v>22</v>
      </c>
      <c r="D445" s="63" t="s">
        <v>12</v>
      </c>
      <c r="E445" s="63">
        <v>5</v>
      </c>
      <c r="F445" s="63">
        <v>0</v>
      </c>
      <c r="G445" s="63">
        <v>3</v>
      </c>
    </row>
    <row r="446" spans="1:7" x14ac:dyDescent="0.25">
      <c r="A446" s="63" t="s">
        <v>909</v>
      </c>
      <c r="B446" s="63" t="s">
        <v>910</v>
      </c>
      <c r="C446" s="63">
        <v>2</v>
      </c>
      <c r="D446" s="63" t="s">
        <v>9</v>
      </c>
      <c r="E446" s="63">
        <v>4</v>
      </c>
      <c r="F446" s="63">
        <v>0</v>
      </c>
      <c r="G446" s="63">
        <v>6</v>
      </c>
    </row>
    <row r="447" spans="1:7" x14ac:dyDescent="0.25">
      <c r="A447" s="63" t="s">
        <v>911</v>
      </c>
      <c r="B447" s="63" t="s">
        <v>912</v>
      </c>
      <c r="C447" s="63" t="s">
        <v>39</v>
      </c>
      <c r="D447" s="63" t="s">
        <v>9</v>
      </c>
      <c r="E447" s="63">
        <v>4</v>
      </c>
      <c r="F447" s="63">
        <v>0</v>
      </c>
      <c r="G447" s="63">
        <v>20</v>
      </c>
    </row>
    <row r="448" spans="1:7" x14ac:dyDescent="0.25">
      <c r="A448" s="63" t="s">
        <v>913</v>
      </c>
      <c r="B448" s="63" t="s">
        <v>914</v>
      </c>
      <c r="C448" s="63" t="s">
        <v>39</v>
      </c>
      <c r="D448" s="63" t="s">
        <v>17</v>
      </c>
      <c r="E448" s="63">
        <v>4</v>
      </c>
      <c r="F448" s="63">
        <v>0</v>
      </c>
      <c r="G448" s="63">
        <v>2</v>
      </c>
    </row>
    <row r="449" spans="1:7" x14ac:dyDescent="0.25">
      <c r="A449" s="63" t="s">
        <v>915</v>
      </c>
      <c r="B449" s="63" t="s">
        <v>916</v>
      </c>
      <c r="C449" s="63">
        <v>1</v>
      </c>
      <c r="D449" s="63" t="s">
        <v>9</v>
      </c>
      <c r="E449" s="63">
        <v>2</v>
      </c>
      <c r="F449" s="63">
        <v>0</v>
      </c>
      <c r="G449" s="63">
        <v>4</v>
      </c>
    </row>
    <row r="450" spans="1:7" x14ac:dyDescent="0.25">
      <c r="A450" s="63" t="s">
        <v>917</v>
      </c>
      <c r="B450" s="63" t="s">
        <v>918</v>
      </c>
      <c r="C450" s="63">
        <v>7</v>
      </c>
      <c r="D450" s="63" t="s">
        <v>17</v>
      </c>
      <c r="E450" s="63">
        <v>4</v>
      </c>
      <c r="F450" s="63">
        <v>0</v>
      </c>
      <c r="G450" s="63">
        <v>12</v>
      </c>
    </row>
    <row r="451" spans="1:7" x14ac:dyDescent="0.25">
      <c r="A451" s="63" t="s">
        <v>919</v>
      </c>
      <c r="B451" s="63" t="s">
        <v>920</v>
      </c>
      <c r="C451" s="63">
        <v>2</v>
      </c>
      <c r="D451" s="63" t="s">
        <v>17</v>
      </c>
      <c r="E451" s="63">
        <v>4</v>
      </c>
      <c r="F451" s="63">
        <v>0</v>
      </c>
      <c r="G451" s="63">
        <v>4</v>
      </c>
    </row>
    <row r="452" spans="1:7" x14ac:dyDescent="0.25">
      <c r="A452" s="63" t="s">
        <v>921</v>
      </c>
      <c r="B452" s="63" t="s">
        <v>922</v>
      </c>
      <c r="C452" s="63">
        <v>13</v>
      </c>
      <c r="D452" s="63" t="s">
        <v>9</v>
      </c>
      <c r="E452" s="63">
        <v>2</v>
      </c>
      <c r="F452" s="63">
        <v>0</v>
      </c>
      <c r="G452" s="63">
        <v>4</v>
      </c>
    </row>
    <row r="453" spans="1:7" x14ac:dyDescent="0.25">
      <c r="A453" s="63" t="s">
        <v>923</v>
      </c>
      <c r="B453" s="63" t="s">
        <v>924</v>
      </c>
      <c r="C453" s="63">
        <v>1</v>
      </c>
      <c r="D453" s="63" t="s">
        <v>9</v>
      </c>
      <c r="E453" s="63">
        <v>4</v>
      </c>
      <c r="F453" s="63">
        <v>0</v>
      </c>
      <c r="G453" s="63">
        <v>2</v>
      </c>
    </row>
    <row r="454" spans="1:7" x14ac:dyDescent="0.25">
      <c r="A454" s="63" t="s">
        <v>925</v>
      </c>
      <c r="B454" s="63" t="s">
        <v>926</v>
      </c>
      <c r="C454" s="63" t="s">
        <v>39</v>
      </c>
      <c r="D454" s="63" t="s">
        <v>32</v>
      </c>
      <c r="E454" s="63">
        <v>4</v>
      </c>
      <c r="F454" s="63">
        <v>1</v>
      </c>
      <c r="G454" s="63">
        <v>19</v>
      </c>
    </row>
    <row r="455" spans="1:7" x14ac:dyDescent="0.25">
      <c r="A455" s="63" t="s">
        <v>927</v>
      </c>
      <c r="B455" s="63" t="s">
        <v>928</v>
      </c>
      <c r="C455" s="63">
        <v>14</v>
      </c>
      <c r="D455" s="63" t="s">
        <v>32</v>
      </c>
      <c r="E455" s="63">
        <v>2</v>
      </c>
      <c r="F455" s="63">
        <v>1</v>
      </c>
      <c r="G455" s="63">
        <v>5</v>
      </c>
    </row>
    <row r="456" spans="1:7" x14ac:dyDescent="0.25">
      <c r="A456" s="63" t="s">
        <v>929</v>
      </c>
      <c r="B456" s="63" t="s">
        <v>930</v>
      </c>
      <c r="C456" s="63">
        <v>17</v>
      </c>
      <c r="D456" s="63" t="s">
        <v>17</v>
      </c>
      <c r="E456" s="63">
        <v>3</v>
      </c>
      <c r="F456" s="63">
        <v>0</v>
      </c>
      <c r="G456" s="63">
        <v>14</v>
      </c>
    </row>
    <row r="457" spans="1:7" x14ac:dyDescent="0.25">
      <c r="A457" s="63" t="s">
        <v>931</v>
      </c>
      <c r="B457" s="63" t="s">
        <v>932</v>
      </c>
      <c r="C457" s="63">
        <v>12</v>
      </c>
      <c r="D457" s="63" t="s">
        <v>12</v>
      </c>
      <c r="E457" s="63">
        <v>5</v>
      </c>
      <c r="F457" s="63">
        <v>0</v>
      </c>
      <c r="G457" s="63">
        <v>4</v>
      </c>
    </row>
    <row r="458" spans="1:7" x14ac:dyDescent="0.25">
      <c r="A458" s="63" t="s">
        <v>933</v>
      </c>
      <c r="B458" s="63" t="s">
        <v>934</v>
      </c>
      <c r="C458" s="63">
        <v>3</v>
      </c>
      <c r="D458" s="63" t="s">
        <v>9</v>
      </c>
      <c r="E458" s="63">
        <v>4</v>
      </c>
      <c r="F458" s="63">
        <v>0</v>
      </c>
      <c r="G458" s="63">
        <v>8</v>
      </c>
    </row>
    <row r="459" spans="1:7" x14ac:dyDescent="0.25">
      <c r="A459" s="63" t="s">
        <v>935</v>
      </c>
      <c r="B459" s="63" t="s">
        <v>936</v>
      </c>
      <c r="C459" s="63">
        <v>4</v>
      </c>
      <c r="D459" s="63" t="s">
        <v>12</v>
      </c>
      <c r="E459" s="63">
        <v>5</v>
      </c>
      <c r="F459" s="63">
        <v>0</v>
      </c>
      <c r="G459" s="63">
        <v>8</v>
      </c>
    </row>
    <row r="460" spans="1:7" x14ac:dyDescent="0.25">
      <c r="A460" s="63" t="s">
        <v>937</v>
      </c>
      <c r="B460" s="63" t="s">
        <v>938</v>
      </c>
      <c r="C460" s="63">
        <v>6</v>
      </c>
      <c r="D460" s="63" t="s">
        <v>57</v>
      </c>
      <c r="E460" s="63">
        <v>3</v>
      </c>
      <c r="F460" s="63">
        <v>0</v>
      </c>
      <c r="G460" s="63">
        <v>11</v>
      </c>
    </row>
    <row r="461" spans="1:7" x14ac:dyDescent="0.25">
      <c r="A461" s="63" t="s">
        <v>939</v>
      </c>
      <c r="B461" s="63" t="s">
        <v>940</v>
      </c>
      <c r="C461" s="63">
        <v>10</v>
      </c>
      <c r="D461" s="63" t="s">
        <v>9</v>
      </c>
      <c r="E461" s="63">
        <v>4</v>
      </c>
      <c r="F461" s="63">
        <v>0</v>
      </c>
      <c r="G461" s="63">
        <v>8</v>
      </c>
    </row>
    <row r="462" spans="1:7" x14ac:dyDescent="0.25">
      <c r="A462" s="63" t="s">
        <v>941</v>
      </c>
      <c r="B462" s="63" t="s">
        <v>942</v>
      </c>
      <c r="C462" s="63">
        <v>9</v>
      </c>
      <c r="D462" s="63" t="s">
        <v>9</v>
      </c>
      <c r="E462" s="63">
        <v>4</v>
      </c>
      <c r="F462" s="63">
        <v>0</v>
      </c>
      <c r="G462" s="63">
        <v>7</v>
      </c>
    </row>
    <row r="463" spans="1:7" x14ac:dyDescent="0.25">
      <c r="A463" s="63" t="s">
        <v>943</v>
      </c>
      <c r="B463" s="63" t="s">
        <v>944</v>
      </c>
      <c r="C463" s="63">
        <v>3</v>
      </c>
      <c r="D463" s="63" t="s">
        <v>9</v>
      </c>
      <c r="E463" s="63">
        <v>2</v>
      </c>
      <c r="F463" s="63">
        <v>0</v>
      </c>
      <c r="G463" s="63">
        <v>5</v>
      </c>
    </row>
    <row r="464" spans="1:7" x14ac:dyDescent="0.25">
      <c r="A464" s="63" t="s">
        <v>945</v>
      </c>
      <c r="B464" s="63" t="s">
        <v>946</v>
      </c>
      <c r="C464" s="63">
        <v>8</v>
      </c>
      <c r="D464" s="63" t="s">
        <v>32</v>
      </c>
      <c r="E464" s="63">
        <v>3</v>
      </c>
      <c r="F464" s="63">
        <v>1</v>
      </c>
      <c r="G464" s="63">
        <v>10</v>
      </c>
    </row>
    <row r="465" spans="1:7" x14ac:dyDescent="0.25">
      <c r="A465" s="63" t="s">
        <v>947</v>
      </c>
      <c r="B465" s="63" t="s">
        <v>948</v>
      </c>
      <c r="C465" s="63">
        <v>13</v>
      </c>
      <c r="D465" s="63" t="s">
        <v>12</v>
      </c>
      <c r="E465" s="63">
        <v>4</v>
      </c>
      <c r="F465" s="63">
        <v>0</v>
      </c>
      <c r="G465" s="63">
        <v>2</v>
      </c>
    </row>
    <row r="466" spans="1:7" x14ac:dyDescent="0.25">
      <c r="A466" s="63" t="s">
        <v>949</v>
      </c>
      <c r="B466" s="63" t="s">
        <v>950</v>
      </c>
      <c r="C466" s="63">
        <v>18</v>
      </c>
      <c r="D466" s="63" t="s">
        <v>9</v>
      </c>
      <c r="E466" s="63">
        <v>1</v>
      </c>
      <c r="F466" s="63">
        <v>0</v>
      </c>
      <c r="G466" s="63">
        <v>8</v>
      </c>
    </row>
    <row r="467" spans="1:7" x14ac:dyDescent="0.25">
      <c r="A467" s="63" t="s">
        <v>951</v>
      </c>
      <c r="B467" s="63" t="s">
        <v>952</v>
      </c>
      <c r="C467" s="63">
        <v>20</v>
      </c>
      <c r="D467" s="63" t="s">
        <v>32</v>
      </c>
      <c r="E467" s="63">
        <v>0</v>
      </c>
      <c r="F467" s="63">
        <v>1</v>
      </c>
      <c r="G467" s="63">
        <v>4</v>
      </c>
    </row>
    <row r="468" spans="1:7" x14ac:dyDescent="0.25">
      <c r="A468" s="63" t="s">
        <v>953</v>
      </c>
      <c r="B468" s="63" t="s">
        <v>954</v>
      </c>
      <c r="C468" s="63">
        <v>7</v>
      </c>
      <c r="D468" s="63" t="s">
        <v>17</v>
      </c>
      <c r="E468" s="63">
        <v>4</v>
      </c>
      <c r="F468" s="63">
        <v>0</v>
      </c>
      <c r="G468" s="63">
        <v>6</v>
      </c>
    </row>
    <row r="469" spans="1:7" x14ac:dyDescent="0.25">
      <c r="A469" s="63" t="s">
        <v>955</v>
      </c>
      <c r="B469" s="63" t="s">
        <v>956</v>
      </c>
      <c r="C469" s="63">
        <v>1</v>
      </c>
      <c r="D469" s="63" t="s">
        <v>57</v>
      </c>
      <c r="E469" s="63">
        <v>4</v>
      </c>
      <c r="F469" s="63">
        <v>0</v>
      </c>
      <c r="G469" s="63">
        <v>8</v>
      </c>
    </row>
    <row r="470" spans="1:7" x14ac:dyDescent="0.25">
      <c r="A470" s="63" t="s">
        <v>957</v>
      </c>
      <c r="B470" s="63" t="s">
        <v>958</v>
      </c>
      <c r="C470" s="63">
        <v>1</v>
      </c>
      <c r="D470" s="63" t="s">
        <v>57</v>
      </c>
      <c r="E470" s="63">
        <v>3</v>
      </c>
      <c r="F470" s="63">
        <v>0</v>
      </c>
      <c r="G470" s="63">
        <v>11</v>
      </c>
    </row>
    <row r="471" spans="1:7" x14ac:dyDescent="0.25">
      <c r="A471" s="63" t="s">
        <v>959</v>
      </c>
      <c r="B471" s="63" t="s">
        <v>960</v>
      </c>
      <c r="C471" s="63">
        <v>17</v>
      </c>
      <c r="D471" s="63" t="s">
        <v>17</v>
      </c>
      <c r="E471" s="63">
        <v>5</v>
      </c>
      <c r="F471" s="63">
        <v>0</v>
      </c>
      <c r="G471" s="63">
        <v>3</v>
      </c>
    </row>
    <row r="472" spans="1:7" x14ac:dyDescent="0.25">
      <c r="A472" s="63" t="s">
        <v>961</v>
      </c>
      <c r="B472" s="63" t="s">
        <v>962</v>
      </c>
      <c r="C472" s="63">
        <v>11</v>
      </c>
      <c r="D472" s="63" t="s">
        <v>9</v>
      </c>
      <c r="E472" s="63">
        <v>4</v>
      </c>
      <c r="F472" s="63">
        <v>0</v>
      </c>
      <c r="G472" s="63">
        <v>1</v>
      </c>
    </row>
    <row r="473" spans="1:7" x14ac:dyDescent="0.25">
      <c r="A473" s="63" t="s">
        <v>963</v>
      </c>
      <c r="B473" s="63" t="s">
        <v>964</v>
      </c>
      <c r="C473" s="63">
        <v>10</v>
      </c>
      <c r="D473" s="63" t="s">
        <v>9</v>
      </c>
      <c r="E473" s="63">
        <v>4</v>
      </c>
      <c r="F473" s="63">
        <v>0</v>
      </c>
      <c r="G473" s="63">
        <v>18</v>
      </c>
    </row>
    <row r="474" spans="1:7" x14ac:dyDescent="0.25">
      <c r="A474" s="63" t="s">
        <v>965</v>
      </c>
      <c r="B474" s="63" t="s">
        <v>966</v>
      </c>
      <c r="C474" s="63">
        <v>20</v>
      </c>
      <c r="D474" s="63" t="s">
        <v>57</v>
      </c>
      <c r="E474" s="63">
        <v>3</v>
      </c>
      <c r="F474" s="63">
        <v>0</v>
      </c>
      <c r="G474" s="63">
        <v>19</v>
      </c>
    </row>
    <row r="475" spans="1:7" x14ac:dyDescent="0.25">
      <c r="A475" s="63" t="s">
        <v>967</v>
      </c>
      <c r="B475" s="63" t="s">
        <v>968</v>
      </c>
      <c r="C475" s="63">
        <v>8</v>
      </c>
      <c r="D475" s="63" t="s">
        <v>17</v>
      </c>
      <c r="E475" s="63">
        <v>3</v>
      </c>
      <c r="F475" s="63">
        <v>0</v>
      </c>
      <c r="G475" s="63">
        <v>7</v>
      </c>
    </row>
    <row r="476" spans="1:7" x14ac:dyDescent="0.25">
      <c r="A476" s="63" t="s">
        <v>969</v>
      </c>
      <c r="B476" s="63" t="s">
        <v>970</v>
      </c>
      <c r="C476" s="63">
        <v>9</v>
      </c>
      <c r="D476" s="63" t="s">
        <v>32</v>
      </c>
      <c r="E476" s="63">
        <v>5</v>
      </c>
      <c r="F476" s="63">
        <v>0</v>
      </c>
      <c r="G476" s="63">
        <v>10</v>
      </c>
    </row>
    <row r="477" spans="1:7" x14ac:dyDescent="0.25">
      <c r="A477" s="63" t="s">
        <v>971</v>
      </c>
      <c r="B477" s="63" t="s">
        <v>972</v>
      </c>
      <c r="C477" s="63">
        <v>16</v>
      </c>
      <c r="D477" s="63" t="s">
        <v>9</v>
      </c>
      <c r="E477" s="63">
        <v>4</v>
      </c>
      <c r="F477" s="63">
        <v>0</v>
      </c>
      <c r="G477" s="63">
        <v>6</v>
      </c>
    </row>
    <row r="478" spans="1:7" x14ac:dyDescent="0.25">
      <c r="A478" s="63" t="s">
        <v>973</v>
      </c>
      <c r="B478" s="63" t="s">
        <v>974</v>
      </c>
      <c r="C478" s="63">
        <v>19</v>
      </c>
      <c r="D478" s="63" t="s">
        <v>12</v>
      </c>
      <c r="E478" s="63">
        <v>4</v>
      </c>
      <c r="F478" s="63">
        <v>0</v>
      </c>
      <c r="G478" s="63">
        <v>3</v>
      </c>
    </row>
    <row r="479" spans="1:7" x14ac:dyDescent="0.25">
      <c r="A479" s="63" t="s">
        <v>975</v>
      </c>
      <c r="B479" s="63" t="s">
        <v>976</v>
      </c>
      <c r="C479" s="63">
        <v>1</v>
      </c>
      <c r="D479" s="63" t="s">
        <v>32</v>
      </c>
      <c r="E479" s="63">
        <v>2</v>
      </c>
      <c r="F479" s="63">
        <v>0</v>
      </c>
      <c r="G479" s="63">
        <v>11</v>
      </c>
    </row>
    <row r="480" spans="1:7" x14ac:dyDescent="0.25">
      <c r="A480" s="63" t="s">
        <v>977</v>
      </c>
      <c r="B480" s="63" t="s">
        <v>978</v>
      </c>
      <c r="C480" s="63" t="s">
        <v>39</v>
      </c>
      <c r="D480" s="63" t="s">
        <v>32</v>
      </c>
      <c r="E480" s="63">
        <v>3</v>
      </c>
      <c r="F480" s="63">
        <v>0</v>
      </c>
      <c r="G480" s="63">
        <v>21</v>
      </c>
    </row>
    <row r="481" spans="1:7" x14ac:dyDescent="0.25">
      <c r="A481" s="63" t="s">
        <v>979</v>
      </c>
      <c r="B481" s="63" t="s">
        <v>980</v>
      </c>
      <c r="C481" s="63" t="s">
        <v>39</v>
      </c>
      <c r="D481" s="63" t="s">
        <v>32</v>
      </c>
      <c r="E481" s="63">
        <v>2</v>
      </c>
      <c r="F481" s="63">
        <v>0</v>
      </c>
      <c r="G481" s="63">
        <v>6</v>
      </c>
    </row>
    <row r="482" spans="1:7" x14ac:dyDescent="0.25">
      <c r="A482" s="63" t="s">
        <v>981</v>
      </c>
      <c r="B482" s="63" t="s">
        <v>982</v>
      </c>
      <c r="C482" s="63">
        <v>17</v>
      </c>
      <c r="D482" s="63" t="s">
        <v>9</v>
      </c>
      <c r="E482" s="63">
        <v>3</v>
      </c>
      <c r="F482" s="63">
        <v>0</v>
      </c>
      <c r="G482" s="63">
        <v>8</v>
      </c>
    </row>
    <row r="483" spans="1:7" x14ac:dyDescent="0.25">
      <c r="A483" s="63" t="s">
        <v>983</v>
      </c>
      <c r="B483" s="63" t="s">
        <v>984</v>
      </c>
      <c r="C483" s="63">
        <v>6</v>
      </c>
      <c r="D483" s="63" t="s">
        <v>9</v>
      </c>
      <c r="E483" s="63">
        <v>4</v>
      </c>
      <c r="F483" s="63">
        <v>0</v>
      </c>
      <c r="G483" s="63">
        <v>2</v>
      </c>
    </row>
    <row r="484" spans="1:7" x14ac:dyDescent="0.25">
      <c r="A484" s="63" t="s">
        <v>985</v>
      </c>
      <c r="B484" s="63" t="s">
        <v>985</v>
      </c>
      <c r="C484" s="63">
        <v>6</v>
      </c>
      <c r="D484" s="63" t="s">
        <v>9</v>
      </c>
      <c r="E484" s="63">
        <v>3</v>
      </c>
      <c r="F484" s="63">
        <v>0</v>
      </c>
      <c r="G484" s="63">
        <v>3</v>
      </c>
    </row>
    <row r="485" spans="1:7" x14ac:dyDescent="0.25">
      <c r="A485" s="63" t="s">
        <v>986</v>
      </c>
      <c r="B485" s="63" t="s">
        <v>987</v>
      </c>
      <c r="C485" s="63">
        <v>8</v>
      </c>
      <c r="D485" s="63" t="s">
        <v>9</v>
      </c>
      <c r="E485" s="63">
        <v>4</v>
      </c>
      <c r="F485" s="63">
        <v>0</v>
      </c>
      <c r="G485" s="63">
        <v>3</v>
      </c>
    </row>
    <row r="486" spans="1:7" x14ac:dyDescent="0.25">
      <c r="A486" s="63" t="s">
        <v>988</v>
      </c>
      <c r="B486" s="63" t="s">
        <v>989</v>
      </c>
      <c r="C486" s="63">
        <v>2</v>
      </c>
      <c r="D486" s="63" t="s">
        <v>32</v>
      </c>
      <c r="E486" s="63">
        <v>4</v>
      </c>
      <c r="F486" s="63">
        <v>1</v>
      </c>
      <c r="G486" s="63">
        <v>7</v>
      </c>
    </row>
    <row r="487" spans="1:7" x14ac:dyDescent="0.25">
      <c r="A487" s="63" t="s">
        <v>990</v>
      </c>
      <c r="B487" s="63" t="s">
        <v>991</v>
      </c>
      <c r="C487" s="63">
        <v>11</v>
      </c>
      <c r="D487" s="63" t="s">
        <v>9</v>
      </c>
      <c r="E487" s="63">
        <v>3</v>
      </c>
      <c r="F487" s="63">
        <v>0</v>
      </c>
      <c r="G487" s="63">
        <v>14</v>
      </c>
    </row>
    <row r="488" spans="1:7" x14ac:dyDescent="0.25">
      <c r="A488" s="63" t="s">
        <v>992</v>
      </c>
      <c r="B488" s="63" t="s">
        <v>993</v>
      </c>
      <c r="C488" s="63">
        <v>6</v>
      </c>
      <c r="D488" s="63" t="s">
        <v>125</v>
      </c>
      <c r="E488" s="63">
        <v>5</v>
      </c>
      <c r="F488" s="63">
        <v>0</v>
      </c>
      <c r="G488" s="63">
        <v>1</v>
      </c>
    </row>
    <row r="489" spans="1:7" x14ac:dyDescent="0.25">
      <c r="A489" s="63" t="s">
        <v>994</v>
      </c>
      <c r="B489" s="63" t="s">
        <v>995</v>
      </c>
      <c r="C489" s="63">
        <v>15</v>
      </c>
      <c r="D489" s="63" t="s">
        <v>9</v>
      </c>
      <c r="E489" s="63">
        <v>0</v>
      </c>
      <c r="F489" s="63">
        <v>0</v>
      </c>
      <c r="G489" s="63">
        <v>2</v>
      </c>
    </row>
    <row r="490" spans="1:7" x14ac:dyDescent="0.25">
      <c r="A490" s="63" t="s">
        <v>996</v>
      </c>
      <c r="B490" s="63" t="s">
        <v>997</v>
      </c>
      <c r="C490" s="63">
        <v>6</v>
      </c>
      <c r="D490" s="63" t="s">
        <v>125</v>
      </c>
      <c r="E490" s="63">
        <v>5</v>
      </c>
      <c r="F490" s="63">
        <v>0</v>
      </c>
      <c r="G490" s="63">
        <v>1</v>
      </c>
    </row>
    <row r="491" spans="1:7" x14ac:dyDescent="0.25">
      <c r="A491" s="63" t="s">
        <v>998</v>
      </c>
      <c r="B491" s="63" t="s">
        <v>999</v>
      </c>
      <c r="C491" s="63">
        <v>7</v>
      </c>
      <c r="D491" s="63" t="s">
        <v>125</v>
      </c>
      <c r="E491" s="63">
        <v>5</v>
      </c>
      <c r="F491" s="63">
        <v>0</v>
      </c>
      <c r="G491" s="63">
        <v>6</v>
      </c>
    </row>
    <row r="492" spans="1:7" x14ac:dyDescent="0.25">
      <c r="A492" s="63" t="s">
        <v>1000</v>
      </c>
      <c r="B492" s="63" t="s">
        <v>1001</v>
      </c>
      <c r="C492" s="63">
        <v>2</v>
      </c>
      <c r="D492" s="63" t="s">
        <v>109</v>
      </c>
      <c r="E492" s="63">
        <v>5</v>
      </c>
      <c r="F492" s="63">
        <v>0</v>
      </c>
      <c r="G492" s="63">
        <v>5</v>
      </c>
    </row>
    <row r="493" spans="1:7" x14ac:dyDescent="0.25">
      <c r="A493" s="63" t="s">
        <v>1002</v>
      </c>
      <c r="B493" s="63" t="s">
        <v>1003</v>
      </c>
      <c r="C493" s="63">
        <v>17</v>
      </c>
      <c r="D493" s="63" t="s">
        <v>9</v>
      </c>
      <c r="E493" s="63">
        <v>0</v>
      </c>
      <c r="F493" s="63">
        <v>0</v>
      </c>
      <c r="G493" s="63">
        <v>1</v>
      </c>
    </row>
    <row r="494" spans="1:7" x14ac:dyDescent="0.25">
      <c r="A494" s="63" t="s">
        <v>1004</v>
      </c>
      <c r="B494" s="63" t="s">
        <v>1005</v>
      </c>
      <c r="C494" s="63">
        <v>21</v>
      </c>
      <c r="D494" s="63" t="s">
        <v>9</v>
      </c>
      <c r="E494" s="63">
        <v>4</v>
      </c>
      <c r="F494" s="63">
        <v>0</v>
      </c>
      <c r="G494" s="63">
        <v>2</v>
      </c>
    </row>
    <row r="495" spans="1:7" x14ac:dyDescent="0.25">
      <c r="A495" s="63" t="s">
        <v>1006</v>
      </c>
      <c r="B495" s="63" t="s">
        <v>1007</v>
      </c>
      <c r="C495" s="63">
        <v>9</v>
      </c>
      <c r="D495" s="63" t="s">
        <v>9</v>
      </c>
      <c r="E495" s="63">
        <v>3</v>
      </c>
      <c r="F495" s="63">
        <v>0</v>
      </c>
      <c r="G495" s="63">
        <v>1</v>
      </c>
    </row>
    <row r="496" spans="1:7" x14ac:dyDescent="0.25">
      <c r="A496" s="63" t="s">
        <v>1008</v>
      </c>
      <c r="B496" s="63" t="s">
        <v>1009</v>
      </c>
      <c r="C496" s="63">
        <v>8</v>
      </c>
      <c r="D496" s="63" t="s">
        <v>125</v>
      </c>
      <c r="E496" s="63">
        <v>5</v>
      </c>
      <c r="F496" s="63">
        <v>0</v>
      </c>
      <c r="G496" s="63">
        <v>2</v>
      </c>
    </row>
    <row r="497" spans="1:7" x14ac:dyDescent="0.25">
      <c r="A497" s="63" t="s">
        <v>1010</v>
      </c>
      <c r="B497" s="63" t="s">
        <v>1011</v>
      </c>
      <c r="C497" s="63">
        <v>1</v>
      </c>
      <c r="D497" s="63" t="s">
        <v>32</v>
      </c>
      <c r="E497" s="63">
        <v>3</v>
      </c>
      <c r="F497" s="63">
        <v>0</v>
      </c>
      <c r="G497" s="63">
        <v>4</v>
      </c>
    </row>
    <row r="498" spans="1:7" x14ac:dyDescent="0.25">
      <c r="A498" s="63" t="s">
        <v>1012</v>
      </c>
      <c r="B498" s="63" t="s">
        <v>1013</v>
      </c>
      <c r="C498" s="63">
        <v>1</v>
      </c>
      <c r="D498" s="63" t="s">
        <v>125</v>
      </c>
      <c r="E498" s="63">
        <v>5</v>
      </c>
      <c r="F498" s="63">
        <v>0</v>
      </c>
      <c r="G498" s="63">
        <v>3</v>
      </c>
    </row>
    <row r="499" spans="1:7" x14ac:dyDescent="0.25">
      <c r="A499" s="63" t="s">
        <v>1014</v>
      </c>
      <c r="B499" s="63" t="s">
        <v>1015</v>
      </c>
      <c r="C499" s="63">
        <v>4</v>
      </c>
      <c r="D499" s="63" t="s">
        <v>114</v>
      </c>
      <c r="E499" s="63">
        <v>5</v>
      </c>
      <c r="F499" s="63">
        <v>0</v>
      </c>
      <c r="G499" s="63">
        <v>1</v>
      </c>
    </row>
    <row r="500" spans="1:7" x14ac:dyDescent="0.25">
      <c r="A500" s="63" t="s">
        <v>1016</v>
      </c>
      <c r="B500" s="63" t="s">
        <v>1017</v>
      </c>
      <c r="C500" s="63">
        <v>11</v>
      </c>
      <c r="D500" s="63" t="s">
        <v>9</v>
      </c>
      <c r="E500" s="63">
        <v>5</v>
      </c>
      <c r="F500" s="63">
        <v>0</v>
      </c>
      <c r="G500" s="63">
        <v>2</v>
      </c>
    </row>
    <row r="501" spans="1:7" x14ac:dyDescent="0.25">
      <c r="A501" s="63" t="s">
        <v>1018</v>
      </c>
      <c r="B501" s="63" t="s">
        <v>1019</v>
      </c>
      <c r="C501" s="63">
        <v>19</v>
      </c>
      <c r="D501" s="63" t="s">
        <v>9</v>
      </c>
      <c r="E501" s="63">
        <v>4</v>
      </c>
      <c r="F501" s="63">
        <v>0</v>
      </c>
      <c r="G501" s="63">
        <v>1</v>
      </c>
    </row>
    <row r="502" spans="1:7" x14ac:dyDescent="0.25">
      <c r="A502" s="63" t="s">
        <v>1020</v>
      </c>
      <c r="B502" s="63" t="s">
        <v>1021</v>
      </c>
      <c r="C502" s="63">
        <v>11</v>
      </c>
      <c r="D502" s="63" t="s">
        <v>32</v>
      </c>
      <c r="E502" s="63">
        <v>1</v>
      </c>
      <c r="F502" s="63">
        <v>1</v>
      </c>
      <c r="G502" s="63">
        <v>17</v>
      </c>
    </row>
    <row r="503" spans="1:7" x14ac:dyDescent="0.25">
      <c r="A503" s="63" t="s">
        <v>1022</v>
      </c>
      <c r="B503" s="63" t="s">
        <v>1023</v>
      </c>
      <c r="C503" s="63">
        <v>7</v>
      </c>
      <c r="D503" s="63" t="s">
        <v>32</v>
      </c>
      <c r="E503" s="63">
        <v>2</v>
      </c>
      <c r="F503" s="63">
        <v>1</v>
      </c>
      <c r="G503" s="63">
        <v>14</v>
      </c>
    </row>
    <row r="504" spans="1:7" x14ac:dyDescent="0.25">
      <c r="A504" s="63" t="s">
        <v>1024</v>
      </c>
      <c r="B504" s="63" t="s">
        <v>1025</v>
      </c>
      <c r="C504" s="63">
        <v>7</v>
      </c>
      <c r="D504" s="63" t="s">
        <v>9</v>
      </c>
      <c r="E504" s="63">
        <v>3</v>
      </c>
      <c r="F504" s="63">
        <v>0</v>
      </c>
      <c r="G504" s="63">
        <v>4</v>
      </c>
    </row>
    <row r="505" spans="1:7" x14ac:dyDescent="0.25">
      <c r="A505" s="63" t="s">
        <v>1026</v>
      </c>
      <c r="B505" s="63" t="s">
        <v>1027</v>
      </c>
      <c r="C505" s="63">
        <v>19</v>
      </c>
      <c r="D505" s="63" t="s">
        <v>32</v>
      </c>
      <c r="E505" s="63">
        <v>0</v>
      </c>
      <c r="F505" s="63">
        <v>1</v>
      </c>
      <c r="G505" s="63">
        <v>4</v>
      </c>
    </row>
    <row r="506" spans="1:7" x14ac:dyDescent="0.25">
      <c r="A506" s="63" t="s">
        <v>1028</v>
      </c>
      <c r="B506" s="63" t="s">
        <v>1029</v>
      </c>
      <c r="C506" s="63">
        <v>12</v>
      </c>
      <c r="D506" s="63" t="s">
        <v>109</v>
      </c>
      <c r="E506" s="63">
        <v>4</v>
      </c>
      <c r="F506" s="63">
        <v>0</v>
      </c>
      <c r="G506" s="63">
        <v>1</v>
      </c>
    </row>
    <row r="507" spans="1:7" x14ac:dyDescent="0.25">
      <c r="A507" s="63" t="s">
        <v>1030</v>
      </c>
      <c r="B507" s="63" t="s">
        <v>1031</v>
      </c>
      <c r="C507" s="63">
        <v>17</v>
      </c>
      <c r="D507" s="63" t="s">
        <v>9</v>
      </c>
      <c r="E507" s="63">
        <v>4</v>
      </c>
      <c r="F507" s="63">
        <v>0</v>
      </c>
      <c r="G507" s="63">
        <v>2</v>
      </c>
    </row>
    <row r="508" spans="1:7" x14ac:dyDescent="0.25">
      <c r="A508" s="63" t="s">
        <v>1032</v>
      </c>
      <c r="B508" s="63" t="s">
        <v>1033</v>
      </c>
      <c r="C508" s="63">
        <v>18</v>
      </c>
      <c r="D508" s="63" t="s">
        <v>17</v>
      </c>
      <c r="E508" s="63">
        <v>4</v>
      </c>
      <c r="F508" s="63">
        <v>0</v>
      </c>
      <c r="G508" s="63">
        <v>5</v>
      </c>
    </row>
    <row r="509" spans="1:7" x14ac:dyDescent="0.25">
      <c r="A509" s="63" t="s">
        <v>1034</v>
      </c>
      <c r="B509" s="63" t="s">
        <v>1035</v>
      </c>
      <c r="C509" s="63">
        <v>7</v>
      </c>
      <c r="D509" s="63" t="s">
        <v>17</v>
      </c>
      <c r="E509" s="63">
        <v>3</v>
      </c>
      <c r="F509" s="63">
        <v>0</v>
      </c>
      <c r="G509" s="63">
        <v>6</v>
      </c>
    </row>
    <row r="510" spans="1:7" x14ac:dyDescent="0.25">
      <c r="A510" s="63" t="s">
        <v>1036</v>
      </c>
      <c r="B510" s="63" t="s">
        <v>1037</v>
      </c>
      <c r="C510" s="63">
        <v>9</v>
      </c>
      <c r="D510" s="63" t="s">
        <v>9</v>
      </c>
      <c r="E510" s="63">
        <v>5</v>
      </c>
      <c r="F510" s="63">
        <v>0</v>
      </c>
      <c r="G510" s="63">
        <v>8</v>
      </c>
    </row>
    <row r="511" spans="1:7" x14ac:dyDescent="0.25">
      <c r="A511" s="63" t="s">
        <v>1038</v>
      </c>
      <c r="B511" s="63" t="s">
        <v>1039</v>
      </c>
      <c r="C511" s="63">
        <v>11</v>
      </c>
      <c r="D511" s="63" t="s">
        <v>32</v>
      </c>
      <c r="E511" s="63">
        <v>1</v>
      </c>
      <c r="F511" s="63">
        <v>0</v>
      </c>
      <c r="G511" s="63">
        <v>9</v>
      </c>
    </row>
    <row r="512" spans="1:7" x14ac:dyDescent="0.25">
      <c r="A512" s="63" t="s">
        <v>1040</v>
      </c>
      <c r="B512" s="63" t="s">
        <v>1041</v>
      </c>
      <c r="C512" s="63">
        <v>1</v>
      </c>
      <c r="D512" s="63" t="s">
        <v>125</v>
      </c>
      <c r="E512" s="63">
        <v>5</v>
      </c>
      <c r="F512" s="63">
        <v>0</v>
      </c>
      <c r="G512" s="63">
        <v>1</v>
      </c>
    </row>
    <row r="513" spans="1:7" x14ac:dyDescent="0.25">
      <c r="A513" s="63" t="s">
        <v>1042</v>
      </c>
      <c r="B513" s="63" t="s">
        <v>1043</v>
      </c>
      <c r="C513" s="63">
        <v>16</v>
      </c>
      <c r="D513" s="63" t="s">
        <v>125</v>
      </c>
      <c r="E513" s="63">
        <v>5</v>
      </c>
      <c r="F513" s="63">
        <v>0</v>
      </c>
      <c r="G513" s="63">
        <v>2</v>
      </c>
    </row>
    <row r="514" spans="1:7" x14ac:dyDescent="0.25">
      <c r="A514" s="63" t="s">
        <v>1044</v>
      </c>
      <c r="B514" s="63" t="s">
        <v>1045</v>
      </c>
      <c r="C514" s="63">
        <v>15</v>
      </c>
      <c r="D514" s="63" t="s">
        <v>9</v>
      </c>
      <c r="E514" s="63">
        <v>2</v>
      </c>
      <c r="F514" s="63">
        <v>0</v>
      </c>
      <c r="G514" s="63">
        <v>3</v>
      </c>
    </row>
    <row r="515" spans="1:7" x14ac:dyDescent="0.25">
      <c r="A515" s="63" t="s">
        <v>1046</v>
      </c>
      <c r="B515" s="63" t="s">
        <v>1047</v>
      </c>
      <c r="C515" s="63">
        <v>7</v>
      </c>
      <c r="D515" s="63" t="s">
        <v>9</v>
      </c>
      <c r="E515" s="63">
        <v>4</v>
      </c>
      <c r="F515" s="63">
        <v>0</v>
      </c>
      <c r="G515" s="63">
        <v>1</v>
      </c>
    </row>
    <row r="516" spans="1:7" x14ac:dyDescent="0.25">
      <c r="A516" s="63" t="s">
        <v>1048</v>
      </c>
      <c r="B516" s="63" t="s">
        <v>1049</v>
      </c>
      <c r="C516" s="63">
        <v>19</v>
      </c>
      <c r="D516" s="63" t="s">
        <v>9</v>
      </c>
      <c r="E516" s="63">
        <v>4</v>
      </c>
      <c r="F516" s="63">
        <v>0</v>
      </c>
      <c r="G516" s="63">
        <v>2</v>
      </c>
    </row>
    <row r="517" spans="1:7" x14ac:dyDescent="0.25">
      <c r="A517" s="63" t="s">
        <v>1050</v>
      </c>
      <c r="B517" s="63" t="s">
        <v>1051</v>
      </c>
      <c r="C517" s="63">
        <v>19</v>
      </c>
      <c r="D517" s="63"/>
      <c r="E517" s="63">
        <v>4</v>
      </c>
      <c r="F517" s="63">
        <v>0</v>
      </c>
      <c r="G517" s="63">
        <v>1</v>
      </c>
    </row>
    <row r="518" spans="1:7" x14ac:dyDescent="0.25">
      <c r="A518" s="63" t="s">
        <v>1052</v>
      </c>
      <c r="B518" s="63" t="s">
        <v>1053</v>
      </c>
      <c r="C518" s="63">
        <v>9</v>
      </c>
      <c r="D518" s="63" t="s">
        <v>109</v>
      </c>
      <c r="E518" s="63">
        <v>4</v>
      </c>
      <c r="F518" s="63">
        <v>0</v>
      </c>
      <c r="G518" s="63">
        <v>1</v>
      </c>
    </row>
    <row r="519" spans="1:7" x14ac:dyDescent="0.25">
      <c r="A519" s="63" t="s">
        <v>1052</v>
      </c>
      <c r="B519" s="63" t="s">
        <v>1053</v>
      </c>
      <c r="C519" s="63">
        <v>9</v>
      </c>
      <c r="D519" s="63" t="s">
        <v>109</v>
      </c>
      <c r="E519" s="63">
        <v>3</v>
      </c>
      <c r="F519" s="63">
        <v>0</v>
      </c>
      <c r="G519" s="63">
        <v>1</v>
      </c>
    </row>
    <row r="520" spans="1:7" x14ac:dyDescent="0.25">
      <c r="A520" s="63" t="s">
        <v>1054</v>
      </c>
      <c r="B520" s="63" t="s">
        <v>1055</v>
      </c>
      <c r="C520" s="63">
        <v>8</v>
      </c>
      <c r="D520" s="63" t="s">
        <v>9</v>
      </c>
      <c r="E520" s="63">
        <v>0</v>
      </c>
      <c r="F520" s="63">
        <v>0</v>
      </c>
      <c r="G520" s="63">
        <v>1</v>
      </c>
    </row>
    <row r="521" spans="1:7" x14ac:dyDescent="0.25">
      <c r="A521" s="63" t="s">
        <v>1056</v>
      </c>
      <c r="B521" s="63" t="s">
        <v>1057</v>
      </c>
      <c r="C521" s="63">
        <v>4</v>
      </c>
      <c r="D521" s="63" t="s">
        <v>9</v>
      </c>
      <c r="E521" s="63">
        <v>4</v>
      </c>
      <c r="F521" s="63">
        <v>0</v>
      </c>
      <c r="G521" s="63">
        <v>5</v>
      </c>
    </row>
    <row r="522" spans="1:7" x14ac:dyDescent="0.25">
      <c r="A522" s="63" t="s">
        <v>1058</v>
      </c>
      <c r="B522" s="63" t="s">
        <v>1059</v>
      </c>
      <c r="C522" s="63">
        <v>6</v>
      </c>
      <c r="D522" s="63" t="s">
        <v>84</v>
      </c>
      <c r="E522" s="63">
        <v>4</v>
      </c>
      <c r="F522" s="63">
        <v>0</v>
      </c>
      <c r="G522" s="63">
        <v>4</v>
      </c>
    </row>
    <row r="523" spans="1:7" x14ac:dyDescent="0.25">
      <c r="A523" s="63" t="s">
        <v>1060</v>
      </c>
      <c r="B523" s="63" t="s">
        <v>1061</v>
      </c>
      <c r="C523" s="63">
        <v>14</v>
      </c>
      <c r="D523" s="63" t="s">
        <v>17</v>
      </c>
      <c r="E523" s="63">
        <v>4</v>
      </c>
      <c r="F523" s="63">
        <v>0</v>
      </c>
      <c r="G523" s="63">
        <v>6</v>
      </c>
    </row>
    <row r="524" spans="1:7" x14ac:dyDescent="0.25">
      <c r="A524" s="63" t="s">
        <v>1062</v>
      </c>
      <c r="B524" s="63" t="s">
        <v>1063</v>
      </c>
      <c r="C524" s="63">
        <v>2</v>
      </c>
      <c r="D524" s="63" t="s">
        <v>57</v>
      </c>
      <c r="E524" s="63">
        <v>4</v>
      </c>
      <c r="F524" s="63">
        <v>0</v>
      </c>
      <c r="G524" s="63">
        <v>11</v>
      </c>
    </row>
    <row r="525" spans="1:7" x14ac:dyDescent="0.25">
      <c r="A525" s="63" t="s">
        <v>1064</v>
      </c>
      <c r="B525" s="63" t="s">
        <v>1065</v>
      </c>
      <c r="C525" s="63">
        <v>4</v>
      </c>
      <c r="D525" s="63" t="s">
        <v>9</v>
      </c>
      <c r="E525" s="63">
        <v>0</v>
      </c>
      <c r="F525" s="63">
        <v>0</v>
      </c>
      <c r="G525" s="63">
        <v>1</v>
      </c>
    </row>
    <row r="526" spans="1:7" x14ac:dyDescent="0.25">
      <c r="A526" s="63" t="s">
        <v>1066</v>
      </c>
      <c r="B526" s="63" t="s">
        <v>1067</v>
      </c>
      <c r="C526" s="63">
        <v>22</v>
      </c>
      <c r="D526" s="63" t="s">
        <v>9</v>
      </c>
      <c r="E526" s="63">
        <v>3</v>
      </c>
      <c r="F526" s="63">
        <v>0</v>
      </c>
      <c r="G526" s="63">
        <v>5</v>
      </c>
    </row>
    <row r="527" spans="1:7" x14ac:dyDescent="0.25">
      <c r="A527" s="63" t="s">
        <v>1068</v>
      </c>
      <c r="B527" s="63" t="s">
        <v>1069</v>
      </c>
      <c r="C527" s="63">
        <v>20</v>
      </c>
      <c r="D527" s="63" t="s">
        <v>17</v>
      </c>
      <c r="E527" s="63">
        <v>3</v>
      </c>
      <c r="F527" s="63">
        <v>0</v>
      </c>
      <c r="G527" s="63">
        <v>18</v>
      </c>
    </row>
    <row r="528" spans="1:7" x14ac:dyDescent="0.25">
      <c r="A528" s="63" t="s">
        <v>1070</v>
      </c>
      <c r="B528" s="63" t="s">
        <v>1071</v>
      </c>
      <c r="C528" s="63">
        <v>15</v>
      </c>
      <c r="D528" s="63" t="s">
        <v>32</v>
      </c>
      <c r="E528" s="63">
        <v>2</v>
      </c>
      <c r="F528" s="63">
        <v>1</v>
      </c>
      <c r="G528" s="63">
        <v>15</v>
      </c>
    </row>
    <row r="529" spans="1:7" x14ac:dyDescent="0.25">
      <c r="A529" s="63" t="s">
        <v>1072</v>
      </c>
      <c r="B529" s="63" t="s">
        <v>1073</v>
      </c>
      <c r="C529" s="63" t="s">
        <v>39</v>
      </c>
      <c r="D529" s="63" t="s">
        <v>225</v>
      </c>
      <c r="E529" s="63">
        <v>4</v>
      </c>
      <c r="F529" s="63">
        <v>0</v>
      </c>
      <c r="G529" s="63">
        <v>15</v>
      </c>
    </row>
    <row r="530" spans="1:7" x14ac:dyDescent="0.25">
      <c r="A530" s="63" t="s">
        <v>1074</v>
      </c>
      <c r="B530" s="63" t="s">
        <v>1075</v>
      </c>
      <c r="C530" s="63">
        <v>2</v>
      </c>
      <c r="D530" s="63" t="s">
        <v>12</v>
      </c>
      <c r="E530" s="63">
        <v>5</v>
      </c>
      <c r="F530" s="63">
        <v>0</v>
      </c>
      <c r="G530" s="63">
        <v>5</v>
      </c>
    </row>
    <row r="531" spans="1:7" x14ac:dyDescent="0.25">
      <c r="A531" s="63" t="s">
        <v>1076</v>
      </c>
      <c r="B531" s="63" t="s">
        <v>1077</v>
      </c>
      <c r="C531" s="63">
        <v>22</v>
      </c>
      <c r="D531" s="63" t="s">
        <v>12</v>
      </c>
      <c r="E531" s="63">
        <v>5</v>
      </c>
      <c r="F531" s="63">
        <v>0</v>
      </c>
      <c r="G531" s="63">
        <v>2</v>
      </c>
    </row>
    <row r="532" spans="1:7" x14ac:dyDescent="0.25">
      <c r="A532" s="63" t="s">
        <v>1078</v>
      </c>
      <c r="B532" s="63" t="s">
        <v>1079</v>
      </c>
      <c r="C532" s="63">
        <v>16</v>
      </c>
      <c r="D532" s="63" t="s">
        <v>12</v>
      </c>
      <c r="E532" s="63">
        <v>4</v>
      </c>
      <c r="F532" s="63">
        <v>0</v>
      </c>
      <c r="G532" s="63">
        <v>4</v>
      </c>
    </row>
    <row r="533" spans="1:7" x14ac:dyDescent="0.25">
      <c r="A533" s="63" t="s">
        <v>1080</v>
      </c>
      <c r="B533" s="63" t="s">
        <v>1081</v>
      </c>
      <c r="C533" s="63">
        <v>2</v>
      </c>
      <c r="D533" s="63" t="s">
        <v>114</v>
      </c>
      <c r="E533" s="63">
        <v>0</v>
      </c>
      <c r="F533" s="63">
        <v>1</v>
      </c>
      <c r="G533" s="63">
        <v>1</v>
      </c>
    </row>
    <row r="534" spans="1:7" x14ac:dyDescent="0.25">
      <c r="A534" s="63" t="s">
        <v>1082</v>
      </c>
      <c r="B534" s="63" t="s">
        <v>1083</v>
      </c>
      <c r="C534" s="63">
        <v>1</v>
      </c>
      <c r="D534" s="63" t="s">
        <v>17</v>
      </c>
      <c r="E534" s="63">
        <v>4</v>
      </c>
      <c r="F534" s="63">
        <v>0</v>
      </c>
      <c r="G534" s="63">
        <v>10</v>
      </c>
    </row>
    <row r="535" spans="1:7" x14ac:dyDescent="0.25">
      <c r="A535" s="63" t="s">
        <v>1084</v>
      </c>
      <c r="B535" s="63" t="s">
        <v>1085</v>
      </c>
      <c r="C535" s="63">
        <v>18</v>
      </c>
      <c r="D535" s="63" t="s">
        <v>9</v>
      </c>
      <c r="E535" s="63">
        <v>4</v>
      </c>
      <c r="F535" s="63">
        <v>0</v>
      </c>
      <c r="G535" s="63">
        <v>7</v>
      </c>
    </row>
    <row r="536" spans="1:7" x14ac:dyDescent="0.25">
      <c r="A536" s="63" t="s">
        <v>1086</v>
      </c>
      <c r="B536" s="63" t="s">
        <v>1087</v>
      </c>
      <c r="C536" s="63">
        <v>19</v>
      </c>
      <c r="D536" s="63" t="s">
        <v>9</v>
      </c>
      <c r="E536" s="63">
        <v>4</v>
      </c>
      <c r="F536" s="63">
        <v>0</v>
      </c>
      <c r="G536" s="63">
        <v>4</v>
      </c>
    </row>
    <row r="537" spans="1:7" x14ac:dyDescent="0.25">
      <c r="A537" s="63" t="s">
        <v>1088</v>
      </c>
      <c r="B537" s="63" t="s">
        <v>1089</v>
      </c>
      <c r="C537" s="63">
        <v>3</v>
      </c>
      <c r="D537" s="63" t="s">
        <v>9</v>
      </c>
      <c r="E537" s="63">
        <v>4</v>
      </c>
      <c r="F537" s="63">
        <v>0</v>
      </c>
      <c r="G537" s="63">
        <v>6</v>
      </c>
    </row>
    <row r="538" spans="1:7" x14ac:dyDescent="0.25">
      <c r="A538" s="63" t="s">
        <v>1090</v>
      </c>
      <c r="B538" s="63" t="s">
        <v>1091</v>
      </c>
      <c r="C538" s="63">
        <v>2</v>
      </c>
      <c r="D538" s="63" t="s">
        <v>32</v>
      </c>
      <c r="E538" s="63">
        <v>3</v>
      </c>
      <c r="F538" s="63">
        <v>1</v>
      </c>
      <c r="G538" s="63">
        <v>29</v>
      </c>
    </row>
    <row r="539" spans="1:7" x14ac:dyDescent="0.25">
      <c r="A539" s="63" t="s">
        <v>1092</v>
      </c>
      <c r="B539" s="63" t="s">
        <v>1093</v>
      </c>
      <c r="C539" s="63">
        <v>12</v>
      </c>
      <c r="D539" s="63" t="s">
        <v>9</v>
      </c>
      <c r="E539" s="63">
        <v>4</v>
      </c>
      <c r="F539" s="63">
        <v>0</v>
      </c>
      <c r="G539" s="63">
        <v>1</v>
      </c>
    </row>
    <row r="540" spans="1:7" x14ac:dyDescent="0.25">
      <c r="A540" s="63" t="s">
        <v>1094</v>
      </c>
      <c r="B540" s="63" t="s">
        <v>1095</v>
      </c>
      <c r="C540" s="63">
        <v>19</v>
      </c>
      <c r="D540" s="63" t="s">
        <v>32</v>
      </c>
      <c r="E540" s="63">
        <v>2</v>
      </c>
      <c r="F540" s="63">
        <v>1</v>
      </c>
      <c r="G540" s="63">
        <v>2</v>
      </c>
    </row>
    <row r="541" spans="1:7" x14ac:dyDescent="0.25">
      <c r="A541" s="63" t="s">
        <v>1096</v>
      </c>
      <c r="B541" s="63" t="s">
        <v>1097</v>
      </c>
      <c r="C541" s="63">
        <v>8</v>
      </c>
      <c r="D541" s="63" t="s">
        <v>9</v>
      </c>
      <c r="E541" s="63">
        <v>4</v>
      </c>
      <c r="F541" s="63">
        <v>0</v>
      </c>
      <c r="G541" s="63">
        <v>2</v>
      </c>
    </row>
    <row r="542" spans="1:7" x14ac:dyDescent="0.25">
      <c r="A542" s="63" t="s">
        <v>1098</v>
      </c>
      <c r="B542" s="63" t="s">
        <v>1099</v>
      </c>
      <c r="C542" s="63">
        <v>2</v>
      </c>
      <c r="D542" s="63" t="s">
        <v>9</v>
      </c>
      <c r="E542" s="63">
        <v>4</v>
      </c>
      <c r="F542" s="63">
        <v>0</v>
      </c>
      <c r="G542" s="63">
        <v>2</v>
      </c>
    </row>
    <row r="543" spans="1:7" x14ac:dyDescent="0.25">
      <c r="A543" s="63" t="s">
        <v>1100</v>
      </c>
      <c r="B543" s="63" t="s">
        <v>1101</v>
      </c>
      <c r="C543" s="63">
        <v>8</v>
      </c>
      <c r="D543" s="63" t="s">
        <v>9</v>
      </c>
      <c r="E543" s="63">
        <v>4</v>
      </c>
      <c r="F543" s="63">
        <v>0</v>
      </c>
      <c r="G543" s="63">
        <v>15</v>
      </c>
    </row>
    <row r="544" spans="1:7" x14ac:dyDescent="0.25">
      <c r="A544" s="63" t="s">
        <v>1102</v>
      </c>
      <c r="B544" s="63" t="s">
        <v>1103</v>
      </c>
      <c r="C544" s="63">
        <v>14</v>
      </c>
      <c r="D544" s="63" t="s">
        <v>17</v>
      </c>
      <c r="E544" s="63">
        <v>4</v>
      </c>
      <c r="F544" s="63">
        <v>0</v>
      </c>
      <c r="G544" s="63">
        <v>7</v>
      </c>
    </row>
    <row r="545" spans="1:7" x14ac:dyDescent="0.25">
      <c r="A545" s="63" t="s">
        <v>1104</v>
      </c>
      <c r="B545" s="63" t="s">
        <v>1105</v>
      </c>
      <c r="C545" s="63" t="s">
        <v>39</v>
      </c>
      <c r="D545" s="63" t="s">
        <v>159</v>
      </c>
      <c r="E545" s="63">
        <v>2</v>
      </c>
      <c r="F545" s="63">
        <v>1</v>
      </c>
      <c r="G545" s="63">
        <v>70</v>
      </c>
    </row>
    <row r="546" spans="1:7" x14ac:dyDescent="0.25">
      <c r="A546" s="63" t="s">
        <v>1106</v>
      </c>
      <c r="B546" s="63" t="s">
        <v>1107</v>
      </c>
      <c r="C546" s="63" t="s">
        <v>39</v>
      </c>
      <c r="D546" s="63" t="s">
        <v>57</v>
      </c>
      <c r="E546" s="63">
        <v>6</v>
      </c>
      <c r="F546" s="63">
        <v>0</v>
      </c>
      <c r="G546" s="63">
        <v>20</v>
      </c>
    </row>
    <row r="547" spans="1:7" x14ac:dyDescent="0.25">
      <c r="A547" s="63" t="s">
        <v>1108</v>
      </c>
      <c r="B547" s="63" t="s">
        <v>1109</v>
      </c>
      <c r="C547" s="63">
        <v>17</v>
      </c>
      <c r="D547" s="63" t="s">
        <v>32</v>
      </c>
      <c r="E547" s="63">
        <v>2</v>
      </c>
      <c r="F547" s="63">
        <v>1</v>
      </c>
      <c r="G547" s="63">
        <v>4</v>
      </c>
    </row>
    <row r="548" spans="1:7" x14ac:dyDescent="0.25">
      <c r="A548" s="63" t="s">
        <v>1110</v>
      </c>
      <c r="B548" s="63" t="s">
        <v>1111</v>
      </c>
      <c r="C548" s="63">
        <v>12</v>
      </c>
      <c r="D548" s="63" t="s">
        <v>32</v>
      </c>
      <c r="E548" s="63">
        <v>2</v>
      </c>
      <c r="F548" s="63">
        <v>1</v>
      </c>
      <c r="G548" s="63">
        <v>25</v>
      </c>
    </row>
    <row r="549" spans="1:7" x14ac:dyDescent="0.25">
      <c r="A549" s="63" t="s">
        <v>1112</v>
      </c>
      <c r="B549" s="63" t="s">
        <v>1113</v>
      </c>
      <c r="C549" s="63">
        <v>5</v>
      </c>
      <c r="D549" s="63" t="s">
        <v>225</v>
      </c>
      <c r="E549" s="63">
        <v>4</v>
      </c>
      <c r="F549" s="63">
        <v>1</v>
      </c>
      <c r="G549" s="63">
        <v>30</v>
      </c>
    </row>
    <row r="550" spans="1:7" x14ac:dyDescent="0.25">
      <c r="A550" s="63" t="s">
        <v>1114</v>
      </c>
      <c r="B550" s="63" t="s">
        <v>1115</v>
      </c>
      <c r="C550" s="63">
        <v>5</v>
      </c>
      <c r="D550" s="63" t="s">
        <v>17</v>
      </c>
      <c r="E550" s="63">
        <v>4</v>
      </c>
      <c r="F550" s="63">
        <v>0</v>
      </c>
      <c r="G550" s="63">
        <v>5</v>
      </c>
    </row>
    <row r="551" spans="1:7" x14ac:dyDescent="0.25">
      <c r="A551" s="63" t="s">
        <v>1116</v>
      </c>
      <c r="B551" s="63" t="s">
        <v>1117</v>
      </c>
      <c r="C551" s="63">
        <v>15</v>
      </c>
      <c r="D551" s="63" t="s">
        <v>9</v>
      </c>
      <c r="E551" s="63">
        <v>4</v>
      </c>
      <c r="F551" s="63">
        <v>0</v>
      </c>
      <c r="G551" s="63">
        <v>4</v>
      </c>
    </row>
    <row r="552" spans="1:7" x14ac:dyDescent="0.25">
      <c r="A552" s="63" t="s">
        <v>1118</v>
      </c>
      <c r="B552" s="63" t="s">
        <v>1119</v>
      </c>
      <c r="C552" s="63">
        <v>7</v>
      </c>
      <c r="D552" s="63" t="s">
        <v>84</v>
      </c>
      <c r="E552" s="63">
        <v>2</v>
      </c>
      <c r="F552" s="63">
        <v>0</v>
      </c>
      <c r="G552" s="63">
        <v>37</v>
      </c>
    </row>
    <row r="553" spans="1:7" x14ac:dyDescent="0.25">
      <c r="A553" s="63" t="s">
        <v>1120</v>
      </c>
      <c r="B553" s="63" t="s">
        <v>1121</v>
      </c>
      <c r="C553" s="63">
        <v>11</v>
      </c>
      <c r="D553" s="63" t="s">
        <v>9</v>
      </c>
      <c r="E553" s="63">
        <v>3</v>
      </c>
      <c r="F553" s="63">
        <v>0</v>
      </c>
      <c r="G553" s="63">
        <v>5</v>
      </c>
    </row>
    <row r="554" spans="1:7" x14ac:dyDescent="0.25">
      <c r="A554" s="63" t="s">
        <v>1122</v>
      </c>
      <c r="B554" s="63" t="s">
        <v>1123</v>
      </c>
      <c r="C554" s="63">
        <v>18</v>
      </c>
      <c r="D554" s="63" t="s">
        <v>9</v>
      </c>
      <c r="E554" s="63">
        <v>4</v>
      </c>
      <c r="F554" s="63">
        <v>0</v>
      </c>
      <c r="G554" s="63">
        <v>5</v>
      </c>
    </row>
    <row r="555" spans="1:7" x14ac:dyDescent="0.25">
      <c r="A555" s="63" t="s">
        <v>1124</v>
      </c>
      <c r="B555" s="63" t="s">
        <v>1125</v>
      </c>
      <c r="C555" s="63">
        <v>2</v>
      </c>
      <c r="D555" s="63" t="s">
        <v>12</v>
      </c>
      <c r="E555" s="63">
        <v>5</v>
      </c>
      <c r="F555" s="63">
        <v>0</v>
      </c>
      <c r="G555" s="63">
        <v>3</v>
      </c>
    </row>
    <row r="556" spans="1:7" x14ac:dyDescent="0.25">
      <c r="A556" s="63" t="s">
        <v>1126</v>
      </c>
      <c r="B556" s="63" t="s">
        <v>1127</v>
      </c>
      <c r="C556" s="63">
        <v>6</v>
      </c>
      <c r="D556" s="63" t="s">
        <v>109</v>
      </c>
      <c r="E556" s="63">
        <v>4</v>
      </c>
      <c r="F556" s="63">
        <v>0</v>
      </c>
      <c r="G556" s="63">
        <v>5</v>
      </c>
    </row>
    <row r="557" spans="1:7" x14ac:dyDescent="0.25">
      <c r="A557" s="63" t="s">
        <v>1128</v>
      </c>
      <c r="B557" s="63" t="s">
        <v>1129</v>
      </c>
      <c r="C557" s="63">
        <v>7</v>
      </c>
      <c r="D557" s="63" t="s">
        <v>12</v>
      </c>
      <c r="E557" s="63">
        <v>4</v>
      </c>
      <c r="F557" s="63">
        <v>0</v>
      </c>
      <c r="G557" s="63">
        <v>3</v>
      </c>
    </row>
    <row r="558" spans="1:7" x14ac:dyDescent="0.25">
      <c r="A558" s="63" t="s">
        <v>1130</v>
      </c>
      <c r="B558" s="63" t="s">
        <v>1131</v>
      </c>
      <c r="C558" s="63">
        <v>1</v>
      </c>
      <c r="D558" s="63" t="s">
        <v>12</v>
      </c>
      <c r="E558" s="63">
        <v>0</v>
      </c>
      <c r="F558" s="63">
        <v>0</v>
      </c>
      <c r="G558" s="63">
        <v>3</v>
      </c>
    </row>
    <row r="559" spans="1:7" x14ac:dyDescent="0.25">
      <c r="A559" s="63" t="s">
        <v>1132</v>
      </c>
      <c r="B559" s="63" t="s">
        <v>1133</v>
      </c>
      <c r="C559" s="63">
        <v>10</v>
      </c>
      <c r="D559" s="63" t="s">
        <v>109</v>
      </c>
      <c r="E559" s="63">
        <v>4</v>
      </c>
      <c r="F559" s="63">
        <v>0</v>
      </c>
      <c r="G559" s="63">
        <v>4</v>
      </c>
    </row>
    <row r="560" spans="1:7" x14ac:dyDescent="0.25">
      <c r="A560" s="63" t="s">
        <v>1134</v>
      </c>
      <c r="B560" s="63" t="s">
        <v>1135</v>
      </c>
      <c r="C560" s="63" t="s">
        <v>39</v>
      </c>
      <c r="D560" s="63" t="s">
        <v>84</v>
      </c>
      <c r="E560" s="63">
        <v>4</v>
      </c>
      <c r="F560" s="63">
        <v>0</v>
      </c>
      <c r="G560" s="63">
        <v>5</v>
      </c>
    </row>
    <row r="561" spans="1:7" x14ac:dyDescent="0.25">
      <c r="A561" s="63" t="s">
        <v>1136</v>
      </c>
      <c r="B561" s="63" t="s">
        <v>1137</v>
      </c>
      <c r="C561" s="63">
        <v>22</v>
      </c>
      <c r="D561" s="63" t="s">
        <v>9</v>
      </c>
      <c r="E561" s="63">
        <v>0</v>
      </c>
      <c r="F561" s="63">
        <v>0</v>
      </c>
      <c r="G561" s="63">
        <v>1</v>
      </c>
    </row>
    <row r="562" spans="1:7" x14ac:dyDescent="0.25">
      <c r="A562" s="63" t="s">
        <v>1138</v>
      </c>
      <c r="B562" s="63" t="s">
        <v>1139</v>
      </c>
      <c r="C562" s="63">
        <v>5</v>
      </c>
      <c r="D562" s="63" t="s">
        <v>12</v>
      </c>
      <c r="E562" s="63">
        <v>5</v>
      </c>
      <c r="F562" s="63">
        <v>0</v>
      </c>
      <c r="G562" s="63">
        <v>5</v>
      </c>
    </row>
    <row r="563" spans="1:7" x14ac:dyDescent="0.25">
      <c r="A563" s="63" t="s">
        <v>1140</v>
      </c>
      <c r="B563" s="63" t="s">
        <v>1141</v>
      </c>
      <c r="C563" s="63">
        <v>15</v>
      </c>
      <c r="D563" s="63" t="s">
        <v>32</v>
      </c>
      <c r="E563" s="63">
        <v>0</v>
      </c>
      <c r="F563" s="63">
        <v>1</v>
      </c>
      <c r="G563" s="63">
        <v>5</v>
      </c>
    </row>
    <row r="564" spans="1:7" x14ac:dyDescent="0.25">
      <c r="A564" s="63" t="s">
        <v>1142</v>
      </c>
      <c r="B564" s="63" t="s">
        <v>1143</v>
      </c>
      <c r="C564" s="63">
        <v>16</v>
      </c>
      <c r="D564" s="63" t="s">
        <v>17</v>
      </c>
      <c r="E564" s="63">
        <v>4</v>
      </c>
      <c r="F564" s="63">
        <v>0</v>
      </c>
      <c r="G564" s="63">
        <v>10</v>
      </c>
    </row>
    <row r="565" spans="1:7" x14ac:dyDescent="0.25">
      <c r="A565" s="63" t="s">
        <v>1144</v>
      </c>
      <c r="B565" s="63" t="s">
        <v>1145</v>
      </c>
      <c r="C565" s="63">
        <v>18</v>
      </c>
      <c r="D565" s="63" t="s">
        <v>12</v>
      </c>
      <c r="E565" s="63">
        <v>5</v>
      </c>
      <c r="F565" s="63">
        <v>0</v>
      </c>
      <c r="G565" s="63">
        <v>2</v>
      </c>
    </row>
    <row r="566" spans="1:7" x14ac:dyDescent="0.25">
      <c r="A566" s="63" t="s">
        <v>1146</v>
      </c>
      <c r="B566" s="63" t="s">
        <v>1147</v>
      </c>
      <c r="C566" s="63">
        <v>7</v>
      </c>
      <c r="D566" s="63" t="s">
        <v>9</v>
      </c>
      <c r="E566" s="63">
        <v>4</v>
      </c>
      <c r="F566" s="63">
        <v>0</v>
      </c>
      <c r="G566" s="63">
        <v>3</v>
      </c>
    </row>
    <row r="567" spans="1:7" x14ac:dyDescent="0.25">
      <c r="A567" s="63" t="s">
        <v>1148</v>
      </c>
      <c r="B567" s="63" t="s">
        <v>1149</v>
      </c>
      <c r="C567" s="63">
        <v>11</v>
      </c>
      <c r="D567" s="63" t="s">
        <v>9</v>
      </c>
      <c r="E567" s="63">
        <v>4</v>
      </c>
      <c r="F567" s="63">
        <v>0</v>
      </c>
      <c r="G567" s="63">
        <v>1</v>
      </c>
    </row>
    <row r="568" spans="1:7" x14ac:dyDescent="0.25">
      <c r="A568" s="63" t="s">
        <v>1150</v>
      </c>
      <c r="B568" s="63" t="s">
        <v>1151</v>
      </c>
      <c r="C568" s="63">
        <v>8</v>
      </c>
      <c r="D568" s="63" t="s">
        <v>9</v>
      </c>
      <c r="E568" s="63">
        <v>4</v>
      </c>
      <c r="F568" s="63">
        <v>0</v>
      </c>
      <c r="G568" s="63">
        <v>2</v>
      </c>
    </row>
    <row r="569" spans="1:7" x14ac:dyDescent="0.25">
      <c r="A569" s="63" t="s">
        <v>1152</v>
      </c>
      <c r="B569" s="63" t="s">
        <v>1153</v>
      </c>
      <c r="C569" s="63">
        <v>1</v>
      </c>
      <c r="D569" s="63" t="s">
        <v>634</v>
      </c>
      <c r="E569" s="63">
        <v>4</v>
      </c>
      <c r="F569" s="63">
        <v>0</v>
      </c>
      <c r="G569" s="63">
        <v>4</v>
      </c>
    </row>
    <row r="570" spans="1:7" x14ac:dyDescent="0.25">
      <c r="A570" s="63" t="s">
        <v>1154</v>
      </c>
      <c r="B570" s="63" t="s">
        <v>1155</v>
      </c>
      <c r="C570" s="63">
        <v>1</v>
      </c>
      <c r="D570" s="63" t="s">
        <v>57</v>
      </c>
      <c r="E570" s="63">
        <v>4</v>
      </c>
      <c r="F570" s="63">
        <v>0</v>
      </c>
      <c r="G570" s="63">
        <v>15</v>
      </c>
    </row>
    <row r="571" spans="1:7" x14ac:dyDescent="0.25">
      <c r="A571" s="63" t="s">
        <v>1156</v>
      </c>
      <c r="B571" s="63" t="s">
        <v>1157</v>
      </c>
      <c r="C571" s="63">
        <v>1</v>
      </c>
      <c r="D571" s="63" t="s">
        <v>159</v>
      </c>
      <c r="E571" s="63">
        <v>3</v>
      </c>
      <c r="F571" s="63">
        <v>1</v>
      </c>
      <c r="G571" s="63">
        <v>15</v>
      </c>
    </row>
    <row r="572" spans="1:7" x14ac:dyDescent="0.25">
      <c r="A572" s="63" t="s">
        <v>1158</v>
      </c>
      <c r="B572" s="63" t="s">
        <v>1159</v>
      </c>
      <c r="C572" s="63">
        <v>1</v>
      </c>
      <c r="D572" s="63" t="s">
        <v>12</v>
      </c>
      <c r="E572" s="63">
        <v>5</v>
      </c>
      <c r="F572" s="63">
        <v>0</v>
      </c>
      <c r="G572" s="63">
        <v>5</v>
      </c>
    </row>
    <row r="573" spans="1:7" x14ac:dyDescent="0.25">
      <c r="A573" s="63" t="s">
        <v>1160</v>
      </c>
      <c r="B573" s="63" t="s">
        <v>1161</v>
      </c>
      <c r="C573" s="63">
        <v>7</v>
      </c>
      <c r="D573" s="63" t="s">
        <v>9</v>
      </c>
      <c r="E573" s="63">
        <v>4</v>
      </c>
      <c r="F573" s="63">
        <v>0</v>
      </c>
      <c r="G573" s="63">
        <v>2</v>
      </c>
    </row>
    <row r="574" spans="1:7" x14ac:dyDescent="0.25">
      <c r="A574" s="63" t="s">
        <v>1162</v>
      </c>
      <c r="B574" s="63" t="s">
        <v>1163</v>
      </c>
      <c r="C574" s="63">
        <v>3</v>
      </c>
      <c r="D574" s="63" t="s">
        <v>9</v>
      </c>
      <c r="E574" s="63">
        <v>4</v>
      </c>
      <c r="F574" s="63">
        <v>0</v>
      </c>
      <c r="G574" s="63">
        <v>5</v>
      </c>
    </row>
    <row r="575" spans="1:7" x14ac:dyDescent="0.25">
      <c r="A575" s="63" t="s">
        <v>1164</v>
      </c>
      <c r="B575" s="63" t="s">
        <v>1165</v>
      </c>
      <c r="C575" s="63">
        <v>17</v>
      </c>
      <c r="D575" s="63" t="s">
        <v>9</v>
      </c>
      <c r="E575" s="63">
        <v>3</v>
      </c>
      <c r="F575" s="63">
        <v>0</v>
      </c>
      <c r="G575" s="63">
        <v>5</v>
      </c>
    </row>
    <row r="576" spans="1:7" x14ac:dyDescent="0.25">
      <c r="A576" s="63" t="s">
        <v>1166</v>
      </c>
      <c r="B576" s="63" t="s">
        <v>1167</v>
      </c>
      <c r="C576" s="63">
        <v>17</v>
      </c>
      <c r="D576" s="63" t="s">
        <v>9</v>
      </c>
      <c r="E576" s="63">
        <v>4</v>
      </c>
      <c r="F576" s="63">
        <v>0</v>
      </c>
      <c r="G576" s="63">
        <v>3</v>
      </c>
    </row>
    <row r="577" spans="1:7" x14ac:dyDescent="0.25">
      <c r="A577" s="63" t="s">
        <v>1168</v>
      </c>
      <c r="B577" s="63" t="s">
        <v>1169</v>
      </c>
      <c r="C577" s="63">
        <v>13</v>
      </c>
      <c r="D577" s="63" t="s">
        <v>17</v>
      </c>
      <c r="E577" s="63">
        <v>4</v>
      </c>
      <c r="F577" s="63">
        <v>0</v>
      </c>
      <c r="G577" s="63">
        <v>7</v>
      </c>
    </row>
    <row r="578" spans="1:7" x14ac:dyDescent="0.25">
      <c r="A578" s="63" t="s">
        <v>1170</v>
      </c>
      <c r="B578" s="63" t="s">
        <v>1171</v>
      </c>
      <c r="C578" s="63">
        <v>12</v>
      </c>
      <c r="D578" s="63" t="s">
        <v>9</v>
      </c>
      <c r="E578" s="63">
        <v>5</v>
      </c>
      <c r="F578" s="63">
        <v>0</v>
      </c>
      <c r="G578" s="63">
        <v>7</v>
      </c>
    </row>
    <row r="579" spans="1:7" x14ac:dyDescent="0.25">
      <c r="A579" s="63" t="s">
        <v>1172</v>
      </c>
      <c r="B579" s="63" t="s">
        <v>1173</v>
      </c>
      <c r="C579" s="63">
        <v>1</v>
      </c>
      <c r="D579" s="63" t="s">
        <v>225</v>
      </c>
      <c r="E579" s="63">
        <v>3</v>
      </c>
      <c r="F579" s="63">
        <v>0</v>
      </c>
      <c r="G579" s="63">
        <v>10</v>
      </c>
    </row>
    <row r="580" spans="1:7" x14ac:dyDescent="0.25">
      <c r="A580" s="63" t="s">
        <v>1174</v>
      </c>
      <c r="B580" s="63" t="s">
        <v>1175</v>
      </c>
      <c r="C580" s="63" t="s">
        <v>39</v>
      </c>
      <c r="D580" s="63" t="s">
        <v>125</v>
      </c>
      <c r="E580" s="63">
        <v>5</v>
      </c>
      <c r="F580" s="63">
        <v>0</v>
      </c>
      <c r="G580" s="63">
        <v>1</v>
      </c>
    </row>
    <row r="581" spans="1:7" x14ac:dyDescent="0.25">
      <c r="A581" s="63" t="s">
        <v>1176</v>
      </c>
      <c r="B581" s="63" t="s">
        <v>1177</v>
      </c>
      <c r="C581" s="63">
        <v>2</v>
      </c>
      <c r="D581" s="63" t="s">
        <v>125</v>
      </c>
      <c r="E581" s="63">
        <v>5</v>
      </c>
      <c r="F581" s="63">
        <v>0</v>
      </c>
      <c r="G581" s="63">
        <v>2</v>
      </c>
    </row>
    <row r="582" spans="1:7" x14ac:dyDescent="0.25">
      <c r="A582" s="63" t="s">
        <v>1178</v>
      </c>
      <c r="B582" s="63" t="s">
        <v>1179</v>
      </c>
      <c r="C582" s="63">
        <v>22</v>
      </c>
      <c r="D582" s="63" t="s">
        <v>125</v>
      </c>
      <c r="E582" s="63">
        <v>5</v>
      </c>
      <c r="F582" s="63">
        <v>0</v>
      </c>
      <c r="G582" s="63">
        <v>1</v>
      </c>
    </row>
    <row r="583" spans="1:7" x14ac:dyDescent="0.25">
      <c r="A583" s="63" t="s">
        <v>1180</v>
      </c>
      <c r="B583" s="63" t="s">
        <v>1181</v>
      </c>
      <c r="C583" s="63">
        <v>18</v>
      </c>
      <c r="D583" s="63" t="s">
        <v>125</v>
      </c>
      <c r="E583" s="63">
        <v>5</v>
      </c>
      <c r="F583" s="63">
        <v>0</v>
      </c>
      <c r="G583" s="63">
        <v>4</v>
      </c>
    </row>
    <row r="584" spans="1:7" x14ac:dyDescent="0.25">
      <c r="A584" s="63" t="s">
        <v>1182</v>
      </c>
      <c r="B584" s="63" t="s">
        <v>1183</v>
      </c>
      <c r="C584" s="63">
        <v>17</v>
      </c>
      <c r="D584" s="63" t="s">
        <v>109</v>
      </c>
      <c r="E584" s="63">
        <v>4</v>
      </c>
      <c r="F584" s="63">
        <v>0</v>
      </c>
      <c r="G584" s="63">
        <v>1</v>
      </c>
    </row>
    <row r="585" spans="1:7" x14ac:dyDescent="0.25">
      <c r="A585" s="63" t="s">
        <v>1184</v>
      </c>
      <c r="B585" s="63" t="s">
        <v>1185</v>
      </c>
      <c r="C585" s="63" t="s">
        <v>39</v>
      </c>
      <c r="D585" s="63" t="s">
        <v>125</v>
      </c>
      <c r="E585" s="63">
        <v>5</v>
      </c>
      <c r="F585" s="63">
        <v>0</v>
      </c>
      <c r="G585" s="63">
        <v>1</v>
      </c>
    </row>
    <row r="586" spans="1:7" x14ac:dyDescent="0.25">
      <c r="A586" s="63" t="s">
        <v>1186</v>
      </c>
      <c r="B586" s="63" t="s">
        <v>1187</v>
      </c>
      <c r="C586" s="63">
        <v>5</v>
      </c>
      <c r="D586" s="63" t="s">
        <v>176</v>
      </c>
      <c r="E586" s="63">
        <v>2</v>
      </c>
      <c r="F586" s="63">
        <v>0</v>
      </c>
      <c r="G586" s="63">
        <v>11</v>
      </c>
    </row>
    <row r="587" spans="1:7" x14ac:dyDescent="0.25">
      <c r="A587" s="63" t="s">
        <v>1188</v>
      </c>
      <c r="B587" s="63" t="s">
        <v>1189</v>
      </c>
      <c r="C587" s="63">
        <v>2</v>
      </c>
      <c r="D587" s="63" t="s">
        <v>125</v>
      </c>
      <c r="E587" s="63">
        <v>5</v>
      </c>
      <c r="F587" s="63">
        <v>0</v>
      </c>
      <c r="G587" s="63">
        <v>1</v>
      </c>
    </row>
    <row r="588" spans="1:7" x14ac:dyDescent="0.25">
      <c r="A588" s="63" t="s">
        <v>1190</v>
      </c>
      <c r="B588" s="63" t="s">
        <v>1191</v>
      </c>
      <c r="C588" s="63">
        <v>15</v>
      </c>
      <c r="D588" s="63" t="s">
        <v>9</v>
      </c>
      <c r="E588" s="63">
        <v>4</v>
      </c>
      <c r="F588" s="63">
        <v>0</v>
      </c>
      <c r="G588" s="63">
        <v>2</v>
      </c>
    </row>
    <row r="589" spans="1:7" x14ac:dyDescent="0.25">
      <c r="A589" s="63" t="s">
        <v>1192</v>
      </c>
      <c r="B589" s="63" t="s">
        <v>1193</v>
      </c>
      <c r="C589" s="63">
        <v>15</v>
      </c>
      <c r="D589" s="63" t="s">
        <v>17</v>
      </c>
      <c r="E589" s="63">
        <v>3</v>
      </c>
      <c r="F589" s="63">
        <v>0</v>
      </c>
      <c r="G589" s="63">
        <v>4</v>
      </c>
    </row>
    <row r="590" spans="1:7" x14ac:dyDescent="0.25">
      <c r="A590" s="63" t="s">
        <v>1194</v>
      </c>
      <c r="B590" s="63" t="s">
        <v>1195</v>
      </c>
      <c r="C590" s="63">
        <v>15</v>
      </c>
      <c r="D590" s="63" t="s">
        <v>9</v>
      </c>
      <c r="E590" s="63">
        <v>4</v>
      </c>
      <c r="F590" s="63">
        <v>0</v>
      </c>
      <c r="G590" s="63">
        <v>2</v>
      </c>
    </row>
    <row r="591" spans="1:7" x14ac:dyDescent="0.25">
      <c r="A591" s="63" t="s">
        <v>1196</v>
      </c>
      <c r="B591" s="63" t="s">
        <v>1197</v>
      </c>
      <c r="C591" s="63">
        <v>19</v>
      </c>
      <c r="D591" s="63" t="s">
        <v>9</v>
      </c>
      <c r="E591" s="63">
        <v>3</v>
      </c>
      <c r="F591" s="63">
        <v>0</v>
      </c>
      <c r="G591" s="63">
        <v>3</v>
      </c>
    </row>
    <row r="592" spans="1:7" x14ac:dyDescent="0.25">
      <c r="A592" s="63" t="s">
        <v>1198</v>
      </c>
      <c r="B592" s="63" t="s">
        <v>1199</v>
      </c>
      <c r="C592" s="63">
        <v>10</v>
      </c>
      <c r="D592" s="63" t="s">
        <v>9</v>
      </c>
      <c r="E592" s="63">
        <v>5</v>
      </c>
      <c r="F592" s="63">
        <v>0</v>
      </c>
      <c r="G592" s="63">
        <v>1</v>
      </c>
    </row>
    <row r="593" spans="1:7" x14ac:dyDescent="0.25">
      <c r="A593" s="63" t="s">
        <v>1200</v>
      </c>
      <c r="B593" s="63" t="s">
        <v>1201</v>
      </c>
      <c r="C593" s="63">
        <v>2</v>
      </c>
      <c r="D593" s="63" t="s">
        <v>57</v>
      </c>
      <c r="E593" s="63">
        <v>1</v>
      </c>
      <c r="F593" s="63">
        <v>0</v>
      </c>
      <c r="G593" s="63">
        <v>16</v>
      </c>
    </row>
    <row r="594" spans="1:7" x14ac:dyDescent="0.25">
      <c r="A594" s="63" t="s">
        <v>1202</v>
      </c>
      <c r="B594" s="63" t="s">
        <v>1203</v>
      </c>
      <c r="C594" s="63">
        <v>4</v>
      </c>
      <c r="D594" s="63" t="s">
        <v>32</v>
      </c>
      <c r="E594" s="63">
        <v>1</v>
      </c>
      <c r="F594" s="63">
        <v>1</v>
      </c>
      <c r="G594" s="63">
        <v>9</v>
      </c>
    </row>
    <row r="595" spans="1:7" x14ac:dyDescent="0.25">
      <c r="A595" s="63" t="s">
        <v>1204</v>
      </c>
      <c r="B595" s="63" t="s">
        <v>1205</v>
      </c>
      <c r="C595" s="63">
        <v>3</v>
      </c>
      <c r="D595" s="63" t="s">
        <v>109</v>
      </c>
      <c r="E595" s="63">
        <v>4</v>
      </c>
      <c r="F595" s="63">
        <v>0</v>
      </c>
      <c r="G595" s="63">
        <v>1</v>
      </c>
    </row>
    <row r="596" spans="1:7" x14ac:dyDescent="0.25">
      <c r="A596" s="63" t="s">
        <v>1206</v>
      </c>
      <c r="B596" s="63" t="s">
        <v>1207</v>
      </c>
      <c r="C596" s="63">
        <v>19</v>
      </c>
      <c r="D596" s="63" t="s">
        <v>32</v>
      </c>
      <c r="E596" s="63">
        <v>4</v>
      </c>
      <c r="F596" s="63">
        <v>1</v>
      </c>
      <c r="G596" s="63">
        <v>3</v>
      </c>
    </row>
    <row r="597" spans="1:7" x14ac:dyDescent="0.25">
      <c r="A597" s="63" t="s">
        <v>1208</v>
      </c>
      <c r="B597" s="63" t="s">
        <v>1209</v>
      </c>
      <c r="C597" s="63">
        <v>11</v>
      </c>
      <c r="D597" s="63" t="s">
        <v>9</v>
      </c>
      <c r="E597" s="63">
        <v>3</v>
      </c>
      <c r="F597" s="63">
        <v>0</v>
      </c>
      <c r="G597" s="63">
        <v>8</v>
      </c>
    </row>
    <row r="598" spans="1:7" x14ac:dyDescent="0.25">
      <c r="A598" s="63" t="s">
        <v>1210</v>
      </c>
      <c r="B598" s="63" t="s">
        <v>1211</v>
      </c>
      <c r="C598" s="63">
        <v>13</v>
      </c>
      <c r="D598" s="63" t="s">
        <v>159</v>
      </c>
      <c r="E598" s="63">
        <v>4</v>
      </c>
      <c r="F598" s="63">
        <v>1</v>
      </c>
      <c r="G598" s="63">
        <v>15</v>
      </c>
    </row>
    <row r="599" spans="1:7" x14ac:dyDescent="0.25">
      <c r="A599" s="63" t="s">
        <v>1212</v>
      </c>
      <c r="B599" s="63" t="s">
        <v>1213</v>
      </c>
      <c r="C599" s="63">
        <v>2</v>
      </c>
      <c r="D599" s="63" t="s">
        <v>9</v>
      </c>
      <c r="E599" s="63">
        <v>2</v>
      </c>
      <c r="F599" s="63">
        <v>0</v>
      </c>
      <c r="G599" s="63">
        <v>7</v>
      </c>
    </row>
    <row r="600" spans="1:7" x14ac:dyDescent="0.25">
      <c r="A600" s="63" t="s">
        <v>1214</v>
      </c>
      <c r="B600" s="63" t="s">
        <v>1215</v>
      </c>
      <c r="C600" s="63">
        <v>2</v>
      </c>
      <c r="D600" s="63" t="s">
        <v>9</v>
      </c>
      <c r="E600" s="63">
        <v>4</v>
      </c>
      <c r="F600" s="63">
        <v>0</v>
      </c>
      <c r="G600" s="63">
        <v>1</v>
      </c>
    </row>
    <row r="601" spans="1:7" x14ac:dyDescent="0.25">
      <c r="A601" s="63" t="s">
        <v>1216</v>
      </c>
      <c r="B601" s="63" t="s">
        <v>1217</v>
      </c>
      <c r="C601" s="63">
        <v>12</v>
      </c>
      <c r="D601" s="63" t="s">
        <v>9</v>
      </c>
      <c r="E601" s="63">
        <v>5</v>
      </c>
      <c r="F601" s="63">
        <v>0</v>
      </c>
      <c r="G601" s="63">
        <v>2</v>
      </c>
    </row>
    <row r="602" spans="1:7" x14ac:dyDescent="0.25">
      <c r="A602" s="63" t="s">
        <v>1218</v>
      </c>
      <c r="B602" s="63" t="s">
        <v>1219</v>
      </c>
      <c r="C602" s="63">
        <v>17</v>
      </c>
      <c r="D602" s="63" t="s">
        <v>9</v>
      </c>
      <c r="E602" s="63">
        <v>3</v>
      </c>
      <c r="F602" s="63">
        <v>0</v>
      </c>
      <c r="G602" s="63">
        <v>4</v>
      </c>
    </row>
    <row r="603" spans="1:7" x14ac:dyDescent="0.25">
      <c r="A603" s="63" t="s">
        <v>1220</v>
      </c>
      <c r="B603" s="63" t="s">
        <v>1221</v>
      </c>
      <c r="C603" s="63">
        <v>8</v>
      </c>
      <c r="D603" s="63" t="s">
        <v>17</v>
      </c>
      <c r="E603" s="63">
        <v>5</v>
      </c>
      <c r="F603" s="63">
        <v>0</v>
      </c>
      <c r="G603" s="63">
        <v>2</v>
      </c>
    </row>
    <row r="604" spans="1:7" x14ac:dyDescent="0.25">
      <c r="A604" s="63" t="s">
        <v>1222</v>
      </c>
      <c r="B604" s="63" t="s">
        <v>1223</v>
      </c>
      <c r="C604" s="63">
        <v>15</v>
      </c>
      <c r="D604" s="63"/>
      <c r="E604" s="63">
        <v>4</v>
      </c>
      <c r="F604" s="63">
        <v>0</v>
      </c>
      <c r="G604" s="63">
        <v>1</v>
      </c>
    </row>
    <row r="605" spans="1:7" x14ac:dyDescent="0.25">
      <c r="A605" s="63" t="s">
        <v>1224</v>
      </c>
      <c r="B605" s="63" t="s">
        <v>1225</v>
      </c>
      <c r="C605" s="63">
        <v>17</v>
      </c>
      <c r="D605" s="63" t="s">
        <v>57</v>
      </c>
      <c r="E605" s="63">
        <v>0</v>
      </c>
      <c r="F605" s="63">
        <v>1</v>
      </c>
      <c r="G605" s="63">
        <v>23</v>
      </c>
    </row>
    <row r="606" spans="1:7" x14ac:dyDescent="0.25">
      <c r="A606" s="63" t="s">
        <v>1226</v>
      </c>
      <c r="B606" s="63" t="s">
        <v>1227</v>
      </c>
      <c r="C606" s="63">
        <v>1</v>
      </c>
      <c r="D606" s="63" t="s">
        <v>9</v>
      </c>
      <c r="E606" s="63">
        <v>4</v>
      </c>
      <c r="F606" s="63">
        <v>0</v>
      </c>
      <c r="G606" s="63">
        <v>8</v>
      </c>
    </row>
    <row r="607" spans="1:7" x14ac:dyDescent="0.25">
      <c r="A607" s="63" t="s">
        <v>1228</v>
      </c>
      <c r="B607" s="63" t="s">
        <v>1229</v>
      </c>
      <c r="C607" s="63">
        <v>19</v>
      </c>
      <c r="D607" s="63" t="s">
        <v>32</v>
      </c>
      <c r="E607" s="63">
        <v>0</v>
      </c>
      <c r="F607" s="63">
        <v>1</v>
      </c>
      <c r="G607" s="63">
        <v>7</v>
      </c>
    </row>
    <row r="608" spans="1:7" x14ac:dyDescent="0.25">
      <c r="A608" s="63" t="s">
        <v>1230</v>
      </c>
      <c r="B608" s="63" t="s">
        <v>1231</v>
      </c>
      <c r="C608" s="63">
        <v>20</v>
      </c>
      <c r="D608" s="63" t="s">
        <v>9</v>
      </c>
      <c r="E608" s="63">
        <v>3</v>
      </c>
      <c r="F608" s="63">
        <v>0</v>
      </c>
      <c r="G608" s="63">
        <v>3</v>
      </c>
    </row>
    <row r="609" spans="1:7" x14ac:dyDescent="0.25">
      <c r="A609" s="63" t="s">
        <v>1232</v>
      </c>
      <c r="B609" s="63" t="s">
        <v>1233</v>
      </c>
      <c r="C609" s="63">
        <v>15</v>
      </c>
      <c r="D609" s="63" t="s">
        <v>9</v>
      </c>
      <c r="E609" s="63">
        <v>4</v>
      </c>
      <c r="F609" s="63">
        <v>0</v>
      </c>
      <c r="G609" s="63">
        <v>5</v>
      </c>
    </row>
    <row r="610" spans="1:7" x14ac:dyDescent="0.25">
      <c r="A610" s="63" t="s">
        <v>1234</v>
      </c>
      <c r="B610" s="63" t="s">
        <v>1235</v>
      </c>
      <c r="C610" s="63">
        <v>15</v>
      </c>
      <c r="D610" s="63" t="s">
        <v>9</v>
      </c>
      <c r="E610" s="63">
        <v>4</v>
      </c>
      <c r="F610" s="63">
        <v>0</v>
      </c>
      <c r="G610" s="63">
        <v>2</v>
      </c>
    </row>
    <row r="611" spans="1:7" x14ac:dyDescent="0.25">
      <c r="A611" s="63" t="s">
        <v>1236</v>
      </c>
      <c r="B611" s="63" t="s">
        <v>1237</v>
      </c>
      <c r="C611" s="63">
        <v>5</v>
      </c>
      <c r="D611" s="63" t="s">
        <v>32</v>
      </c>
      <c r="E611" s="63">
        <v>0</v>
      </c>
      <c r="F611" s="63">
        <v>1</v>
      </c>
      <c r="G611" s="63">
        <v>10</v>
      </c>
    </row>
    <row r="612" spans="1:7" x14ac:dyDescent="0.25">
      <c r="A612" s="63" t="s">
        <v>1238</v>
      </c>
      <c r="B612" s="63" t="s">
        <v>1239</v>
      </c>
      <c r="C612" s="63">
        <v>3</v>
      </c>
      <c r="D612" s="63" t="s">
        <v>17</v>
      </c>
      <c r="E612" s="63">
        <v>3</v>
      </c>
      <c r="F612" s="63">
        <v>0</v>
      </c>
      <c r="G612" s="63">
        <v>17</v>
      </c>
    </row>
    <row r="613" spans="1:7" x14ac:dyDescent="0.25">
      <c r="A613" s="63" t="s">
        <v>1240</v>
      </c>
      <c r="B613" s="63" t="s">
        <v>1241</v>
      </c>
      <c r="C613" s="63">
        <v>17</v>
      </c>
      <c r="D613" s="63" t="s">
        <v>12</v>
      </c>
      <c r="E613" s="63">
        <v>4</v>
      </c>
      <c r="F613" s="63">
        <v>0</v>
      </c>
      <c r="G613" s="63">
        <v>8</v>
      </c>
    </row>
    <row r="614" spans="1:7" x14ac:dyDescent="0.25">
      <c r="A614" s="63" t="s">
        <v>1242</v>
      </c>
      <c r="B614" s="63" t="s">
        <v>1243</v>
      </c>
      <c r="C614" s="63" t="s">
        <v>39</v>
      </c>
      <c r="D614" s="63" t="s">
        <v>9</v>
      </c>
      <c r="E614" s="63">
        <v>2</v>
      </c>
      <c r="F614" s="63">
        <v>0</v>
      </c>
      <c r="G614" s="63">
        <v>32</v>
      </c>
    </row>
    <row r="615" spans="1:7" x14ac:dyDescent="0.25">
      <c r="A615" s="63" t="s">
        <v>1244</v>
      </c>
      <c r="B615" s="63" t="s">
        <v>1245</v>
      </c>
      <c r="C615" s="63" t="s">
        <v>39</v>
      </c>
      <c r="D615" s="63" t="s">
        <v>32</v>
      </c>
      <c r="E615" s="63">
        <v>3</v>
      </c>
      <c r="F615" s="63">
        <v>0</v>
      </c>
      <c r="G615" s="63">
        <v>18</v>
      </c>
    </row>
    <row r="616" spans="1:7" x14ac:dyDescent="0.25">
      <c r="A616" s="63" t="s">
        <v>1246</v>
      </c>
      <c r="B616" s="63" t="s">
        <v>1247</v>
      </c>
      <c r="C616" s="63" t="s">
        <v>39</v>
      </c>
      <c r="D616" s="63" t="s">
        <v>17</v>
      </c>
      <c r="E616" s="63">
        <v>3</v>
      </c>
      <c r="F616" s="63">
        <v>0</v>
      </c>
      <c r="G616" s="63">
        <v>30</v>
      </c>
    </row>
    <row r="617" spans="1:7" x14ac:dyDescent="0.25">
      <c r="A617" s="63" t="s">
        <v>1248</v>
      </c>
      <c r="B617" s="63" t="s">
        <v>1249</v>
      </c>
      <c r="C617" s="63">
        <v>1</v>
      </c>
      <c r="D617" s="63" t="s">
        <v>9</v>
      </c>
      <c r="E617" s="63">
        <v>5</v>
      </c>
      <c r="F617" s="63">
        <v>0</v>
      </c>
      <c r="G617" s="63">
        <v>6</v>
      </c>
    </row>
    <row r="618" spans="1:7" x14ac:dyDescent="0.25">
      <c r="A618" s="63" t="s">
        <v>1250</v>
      </c>
      <c r="B618" s="63" t="s">
        <v>1251</v>
      </c>
      <c r="C618" s="63">
        <v>17</v>
      </c>
      <c r="D618" s="63" t="s">
        <v>17</v>
      </c>
      <c r="E618" s="63">
        <v>5</v>
      </c>
      <c r="F618" s="63">
        <v>0</v>
      </c>
      <c r="G618" s="63">
        <v>7</v>
      </c>
    </row>
    <row r="619" spans="1:7" x14ac:dyDescent="0.25">
      <c r="A619" s="63" t="s">
        <v>1252</v>
      </c>
      <c r="B619" s="63" t="s">
        <v>1253</v>
      </c>
      <c r="C619" s="63">
        <v>17</v>
      </c>
      <c r="D619" s="63" t="s">
        <v>9</v>
      </c>
      <c r="E619" s="63">
        <v>4</v>
      </c>
      <c r="F619" s="63">
        <v>0</v>
      </c>
      <c r="G619" s="63">
        <v>3</v>
      </c>
    </row>
    <row r="620" spans="1:7" x14ac:dyDescent="0.25">
      <c r="A620" s="63" t="s">
        <v>1254</v>
      </c>
      <c r="B620" s="63" t="s">
        <v>1255</v>
      </c>
      <c r="C620" s="63">
        <v>5</v>
      </c>
      <c r="D620" s="63" t="s">
        <v>32</v>
      </c>
      <c r="E620" s="63">
        <v>4</v>
      </c>
      <c r="F620" s="63">
        <v>1</v>
      </c>
      <c r="G620" s="63">
        <v>10</v>
      </c>
    </row>
    <row r="621" spans="1:7" x14ac:dyDescent="0.25">
      <c r="A621" s="63" t="s">
        <v>1256</v>
      </c>
      <c r="B621" s="63" t="s">
        <v>1257</v>
      </c>
      <c r="C621" s="63">
        <v>4</v>
      </c>
      <c r="D621" s="63" t="s">
        <v>9</v>
      </c>
      <c r="E621" s="63">
        <v>3</v>
      </c>
      <c r="F621" s="63">
        <v>0</v>
      </c>
      <c r="G621" s="63">
        <v>3</v>
      </c>
    </row>
    <row r="622" spans="1:7" x14ac:dyDescent="0.25">
      <c r="A622" s="63" t="s">
        <v>1258</v>
      </c>
      <c r="B622" s="63" t="s">
        <v>1259</v>
      </c>
      <c r="C622" s="63">
        <v>2</v>
      </c>
      <c r="D622" s="63" t="s">
        <v>9</v>
      </c>
      <c r="E622" s="63">
        <v>4</v>
      </c>
      <c r="F622" s="63">
        <v>0</v>
      </c>
      <c r="G622" s="63">
        <v>6</v>
      </c>
    </row>
    <row r="623" spans="1:7" x14ac:dyDescent="0.25">
      <c r="A623" s="63" t="s">
        <v>1260</v>
      </c>
      <c r="B623" s="63" t="s">
        <v>1261</v>
      </c>
      <c r="C623" s="63">
        <v>7</v>
      </c>
      <c r="D623" s="63" t="s">
        <v>17</v>
      </c>
      <c r="E623" s="63">
        <v>4</v>
      </c>
      <c r="F623" s="63">
        <v>0</v>
      </c>
      <c r="G623" s="63">
        <v>5</v>
      </c>
    </row>
    <row r="624" spans="1:7" x14ac:dyDescent="0.25">
      <c r="A624" s="63" t="s">
        <v>1262</v>
      </c>
      <c r="B624" s="63" t="s">
        <v>1263</v>
      </c>
      <c r="C624" s="63">
        <v>2</v>
      </c>
      <c r="D624" s="63" t="s">
        <v>17</v>
      </c>
      <c r="E624" s="63">
        <v>4</v>
      </c>
      <c r="F624" s="63">
        <v>0</v>
      </c>
      <c r="G624" s="63">
        <v>8</v>
      </c>
    </row>
    <row r="625" spans="1:7" x14ac:dyDescent="0.25">
      <c r="A625" s="63" t="s">
        <v>1264</v>
      </c>
      <c r="B625" s="63" t="s">
        <v>1265</v>
      </c>
      <c r="C625" s="63">
        <v>2</v>
      </c>
      <c r="D625" s="63" t="s">
        <v>57</v>
      </c>
      <c r="E625" s="63">
        <v>2</v>
      </c>
      <c r="F625" s="63">
        <v>0</v>
      </c>
      <c r="G625" s="63">
        <v>74</v>
      </c>
    </row>
    <row r="626" spans="1:7" x14ac:dyDescent="0.25">
      <c r="A626" s="63" t="s">
        <v>1266</v>
      </c>
      <c r="B626" s="63" t="s">
        <v>1267</v>
      </c>
      <c r="C626" s="63">
        <v>11</v>
      </c>
      <c r="D626" s="63" t="s">
        <v>17</v>
      </c>
      <c r="E626" s="63">
        <v>4</v>
      </c>
      <c r="F626" s="63">
        <v>0</v>
      </c>
      <c r="G626" s="63">
        <v>10</v>
      </c>
    </row>
    <row r="627" spans="1:7" x14ac:dyDescent="0.25">
      <c r="A627" s="63" t="s">
        <v>1268</v>
      </c>
      <c r="B627" s="63" t="s">
        <v>1269</v>
      </c>
      <c r="C627" s="63">
        <v>14</v>
      </c>
      <c r="D627" s="63" t="s">
        <v>17</v>
      </c>
      <c r="E627" s="63">
        <v>3</v>
      </c>
      <c r="F627" s="63">
        <v>0</v>
      </c>
      <c r="G627" s="63">
        <v>17</v>
      </c>
    </row>
    <row r="628" spans="1:7" x14ac:dyDescent="0.25">
      <c r="A628" s="63" t="s">
        <v>1270</v>
      </c>
      <c r="B628" s="63" t="s">
        <v>1271</v>
      </c>
      <c r="C628" s="63">
        <v>5</v>
      </c>
      <c r="D628" s="63" t="s">
        <v>32</v>
      </c>
      <c r="E628" s="63">
        <v>0</v>
      </c>
      <c r="F628" s="63">
        <v>1</v>
      </c>
      <c r="G628" s="63">
        <v>13</v>
      </c>
    </row>
    <row r="629" spans="1:7" x14ac:dyDescent="0.25">
      <c r="A629" s="63" t="s">
        <v>1272</v>
      </c>
      <c r="B629" s="63" t="s">
        <v>1273</v>
      </c>
      <c r="C629" s="63">
        <v>1</v>
      </c>
      <c r="D629" s="63" t="s">
        <v>57</v>
      </c>
      <c r="E629" s="63">
        <v>4</v>
      </c>
      <c r="F629" s="63">
        <v>1</v>
      </c>
      <c r="G629" s="63">
        <v>8</v>
      </c>
    </row>
    <row r="630" spans="1:7" x14ac:dyDescent="0.25">
      <c r="A630" s="63" t="s">
        <v>1274</v>
      </c>
      <c r="B630" s="63" t="s">
        <v>1275</v>
      </c>
      <c r="C630" s="63">
        <v>1</v>
      </c>
      <c r="D630" s="63" t="s">
        <v>32</v>
      </c>
      <c r="E630" s="63">
        <v>4</v>
      </c>
      <c r="F630" s="63">
        <v>0</v>
      </c>
      <c r="G630" s="63">
        <v>8</v>
      </c>
    </row>
    <row r="631" spans="1:7" x14ac:dyDescent="0.25">
      <c r="A631" s="63" t="s">
        <v>1276</v>
      </c>
      <c r="B631" s="63" t="s">
        <v>1277</v>
      </c>
      <c r="C631" s="63">
        <v>9</v>
      </c>
      <c r="D631" s="63" t="s">
        <v>114</v>
      </c>
      <c r="E631" s="63">
        <v>0</v>
      </c>
      <c r="F631" s="63">
        <v>1</v>
      </c>
      <c r="G631" s="63">
        <v>3</v>
      </c>
    </row>
    <row r="632" spans="1:7" x14ac:dyDescent="0.25">
      <c r="A632" s="63" t="s">
        <v>1278</v>
      </c>
      <c r="B632" s="63" t="s">
        <v>1279</v>
      </c>
      <c r="C632" s="63">
        <v>15</v>
      </c>
      <c r="D632" s="63" t="s">
        <v>57</v>
      </c>
      <c r="E632" s="63">
        <v>4</v>
      </c>
      <c r="F632" s="63">
        <v>0</v>
      </c>
      <c r="G632" s="63">
        <v>13</v>
      </c>
    </row>
    <row r="633" spans="1:7" x14ac:dyDescent="0.25">
      <c r="A633" s="63" t="s">
        <v>1280</v>
      </c>
      <c r="B633" s="63" t="s">
        <v>1281</v>
      </c>
      <c r="C633" s="63">
        <v>12</v>
      </c>
      <c r="D633" s="63" t="s">
        <v>12</v>
      </c>
      <c r="E633" s="63">
        <v>3</v>
      </c>
      <c r="F633" s="63">
        <v>0</v>
      </c>
      <c r="G633" s="63">
        <v>6</v>
      </c>
    </row>
    <row r="634" spans="1:7" x14ac:dyDescent="0.25">
      <c r="A634" s="63" t="s">
        <v>1282</v>
      </c>
      <c r="B634" s="63" t="s">
        <v>1283</v>
      </c>
      <c r="C634" s="63">
        <v>1</v>
      </c>
      <c r="D634" s="63" t="s">
        <v>9</v>
      </c>
      <c r="E634" s="63">
        <v>4</v>
      </c>
      <c r="F634" s="63">
        <v>0</v>
      </c>
      <c r="G634" s="63">
        <v>4</v>
      </c>
    </row>
    <row r="635" spans="1:7" x14ac:dyDescent="0.25">
      <c r="A635" s="63" t="s">
        <v>1284</v>
      </c>
      <c r="B635" s="63" t="s">
        <v>1285</v>
      </c>
      <c r="C635" s="63">
        <v>7</v>
      </c>
      <c r="D635" s="63" t="s">
        <v>9</v>
      </c>
      <c r="E635" s="63">
        <v>4</v>
      </c>
      <c r="F635" s="63">
        <v>0</v>
      </c>
      <c r="G635" s="63">
        <v>5</v>
      </c>
    </row>
    <row r="636" spans="1:7" x14ac:dyDescent="0.25">
      <c r="A636" s="63" t="s">
        <v>1286</v>
      </c>
      <c r="B636" s="63" t="s">
        <v>1287</v>
      </c>
      <c r="C636" s="63" t="s">
        <v>39</v>
      </c>
      <c r="D636" s="63" t="s">
        <v>32</v>
      </c>
      <c r="E636" s="63">
        <v>0</v>
      </c>
      <c r="F636" s="63">
        <v>1</v>
      </c>
      <c r="G636" s="63">
        <v>5</v>
      </c>
    </row>
    <row r="637" spans="1:7" x14ac:dyDescent="0.25">
      <c r="A637" s="63" t="s">
        <v>1288</v>
      </c>
      <c r="B637" s="63" t="s">
        <v>1289</v>
      </c>
      <c r="C637" s="63">
        <v>19</v>
      </c>
      <c r="D637" s="63" t="s">
        <v>9</v>
      </c>
      <c r="E637" s="63">
        <v>4</v>
      </c>
      <c r="F637" s="63">
        <v>0</v>
      </c>
      <c r="G637" s="63">
        <v>1</v>
      </c>
    </row>
    <row r="638" spans="1:7" x14ac:dyDescent="0.25">
      <c r="A638" s="63" t="s">
        <v>1290</v>
      </c>
      <c r="B638" s="63" t="s">
        <v>1291</v>
      </c>
      <c r="C638" s="63" t="s">
        <v>39</v>
      </c>
      <c r="D638" s="63" t="s">
        <v>9</v>
      </c>
      <c r="E638" s="63">
        <v>4</v>
      </c>
      <c r="F638" s="63">
        <v>0</v>
      </c>
      <c r="G638" s="63">
        <v>2</v>
      </c>
    </row>
    <row r="639" spans="1:7" x14ac:dyDescent="0.25">
      <c r="A639" s="63" t="s">
        <v>1292</v>
      </c>
      <c r="B639" s="63" t="s">
        <v>1293</v>
      </c>
      <c r="C639" s="63" t="s">
        <v>39</v>
      </c>
      <c r="D639" s="63" t="s">
        <v>32</v>
      </c>
      <c r="E639" s="63">
        <v>3</v>
      </c>
      <c r="F639" s="63">
        <v>0</v>
      </c>
      <c r="G639" s="63">
        <v>14</v>
      </c>
    </row>
    <row r="640" spans="1:7" x14ac:dyDescent="0.25">
      <c r="A640" s="63" t="s">
        <v>1294</v>
      </c>
      <c r="B640" s="63" t="s">
        <v>1295</v>
      </c>
      <c r="C640" s="63">
        <v>1</v>
      </c>
      <c r="D640" s="63" t="s">
        <v>9</v>
      </c>
      <c r="E640" s="63">
        <v>4</v>
      </c>
      <c r="F640" s="63">
        <v>0</v>
      </c>
      <c r="G640" s="63">
        <v>2</v>
      </c>
    </row>
    <row r="641" spans="1:7" x14ac:dyDescent="0.25">
      <c r="A641" s="63" t="s">
        <v>1296</v>
      </c>
      <c r="B641" s="63" t="s">
        <v>1297</v>
      </c>
      <c r="C641" s="63">
        <v>15</v>
      </c>
      <c r="D641" s="63" t="s">
        <v>125</v>
      </c>
      <c r="E641" s="63">
        <v>4</v>
      </c>
      <c r="F641" s="63">
        <v>0</v>
      </c>
      <c r="G641" s="63">
        <v>3</v>
      </c>
    </row>
    <row r="642" spans="1:7" x14ac:dyDescent="0.25">
      <c r="A642" s="63" t="s">
        <v>1298</v>
      </c>
      <c r="B642" s="63" t="s">
        <v>1299</v>
      </c>
      <c r="C642" s="63">
        <v>7</v>
      </c>
      <c r="D642" s="63" t="s">
        <v>109</v>
      </c>
      <c r="E642" s="63">
        <v>4</v>
      </c>
      <c r="F642" s="63">
        <v>0</v>
      </c>
      <c r="G642" s="63">
        <v>3</v>
      </c>
    </row>
    <row r="643" spans="1:7" x14ac:dyDescent="0.25">
      <c r="A643" s="63" t="s">
        <v>1300</v>
      </c>
      <c r="B643" s="63" t="s">
        <v>1301</v>
      </c>
      <c r="C643" s="63">
        <v>1</v>
      </c>
      <c r="D643" s="63" t="s">
        <v>12</v>
      </c>
      <c r="E643" s="63">
        <v>5</v>
      </c>
      <c r="F643" s="63">
        <v>0</v>
      </c>
      <c r="G643" s="63">
        <v>3</v>
      </c>
    </row>
    <row r="644" spans="1:7" x14ac:dyDescent="0.25">
      <c r="A644" s="63" t="s">
        <v>1302</v>
      </c>
      <c r="B644" s="63" t="s">
        <v>1303</v>
      </c>
      <c r="C644" s="63">
        <v>11</v>
      </c>
      <c r="D644" s="63" t="s">
        <v>17</v>
      </c>
      <c r="E644" s="63">
        <v>0</v>
      </c>
      <c r="F644" s="63">
        <v>0</v>
      </c>
      <c r="G644" s="63">
        <v>2</v>
      </c>
    </row>
    <row r="645" spans="1:7" x14ac:dyDescent="0.25">
      <c r="A645" s="63" t="s">
        <v>1304</v>
      </c>
      <c r="B645" s="63" t="s">
        <v>1305</v>
      </c>
      <c r="C645" s="63">
        <v>9</v>
      </c>
      <c r="D645" s="63" t="s">
        <v>32</v>
      </c>
      <c r="E645" s="63">
        <v>4</v>
      </c>
      <c r="F645" s="63">
        <v>1</v>
      </c>
      <c r="G645" s="63">
        <v>3</v>
      </c>
    </row>
    <row r="646" spans="1:7" x14ac:dyDescent="0.25">
      <c r="A646" s="63" t="s">
        <v>1306</v>
      </c>
      <c r="B646" s="63" t="s">
        <v>1307</v>
      </c>
      <c r="C646" s="63" t="s">
        <v>1308</v>
      </c>
      <c r="D646" s="63" t="s">
        <v>109</v>
      </c>
      <c r="E646" s="63">
        <v>4</v>
      </c>
      <c r="F646" s="63">
        <v>0</v>
      </c>
      <c r="G646" s="63">
        <v>3</v>
      </c>
    </row>
    <row r="647" spans="1:7" x14ac:dyDescent="0.25">
      <c r="A647" s="63" t="s">
        <v>1309</v>
      </c>
      <c r="B647" s="63" t="s">
        <v>1310</v>
      </c>
      <c r="C647" s="63">
        <v>12</v>
      </c>
      <c r="D647" s="63" t="s">
        <v>9</v>
      </c>
      <c r="E647" s="63">
        <v>0</v>
      </c>
      <c r="F647" s="63">
        <v>0</v>
      </c>
      <c r="G647" s="63">
        <v>2</v>
      </c>
    </row>
    <row r="648" spans="1:7" x14ac:dyDescent="0.25">
      <c r="A648" s="63" t="s">
        <v>1311</v>
      </c>
      <c r="B648" s="63" t="s">
        <v>1312</v>
      </c>
      <c r="C648" s="63">
        <v>1</v>
      </c>
      <c r="D648" s="63" t="s">
        <v>125</v>
      </c>
      <c r="E648" s="63">
        <v>4</v>
      </c>
      <c r="F648" s="63">
        <v>0</v>
      </c>
      <c r="G648" s="63">
        <v>1</v>
      </c>
    </row>
    <row r="649" spans="1:7" x14ac:dyDescent="0.25">
      <c r="A649" s="63" t="s">
        <v>1313</v>
      </c>
      <c r="B649" s="63" t="s">
        <v>1314</v>
      </c>
      <c r="C649" s="63">
        <v>2</v>
      </c>
      <c r="D649" s="63" t="s">
        <v>109</v>
      </c>
      <c r="E649" s="63">
        <v>4</v>
      </c>
      <c r="F649" s="63">
        <v>0</v>
      </c>
      <c r="G649" s="63">
        <v>4</v>
      </c>
    </row>
    <row r="650" spans="1:7" x14ac:dyDescent="0.25">
      <c r="A650" s="63" t="s">
        <v>1315</v>
      </c>
      <c r="B650" s="63" t="s">
        <v>1316</v>
      </c>
      <c r="C650" s="63">
        <v>19</v>
      </c>
      <c r="D650" s="63" t="s">
        <v>125</v>
      </c>
      <c r="E650" s="63">
        <v>5</v>
      </c>
      <c r="F650" s="63">
        <v>0</v>
      </c>
      <c r="G650" s="63">
        <v>1</v>
      </c>
    </row>
    <row r="651" spans="1:7" x14ac:dyDescent="0.25">
      <c r="A651" s="63" t="s">
        <v>1317</v>
      </c>
      <c r="B651" s="63" t="s">
        <v>1318</v>
      </c>
      <c r="C651" s="63">
        <v>8</v>
      </c>
      <c r="D651" s="63" t="s">
        <v>125</v>
      </c>
      <c r="E651" s="63">
        <v>5</v>
      </c>
      <c r="F651" s="63">
        <v>0</v>
      </c>
      <c r="G651" s="63">
        <v>4</v>
      </c>
    </row>
    <row r="652" spans="1:7" x14ac:dyDescent="0.25">
      <c r="A652" s="63" t="s">
        <v>1319</v>
      </c>
      <c r="B652" s="63" t="s">
        <v>1320</v>
      </c>
      <c r="C652" s="63">
        <v>5</v>
      </c>
      <c r="D652" s="63" t="s">
        <v>9</v>
      </c>
      <c r="E652" s="63">
        <v>3</v>
      </c>
      <c r="F652" s="63">
        <v>0</v>
      </c>
      <c r="G652" s="63">
        <v>2</v>
      </c>
    </row>
    <row r="653" spans="1:7" x14ac:dyDescent="0.25">
      <c r="A653" s="63" t="s">
        <v>1321</v>
      </c>
      <c r="B653" s="63" t="s">
        <v>1322</v>
      </c>
      <c r="C653" s="63" t="s">
        <v>39</v>
      </c>
      <c r="D653" s="63" t="s">
        <v>12</v>
      </c>
      <c r="E653" s="63">
        <v>0</v>
      </c>
      <c r="F653" s="63">
        <v>0</v>
      </c>
      <c r="G653" s="63">
        <v>4</v>
      </c>
    </row>
    <row r="654" spans="1:7" x14ac:dyDescent="0.25">
      <c r="A654" s="63" t="s">
        <v>1323</v>
      </c>
      <c r="B654" s="63" t="s">
        <v>1324</v>
      </c>
      <c r="C654" s="63" t="s">
        <v>39</v>
      </c>
      <c r="D654" s="63" t="s">
        <v>12</v>
      </c>
      <c r="E654" s="63">
        <v>5</v>
      </c>
      <c r="F654" s="63">
        <v>0</v>
      </c>
      <c r="G654" s="63">
        <v>4</v>
      </c>
    </row>
    <row r="655" spans="1:7" x14ac:dyDescent="0.25">
      <c r="A655" s="63" t="s">
        <v>1325</v>
      </c>
      <c r="B655" s="63" t="s">
        <v>1326</v>
      </c>
      <c r="C655" s="63">
        <v>6</v>
      </c>
      <c r="D655" s="63" t="s">
        <v>125</v>
      </c>
      <c r="E655" s="63">
        <v>5</v>
      </c>
      <c r="F655" s="63">
        <v>0</v>
      </c>
      <c r="G655" s="63">
        <v>4</v>
      </c>
    </row>
    <row r="656" spans="1:7" x14ac:dyDescent="0.25">
      <c r="A656" s="63" t="s">
        <v>1327</v>
      </c>
      <c r="B656" s="63" t="s">
        <v>1328</v>
      </c>
      <c r="C656" s="63">
        <v>1</v>
      </c>
      <c r="D656" s="63" t="s">
        <v>109</v>
      </c>
      <c r="E656" s="63">
        <v>4</v>
      </c>
      <c r="F656" s="63">
        <v>0</v>
      </c>
      <c r="G656" s="63">
        <v>1</v>
      </c>
    </row>
    <row r="657" spans="1:7" x14ac:dyDescent="0.25">
      <c r="A657" s="63" t="s">
        <v>1329</v>
      </c>
      <c r="B657" s="63" t="s">
        <v>1330</v>
      </c>
      <c r="C657" s="63">
        <v>1</v>
      </c>
      <c r="D657" s="63" t="s">
        <v>9</v>
      </c>
      <c r="E657" s="63">
        <v>4</v>
      </c>
      <c r="F657" s="63">
        <v>0</v>
      </c>
      <c r="G657" s="63">
        <v>3</v>
      </c>
    </row>
    <row r="658" spans="1:7" x14ac:dyDescent="0.25">
      <c r="A658" s="63" t="s">
        <v>1331</v>
      </c>
      <c r="B658" s="63" t="s">
        <v>1332</v>
      </c>
      <c r="C658" s="63">
        <v>11</v>
      </c>
      <c r="D658" s="63" t="s">
        <v>9</v>
      </c>
      <c r="E658" s="63">
        <v>3</v>
      </c>
      <c r="F658" s="63">
        <v>0</v>
      </c>
      <c r="G658" s="63">
        <v>2</v>
      </c>
    </row>
    <row r="659" spans="1:7" x14ac:dyDescent="0.25">
      <c r="A659" s="63" t="s">
        <v>1333</v>
      </c>
      <c r="B659" s="63" t="s">
        <v>1334</v>
      </c>
      <c r="C659" s="63">
        <v>15</v>
      </c>
      <c r="D659" s="63" t="s">
        <v>12</v>
      </c>
      <c r="E659" s="63">
        <v>3</v>
      </c>
      <c r="F659" s="63">
        <v>0</v>
      </c>
      <c r="G659" s="63">
        <v>4</v>
      </c>
    </row>
    <row r="660" spans="1:7" x14ac:dyDescent="0.25">
      <c r="A660" s="63" t="s">
        <v>1335</v>
      </c>
      <c r="B660" s="63" t="s">
        <v>1336</v>
      </c>
      <c r="C660" s="63">
        <v>2</v>
      </c>
      <c r="D660" s="63" t="s">
        <v>109</v>
      </c>
      <c r="E660" s="63">
        <v>4</v>
      </c>
      <c r="F660" s="63">
        <v>0</v>
      </c>
      <c r="G660" s="63">
        <v>3</v>
      </c>
    </row>
    <row r="661" spans="1:7" x14ac:dyDescent="0.25">
      <c r="A661" s="63" t="s">
        <v>1337</v>
      </c>
      <c r="B661" s="63" t="s">
        <v>1338</v>
      </c>
      <c r="C661" s="63">
        <v>20</v>
      </c>
      <c r="D661" s="63" t="s">
        <v>109</v>
      </c>
      <c r="E661" s="63">
        <v>4</v>
      </c>
      <c r="F661" s="63">
        <v>0</v>
      </c>
      <c r="G661" s="63">
        <v>4</v>
      </c>
    </row>
    <row r="662" spans="1:7" x14ac:dyDescent="0.25">
      <c r="A662" s="63" t="s">
        <v>1339</v>
      </c>
      <c r="B662" s="63" t="s">
        <v>1340</v>
      </c>
      <c r="C662" s="63">
        <v>3</v>
      </c>
      <c r="D662" s="63" t="s">
        <v>84</v>
      </c>
      <c r="E662" s="63">
        <v>3</v>
      </c>
      <c r="F662" s="63">
        <v>0</v>
      </c>
      <c r="G662" s="63">
        <v>43</v>
      </c>
    </row>
    <row r="663" spans="1:7" x14ac:dyDescent="0.25">
      <c r="A663" s="63" t="s">
        <v>1341</v>
      </c>
      <c r="B663" s="63" t="s">
        <v>1342</v>
      </c>
      <c r="C663" s="63">
        <v>12</v>
      </c>
      <c r="D663" s="63" t="s">
        <v>125</v>
      </c>
      <c r="E663" s="63">
        <v>5</v>
      </c>
      <c r="F663" s="63">
        <v>0</v>
      </c>
      <c r="G663" s="63">
        <v>1</v>
      </c>
    </row>
    <row r="664" spans="1:7" x14ac:dyDescent="0.25">
      <c r="A664" s="63" t="s">
        <v>1343</v>
      </c>
      <c r="B664" s="63" t="s">
        <v>1344</v>
      </c>
      <c r="C664" s="63">
        <v>17</v>
      </c>
      <c r="D664" s="63" t="s">
        <v>9</v>
      </c>
      <c r="E664" s="63">
        <v>3</v>
      </c>
      <c r="F664" s="63">
        <v>0</v>
      </c>
      <c r="G664" s="63">
        <v>2</v>
      </c>
    </row>
    <row r="665" spans="1:7" x14ac:dyDescent="0.25">
      <c r="A665" s="63" t="s">
        <v>1345</v>
      </c>
      <c r="B665" s="63" t="s">
        <v>1346</v>
      </c>
      <c r="C665" s="63">
        <v>5</v>
      </c>
      <c r="D665" s="63" t="s">
        <v>9</v>
      </c>
      <c r="E665" s="63">
        <v>3</v>
      </c>
      <c r="F665" s="63">
        <v>0</v>
      </c>
      <c r="G665" s="63">
        <v>4</v>
      </c>
    </row>
    <row r="666" spans="1:7" x14ac:dyDescent="0.25">
      <c r="A666" s="63" t="s">
        <v>1347</v>
      </c>
      <c r="B666" s="63" t="s">
        <v>1348</v>
      </c>
      <c r="C666" s="63">
        <v>11</v>
      </c>
      <c r="D666" s="63" t="s">
        <v>32</v>
      </c>
      <c r="E666" s="63">
        <v>0</v>
      </c>
      <c r="F666" s="63">
        <v>1</v>
      </c>
      <c r="G666" s="63">
        <v>6</v>
      </c>
    </row>
    <row r="667" spans="1:7" x14ac:dyDescent="0.25">
      <c r="A667" s="63" t="s">
        <v>1349</v>
      </c>
      <c r="B667" s="63" t="s">
        <v>1350</v>
      </c>
      <c r="C667" s="63">
        <v>14</v>
      </c>
      <c r="D667" s="63" t="s">
        <v>32</v>
      </c>
      <c r="E667" s="63">
        <v>0</v>
      </c>
      <c r="F667" s="63">
        <v>1</v>
      </c>
      <c r="G667" s="63">
        <v>2</v>
      </c>
    </row>
    <row r="668" spans="1:7" x14ac:dyDescent="0.25">
      <c r="A668" s="63" t="s">
        <v>1351</v>
      </c>
      <c r="B668" s="63" t="s">
        <v>1352</v>
      </c>
      <c r="C668" s="63">
        <v>12</v>
      </c>
      <c r="D668" s="63" t="s">
        <v>32</v>
      </c>
      <c r="E668" s="63">
        <v>3</v>
      </c>
      <c r="F668" s="63">
        <v>0</v>
      </c>
      <c r="G668" s="63">
        <v>2</v>
      </c>
    </row>
    <row r="669" spans="1:7" x14ac:dyDescent="0.25">
      <c r="A669" s="63" t="s">
        <v>1353</v>
      </c>
      <c r="B669" s="63" t="s">
        <v>1354</v>
      </c>
      <c r="C669" s="63">
        <v>2</v>
      </c>
      <c r="D669" s="63" t="s">
        <v>17</v>
      </c>
      <c r="E669" s="63">
        <v>3</v>
      </c>
      <c r="F669" s="63">
        <v>0</v>
      </c>
      <c r="G669" s="63">
        <v>6</v>
      </c>
    </row>
    <row r="670" spans="1:7" x14ac:dyDescent="0.25">
      <c r="A670" s="63" t="s">
        <v>1355</v>
      </c>
      <c r="B670" s="63" t="s">
        <v>1356</v>
      </c>
      <c r="C670" s="63">
        <v>9</v>
      </c>
      <c r="D670" s="63" t="s">
        <v>9</v>
      </c>
      <c r="E670" s="63">
        <v>3</v>
      </c>
      <c r="F670" s="63">
        <v>0</v>
      </c>
      <c r="G670" s="63">
        <v>4</v>
      </c>
    </row>
    <row r="671" spans="1:7" x14ac:dyDescent="0.25">
      <c r="A671" s="63" t="s">
        <v>1357</v>
      </c>
      <c r="B671" s="63" t="s">
        <v>1358</v>
      </c>
      <c r="C671" s="63">
        <v>11</v>
      </c>
      <c r="D671" s="63" t="s">
        <v>159</v>
      </c>
      <c r="E671" s="63">
        <v>0</v>
      </c>
      <c r="F671" s="63">
        <v>1</v>
      </c>
      <c r="G671" s="63">
        <v>6</v>
      </c>
    </row>
    <row r="672" spans="1:7" x14ac:dyDescent="0.25">
      <c r="A672" s="63" t="s">
        <v>1359</v>
      </c>
      <c r="B672" s="63" t="s">
        <v>1360</v>
      </c>
      <c r="C672" s="63">
        <v>13</v>
      </c>
      <c r="D672" s="63" t="s">
        <v>114</v>
      </c>
      <c r="E672" s="63">
        <v>0</v>
      </c>
      <c r="F672" s="63">
        <v>1</v>
      </c>
      <c r="G672" s="63">
        <v>9</v>
      </c>
    </row>
    <row r="673" spans="1:7" x14ac:dyDescent="0.25">
      <c r="A673" s="63" t="s">
        <v>1361</v>
      </c>
      <c r="B673" s="63" t="s">
        <v>1362</v>
      </c>
      <c r="C673" s="63">
        <v>3</v>
      </c>
      <c r="D673" s="63" t="s">
        <v>32</v>
      </c>
      <c r="E673" s="63">
        <v>0</v>
      </c>
      <c r="F673" s="63">
        <v>1</v>
      </c>
      <c r="G673" s="63">
        <v>8</v>
      </c>
    </row>
    <row r="674" spans="1:7" x14ac:dyDescent="0.25">
      <c r="A674" s="63" t="s">
        <v>1363</v>
      </c>
      <c r="B674" s="63" t="s">
        <v>1364</v>
      </c>
      <c r="C674" s="63">
        <v>4</v>
      </c>
      <c r="D674" s="63" t="s">
        <v>9</v>
      </c>
      <c r="E674" s="63">
        <v>4</v>
      </c>
      <c r="F674" s="63">
        <v>0</v>
      </c>
      <c r="G674" s="63">
        <v>8</v>
      </c>
    </row>
    <row r="675" spans="1:7" x14ac:dyDescent="0.25">
      <c r="A675" s="63" t="s">
        <v>1365</v>
      </c>
      <c r="B675" s="63" t="s">
        <v>1366</v>
      </c>
      <c r="C675" s="63" t="s">
        <v>39</v>
      </c>
      <c r="D675" s="63" t="s">
        <v>9</v>
      </c>
      <c r="E675" s="63">
        <v>4</v>
      </c>
      <c r="F675" s="63">
        <v>0</v>
      </c>
      <c r="G675" s="63">
        <v>2</v>
      </c>
    </row>
    <row r="676" spans="1:7" x14ac:dyDescent="0.25">
      <c r="A676" s="63" t="s">
        <v>1367</v>
      </c>
      <c r="B676" s="63" t="s">
        <v>1368</v>
      </c>
      <c r="C676" s="63">
        <v>10</v>
      </c>
      <c r="D676" s="63" t="s">
        <v>17</v>
      </c>
      <c r="E676" s="63">
        <v>4</v>
      </c>
      <c r="F676" s="63">
        <v>0</v>
      </c>
      <c r="G676" s="63">
        <v>4</v>
      </c>
    </row>
    <row r="677" spans="1:7" x14ac:dyDescent="0.25">
      <c r="A677" s="63" t="s">
        <v>1369</v>
      </c>
      <c r="B677" s="63" t="s">
        <v>1370</v>
      </c>
      <c r="C677" s="63" t="s">
        <v>39</v>
      </c>
      <c r="D677" s="63" t="s">
        <v>159</v>
      </c>
      <c r="E677" s="63">
        <v>0</v>
      </c>
      <c r="F677" s="63">
        <v>1</v>
      </c>
      <c r="G677" s="63">
        <v>30</v>
      </c>
    </row>
    <row r="678" spans="1:7" x14ac:dyDescent="0.25">
      <c r="A678" s="63" t="s">
        <v>1371</v>
      </c>
      <c r="B678" s="63" t="s">
        <v>1372</v>
      </c>
      <c r="C678" s="63">
        <v>13</v>
      </c>
      <c r="D678" s="63" t="s">
        <v>9</v>
      </c>
      <c r="E678" s="63">
        <v>6</v>
      </c>
      <c r="F678" s="63">
        <v>0</v>
      </c>
      <c r="G678" s="63">
        <v>1</v>
      </c>
    </row>
    <row r="679" spans="1:7" x14ac:dyDescent="0.25">
      <c r="A679" s="63" t="s">
        <v>1373</v>
      </c>
      <c r="B679" s="63" t="s">
        <v>1374</v>
      </c>
      <c r="C679" s="63">
        <v>13</v>
      </c>
      <c r="D679" s="63" t="s">
        <v>17</v>
      </c>
      <c r="E679" s="63">
        <v>4</v>
      </c>
      <c r="F679" s="63">
        <v>0</v>
      </c>
      <c r="G679" s="63">
        <v>7</v>
      </c>
    </row>
    <row r="680" spans="1:7" x14ac:dyDescent="0.25">
      <c r="A680" s="63" t="s">
        <v>1375</v>
      </c>
      <c r="B680" s="63" t="s">
        <v>1376</v>
      </c>
      <c r="C680" s="63">
        <v>5</v>
      </c>
      <c r="D680" s="63" t="s">
        <v>17</v>
      </c>
      <c r="E680" s="63">
        <v>4</v>
      </c>
      <c r="F680" s="63">
        <v>0</v>
      </c>
      <c r="G680" s="63">
        <v>3</v>
      </c>
    </row>
    <row r="681" spans="1:7" x14ac:dyDescent="0.25">
      <c r="A681" s="63" t="s">
        <v>1377</v>
      </c>
      <c r="B681" s="63" t="s">
        <v>1378</v>
      </c>
      <c r="C681" s="63">
        <v>5</v>
      </c>
      <c r="D681" s="63" t="s">
        <v>17</v>
      </c>
      <c r="E681" s="63">
        <v>4</v>
      </c>
      <c r="F681" s="63">
        <v>0</v>
      </c>
      <c r="G681" s="63">
        <v>4</v>
      </c>
    </row>
    <row r="682" spans="1:7" x14ac:dyDescent="0.25">
      <c r="A682" s="63" t="s">
        <v>1379</v>
      </c>
      <c r="B682" s="63" t="s">
        <v>1380</v>
      </c>
      <c r="C682" s="63">
        <v>5</v>
      </c>
      <c r="D682" s="63" t="s">
        <v>17</v>
      </c>
      <c r="E682" s="63">
        <v>4</v>
      </c>
      <c r="F682" s="63">
        <v>0</v>
      </c>
      <c r="G682" s="63">
        <v>4</v>
      </c>
    </row>
    <row r="683" spans="1:7" x14ac:dyDescent="0.25">
      <c r="A683" s="63" t="s">
        <v>1381</v>
      </c>
      <c r="B683" s="63" t="s">
        <v>1382</v>
      </c>
      <c r="C683" s="63">
        <v>5</v>
      </c>
      <c r="D683" s="63" t="s">
        <v>17</v>
      </c>
      <c r="E683" s="63">
        <v>4</v>
      </c>
      <c r="F683" s="63">
        <v>0</v>
      </c>
      <c r="G683" s="63">
        <v>3</v>
      </c>
    </row>
    <row r="684" spans="1:7" x14ac:dyDescent="0.25">
      <c r="A684" s="63" t="s">
        <v>1383</v>
      </c>
      <c r="B684" s="63" t="s">
        <v>1384</v>
      </c>
      <c r="C684" s="63">
        <v>5</v>
      </c>
      <c r="D684" s="63" t="s">
        <v>17</v>
      </c>
      <c r="E684" s="63">
        <v>4</v>
      </c>
      <c r="F684" s="63">
        <v>0</v>
      </c>
      <c r="G684" s="63">
        <v>4</v>
      </c>
    </row>
    <row r="685" spans="1:7" x14ac:dyDescent="0.25">
      <c r="A685" s="63" t="s">
        <v>1385</v>
      </c>
      <c r="B685" s="63" t="s">
        <v>1386</v>
      </c>
      <c r="C685" s="63">
        <v>5</v>
      </c>
      <c r="D685" s="63" t="s">
        <v>17</v>
      </c>
      <c r="E685" s="63">
        <v>4</v>
      </c>
      <c r="F685" s="63">
        <v>0</v>
      </c>
      <c r="G685" s="63">
        <v>4</v>
      </c>
    </row>
    <row r="686" spans="1:7" x14ac:dyDescent="0.25">
      <c r="A686" s="63" t="s">
        <v>1387</v>
      </c>
      <c r="B686" s="63" t="s">
        <v>1388</v>
      </c>
      <c r="C686" s="63">
        <v>5</v>
      </c>
      <c r="D686" s="63" t="s">
        <v>17</v>
      </c>
      <c r="E686" s="63">
        <v>4</v>
      </c>
      <c r="F686" s="63">
        <v>0</v>
      </c>
      <c r="G686" s="63">
        <v>3</v>
      </c>
    </row>
    <row r="687" spans="1:7" x14ac:dyDescent="0.25">
      <c r="A687" s="63" t="s">
        <v>1389</v>
      </c>
      <c r="B687" s="63" t="s">
        <v>1390</v>
      </c>
      <c r="C687" s="63">
        <v>5</v>
      </c>
      <c r="D687" s="63" t="s">
        <v>17</v>
      </c>
      <c r="E687" s="63">
        <v>4</v>
      </c>
      <c r="F687" s="63">
        <v>0</v>
      </c>
      <c r="G687" s="63">
        <v>4</v>
      </c>
    </row>
    <row r="688" spans="1:7" x14ac:dyDescent="0.25">
      <c r="A688" s="63" t="s">
        <v>1391</v>
      </c>
      <c r="B688" s="63" t="s">
        <v>1392</v>
      </c>
      <c r="C688" s="63">
        <v>5</v>
      </c>
      <c r="D688" s="63" t="s">
        <v>17</v>
      </c>
      <c r="E688" s="63">
        <v>4</v>
      </c>
      <c r="F688" s="63">
        <v>0</v>
      </c>
      <c r="G688" s="63">
        <v>5</v>
      </c>
    </row>
    <row r="689" spans="1:7" x14ac:dyDescent="0.25">
      <c r="A689" s="63" t="s">
        <v>1393</v>
      </c>
      <c r="B689" s="63" t="s">
        <v>1394</v>
      </c>
      <c r="C689" s="63">
        <v>5</v>
      </c>
      <c r="D689" s="63" t="s">
        <v>17</v>
      </c>
      <c r="E689" s="63">
        <v>4</v>
      </c>
      <c r="F689" s="63">
        <v>0</v>
      </c>
      <c r="G689" s="63">
        <v>3</v>
      </c>
    </row>
    <row r="690" spans="1:7" x14ac:dyDescent="0.25">
      <c r="A690" s="63" t="s">
        <v>1395</v>
      </c>
      <c r="B690" s="63" t="s">
        <v>1396</v>
      </c>
      <c r="C690" s="63">
        <v>1</v>
      </c>
      <c r="D690" s="63" t="s">
        <v>9</v>
      </c>
      <c r="E690" s="63">
        <v>4</v>
      </c>
      <c r="F690" s="63">
        <v>0</v>
      </c>
      <c r="G690" s="63">
        <v>2</v>
      </c>
    </row>
    <row r="691" spans="1:7" x14ac:dyDescent="0.25">
      <c r="A691" s="63" t="s">
        <v>1397</v>
      </c>
      <c r="B691" s="63" t="s">
        <v>1398</v>
      </c>
      <c r="C691" s="63">
        <v>5</v>
      </c>
      <c r="D691" s="63" t="s">
        <v>17</v>
      </c>
      <c r="E691" s="63">
        <v>4</v>
      </c>
      <c r="F691" s="63">
        <v>0</v>
      </c>
      <c r="G691" s="63">
        <v>3</v>
      </c>
    </row>
    <row r="692" spans="1:7" x14ac:dyDescent="0.25">
      <c r="A692" s="63" t="s">
        <v>1399</v>
      </c>
      <c r="B692" s="63" t="s">
        <v>1400</v>
      </c>
      <c r="C692" s="63">
        <v>5</v>
      </c>
      <c r="D692" s="63" t="s">
        <v>17</v>
      </c>
      <c r="E692" s="63">
        <v>4</v>
      </c>
      <c r="F692" s="63">
        <v>0</v>
      </c>
      <c r="G692" s="63">
        <v>4</v>
      </c>
    </row>
    <row r="693" spans="1:7" x14ac:dyDescent="0.25">
      <c r="A693" s="63" t="s">
        <v>1401</v>
      </c>
      <c r="B693" s="63" t="s">
        <v>1402</v>
      </c>
      <c r="C693" s="63">
        <v>5</v>
      </c>
      <c r="D693" s="63" t="s">
        <v>17</v>
      </c>
      <c r="E693" s="63">
        <v>4</v>
      </c>
      <c r="F693" s="63">
        <v>0</v>
      </c>
      <c r="G693" s="63">
        <v>4</v>
      </c>
    </row>
    <row r="694" spans="1:7" x14ac:dyDescent="0.25">
      <c r="A694" s="63" t="s">
        <v>1403</v>
      </c>
      <c r="B694" s="63" t="s">
        <v>1404</v>
      </c>
      <c r="C694" s="63">
        <v>5</v>
      </c>
      <c r="D694" s="63" t="s">
        <v>9</v>
      </c>
      <c r="E694" s="63">
        <v>5</v>
      </c>
      <c r="F694" s="63">
        <v>0</v>
      </c>
      <c r="G694" s="63">
        <v>1</v>
      </c>
    </row>
    <row r="695" spans="1:7" x14ac:dyDescent="0.25">
      <c r="A695" s="63" t="s">
        <v>1405</v>
      </c>
      <c r="B695" s="63" t="s">
        <v>1406</v>
      </c>
      <c r="C695" s="63">
        <v>2</v>
      </c>
      <c r="D695" s="63" t="s">
        <v>9</v>
      </c>
      <c r="E695" s="63">
        <v>4</v>
      </c>
      <c r="F695" s="63">
        <v>0</v>
      </c>
      <c r="G695" s="63">
        <v>3</v>
      </c>
    </row>
    <row r="696" spans="1:7" x14ac:dyDescent="0.25">
      <c r="A696" s="63" t="s">
        <v>1407</v>
      </c>
      <c r="B696" s="63" t="s">
        <v>1408</v>
      </c>
      <c r="C696" s="63">
        <v>1</v>
      </c>
      <c r="D696" s="63" t="s">
        <v>84</v>
      </c>
      <c r="E696" s="63">
        <v>5</v>
      </c>
      <c r="F696" s="63">
        <v>0</v>
      </c>
      <c r="G696" s="63">
        <v>5</v>
      </c>
    </row>
    <row r="697" spans="1:7" x14ac:dyDescent="0.25">
      <c r="A697" s="63" t="s">
        <v>1409</v>
      </c>
      <c r="B697" s="63" t="s">
        <v>1410</v>
      </c>
      <c r="C697" s="63" t="s">
        <v>39</v>
      </c>
      <c r="D697" s="63" t="s">
        <v>9</v>
      </c>
      <c r="E697" s="63">
        <v>5</v>
      </c>
      <c r="F697" s="63">
        <v>0</v>
      </c>
      <c r="G697" s="63">
        <v>4</v>
      </c>
    </row>
    <row r="698" spans="1:7" x14ac:dyDescent="0.25">
      <c r="A698" s="63" t="s">
        <v>1411</v>
      </c>
      <c r="B698" s="63" t="s">
        <v>1412</v>
      </c>
      <c r="C698" s="63">
        <v>2</v>
      </c>
      <c r="D698" s="63" t="s">
        <v>9</v>
      </c>
      <c r="E698" s="63">
        <v>5</v>
      </c>
      <c r="F698" s="63">
        <v>0</v>
      </c>
      <c r="G698" s="63">
        <v>2</v>
      </c>
    </row>
    <row r="699" spans="1:7" x14ac:dyDescent="0.25">
      <c r="A699" s="63" t="s">
        <v>1413</v>
      </c>
      <c r="B699" s="63" t="s">
        <v>1414</v>
      </c>
      <c r="C699" s="63">
        <v>17</v>
      </c>
      <c r="D699" s="63" t="s">
        <v>17</v>
      </c>
      <c r="E699" s="63">
        <v>4</v>
      </c>
      <c r="F699" s="63">
        <v>0</v>
      </c>
      <c r="G699" s="63">
        <v>6</v>
      </c>
    </row>
    <row r="700" spans="1:7" x14ac:dyDescent="0.25">
      <c r="A700" s="63" t="s">
        <v>1415</v>
      </c>
      <c r="B700" s="63" t="s">
        <v>1416</v>
      </c>
      <c r="C700" s="63">
        <v>2</v>
      </c>
      <c r="D700" s="63" t="s">
        <v>9</v>
      </c>
      <c r="E700" s="63">
        <v>3</v>
      </c>
      <c r="F700" s="63">
        <v>0</v>
      </c>
      <c r="G700" s="63">
        <v>2</v>
      </c>
    </row>
    <row r="701" spans="1:7" x14ac:dyDescent="0.25">
      <c r="A701" s="63" t="s">
        <v>1417</v>
      </c>
      <c r="B701" s="63" t="s">
        <v>1418</v>
      </c>
      <c r="C701" s="63">
        <v>19</v>
      </c>
      <c r="D701" s="63" t="s">
        <v>12</v>
      </c>
      <c r="E701" s="63">
        <v>5</v>
      </c>
      <c r="F701" s="63">
        <v>0</v>
      </c>
      <c r="G701" s="63">
        <v>3</v>
      </c>
    </row>
    <row r="702" spans="1:7" x14ac:dyDescent="0.25">
      <c r="A702" s="63" t="s">
        <v>1419</v>
      </c>
      <c r="B702" s="63" t="s">
        <v>1420</v>
      </c>
      <c r="C702" s="63">
        <v>9</v>
      </c>
      <c r="D702" s="63" t="s">
        <v>9</v>
      </c>
      <c r="E702" s="63">
        <v>3</v>
      </c>
      <c r="F702" s="63">
        <v>0</v>
      </c>
      <c r="G702" s="63">
        <v>5</v>
      </c>
    </row>
    <row r="703" spans="1:7" x14ac:dyDescent="0.25">
      <c r="A703" s="63" t="s">
        <v>1421</v>
      </c>
      <c r="B703" s="63" t="s">
        <v>1422</v>
      </c>
      <c r="C703" s="63">
        <v>6</v>
      </c>
      <c r="D703" s="63" t="s">
        <v>9</v>
      </c>
      <c r="E703" s="63">
        <v>2</v>
      </c>
      <c r="F703" s="63">
        <v>0</v>
      </c>
      <c r="G703" s="63">
        <v>2</v>
      </c>
    </row>
    <row r="704" spans="1:7" x14ac:dyDescent="0.25">
      <c r="A704" s="63" t="s">
        <v>1423</v>
      </c>
      <c r="B704" s="63" t="s">
        <v>1424</v>
      </c>
      <c r="C704" s="63">
        <v>6</v>
      </c>
      <c r="D704" s="63" t="s">
        <v>32</v>
      </c>
      <c r="E704" s="63">
        <v>3</v>
      </c>
      <c r="F704" s="63">
        <v>1</v>
      </c>
      <c r="G704" s="63">
        <v>10</v>
      </c>
    </row>
    <row r="705" spans="1:7" x14ac:dyDescent="0.25">
      <c r="A705" s="63" t="s">
        <v>1425</v>
      </c>
      <c r="B705" s="63" t="s">
        <v>1426</v>
      </c>
      <c r="C705" s="63">
        <v>11</v>
      </c>
      <c r="D705" s="63" t="s">
        <v>9</v>
      </c>
      <c r="E705" s="63">
        <v>3</v>
      </c>
      <c r="F705" s="63">
        <v>0</v>
      </c>
      <c r="G705" s="63">
        <v>4</v>
      </c>
    </row>
    <row r="706" spans="1:7" x14ac:dyDescent="0.25">
      <c r="A706" s="63" t="s">
        <v>1427</v>
      </c>
      <c r="B706" s="63" t="s">
        <v>1428</v>
      </c>
      <c r="C706" s="63">
        <v>19</v>
      </c>
      <c r="D706" s="63" t="s">
        <v>32</v>
      </c>
      <c r="E706" s="63">
        <v>0</v>
      </c>
      <c r="F706" s="63">
        <v>1</v>
      </c>
      <c r="G706" s="63">
        <v>4</v>
      </c>
    </row>
    <row r="707" spans="1:7" x14ac:dyDescent="0.25">
      <c r="A707" s="63" t="s">
        <v>1429</v>
      </c>
      <c r="B707" s="63" t="s">
        <v>1430</v>
      </c>
      <c r="C707" s="63">
        <v>8</v>
      </c>
      <c r="D707" s="63" t="s">
        <v>9</v>
      </c>
      <c r="E707" s="63">
        <v>5</v>
      </c>
      <c r="F707" s="63">
        <v>0</v>
      </c>
      <c r="G707" s="63">
        <v>5</v>
      </c>
    </row>
    <row r="708" spans="1:7" x14ac:dyDescent="0.25">
      <c r="A708" s="63" t="s">
        <v>1431</v>
      </c>
      <c r="B708" s="63" t="s">
        <v>1432</v>
      </c>
      <c r="C708" s="63">
        <v>5</v>
      </c>
      <c r="D708" s="63" t="s">
        <v>17</v>
      </c>
      <c r="E708" s="63">
        <v>4</v>
      </c>
      <c r="F708" s="63">
        <v>0</v>
      </c>
      <c r="G708" s="63">
        <v>6</v>
      </c>
    </row>
    <row r="709" spans="1:7" x14ac:dyDescent="0.25">
      <c r="A709" s="63" t="s">
        <v>1433</v>
      </c>
      <c r="B709" s="63" t="s">
        <v>1434</v>
      </c>
      <c r="C709" s="63">
        <v>20</v>
      </c>
      <c r="D709" s="63" t="s">
        <v>9</v>
      </c>
      <c r="E709" s="63">
        <v>3</v>
      </c>
      <c r="F709" s="63">
        <v>0</v>
      </c>
      <c r="G709" s="63">
        <v>7</v>
      </c>
    </row>
    <row r="710" spans="1:7" x14ac:dyDescent="0.25">
      <c r="A710" s="63" t="s">
        <v>1435</v>
      </c>
      <c r="B710" s="63" t="s">
        <v>1436</v>
      </c>
      <c r="C710" s="63">
        <v>3</v>
      </c>
      <c r="D710" s="63" t="s">
        <v>9</v>
      </c>
      <c r="E710" s="63">
        <v>5</v>
      </c>
      <c r="F710" s="63">
        <v>0</v>
      </c>
      <c r="G710" s="63">
        <v>9</v>
      </c>
    </row>
    <row r="711" spans="1:7" x14ac:dyDescent="0.25">
      <c r="A711" s="63" t="s">
        <v>1437</v>
      </c>
      <c r="B711" s="63" t="s">
        <v>1438</v>
      </c>
      <c r="C711" s="63">
        <v>6</v>
      </c>
      <c r="D711" s="63" t="s">
        <v>9</v>
      </c>
      <c r="E711" s="63">
        <v>4</v>
      </c>
      <c r="F711" s="63">
        <v>0</v>
      </c>
      <c r="G711" s="63">
        <v>4</v>
      </c>
    </row>
    <row r="712" spans="1:7" x14ac:dyDescent="0.25">
      <c r="A712" s="63" t="s">
        <v>1439</v>
      </c>
      <c r="B712" s="63" t="s">
        <v>1440</v>
      </c>
      <c r="C712" s="63" t="s">
        <v>39</v>
      </c>
      <c r="D712" s="63" t="s">
        <v>9</v>
      </c>
      <c r="E712" s="63">
        <v>4</v>
      </c>
      <c r="F712" s="63">
        <v>0</v>
      </c>
      <c r="G712" s="63">
        <v>2</v>
      </c>
    </row>
    <row r="713" spans="1:7" x14ac:dyDescent="0.25">
      <c r="A713" s="63" t="s">
        <v>1441</v>
      </c>
      <c r="B713" s="63" t="s">
        <v>1442</v>
      </c>
      <c r="C713" s="63">
        <v>7</v>
      </c>
      <c r="D713" s="63" t="s">
        <v>12</v>
      </c>
      <c r="E713" s="63">
        <v>3</v>
      </c>
      <c r="F713" s="63">
        <v>0</v>
      </c>
      <c r="G713" s="63">
        <v>4</v>
      </c>
    </row>
    <row r="714" spans="1:7" x14ac:dyDescent="0.25">
      <c r="A714" s="63" t="s">
        <v>1443</v>
      </c>
      <c r="B714" s="63" t="s">
        <v>1444</v>
      </c>
      <c r="C714" s="63">
        <v>3</v>
      </c>
      <c r="D714" s="63" t="s">
        <v>9</v>
      </c>
      <c r="E714" s="63">
        <v>3</v>
      </c>
      <c r="F714" s="63">
        <v>0</v>
      </c>
      <c r="G714" s="63">
        <v>3</v>
      </c>
    </row>
    <row r="715" spans="1:7" x14ac:dyDescent="0.25">
      <c r="A715" s="63" t="s">
        <v>1445</v>
      </c>
      <c r="B715" s="63" t="s">
        <v>1446</v>
      </c>
      <c r="C715" s="63">
        <v>9</v>
      </c>
      <c r="D715" s="63" t="s">
        <v>9</v>
      </c>
      <c r="E715" s="63">
        <v>4</v>
      </c>
      <c r="F715" s="63">
        <v>0</v>
      </c>
      <c r="G715" s="63">
        <v>3</v>
      </c>
    </row>
    <row r="716" spans="1:7" x14ac:dyDescent="0.25">
      <c r="A716" s="63" t="s">
        <v>1447</v>
      </c>
      <c r="B716" s="63" t="s">
        <v>1448</v>
      </c>
      <c r="C716" s="63">
        <v>1</v>
      </c>
      <c r="D716" s="63" t="s">
        <v>32</v>
      </c>
      <c r="E716" s="63">
        <v>1</v>
      </c>
      <c r="F716" s="63">
        <v>1</v>
      </c>
      <c r="G716" s="63">
        <v>23</v>
      </c>
    </row>
    <row r="717" spans="1:7" x14ac:dyDescent="0.25">
      <c r="A717" s="63" t="s">
        <v>1449</v>
      </c>
      <c r="B717" s="63" t="s">
        <v>1450</v>
      </c>
      <c r="C717" s="63">
        <v>11</v>
      </c>
      <c r="D717" s="63" t="s">
        <v>9</v>
      </c>
      <c r="E717" s="63">
        <v>4</v>
      </c>
      <c r="F717" s="63">
        <v>0</v>
      </c>
      <c r="G717" s="63">
        <v>2</v>
      </c>
    </row>
    <row r="718" spans="1:7" x14ac:dyDescent="0.25">
      <c r="A718" s="63" t="s">
        <v>1451</v>
      </c>
      <c r="B718" s="63" t="s">
        <v>1452</v>
      </c>
      <c r="C718" s="63">
        <v>9</v>
      </c>
      <c r="D718" s="63" t="s">
        <v>9</v>
      </c>
      <c r="E718" s="63">
        <v>4</v>
      </c>
      <c r="F718" s="63">
        <v>0</v>
      </c>
      <c r="G718" s="63">
        <v>2</v>
      </c>
    </row>
    <row r="719" spans="1:7" x14ac:dyDescent="0.25">
      <c r="A719" s="63" t="s">
        <v>1453</v>
      </c>
      <c r="B719" s="63" t="s">
        <v>1454</v>
      </c>
      <c r="C719" s="63">
        <v>7</v>
      </c>
      <c r="D719" s="63" t="s">
        <v>9</v>
      </c>
      <c r="E719" s="63">
        <v>4</v>
      </c>
      <c r="F719" s="63">
        <v>0</v>
      </c>
      <c r="G719" s="63">
        <v>1</v>
      </c>
    </row>
    <row r="720" spans="1:7" x14ac:dyDescent="0.25">
      <c r="A720" s="63" t="s">
        <v>1455</v>
      </c>
      <c r="B720" s="63" t="s">
        <v>1456</v>
      </c>
      <c r="C720" s="63">
        <v>6</v>
      </c>
      <c r="D720" s="63" t="s">
        <v>12</v>
      </c>
      <c r="E720" s="63">
        <v>5</v>
      </c>
      <c r="F720" s="63">
        <v>0</v>
      </c>
      <c r="G720" s="63">
        <v>3</v>
      </c>
    </row>
    <row r="721" spans="1:7" x14ac:dyDescent="0.25">
      <c r="A721" s="63" t="s">
        <v>1457</v>
      </c>
      <c r="B721" s="63" t="s">
        <v>1458</v>
      </c>
      <c r="C721" s="63">
        <v>17</v>
      </c>
      <c r="D721" s="63" t="s">
        <v>32</v>
      </c>
      <c r="E721" s="63">
        <v>4</v>
      </c>
      <c r="F721" s="63">
        <v>1</v>
      </c>
      <c r="G721" s="63">
        <v>5</v>
      </c>
    </row>
    <row r="722" spans="1:7" x14ac:dyDescent="0.25">
      <c r="A722" s="63" t="s">
        <v>1459</v>
      </c>
      <c r="B722" s="63" t="s">
        <v>1460</v>
      </c>
      <c r="C722" s="63" t="s">
        <v>39</v>
      </c>
      <c r="D722" s="63" t="s">
        <v>9</v>
      </c>
      <c r="E722" s="63">
        <v>5</v>
      </c>
      <c r="F722" s="63">
        <v>0</v>
      </c>
      <c r="G722" s="63">
        <v>3</v>
      </c>
    </row>
    <row r="723" spans="1:7" x14ac:dyDescent="0.25">
      <c r="A723" s="63" t="s">
        <v>1461</v>
      </c>
      <c r="B723" s="63" t="s">
        <v>1462</v>
      </c>
      <c r="C723" s="63">
        <v>11</v>
      </c>
      <c r="D723" s="63" t="s">
        <v>9</v>
      </c>
      <c r="E723" s="63">
        <v>4</v>
      </c>
      <c r="F723" s="63">
        <v>0</v>
      </c>
      <c r="G723" s="63">
        <v>4</v>
      </c>
    </row>
    <row r="724" spans="1:7" x14ac:dyDescent="0.25">
      <c r="A724" s="63" t="s">
        <v>1463</v>
      </c>
      <c r="B724" s="63" t="s">
        <v>1464</v>
      </c>
      <c r="C724" s="63">
        <v>6</v>
      </c>
      <c r="D724" s="63" t="s">
        <v>32</v>
      </c>
      <c r="E724" s="63">
        <v>4</v>
      </c>
      <c r="F724" s="63">
        <v>1</v>
      </c>
      <c r="G724" s="63">
        <v>13</v>
      </c>
    </row>
    <row r="725" spans="1:7" x14ac:dyDescent="0.25">
      <c r="A725" s="63" t="s">
        <v>1465</v>
      </c>
      <c r="B725" s="63" t="s">
        <v>1466</v>
      </c>
      <c r="C725" s="63">
        <v>20</v>
      </c>
      <c r="D725" s="63" t="s">
        <v>109</v>
      </c>
      <c r="E725" s="63">
        <v>3</v>
      </c>
      <c r="F725" s="63">
        <v>0</v>
      </c>
      <c r="G725" s="63">
        <v>1</v>
      </c>
    </row>
    <row r="726" spans="1:7" x14ac:dyDescent="0.25">
      <c r="A726" s="63" t="s">
        <v>1467</v>
      </c>
      <c r="B726" s="63" t="s">
        <v>1468</v>
      </c>
      <c r="C726" s="63">
        <v>12</v>
      </c>
      <c r="D726" s="63" t="s">
        <v>159</v>
      </c>
      <c r="E726" s="63">
        <v>3</v>
      </c>
      <c r="F726" s="63">
        <v>0</v>
      </c>
      <c r="G726" s="63">
        <v>4</v>
      </c>
    </row>
    <row r="727" spans="1:7" x14ac:dyDescent="0.25">
      <c r="A727" s="63" t="s">
        <v>1469</v>
      </c>
      <c r="B727" s="63" t="s">
        <v>1470</v>
      </c>
      <c r="C727" s="63">
        <v>3</v>
      </c>
      <c r="D727" s="63" t="s">
        <v>12</v>
      </c>
      <c r="E727" s="63">
        <v>3</v>
      </c>
      <c r="F727" s="63">
        <v>0</v>
      </c>
      <c r="G727" s="63">
        <v>3</v>
      </c>
    </row>
    <row r="728" spans="1:7" x14ac:dyDescent="0.25">
      <c r="A728" s="63" t="s">
        <v>1471</v>
      </c>
      <c r="B728" s="63" t="s">
        <v>1472</v>
      </c>
      <c r="C728" s="63">
        <v>16</v>
      </c>
      <c r="D728" s="63" t="s">
        <v>17</v>
      </c>
      <c r="E728" s="63">
        <v>3</v>
      </c>
      <c r="F728" s="63">
        <v>0</v>
      </c>
      <c r="G728" s="63">
        <v>6</v>
      </c>
    </row>
    <row r="729" spans="1:7" x14ac:dyDescent="0.25">
      <c r="A729" s="63" t="s">
        <v>1473</v>
      </c>
      <c r="B729" s="63" t="s">
        <v>1474</v>
      </c>
      <c r="C729" s="63">
        <v>14</v>
      </c>
      <c r="D729" s="63" t="s">
        <v>32</v>
      </c>
      <c r="E729" s="63">
        <v>0</v>
      </c>
      <c r="F729" s="63">
        <v>1</v>
      </c>
      <c r="G729" s="63">
        <v>4</v>
      </c>
    </row>
    <row r="730" spans="1:7" x14ac:dyDescent="0.25">
      <c r="A730" s="63" t="s">
        <v>1475</v>
      </c>
      <c r="B730" s="63" t="s">
        <v>1476</v>
      </c>
      <c r="C730" s="63">
        <v>8</v>
      </c>
      <c r="D730" s="63" t="s">
        <v>159</v>
      </c>
      <c r="E730" s="63">
        <v>4</v>
      </c>
      <c r="F730" s="63">
        <v>0</v>
      </c>
      <c r="G730" s="63">
        <v>4</v>
      </c>
    </row>
    <row r="731" spans="1:7" x14ac:dyDescent="0.25">
      <c r="A731" s="63" t="s">
        <v>1477</v>
      </c>
      <c r="B731" s="63" t="s">
        <v>1478</v>
      </c>
      <c r="C731" s="63">
        <v>22</v>
      </c>
      <c r="D731" s="63" t="s">
        <v>634</v>
      </c>
      <c r="E731" s="63">
        <v>3</v>
      </c>
      <c r="F731" s="63">
        <v>1</v>
      </c>
      <c r="G731" s="63">
        <v>6</v>
      </c>
    </row>
    <row r="732" spans="1:7" x14ac:dyDescent="0.25">
      <c r="A732" s="63" t="s">
        <v>1479</v>
      </c>
      <c r="B732" s="63" t="s">
        <v>1480</v>
      </c>
      <c r="C732" s="63">
        <v>14</v>
      </c>
      <c r="D732" s="63" t="s">
        <v>9</v>
      </c>
      <c r="E732" s="63">
        <v>4</v>
      </c>
      <c r="F732" s="63">
        <v>0</v>
      </c>
      <c r="G732" s="63">
        <v>3</v>
      </c>
    </row>
    <row r="733" spans="1:7" x14ac:dyDescent="0.25">
      <c r="A733" s="63" t="s">
        <v>1481</v>
      </c>
      <c r="B733" s="63" t="s">
        <v>1482</v>
      </c>
      <c r="C733" s="63">
        <v>19</v>
      </c>
      <c r="D733" s="63" t="s">
        <v>114</v>
      </c>
      <c r="E733" s="63">
        <v>0</v>
      </c>
      <c r="F733" s="63">
        <v>1</v>
      </c>
      <c r="G733" s="63">
        <v>2</v>
      </c>
    </row>
    <row r="734" spans="1:7" x14ac:dyDescent="0.25">
      <c r="A734" s="63" t="s">
        <v>1483</v>
      </c>
      <c r="B734" s="63" t="s">
        <v>1484</v>
      </c>
      <c r="C734" s="63">
        <v>9</v>
      </c>
      <c r="D734" s="63" t="s">
        <v>32</v>
      </c>
      <c r="E734" s="63">
        <v>4</v>
      </c>
      <c r="F734" s="63">
        <v>0</v>
      </c>
      <c r="G734" s="63">
        <v>6</v>
      </c>
    </row>
    <row r="735" spans="1:7" x14ac:dyDescent="0.25">
      <c r="A735" s="63" t="s">
        <v>1485</v>
      </c>
      <c r="B735" s="63" t="s">
        <v>1486</v>
      </c>
      <c r="C735" s="63">
        <v>8</v>
      </c>
      <c r="D735" s="63" t="s">
        <v>17</v>
      </c>
      <c r="E735" s="63">
        <v>4</v>
      </c>
      <c r="F735" s="63">
        <v>0</v>
      </c>
      <c r="G735" s="63">
        <v>5</v>
      </c>
    </row>
    <row r="736" spans="1:7" x14ac:dyDescent="0.25">
      <c r="A736" s="63" t="s">
        <v>1487</v>
      </c>
      <c r="B736" s="63" t="s">
        <v>1488</v>
      </c>
      <c r="C736" s="63" t="s">
        <v>39</v>
      </c>
      <c r="D736" s="63" t="s">
        <v>9</v>
      </c>
      <c r="E736" s="63">
        <v>5</v>
      </c>
      <c r="F736" s="63">
        <v>0</v>
      </c>
      <c r="G736" s="63">
        <v>6</v>
      </c>
    </row>
    <row r="737" spans="1:7" x14ac:dyDescent="0.25">
      <c r="A737" s="63" t="s">
        <v>1489</v>
      </c>
      <c r="B737" s="63" t="s">
        <v>1490</v>
      </c>
      <c r="C737" s="63">
        <v>17</v>
      </c>
      <c r="D737" s="63" t="s">
        <v>114</v>
      </c>
      <c r="E737" s="63">
        <v>0</v>
      </c>
      <c r="F737" s="63">
        <v>1</v>
      </c>
      <c r="G737" s="63">
        <v>2</v>
      </c>
    </row>
    <row r="738" spans="1:7" x14ac:dyDescent="0.25">
      <c r="A738" s="63" t="s">
        <v>1491</v>
      </c>
      <c r="B738" s="63" t="s">
        <v>1492</v>
      </c>
      <c r="C738" s="63">
        <v>1</v>
      </c>
      <c r="D738" s="63" t="s">
        <v>9</v>
      </c>
      <c r="E738" s="63">
        <v>4</v>
      </c>
      <c r="F738" s="63">
        <v>0</v>
      </c>
      <c r="G738" s="63">
        <v>3</v>
      </c>
    </row>
    <row r="739" spans="1:7" x14ac:dyDescent="0.25">
      <c r="A739" s="63" t="s">
        <v>1493</v>
      </c>
      <c r="B739" s="63" t="s">
        <v>1494</v>
      </c>
      <c r="C739" s="63">
        <v>6</v>
      </c>
      <c r="D739" s="63" t="s">
        <v>17</v>
      </c>
      <c r="E739" s="63">
        <v>3</v>
      </c>
      <c r="F739" s="63">
        <v>0</v>
      </c>
      <c r="G739" s="63">
        <v>14</v>
      </c>
    </row>
    <row r="740" spans="1:7" x14ac:dyDescent="0.25">
      <c r="A740" s="63" t="s">
        <v>1495</v>
      </c>
      <c r="B740" s="63" t="s">
        <v>1496</v>
      </c>
      <c r="C740" s="63">
        <v>17</v>
      </c>
      <c r="D740" s="63" t="s">
        <v>125</v>
      </c>
      <c r="E740" s="63">
        <v>5</v>
      </c>
      <c r="F740" s="63">
        <v>0</v>
      </c>
      <c r="G740" s="63">
        <v>2</v>
      </c>
    </row>
    <row r="741" spans="1:7" x14ac:dyDescent="0.25">
      <c r="A741" s="63" t="s">
        <v>1497</v>
      </c>
      <c r="B741" s="63" t="s">
        <v>1498</v>
      </c>
      <c r="C741" s="63">
        <v>3</v>
      </c>
      <c r="D741" s="63" t="s">
        <v>9</v>
      </c>
      <c r="E741" s="63">
        <v>3</v>
      </c>
      <c r="F741" s="63">
        <v>0</v>
      </c>
      <c r="G741" s="63">
        <v>4</v>
      </c>
    </row>
    <row r="742" spans="1:7" x14ac:dyDescent="0.25">
      <c r="A742" s="63" t="s">
        <v>1499</v>
      </c>
      <c r="B742" s="63" t="s">
        <v>1500</v>
      </c>
      <c r="C742" s="63">
        <v>5</v>
      </c>
      <c r="D742" s="63" t="s">
        <v>109</v>
      </c>
      <c r="E742" s="63">
        <v>4</v>
      </c>
      <c r="F742" s="63">
        <v>0</v>
      </c>
      <c r="G742" s="63">
        <v>2</v>
      </c>
    </row>
    <row r="743" spans="1:7" x14ac:dyDescent="0.25">
      <c r="A743" s="63" t="s">
        <v>1501</v>
      </c>
      <c r="B743" s="63" t="s">
        <v>1502</v>
      </c>
      <c r="C743" s="63">
        <v>5</v>
      </c>
      <c r="D743" s="63" t="s">
        <v>109</v>
      </c>
      <c r="E743" s="63">
        <v>4</v>
      </c>
      <c r="F743" s="63">
        <v>0</v>
      </c>
      <c r="G743" s="63">
        <v>3</v>
      </c>
    </row>
    <row r="744" spans="1:7" x14ac:dyDescent="0.25">
      <c r="A744" s="63" t="s">
        <v>1503</v>
      </c>
      <c r="B744" s="63" t="s">
        <v>1504</v>
      </c>
      <c r="C744" s="63">
        <v>7</v>
      </c>
      <c r="D744" s="63" t="s">
        <v>17</v>
      </c>
      <c r="E744" s="63">
        <v>4</v>
      </c>
      <c r="F744" s="63">
        <v>0</v>
      </c>
      <c r="G744" s="63">
        <v>3</v>
      </c>
    </row>
    <row r="745" spans="1:7" x14ac:dyDescent="0.25">
      <c r="A745" s="63" t="s">
        <v>1505</v>
      </c>
      <c r="B745" s="63" t="s">
        <v>1506</v>
      </c>
      <c r="C745" s="63">
        <v>19</v>
      </c>
      <c r="D745" s="63" t="s">
        <v>12</v>
      </c>
      <c r="E745" s="63">
        <v>5</v>
      </c>
      <c r="F745" s="63">
        <v>0</v>
      </c>
      <c r="G745" s="63">
        <v>2</v>
      </c>
    </row>
    <row r="746" spans="1:7" x14ac:dyDescent="0.25">
      <c r="A746" s="63" t="s">
        <v>1507</v>
      </c>
      <c r="B746" s="63" t="s">
        <v>1508</v>
      </c>
      <c r="C746" s="63">
        <v>6</v>
      </c>
      <c r="D746" s="63" t="s">
        <v>17</v>
      </c>
      <c r="E746" s="63">
        <v>4</v>
      </c>
      <c r="F746" s="63">
        <v>0</v>
      </c>
      <c r="G746" s="63">
        <v>3</v>
      </c>
    </row>
    <row r="747" spans="1:7" x14ac:dyDescent="0.25">
      <c r="A747" s="63" t="s">
        <v>1509</v>
      </c>
      <c r="B747" s="63" t="s">
        <v>1510</v>
      </c>
      <c r="C747" s="63">
        <v>17</v>
      </c>
      <c r="D747" s="63" t="s">
        <v>109</v>
      </c>
      <c r="E747" s="63">
        <v>3</v>
      </c>
      <c r="F747" s="63">
        <v>0</v>
      </c>
      <c r="G747" s="63">
        <v>1</v>
      </c>
    </row>
    <row r="748" spans="1:7" x14ac:dyDescent="0.25">
      <c r="A748" s="63" t="s">
        <v>1511</v>
      </c>
      <c r="B748" s="63" t="s">
        <v>1512</v>
      </c>
      <c r="C748" s="63" t="s">
        <v>39</v>
      </c>
      <c r="D748" s="63" t="s">
        <v>32</v>
      </c>
      <c r="E748" s="63">
        <v>0</v>
      </c>
      <c r="F748" s="63">
        <v>1</v>
      </c>
      <c r="G748" s="63">
        <v>7</v>
      </c>
    </row>
    <row r="749" spans="1:7" x14ac:dyDescent="0.25">
      <c r="A749" s="63" t="s">
        <v>1513</v>
      </c>
      <c r="B749" s="63" t="s">
        <v>1514</v>
      </c>
      <c r="C749" s="63">
        <v>7</v>
      </c>
      <c r="D749" s="63" t="s">
        <v>109</v>
      </c>
      <c r="E749" s="63">
        <v>4</v>
      </c>
      <c r="F749" s="63">
        <v>0</v>
      </c>
      <c r="G749" s="63">
        <v>4</v>
      </c>
    </row>
    <row r="750" spans="1:7" x14ac:dyDescent="0.25">
      <c r="A750" s="63" t="s">
        <v>1515</v>
      </c>
      <c r="B750" s="63" t="s">
        <v>1516</v>
      </c>
      <c r="C750" s="63">
        <v>19</v>
      </c>
      <c r="D750" s="63" t="s">
        <v>109</v>
      </c>
      <c r="E750" s="63">
        <v>4</v>
      </c>
      <c r="F750" s="63">
        <v>0</v>
      </c>
      <c r="G750" s="63">
        <v>1</v>
      </c>
    </row>
    <row r="751" spans="1:7" x14ac:dyDescent="0.25">
      <c r="A751" s="63" t="s">
        <v>1517</v>
      </c>
      <c r="B751" s="63" t="s">
        <v>1518</v>
      </c>
      <c r="C751" s="63">
        <v>1</v>
      </c>
      <c r="D751" s="63" t="s">
        <v>32</v>
      </c>
      <c r="E751" s="63">
        <v>0</v>
      </c>
      <c r="F751" s="63">
        <v>1</v>
      </c>
      <c r="G751" s="63">
        <v>4</v>
      </c>
    </row>
    <row r="752" spans="1:7" x14ac:dyDescent="0.25">
      <c r="A752" s="63" t="s">
        <v>1519</v>
      </c>
      <c r="B752" s="63" t="s">
        <v>1520</v>
      </c>
      <c r="C752" s="63">
        <v>7</v>
      </c>
      <c r="D752" s="63" t="s">
        <v>109</v>
      </c>
      <c r="E752" s="63">
        <v>3</v>
      </c>
      <c r="F752" s="63">
        <v>0</v>
      </c>
      <c r="G752" s="63">
        <v>5</v>
      </c>
    </row>
    <row r="753" spans="1:7" x14ac:dyDescent="0.25">
      <c r="A753" s="63" t="s">
        <v>1521</v>
      </c>
      <c r="B753" s="63" t="s">
        <v>1522</v>
      </c>
      <c r="C753" s="63">
        <v>11</v>
      </c>
      <c r="D753" s="63" t="s">
        <v>9</v>
      </c>
      <c r="E753" s="63">
        <v>4</v>
      </c>
      <c r="F753" s="63">
        <v>0</v>
      </c>
      <c r="G753" s="63">
        <v>3</v>
      </c>
    </row>
    <row r="754" spans="1:7" x14ac:dyDescent="0.25">
      <c r="A754" s="63" t="s">
        <v>1523</v>
      </c>
      <c r="B754" s="63" t="s">
        <v>1524</v>
      </c>
      <c r="C754" s="63">
        <v>1</v>
      </c>
      <c r="D754" s="63" t="s">
        <v>17</v>
      </c>
      <c r="E754" s="63">
        <v>0</v>
      </c>
      <c r="F754" s="63">
        <v>0</v>
      </c>
      <c r="G754" s="63">
        <v>3</v>
      </c>
    </row>
    <row r="755" spans="1:7" x14ac:dyDescent="0.25">
      <c r="A755" s="63" t="s">
        <v>1525</v>
      </c>
      <c r="B755" s="63" t="s">
        <v>1526</v>
      </c>
      <c r="C755" s="63" t="s">
        <v>39</v>
      </c>
      <c r="D755" s="63" t="s">
        <v>17</v>
      </c>
      <c r="E755" s="63">
        <v>2</v>
      </c>
      <c r="F755" s="63">
        <v>0</v>
      </c>
      <c r="G755" s="63">
        <v>11</v>
      </c>
    </row>
    <row r="756" spans="1:7" x14ac:dyDescent="0.25">
      <c r="A756" s="63" t="s">
        <v>1527</v>
      </c>
      <c r="B756" s="63" t="s">
        <v>1528</v>
      </c>
      <c r="C756" s="63">
        <v>10</v>
      </c>
      <c r="D756" s="63" t="s">
        <v>159</v>
      </c>
      <c r="E756" s="63">
        <v>1</v>
      </c>
      <c r="F756" s="63">
        <v>1</v>
      </c>
      <c r="G756" s="63">
        <v>53</v>
      </c>
    </row>
    <row r="757" spans="1:7" x14ac:dyDescent="0.25">
      <c r="A757" s="63" t="s">
        <v>1529</v>
      </c>
      <c r="B757" s="63" t="s">
        <v>1530</v>
      </c>
      <c r="C757" s="63">
        <v>1</v>
      </c>
      <c r="D757" s="63" t="s">
        <v>125</v>
      </c>
      <c r="E757" s="63">
        <v>5</v>
      </c>
      <c r="F757" s="63">
        <v>0</v>
      </c>
      <c r="G757" s="63">
        <v>3</v>
      </c>
    </row>
    <row r="758" spans="1:7" x14ac:dyDescent="0.25">
      <c r="A758" s="63" t="s">
        <v>1531</v>
      </c>
      <c r="B758" s="63" t="s">
        <v>1532</v>
      </c>
      <c r="C758" s="63">
        <v>17</v>
      </c>
      <c r="D758" s="63" t="s">
        <v>109</v>
      </c>
      <c r="E758" s="63">
        <v>4</v>
      </c>
      <c r="F758" s="63">
        <v>0</v>
      </c>
      <c r="G758" s="63">
        <v>1</v>
      </c>
    </row>
    <row r="759" spans="1:7" x14ac:dyDescent="0.25">
      <c r="A759" s="63" t="s">
        <v>1533</v>
      </c>
      <c r="B759" s="63" t="s">
        <v>1534</v>
      </c>
      <c r="C759" s="63">
        <v>1</v>
      </c>
      <c r="D759" s="63" t="s">
        <v>9</v>
      </c>
      <c r="E759" s="63">
        <v>5</v>
      </c>
      <c r="F759" s="63">
        <v>0</v>
      </c>
      <c r="G759" s="63">
        <v>1</v>
      </c>
    </row>
    <row r="760" spans="1:7" x14ac:dyDescent="0.25">
      <c r="A760" s="63" t="s">
        <v>1535</v>
      </c>
      <c r="B760" s="63" t="s">
        <v>1536</v>
      </c>
      <c r="C760" s="63">
        <v>6</v>
      </c>
      <c r="D760" s="63" t="s">
        <v>9</v>
      </c>
      <c r="E760" s="63">
        <v>3</v>
      </c>
      <c r="F760" s="63">
        <v>0</v>
      </c>
      <c r="G760" s="63">
        <v>4</v>
      </c>
    </row>
    <row r="761" spans="1:7" x14ac:dyDescent="0.25">
      <c r="A761" s="63" t="s">
        <v>1537</v>
      </c>
      <c r="B761" s="63" t="s">
        <v>1538</v>
      </c>
      <c r="C761" s="63">
        <v>12</v>
      </c>
      <c r="D761" s="63" t="s">
        <v>32</v>
      </c>
      <c r="E761" s="63">
        <v>4</v>
      </c>
      <c r="F761" s="63">
        <v>1</v>
      </c>
      <c r="G761" s="63">
        <v>13</v>
      </c>
    </row>
    <row r="762" spans="1:7" x14ac:dyDescent="0.25">
      <c r="A762" s="63" t="s">
        <v>1539</v>
      </c>
      <c r="B762" s="63" t="s">
        <v>1540</v>
      </c>
      <c r="C762" s="63">
        <v>12</v>
      </c>
      <c r="D762" s="63" t="s">
        <v>17</v>
      </c>
      <c r="E762" s="63">
        <v>4</v>
      </c>
      <c r="F762" s="63">
        <v>0</v>
      </c>
      <c r="G762" s="63">
        <v>3</v>
      </c>
    </row>
    <row r="763" spans="1:7" x14ac:dyDescent="0.25">
      <c r="A763" s="63" t="s">
        <v>1541</v>
      </c>
      <c r="B763" s="63" t="s">
        <v>1542</v>
      </c>
      <c r="C763" s="63">
        <v>1</v>
      </c>
      <c r="D763" s="63" t="s">
        <v>9</v>
      </c>
      <c r="E763" s="63">
        <v>3</v>
      </c>
      <c r="F763" s="63">
        <v>0</v>
      </c>
      <c r="G763" s="63">
        <v>4</v>
      </c>
    </row>
    <row r="764" spans="1:7" x14ac:dyDescent="0.25">
      <c r="A764" s="63" t="s">
        <v>1543</v>
      </c>
      <c r="B764" s="63" t="s">
        <v>1544</v>
      </c>
      <c r="C764" s="63">
        <v>3</v>
      </c>
      <c r="D764" s="63" t="s">
        <v>9</v>
      </c>
      <c r="E764" s="63">
        <v>4</v>
      </c>
      <c r="F764" s="63">
        <v>0</v>
      </c>
      <c r="G764" s="63">
        <v>3</v>
      </c>
    </row>
    <row r="765" spans="1:7" x14ac:dyDescent="0.25">
      <c r="A765" s="63" t="s">
        <v>1545</v>
      </c>
      <c r="B765" s="63" t="s">
        <v>1546</v>
      </c>
      <c r="C765" s="63">
        <v>2</v>
      </c>
      <c r="D765" s="63" t="s">
        <v>9</v>
      </c>
      <c r="E765" s="63">
        <v>4</v>
      </c>
      <c r="F765" s="63">
        <v>0</v>
      </c>
      <c r="G765" s="63">
        <v>4</v>
      </c>
    </row>
    <row r="766" spans="1:7" x14ac:dyDescent="0.25">
      <c r="A766" s="63" t="s">
        <v>1547</v>
      </c>
      <c r="B766" s="63" t="s">
        <v>1548</v>
      </c>
      <c r="C766" s="63">
        <v>8</v>
      </c>
      <c r="D766" s="63" t="s">
        <v>9</v>
      </c>
      <c r="E766" s="63">
        <v>3</v>
      </c>
      <c r="F766" s="63">
        <v>0</v>
      </c>
      <c r="G766" s="63">
        <v>8</v>
      </c>
    </row>
    <row r="767" spans="1:7" x14ac:dyDescent="0.25">
      <c r="A767" s="63" t="s">
        <v>1549</v>
      </c>
      <c r="B767" s="63" t="s">
        <v>1550</v>
      </c>
      <c r="C767" s="63" t="s">
        <v>39</v>
      </c>
      <c r="D767" s="63" t="s">
        <v>9</v>
      </c>
      <c r="E767" s="63">
        <v>4</v>
      </c>
      <c r="F767" s="63">
        <v>0</v>
      </c>
      <c r="G767" s="63">
        <v>10</v>
      </c>
    </row>
    <row r="768" spans="1:7" x14ac:dyDescent="0.25">
      <c r="A768" s="63" t="s">
        <v>1551</v>
      </c>
      <c r="B768" s="63" t="s">
        <v>1552</v>
      </c>
      <c r="C768" s="63">
        <v>3</v>
      </c>
      <c r="D768" s="63" t="s">
        <v>9</v>
      </c>
      <c r="E768" s="63">
        <v>3</v>
      </c>
      <c r="F768" s="63">
        <v>0</v>
      </c>
      <c r="G768" s="63">
        <v>2</v>
      </c>
    </row>
    <row r="769" spans="1:7" x14ac:dyDescent="0.25">
      <c r="A769" s="63" t="s">
        <v>1553</v>
      </c>
      <c r="B769" s="63" t="s">
        <v>1554</v>
      </c>
      <c r="C769" s="63">
        <v>7</v>
      </c>
      <c r="D769" s="63" t="s">
        <v>1555</v>
      </c>
      <c r="E769" s="63">
        <v>5</v>
      </c>
      <c r="F769" s="63">
        <v>0</v>
      </c>
      <c r="G769" s="63">
        <v>5</v>
      </c>
    </row>
    <row r="770" spans="1:7" x14ac:dyDescent="0.25">
      <c r="A770" s="63" t="s">
        <v>1556</v>
      </c>
      <c r="B770" s="63" t="s">
        <v>1557</v>
      </c>
      <c r="C770" s="63">
        <v>20</v>
      </c>
      <c r="D770" s="63" t="s">
        <v>9</v>
      </c>
      <c r="E770" s="63">
        <v>4</v>
      </c>
      <c r="F770" s="63">
        <v>0</v>
      </c>
      <c r="G770" s="63">
        <v>2</v>
      </c>
    </row>
    <row r="771" spans="1:7" x14ac:dyDescent="0.25">
      <c r="A771" s="63" t="s">
        <v>1558</v>
      </c>
      <c r="B771" s="63" t="s">
        <v>1559</v>
      </c>
      <c r="C771" s="63">
        <v>17</v>
      </c>
      <c r="D771" s="63" t="s">
        <v>32</v>
      </c>
      <c r="E771" s="63">
        <v>3</v>
      </c>
      <c r="F771" s="63">
        <v>1</v>
      </c>
      <c r="G771" s="63">
        <v>21</v>
      </c>
    </row>
    <row r="772" spans="1:7" x14ac:dyDescent="0.25">
      <c r="A772" s="63" t="s">
        <v>1560</v>
      </c>
      <c r="B772" s="63" t="s">
        <v>1561</v>
      </c>
      <c r="C772" s="63">
        <v>5</v>
      </c>
      <c r="D772" s="63" t="s">
        <v>9</v>
      </c>
      <c r="E772" s="63">
        <v>2</v>
      </c>
      <c r="F772" s="63">
        <v>0</v>
      </c>
      <c r="G772" s="63">
        <v>4</v>
      </c>
    </row>
    <row r="773" spans="1:7" x14ac:dyDescent="0.25">
      <c r="A773" s="63" t="s">
        <v>1562</v>
      </c>
      <c r="B773" s="63" t="s">
        <v>1563</v>
      </c>
      <c r="C773" s="63">
        <v>2</v>
      </c>
      <c r="D773" s="63" t="s">
        <v>9</v>
      </c>
      <c r="E773" s="63">
        <v>4</v>
      </c>
      <c r="F773" s="63">
        <v>0</v>
      </c>
      <c r="G773" s="63">
        <v>15</v>
      </c>
    </row>
    <row r="774" spans="1:7" x14ac:dyDescent="0.25">
      <c r="A774" s="63" t="s">
        <v>1564</v>
      </c>
      <c r="B774" s="63" t="s">
        <v>1565</v>
      </c>
      <c r="C774" s="63">
        <v>8</v>
      </c>
      <c r="D774" s="63" t="s">
        <v>9</v>
      </c>
      <c r="E774" s="63">
        <v>5</v>
      </c>
      <c r="F774" s="63">
        <v>0</v>
      </c>
      <c r="G774" s="63">
        <v>5</v>
      </c>
    </row>
    <row r="775" spans="1:7" x14ac:dyDescent="0.25">
      <c r="A775" s="63" t="s">
        <v>1566</v>
      </c>
      <c r="B775" s="63" t="s">
        <v>1567</v>
      </c>
      <c r="C775" s="63">
        <v>16</v>
      </c>
      <c r="D775" s="63" t="s">
        <v>17</v>
      </c>
      <c r="E775" s="63">
        <v>3</v>
      </c>
      <c r="F775" s="63">
        <v>0</v>
      </c>
      <c r="G775" s="63">
        <v>33</v>
      </c>
    </row>
    <row r="776" spans="1:7" x14ac:dyDescent="0.25">
      <c r="A776" s="63" t="s">
        <v>1568</v>
      </c>
      <c r="B776" s="63" t="s">
        <v>1569</v>
      </c>
      <c r="C776" s="63">
        <v>5</v>
      </c>
      <c r="D776" s="63" t="s">
        <v>9</v>
      </c>
      <c r="E776" s="63">
        <v>3</v>
      </c>
      <c r="F776" s="63">
        <v>0</v>
      </c>
      <c r="G776" s="63">
        <v>2</v>
      </c>
    </row>
    <row r="777" spans="1:7" x14ac:dyDescent="0.25">
      <c r="A777" s="63" t="s">
        <v>1570</v>
      </c>
      <c r="B777" s="63" t="s">
        <v>1571</v>
      </c>
      <c r="C777" s="63">
        <v>1</v>
      </c>
      <c r="D777" s="63" t="s">
        <v>12</v>
      </c>
      <c r="E777" s="63">
        <v>5</v>
      </c>
      <c r="F777" s="63">
        <v>0</v>
      </c>
      <c r="G777" s="63">
        <v>5</v>
      </c>
    </row>
    <row r="778" spans="1:7" x14ac:dyDescent="0.25">
      <c r="A778" s="63" t="s">
        <v>1572</v>
      </c>
      <c r="B778" s="63" t="s">
        <v>1573</v>
      </c>
      <c r="C778" s="63">
        <v>3</v>
      </c>
      <c r="D778" s="63" t="s">
        <v>9</v>
      </c>
      <c r="E778" s="63">
        <v>5</v>
      </c>
      <c r="F778" s="63">
        <v>0</v>
      </c>
      <c r="G778" s="63">
        <v>2</v>
      </c>
    </row>
    <row r="779" spans="1:7" x14ac:dyDescent="0.25">
      <c r="A779" s="63" t="s">
        <v>1574</v>
      </c>
      <c r="B779" s="63" t="s">
        <v>1575</v>
      </c>
      <c r="C779" s="63">
        <v>10</v>
      </c>
      <c r="D779" s="63" t="s">
        <v>9</v>
      </c>
      <c r="E779" s="63">
        <v>4</v>
      </c>
      <c r="F779" s="63">
        <v>0</v>
      </c>
      <c r="G779" s="63">
        <v>3</v>
      </c>
    </row>
    <row r="780" spans="1:7" x14ac:dyDescent="0.25">
      <c r="A780" s="63" t="s">
        <v>1576</v>
      </c>
      <c r="B780" s="63" t="s">
        <v>1577</v>
      </c>
      <c r="C780" s="63">
        <v>7</v>
      </c>
      <c r="D780" s="63" t="s">
        <v>225</v>
      </c>
      <c r="E780" s="63">
        <v>1</v>
      </c>
      <c r="F780" s="63">
        <v>0</v>
      </c>
      <c r="G780" s="63">
        <v>48</v>
      </c>
    </row>
    <row r="781" spans="1:7" x14ac:dyDescent="0.25">
      <c r="A781" s="63" t="s">
        <v>1578</v>
      </c>
      <c r="B781" s="63" t="s">
        <v>1579</v>
      </c>
      <c r="C781" s="63">
        <v>1</v>
      </c>
      <c r="D781" s="63" t="s">
        <v>57</v>
      </c>
      <c r="E781" s="63">
        <v>4</v>
      </c>
      <c r="F781" s="63">
        <v>1</v>
      </c>
      <c r="G781" s="63">
        <v>6</v>
      </c>
    </row>
    <row r="782" spans="1:7" x14ac:dyDescent="0.25">
      <c r="A782" s="63" t="s">
        <v>1580</v>
      </c>
      <c r="B782" s="63" t="s">
        <v>1581</v>
      </c>
      <c r="C782" s="63">
        <v>1</v>
      </c>
      <c r="D782" s="63" t="s">
        <v>17</v>
      </c>
      <c r="E782" s="63">
        <v>5</v>
      </c>
      <c r="F782" s="63">
        <v>0</v>
      </c>
      <c r="G782" s="63">
        <v>9</v>
      </c>
    </row>
    <row r="783" spans="1:7" x14ac:dyDescent="0.25">
      <c r="A783" s="63" t="s">
        <v>1582</v>
      </c>
      <c r="B783" s="63" t="s">
        <v>1583</v>
      </c>
      <c r="C783" s="63">
        <v>9</v>
      </c>
      <c r="D783" s="63" t="s">
        <v>9</v>
      </c>
      <c r="E783" s="63">
        <v>4</v>
      </c>
      <c r="F783" s="63">
        <v>0</v>
      </c>
      <c r="G783" s="63">
        <v>5</v>
      </c>
    </row>
    <row r="784" spans="1:7" x14ac:dyDescent="0.25">
      <c r="A784" s="63" t="s">
        <v>1584</v>
      </c>
      <c r="B784" s="63" t="s">
        <v>1585</v>
      </c>
      <c r="C784" s="63">
        <v>1</v>
      </c>
      <c r="D784" s="63" t="s">
        <v>9</v>
      </c>
      <c r="E784" s="63">
        <v>4</v>
      </c>
      <c r="F784" s="63">
        <v>0</v>
      </c>
      <c r="G784" s="63">
        <v>6</v>
      </c>
    </row>
    <row r="785" spans="1:7" x14ac:dyDescent="0.25">
      <c r="A785" s="63" t="s">
        <v>1586</v>
      </c>
      <c r="B785" s="63" t="s">
        <v>1587</v>
      </c>
      <c r="C785" s="63">
        <v>7</v>
      </c>
      <c r="D785" s="63" t="s">
        <v>114</v>
      </c>
      <c r="E785" s="63">
        <v>0</v>
      </c>
      <c r="F785" s="63">
        <v>1</v>
      </c>
      <c r="G785" s="63">
        <v>1</v>
      </c>
    </row>
    <row r="786" spans="1:7" x14ac:dyDescent="0.25">
      <c r="A786" s="63" t="s">
        <v>1588</v>
      </c>
      <c r="B786" s="63" t="s">
        <v>1589</v>
      </c>
      <c r="C786" s="63">
        <v>6</v>
      </c>
      <c r="D786" s="63" t="s">
        <v>17</v>
      </c>
      <c r="E786" s="63">
        <v>2</v>
      </c>
      <c r="F786" s="63">
        <v>0</v>
      </c>
      <c r="G786" s="63">
        <v>5</v>
      </c>
    </row>
    <row r="787" spans="1:7" x14ac:dyDescent="0.25">
      <c r="A787" s="63" t="s">
        <v>1590</v>
      </c>
      <c r="B787" s="63" t="s">
        <v>1591</v>
      </c>
      <c r="C787" s="63">
        <v>1</v>
      </c>
      <c r="D787" s="63" t="s">
        <v>9</v>
      </c>
      <c r="E787" s="63">
        <v>4</v>
      </c>
      <c r="F787" s="63">
        <v>0</v>
      </c>
      <c r="G787" s="63">
        <v>4</v>
      </c>
    </row>
    <row r="788" spans="1:7" x14ac:dyDescent="0.25">
      <c r="A788" s="63" t="s">
        <v>1592</v>
      </c>
      <c r="B788" s="63" t="s">
        <v>1593</v>
      </c>
      <c r="C788" s="63" t="s">
        <v>39</v>
      </c>
      <c r="D788" s="63" t="s">
        <v>32</v>
      </c>
      <c r="E788" s="63">
        <v>0</v>
      </c>
      <c r="F788" s="63">
        <v>1</v>
      </c>
      <c r="G788" s="63">
        <v>4</v>
      </c>
    </row>
    <row r="789" spans="1:7" x14ac:dyDescent="0.25">
      <c r="A789" s="63" t="s">
        <v>1594</v>
      </c>
      <c r="B789" s="63" t="s">
        <v>1595</v>
      </c>
      <c r="C789" s="63">
        <v>17</v>
      </c>
      <c r="D789" s="63" t="s">
        <v>634</v>
      </c>
      <c r="E789" s="63">
        <v>4</v>
      </c>
      <c r="F789" s="63">
        <v>1</v>
      </c>
      <c r="G789" s="63">
        <v>2</v>
      </c>
    </row>
    <row r="790" spans="1:7" x14ac:dyDescent="0.25">
      <c r="A790" s="63" t="s">
        <v>1596</v>
      </c>
      <c r="B790" s="63" t="s">
        <v>1597</v>
      </c>
      <c r="C790" s="63">
        <v>9</v>
      </c>
      <c r="D790" s="63" t="s">
        <v>9</v>
      </c>
      <c r="E790" s="63">
        <v>4</v>
      </c>
      <c r="F790" s="63">
        <v>0</v>
      </c>
      <c r="G790" s="63">
        <v>2</v>
      </c>
    </row>
    <row r="791" spans="1:7" x14ac:dyDescent="0.25">
      <c r="A791" s="63" t="s">
        <v>1598</v>
      </c>
      <c r="B791" s="63" t="s">
        <v>1599</v>
      </c>
      <c r="C791" s="63">
        <v>3</v>
      </c>
      <c r="D791" s="63" t="s">
        <v>12</v>
      </c>
      <c r="E791" s="63">
        <v>5</v>
      </c>
      <c r="F791" s="63">
        <v>0</v>
      </c>
      <c r="G791" s="63">
        <v>10</v>
      </c>
    </row>
    <row r="792" spans="1:7" x14ac:dyDescent="0.25">
      <c r="A792" s="63" t="s">
        <v>1600</v>
      </c>
      <c r="B792" s="63" t="s">
        <v>1601</v>
      </c>
      <c r="C792" s="63">
        <v>3</v>
      </c>
      <c r="D792" s="63" t="s">
        <v>84</v>
      </c>
      <c r="E792" s="63">
        <v>3</v>
      </c>
      <c r="F792" s="63">
        <v>0</v>
      </c>
      <c r="G792" s="63">
        <v>8</v>
      </c>
    </row>
    <row r="793" spans="1:7" x14ac:dyDescent="0.25">
      <c r="A793" s="63" t="s">
        <v>1602</v>
      </c>
      <c r="B793" s="63" t="s">
        <v>1603</v>
      </c>
      <c r="C793" s="63">
        <v>15</v>
      </c>
      <c r="D793" s="63" t="s">
        <v>225</v>
      </c>
      <c r="E793" s="63">
        <v>0</v>
      </c>
      <c r="F793" s="63">
        <v>1</v>
      </c>
      <c r="G793" s="63">
        <v>18</v>
      </c>
    </row>
    <row r="794" spans="1:7" x14ac:dyDescent="0.25">
      <c r="A794" s="63" t="s">
        <v>1604</v>
      </c>
      <c r="B794" s="63" t="s">
        <v>1605</v>
      </c>
      <c r="C794" s="63" t="s">
        <v>39</v>
      </c>
      <c r="D794" s="63" t="s">
        <v>32</v>
      </c>
      <c r="E794" s="63">
        <v>4</v>
      </c>
      <c r="F794" s="63">
        <v>0</v>
      </c>
      <c r="G794" s="63">
        <v>13</v>
      </c>
    </row>
    <row r="795" spans="1:7" x14ac:dyDescent="0.25">
      <c r="A795" s="63" t="s">
        <v>1606</v>
      </c>
      <c r="B795" s="63" t="s">
        <v>1607</v>
      </c>
      <c r="C795" s="63">
        <v>6</v>
      </c>
      <c r="D795" s="63" t="s">
        <v>9</v>
      </c>
      <c r="E795" s="63">
        <v>4</v>
      </c>
      <c r="F795" s="63">
        <v>0</v>
      </c>
      <c r="G795" s="63">
        <v>4</v>
      </c>
    </row>
    <row r="796" spans="1:7" x14ac:dyDescent="0.25">
      <c r="A796" s="63" t="s">
        <v>1608</v>
      </c>
      <c r="B796" s="63" t="s">
        <v>1609</v>
      </c>
      <c r="C796" s="63" t="s">
        <v>39</v>
      </c>
      <c r="D796" s="63" t="s">
        <v>32</v>
      </c>
      <c r="E796" s="63">
        <v>4</v>
      </c>
      <c r="F796" s="63">
        <v>1</v>
      </c>
      <c r="G796" s="63">
        <v>9</v>
      </c>
    </row>
    <row r="797" spans="1:7" x14ac:dyDescent="0.25">
      <c r="A797" s="63" t="s">
        <v>1610</v>
      </c>
      <c r="B797" s="63" t="s">
        <v>1611</v>
      </c>
      <c r="C797" s="63">
        <v>19</v>
      </c>
      <c r="D797" s="63" t="s">
        <v>9</v>
      </c>
      <c r="E797" s="63">
        <v>3</v>
      </c>
      <c r="F797" s="63">
        <v>0</v>
      </c>
      <c r="G797" s="63">
        <v>3</v>
      </c>
    </row>
    <row r="798" spans="1:7" x14ac:dyDescent="0.25">
      <c r="A798" s="63" t="s">
        <v>1612</v>
      </c>
      <c r="B798" s="63" t="s">
        <v>1613</v>
      </c>
      <c r="C798" s="63">
        <v>2</v>
      </c>
      <c r="D798" s="63" t="s">
        <v>57</v>
      </c>
      <c r="E798" s="63">
        <v>4</v>
      </c>
      <c r="F798" s="63">
        <v>1</v>
      </c>
      <c r="G798" s="63">
        <v>23</v>
      </c>
    </row>
    <row r="799" spans="1:7" x14ac:dyDescent="0.25">
      <c r="A799" s="63" t="s">
        <v>1614</v>
      </c>
      <c r="B799" s="63" t="s">
        <v>1615</v>
      </c>
      <c r="C799" s="63">
        <v>22</v>
      </c>
      <c r="D799" s="63" t="s">
        <v>9</v>
      </c>
      <c r="E799" s="63">
        <v>3</v>
      </c>
      <c r="F799" s="63">
        <v>0</v>
      </c>
      <c r="G799" s="63">
        <v>6</v>
      </c>
    </row>
    <row r="800" spans="1:7" x14ac:dyDescent="0.25">
      <c r="A800" s="63" t="s">
        <v>1616</v>
      </c>
      <c r="B800" s="63" t="s">
        <v>1617</v>
      </c>
      <c r="C800" s="63">
        <v>4</v>
      </c>
      <c r="D800" s="63" t="s">
        <v>9</v>
      </c>
      <c r="E800" s="63">
        <v>4</v>
      </c>
      <c r="F800" s="63">
        <v>0</v>
      </c>
      <c r="G800" s="63">
        <v>2</v>
      </c>
    </row>
    <row r="801" spans="1:7" x14ac:dyDescent="0.25">
      <c r="A801" s="63" t="s">
        <v>1618</v>
      </c>
      <c r="B801" s="63" t="s">
        <v>1619</v>
      </c>
      <c r="C801" s="63">
        <v>2</v>
      </c>
      <c r="D801" s="63" t="s">
        <v>57</v>
      </c>
      <c r="E801" s="63">
        <v>3</v>
      </c>
      <c r="F801" s="63">
        <v>1</v>
      </c>
      <c r="G801" s="63">
        <v>50</v>
      </c>
    </row>
    <row r="802" spans="1:7" x14ac:dyDescent="0.25">
      <c r="A802" s="63" t="s">
        <v>1620</v>
      </c>
      <c r="B802" s="63" t="s">
        <v>1621</v>
      </c>
      <c r="C802" s="63">
        <v>2</v>
      </c>
      <c r="D802" s="63" t="s">
        <v>32</v>
      </c>
      <c r="E802" s="63">
        <v>1</v>
      </c>
      <c r="F802" s="63">
        <v>0</v>
      </c>
      <c r="G802" s="63">
        <v>53</v>
      </c>
    </row>
    <row r="803" spans="1:7" x14ac:dyDescent="0.25">
      <c r="A803" s="63" t="s">
        <v>1622</v>
      </c>
      <c r="B803" s="63"/>
      <c r="C803" s="63">
        <v>17</v>
      </c>
      <c r="D803" s="63" t="s">
        <v>9</v>
      </c>
      <c r="E803" s="63">
        <v>4</v>
      </c>
      <c r="F803" s="63">
        <v>0</v>
      </c>
      <c r="G803" s="63">
        <v>1</v>
      </c>
    </row>
    <row r="804" spans="1:7" x14ac:dyDescent="0.25">
      <c r="A804" s="63" t="s">
        <v>1623</v>
      </c>
      <c r="B804" s="63" t="s">
        <v>1624</v>
      </c>
      <c r="C804" s="63">
        <v>1</v>
      </c>
      <c r="D804" s="63" t="s">
        <v>176</v>
      </c>
      <c r="E804" s="63">
        <v>4</v>
      </c>
      <c r="F804" s="63">
        <v>0</v>
      </c>
      <c r="G804" s="63">
        <v>6</v>
      </c>
    </row>
    <row r="805" spans="1:7" x14ac:dyDescent="0.25">
      <c r="A805" s="63" t="s">
        <v>1625</v>
      </c>
      <c r="B805" s="63" t="s">
        <v>1626</v>
      </c>
      <c r="C805" s="63">
        <v>1</v>
      </c>
      <c r="D805" s="63" t="s">
        <v>17</v>
      </c>
      <c r="E805" s="63">
        <v>4</v>
      </c>
      <c r="F805" s="63">
        <v>0</v>
      </c>
      <c r="G805" s="63">
        <v>8</v>
      </c>
    </row>
    <row r="806" spans="1:7" x14ac:dyDescent="0.25">
      <c r="A806" s="63" t="s">
        <v>1627</v>
      </c>
      <c r="B806" s="63" t="s">
        <v>1628</v>
      </c>
      <c r="C806" s="63">
        <v>20</v>
      </c>
      <c r="D806" s="63" t="s">
        <v>12</v>
      </c>
      <c r="E806" s="63">
        <v>4</v>
      </c>
      <c r="F806" s="63">
        <v>0</v>
      </c>
      <c r="G806" s="63">
        <v>9</v>
      </c>
    </row>
    <row r="807" spans="1:7" x14ac:dyDescent="0.25">
      <c r="A807" s="63" t="s">
        <v>1629</v>
      </c>
      <c r="B807" s="63" t="s">
        <v>1630</v>
      </c>
      <c r="C807" s="63">
        <v>22</v>
      </c>
      <c r="D807" s="63" t="s">
        <v>125</v>
      </c>
      <c r="E807" s="63">
        <v>5</v>
      </c>
      <c r="F807" s="63">
        <v>0</v>
      </c>
      <c r="G807" s="63">
        <v>2</v>
      </c>
    </row>
    <row r="808" spans="1:7" x14ac:dyDescent="0.25">
      <c r="A808" s="63" t="s">
        <v>1631</v>
      </c>
      <c r="B808" s="63" t="s">
        <v>1632</v>
      </c>
      <c r="C808" s="63">
        <v>2</v>
      </c>
      <c r="D808" s="63" t="s">
        <v>9</v>
      </c>
      <c r="E808" s="63">
        <v>4</v>
      </c>
      <c r="F808" s="63">
        <v>0</v>
      </c>
      <c r="G808" s="63">
        <v>4</v>
      </c>
    </row>
    <row r="809" spans="1:7" x14ac:dyDescent="0.25">
      <c r="A809" s="63" t="s">
        <v>1633</v>
      </c>
      <c r="B809" s="63" t="s">
        <v>1634</v>
      </c>
      <c r="C809" s="63">
        <v>7</v>
      </c>
      <c r="D809" s="63" t="s">
        <v>9</v>
      </c>
      <c r="E809" s="63">
        <v>6</v>
      </c>
      <c r="F809" s="63">
        <v>0</v>
      </c>
      <c r="G809" s="63">
        <v>2</v>
      </c>
    </row>
    <row r="810" spans="1:7" x14ac:dyDescent="0.25">
      <c r="A810" s="63" t="s">
        <v>1635</v>
      </c>
      <c r="B810" s="63" t="s">
        <v>1636</v>
      </c>
      <c r="C810" s="63">
        <v>8</v>
      </c>
      <c r="D810" s="63" t="s">
        <v>114</v>
      </c>
      <c r="E810" s="63">
        <v>0</v>
      </c>
      <c r="F810" s="63">
        <v>1</v>
      </c>
      <c r="G810" s="63">
        <v>3</v>
      </c>
    </row>
    <row r="811" spans="1:7" x14ac:dyDescent="0.25">
      <c r="A811" s="63" t="s">
        <v>1637</v>
      </c>
      <c r="B811" s="63" t="s">
        <v>1638</v>
      </c>
      <c r="C811" s="63">
        <v>17</v>
      </c>
      <c r="D811" s="63" t="s">
        <v>125</v>
      </c>
      <c r="E811" s="63">
        <v>5</v>
      </c>
      <c r="F811" s="63">
        <v>0</v>
      </c>
      <c r="G811" s="63">
        <v>1</v>
      </c>
    </row>
    <row r="812" spans="1:7" x14ac:dyDescent="0.25">
      <c r="A812" s="63" t="s">
        <v>1639</v>
      </c>
      <c r="B812" s="63" t="s">
        <v>1640</v>
      </c>
      <c r="C812" s="63">
        <v>1</v>
      </c>
      <c r="D812" s="63" t="s">
        <v>17</v>
      </c>
      <c r="E812" s="63">
        <v>4</v>
      </c>
      <c r="F812" s="63">
        <v>0</v>
      </c>
      <c r="G812" s="63">
        <v>2</v>
      </c>
    </row>
    <row r="813" spans="1:7" x14ac:dyDescent="0.25">
      <c r="A813" s="63" t="s">
        <v>1641</v>
      </c>
      <c r="B813" s="63" t="s">
        <v>1642</v>
      </c>
      <c r="C813" s="63" t="s">
        <v>39</v>
      </c>
      <c r="D813" s="63" t="s">
        <v>109</v>
      </c>
      <c r="E813" s="63">
        <v>4</v>
      </c>
      <c r="F813" s="63">
        <v>0</v>
      </c>
      <c r="G813" s="63">
        <v>3</v>
      </c>
    </row>
    <row r="814" spans="1:7" x14ac:dyDescent="0.25">
      <c r="A814" s="63" t="s">
        <v>1643</v>
      </c>
      <c r="B814" s="63" t="s">
        <v>1644</v>
      </c>
      <c r="C814" s="63">
        <v>18</v>
      </c>
      <c r="D814" s="63" t="s">
        <v>109</v>
      </c>
      <c r="E814" s="63">
        <v>4</v>
      </c>
      <c r="F814" s="63">
        <v>0</v>
      </c>
      <c r="G814" s="63">
        <v>3</v>
      </c>
    </row>
    <row r="815" spans="1:7" x14ac:dyDescent="0.25">
      <c r="A815" s="63" t="s">
        <v>1645</v>
      </c>
      <c r="B815" s="63" t="s">
        <v>1646</v>
      </c>
      <c r="C815" s="63">
        <v>16</v>
      </c>
      <c r="D815" s="63"/>
      <c r="E815" s="63">
        <v>0</v>
      </c>
      <c r="F815" s="63">
        <v>0</v>
      </c>
      <c r="G815" s="63">
        <v>1</v>
      </c>
    </row>
    <row r="816" spans="1:7" x14ac:dyDescent="0.25">
      <c r="A816" s="63" t="s">
        <v>1647</v>
      </c>
      <c r="B816" s="63" t="s">
        <v>1648</v>
      </c>
      <c r="C816" s="63">
        <v>15</v>
      </c>
      <c r="D816" s="63" t="s">
        <v>125</v>
      </c>
      <c r="E816" s="63">
        <v>5</v>
      </c>
      <c r="F816" s="63">
        <v>0</v>
      </c>
      <c r="G816" s="63">
        <v>1</v>
      </c>
    </row>
    <row r="817" spans="1:7" x14ac:dyDescent="0.25">
      <c r="A817" s="63" t="s">
        <v>1649</v>
      </c>
      <c r="B817" s="63" t="s">
        <v>1650</v>
      </c>
      <c r="C817" s="63">
        <v>1</v>
      </c>
      <c r="D817" s="63" t="s">
        <v>9</v>
      </c>
      <c r="E817" s="63">
        <v>4</v>
      </c>
      <c r="F817" s="63">
        <v>0</v>
      </c>
      <c r="G817" s="63">
        <v>2</v>
      </c>
    </row>
    <row r="818" spans="1:7" x14ac:dyDescent="0.25">
      <c r="A818" s="63" t="s">
        <v>1651</v>
      </c>
      <c r="B818" s="63" t="s">
        <v>1652</v>
      </c>
      <c r="C818" s="63">
        <v>6</v>
      </c>
      <c r="D818" s="63" t="s">
        <v>9</v>
      </c>
      <c r="E818" s="63">
        <v>4</v>
      </c>
      <c r="F818" s="63">
        <v>0</v>
      </c>
      <c r="G818" s="63">
        <v>2</v>
      </c>
    </row>
    <row r="819" spans="1:7" x14ac:dyDescent="0.25">
      <c r="A819" s="63" t="s">
        <v>1653</v>
      </c>
      <c r="B819" s="63" t="s">
        <v>1654</v>
      </c>
      <c r="C819" s="63">
        <v>17</v>
      </c>
      <c r="D819" s="63" t="s">
        <v>9</v>
      </c>
      <c r="E819" s="63">
        <v>4</v>
      </c>
      <c r="F819" s="63">
        <v>0</v>
      </c>
      <c r="G819" s="63">
        <v>3</v>
      </c>
    </row>
    <row r="820" spans="1:7" x14ac:dyDescent="0.25">
      <c r="A820" s="63" t="s">
        <v>1655</v>
      </c>
      <c r="B820" s="63" t="s">
        <v>1656</v>
      </c>
      <c r="C820" s="63">
        <v>3</v>
      </c>
      <c r="D820" s="63" t="s">
        <v>9</v>
      </c>
      <c r="E820" s="63">
        <v>0</v>
      </c>
      <c r="F820" s="63">
        <v>0</v>
      </c>
      <c r="G820" s="63">
        <v>2</v>
      </c>
    </row>
    <row r="821" spans="1:7" x14ac:dyDescent="0.25">
      <c r="A821" s="63" t="s">
        <v>1657</v>
      </c>
      <c r="B821" s="63" t="s">
        <v>1658</v>
      </c>
      <c r="C821" s="63">
        <v>2</v>
      </c>
      <c r="D821" s="63" t="s">
        <v>9</v>
      </c>
      <c r="E821" s="63">
        <v>0</v>
      </c>
      <c r="F821" s="63">
        <v>0</v>
      </c>
      <c r="G821" s="63">
        <v>3</v>
      </c>
    </row>
    <row r="822" spans="1:7" x14ac:dyDescent="0.25">
      <c r="A822" s="63" t="s">
        <v>1659</v>
      </c>
      <c r="B822" s="63" t="s">
        <v>1660</v>
      </c>
      <c r="C822" s="63">
        <v>12</v>
      </c>
      <c r="D822" s="63" t="s">
        <v>32</v>
      </c>
      <c r="E822" s="63">
        <v>3</v>
      </c>
      <c r="F822" s="63">
        <v>0</v>
      </c>
      <c r="G822" s="63">
        <v>28</v>
      </c>
    </row>
    <row r="823" spans="1:7" x14ac:dyDescent="0.25">
      <c r="A823" s="63" t="s">
        <v>1661</v>
      </c>
      <c r="B823" s="63" t="s">
        <v>1662</v>
      </c>
      <c r="C823" s="63">
        <v>2</v>
      </c>
      <c r="D823" s="63" t="s">
        <v>9</v>
      </c>
      <c r="E823" s="63">
        <v>2</v>
      </c>
      <c r="F823" s="63">
        <v>0</v>
      </c>
      <c r="G823" s="63">
        <v>5</v>
      </c>
    </row>
    <row r="824" spans="1:7" x14ac:dyDescent="0.25">
      <c r="A824" s="63" t="s">
        <v>1663</v>
      </c>
      <c r="B824" s="63" t="s">
        <v>1664</v>
      </c>
      <c r="C824" s="63">
        <v>1</v>
      </c>
      <c r="D824" s="63" t="s">
        <v>9</v>
      </c>
      <c r="E824" s="63">
        <v>4</v>
      </c>
      <c r="F824" s="63">
        <v>0</v>
      </c>
      <c r="G824" s="63">
        <v>2</v>
      </c>
    </row>
    <row r="825" spans="1:7" x14ac:dyDescent="0.25">
      <c r="A825" s="63" t="s">
        <v>1665</v>
      </c>
      <c r="B825" s="63" t="s">
        <v>1666</v>
      </c>
      <c r="C825" s="63">
        <v>8</v>
      </c>
      <c r="D825" s="63" t="s">
        <v>17</v>
      </c>
      <c r="E825" s="63">
        <v>4</v>
      </c>
      <c r="F825" s="63">
        <v>0</v>
      </c>
      <c r="G825" s="63">
        <v>4</v>
      </c>
    </row>
    <row r="826" spans="1:7" x14ac:dyDescent="0.25">
      <c r="A826" s="63" t="s">
        <v>1667</v>
      </c>
      <c r="B826" s="63" t="s">
        <v>1668</v>
      </c>
      <c r="C826" s="63">
        <v>7</v>
      </c>
      <c r="D826" s="63" t="s">
        <v>17</v>
      </c>
      <c r="E826" s="63">
        <v>0</v>
      </c>
      <c r="F826" s="63">
        <v>0</v>
      </c>
      <c r="G826" s="63">
        <v>5</v>
      </c>
    </row>
    <row r="827" spans="1:7" x14ac:dyDescent="0.25">
      <c r="A827" s="63" t="s">
        <v>1669</v>
      </c>
      <c r="B827" s="63" t="s">
        <v>1670</v>
      </c>
      <c r="C827" s="63">
        <v>5</v>
      </c>
      <c r="D827" s="63" t="s">
        <v>84</v>
      </c>
      <c r="E827" s="63">
        <v>3</v>
      </c>
      <c r="F827" s="63">
        <v>0</v>
      </c>
      <c r="G827" s="63">
        <v>16</v>
      </c>
    </row>
    <row r="828" spans="1:7" x14ac:dyDescent="0.25">
      <c r="A828" s="63" t="s">
        <v>1671</v>
      </c>
      <c r="B828" s="63" t="s">
        <v>1672</v>
      </c>
      <c r="C828" s="63">
        <v>18</v>
      </c>
      <c r="D828" s="63" t="s">
        <v>32</v>
      </c>
      <c r="E828" s="63">
        <v>3</v>
      </c>
      <c r="F828" s="63">
        <v>0</v>
      </c>
      <c r="G828" s="63">
        <v>11</v>
      </c>
    </row>
    <row r="829" spans="1:7" x14ac:dyDescent="0.25">
      <c r="A829" s="63" t="s">
        <v>1673</v>
      </c>
      <c r="B829" s="63" t="s">
        <v>1674</v>
      </c>
      <c r="C829" s="63">
        <v>12</v>
      </c>
      <c r="D829" s="63" t="s">
        <v>32</v>
      </c>
      <c r="E829" s="63">
        <v>4</v>
      </c>
      <c r="F829" s="63">
        <v>1</v>
      </c>
      <c r="G829" s="63">
        <v>6</v>
      </c>
    </row>
    <row r="830" spans="1:7" x14ac:dyDescent="0.25">
      <c r="A830" s="63" t="s">
        <v>1675</v>
      </c>
      <c r="B830" s="63" t="s">
        <v>1676</v>
      </c>
      <c r="C830" s="63">
        <v>3</v>
      </c>
      <c r="D830" s="63" t="s">
        <v>32</v>
      </c>
      <c r="E830" s="63">
        <v>3</v>
      </c>
      <c r="F830" s="63">
        <v>0</v>
      </c>
      <c r="G830" s="63">
        <v>10</v>
      </c>
    </row>
    <row r="831" spans="1:7" x14ac:dyDescent="0.25">
      <c r="A831" s="63" t="s">
        <v>1677</v>
      </c>
      <c r="B831" s="63" t="s">
        <v>1678</v>
      </c>
      <c r="C831" s="63">
        <v>3</v>
      </c>
      <c r="D831" s="63" t="s">
        <v>32</v>
      </c>
      <c r="E831" s="63">
        <v>1</v>
      </c>
      <c r="F831" s="63">
        <v>1</v>
      </c>
      <c r="G831" s="63">
        <v>23</v>
      </c>
    </row>
    <row r="832" spans="1:7" x14ac:dyDescent="0.25">
      <c r="A832" s="63" t="s">
        <v>1679</v>
      </c>
      <c r="B832" s="63" t="s">
        <v>1680</v>
      </c>
      <c r="C832" s="63">
        <v>1</v>
      </c>
      <c r="D832" s="63" t="s">
        <v>9</v>
      </c>
      <c r="E832" s="63">
        <v>4</v>
      </c>
      <c r="F832" s="63">
        <v>0</v>
      </c>
      <c r="G832" s="63">
        <v>3</v>
      </c>
    </row>
    <row r="833" spans="1:7" x14ac:dyDescent="0.25">
      <c r="A833" s="63" t="s">
        <v>1681</v>
      </c>
      <c r="B833" s="63" t="s">
        <v>1682</v>
      </c>
      <c r="C833" s="63">
        <v>13</v>
      </c>
      <c r="D833" s="63" t="s">
        <v>32</v>
      </c>
      <c r="E833" s="63">
        <v>4</v>
      </c>
      <c r="F833" s="63">
        <v>0</v>
      </c>
      <c r="G833" s="63">
        <v>2</v>
      </c>
    </row>
    <row r="834" spans="1:7" x14ac:dyDescent="0.25">
      <c r="A834" s="63" t="s">
        <v>1683</v>
      </c>
      <c r="B834" s="63" t="s">
        <v>1684</v>
      </c>
      <c r="C834" s="63">
        <v>16</v>
      </c>
      <c r="D834" s="63" t="s">
        <v>17</v>
      </c>
      <c r="E834" s="63">
        <v>4</v>
      </c>
      <c r="F834" s="63">
        <v>0</v>
      </c>
      <c r="G834" s="63">
        <v>6</v>
      </c>
    </row>
    <row r="835" spans="1:7" x14ac:dyDescent="0.25">
      <c r="A835" s="63" t="s">
        <v>1685</v>
      </c>
      <c r="B835" s="63" t="s">
        <v>1686</v>
      </c>
      <c r="C835" s="63">
        <v>17</v>
      </c>
      <c r="D835" s="63" t="s">
        <v>114</v>
      </c>
      <c r="E835" s="63">
        <v>0</v>
      </c>
      <c r="F835" s="63">
        <v>1</v>
      </c>
      <c r="G835" s="63">
        <v>4</v>
      </c>
    </row>
    <row r="836" spans="1:7" x14ac:dyDescent="0.25">
      <c r="A836" s="63" t="s">
        <v>1687</v>
      </c>
      <c r="B836" s="63" t="s">
        <v>1688</v>
      </c>
      <c r="C836" s="63">
        <v>22</v>
      </c>
      <c r="D836" s="63" t="s">
        <v>9</v>
      </c>
      <c r="E836" s="63">
        <v>4</v>
      </c>
      <c r="F836" s="63">
        <v>0</v>
      </c>
      <c r="G836" s="63">
        <v>4</v>
      </c>
    </row>
    <row r="837" spans="1:7" x14ac:dyDescent="0.25">
      <c r="A837" s="63" t="s">
        <v>1689</v>
      </c>
      <c r="B837" s="63" t="s">
        <v>1690</v>
      </c>
      <c r="C837" s="63" t="s">
        <v>39</v>
      </c>
      <c r="D837" s="63" t="s">
        <v>9</v>
      </c>
      <c r="E837" s="63">
        <v>5</v>
      </c>
      <c r="F837" s="63">
        <v>0</v>
      </c>
      <c r="G837" s="63">
        <v>4</v>
      </c>
    </row>
    <row r="838" spans="1:7" x14ac:dyDescent="0.25">
      <c r="A838" s="63" t="s">
        <v>1691</v>
      </c>
      <c r="B838" s="63" t="s">
        <v>1692</v>
      </c>
      <c r="C838" s="63">
        <v>19</v>
      </c>
      <c r="D838" s="63" t="s">
        <v>9</v>
      </c>
      <c r="E838" s="63">
        <v>3</v>
      </c>
      <c r="F838" s="63">
        <v>0</v>
      </c>
      <c r="G838" s="63">
        <v>5</v>
      </c>
    </row>
    <row r="839" spans="1:7" x14ac:dyDescent="0.25">
      <c r="A839" s="63" t="s">
        <v>1693</v>
      </c>
      <c r="B839" s="63" t="s">
        <v>1694</v>
      </c>
      <c r="C839" s="63">
        <v>11</v>
      </c>
      <c r="D839" s="63" t="s">
        <v>225</v>
      </c>
      <c r="E839" s="63">
        <v>2</v>
      </c>
      <c r="F839" s="63">
        <v>0</v>
      </c>
      <c r="G839" s="63">
        <v>28</v>
      </c>
    </row>
    <row r="840" spans="1:7" x14ac:dyDescent="0.25">
      <c r="A840" s="63" t="s">
        <v>1695</v>
      </c>
      <c r="B840" s="63" t="s">
        <v>1696</v>
      </c>
      <c r="C840" s="63">
        <v>22</v>
      </c>
      <c r="D840" s="63" t="s">
        <v>225</v>
      </c>
      <c r="E840" s="63">
        <v>1</v>
      </c>
      <c r="F840" s="63">
        <v>1</v>
      </c>
      <c r="G840" s="63">
        <v>67</v>
      </c>
    </row>
    <row r="841" spans="1:7" x14ac:dyDescent="0.25">
      <c r="A841" s="63" t="s">
        <v>1697</v>
      </c>
      <c r="B841" s="63" t="s">
        <v>1698</v>
      </c>
      <c r="C841" s="63" t="s">
        <v>136</v>
      </c>
      <c r="D841" s="63" t="s">
        <v>9</v>
      </c>
      <c r="E841" s="63">
        <v>3</v>
      </c>
      <c r="F841" s="63">
        <v>0</v>
      </c>
      <c r="G841" s="63">
        <v>2</v>
      </c>
    </row>
    <row r="842" spans="1:7" x14ac:dyDescent="0.25">
      <c r="A842" s="63" t="s">
        <v>1699</v>
      </c>
      <c r="B842" s="63" t="s">
        <v>1700</v>
      </c>
      <c r="C842" s="63">
        <v>21</v>
      </c>
      <c r="D842" s="63" t="s">
        <v>32</v>
      </c>
      <c r="E842" s="63">
        <v>0</v>
      </c>
      <c r="F842" s="63">
        <v>1</v>
      </c>
      <c r="G842" s="63">
        <v>5</v>
      </c>
    </row>
    <row r="843" spans="1:7" x14ac:dyDescent="0.25">
      <c r="A843" s="63" t="s">
        <v>1701</v>
      </c>
      <c r="B843" s="63" t="s">
        <v>1702</v>
      </c>
      <c r="C843" s="63">
        <v>15</v>
      </c>
      <c r="D843" s="63" t="s">
        <v>32</v>
      </c>
      <c r="E843" s="63">
        <v>4</v>
      </c>
      <c r="F843" s="63">
        <v>1</v>
      </c>
      <c r="G843" s="63">
        <v>6</v>
      </c>
    </row>
    <row r="844" spans="1:7" x14ac:dyDescent="0.25">
      <c r="A844" s="63" t="s">
        <v>1703</v>
      </c>
      <c r="B844" s="63" t="s">
        <v>1704</v>
      </c>
      <c r="C844" s="63">
        <v>20</v>
      </c>
      <c r="D844" s="63" t="s">
        <v>9</v>
      </c>
      <c r="E844" s="63">
        <v>3</v>
      </c>
      <c r="F844" s="63">
        <v>0</v>
      </c>
      <c r="G844" s="63">
        <v>5</v>
      </c>
    </row>
    <row r="845" spans="1:7" x14ac:dyDescent="0.25">
      <c r="A845" s="63" t="s">
        <v>1705</v>
      </c>
      <c r="B845" s="63" t="s">
        <v>1706</v>
      </c>
      <c r="C845" s="63">
        <v>17</v>
      </c>
      <c r="D845" s="63" t="s">
        <v>9</v>
      </c>
      <c r="E845" s="63">
        <v>6</v>
      </c>
      <c r="F845" s="63">
        <v>0</v>
      </c>
      <c r="G845" s="63">
        <v>2</v>
      </c>
    </row>
    <row r="846" spans="1:7" x14ac:dyDescent="0.25">
      <c r="A846" s="63" t="s">
        <v>1707</v>
      </c>
      <c r="B846" s="63" t="s">
        <v>1708</v>
      </c>
      <c r="C846" s="63">
        <v>12</v>
      </c>
      <c r="D846" s="63" t="s">
        <v>9</v>
      </c>
      <c r="E846" s="63">
        <v>5</v>
      </c>
      <c r="F846" s="63">
        <v>0</v>
      </c>
      <c r="G846" s="63">
        <v>1</v>
      </c>
    </row>
    <row r="847" spans="1:7" x14ac:dyDescent="0.25">
      <c r="A847" s="63" t="s">
        <v>1709</v>
      </c>
      <c r="B847" s="63" t="s">
        <v>1710</v>
      </c>
      <c r="C847" s="63">
        <v>9</v>
      </c>
      <c r="D847" s="63" t="s">
        <v>17</v>
      </c>
      <c r="E847" s="63">
        <v>4</v>
      </c>
      <c r="F847" s="63">
        <v>0</v>
      </c>
      <c r="G847" s="63">
        <v>11</v>
      </c>
    </row>
    <row r="848" spans="1:7" x14ac:dyDescent="0.25">
      <c r="A848" s="63" t="s">
        <v>1711</v>
      </c>
      <c r="B848" s="63" t="s">
        <v>1712</v>
      </c>
      <c r="C848" s="63">
        <v>11</v>
      </c>
      <c r="D848" s="63" t="s">
        <v>84</v>
      </c>
      <c r="E848" s="63">
        <v>0</v>
      </c>
      <c r="F848" s="63">
        <v>1</v>
      </c>
      <c r="G848" s="63">
        <v>6</v>
      </c>
    </row>
    <row r="849" spans="1:7" x14ac:dyDescent="0.25">
      <c r="A849" s="63" t="s">
        <v>1713</v>
      </c>
      <c r="B849" s="63" t="s">
        <v>1714</v>
      </c>
      <c r="C849" s="63">
        <v>11</v>
      </c>
      <c r="D849" s="63" t="s">
        <v>9</v>
      </c>
      <c r="E849" s="63">
        <v>4</v>
      </c>
      <c r="F849" s="63">
        <v>0</v>
      </c>
      <c r="G849" s="63">
        <v>3</v>
      </c>
    </row>
    <row r="850" spans="1:7" x14ac:dyDescent="0.25">
      <c r="A850" s="63" t="s">
        <v>1715</v>
      </c>
      <c r="B850" s="63" t="s">
        <v>1716</v>
      </c>
      <c r="C850" s="63"/>
      <c r="D850" s="63"/>
      <c r="E850" s="63">
        <v>0</v>
      </c>
      <c r="F850" s="63"/>
      <c r="G850" s="63"/>
    </row>
    <row r="851" spans="1:7" x14ac:dyDescent="0.25">
      <c r="A851" s="63" t="s">
        <v>1717</v>
      </c>
      <c r="B851" s="63" t="s">
        <v>1718</v>
      </c>
      <c r="C851" s="63">
        <v>17</v>
      </c>
      <c r="D851" s="63" t="s">
        <v>9</v>
      </c>
      <c r="E851" s="63">
        <v>4</v>
      </c>
      <c r="F851" s="63">
        <v>0</v>
      </c>
      <c r="G851" s="63">
        <v>3</v>
      </c>
    </row>
    <row r="852" spans="1:7" x14ac:dyDescent="0.25">
      <c r="A852" s="63" t="s">
        <v>1719</v>
      </c>
      <c r="B852" s="63" t="s">
        <v>1720</v>
      </c>
      <c r="C852" s="63">
        <v>9</v>
      </c>
      <c r="D852" s="63" t="s">
        <v>9</v>
      </c>
      <c r="E852" s="63">
        <v>4</v>
      </c>
      <c r="F852" s="63">
        <v>0</v>
      </c>
      <c r="G852" s="63">
        <v>1</v>
      </c>
    </row>
    <row r="853" spans="1:7" x14ac:dyDescent="0.25">
      <c r="A853" s="63" t="s">
        <v>1721</v>
      </c>
      <c r="B853" s="63" t="s">
        <v>1722</v>
      </c>
      <c r="C853" s="63">
        <v>7</v>
      </c>
      <c r="D853" s="63" t="s">
        <v>9</v>
      </c>
      <c r="E853" s="63">
        <v>4</v>
      </c>
      <c r="F853" s="63">
        <v>0</v>
      </c>
      <c r="G853" s="63">
        <v>1</v>
      </c>
    </row>
    <row r="854" spans="1:7" x14ac:dyDescent="0.25">
      <c r="A854" s="63" t="s">
        <v>1723</v>
      </c>
      <c r="B854" s="63" t="s">
        <v>1724</v>
      </c>
      <c r="C854" s="63">
        <v>5</v>
      </c>
      <c r="D854" s="63" t="s">
        <v>9</v>
      </c>
      <c r="E854" s="63">
        <v>5</v>
      </c>
      <c r="F854" s="63">
        <v>0</v>
      </c>
      <c r="G854" s="63">
        <v>3</v>
      </c>
    </row>
    <row r="855" spans="1:7" x14ac:dyDescent="0.25">
      <c r="A855" s="63" t="s">
        <v>1725</v>
      </c>
      <c r="B855" s="63" t="s">
        <v>1726</v>
      </c>
      <c r="C855" s="63">
        <v>17</v>
      </c>
      <c r="D855" s="63" t="s">
        <v>9</v>
      </c>
      <c r="E855" s="63">
        <v>3</v>
      </c>
      <c r="F855" s="63">
        <v>0</v>
      </c>
      <c r="G855" s="63">
        <v>1</v>
      </c>
    </row>
    <row r="856" spans="1:7" x14ac:dyDescent="0.25">
      <c r="A856" s="63" t="s">
        <v>1727</v>
      </c>
      <c r="B856" s="63" t="s">
        <v>1728</v>
      </c>
      <c r="C856" s="63">
        <v>1</v>
      </c>
      <c r="D856" s="63" t="s">
        <v>32</v>
      </c>
      <c r="E856" s="63">
        <v>0</v>
      </c>
      <c r="F856" s="63">
        <v>1</v>
      </c>
      <c r="G856" s="63">
        <v>2</v>
      </c>
    </row>
    <row r="857" spans="1:7" x14ac:dyDescent="0.25">
      <c r="A857" s="63" t="s">
        <v>1729</v>
      </c>
      <c r="B857" s="63" t="s">
        <v>1730</v>
      </c>
      <c r="C857" s="63">
        <v>2</v>
      </c>
      <c r="D857" s="63" t="s">
        <v>17</v>
      </c>
      <c r="E857" s="63">
        <v>4</v>
      </c>
      <c r="F857" s="63">
        <v>0</v>
      </c>
      <c r="G857" s="63">
        <v>6</v>
      </c>
    </row>
    <row r="858" spans="1:7" x14ac:dyDescent="0.25">
      <c r="A858" s="63" t="s">
        <v>1731</v>
      </c>
      <c r="B858" s="63" t="s">
        <v>1732</v>
      </c>
      <c r="C858" s="63">
        <v>3</v>
      </c>
      <c r="D858" s="63" t="s">
        <v>57</v>
      </c>
      <c r="E858" s="63">
        <v>2</v>
      </c>
      <c r="F858" s="63">
        <v>1</v>
      </c>
      <c r="G858" s="63">
        <v>19</v>
      </c>
    </row>
    <row r="859" spans="1:7" x14ac:dyDescent="0.25">
      <c r="A859" s="63" t="s">
        <v>1733</v>
      </c>
      <c r="B859" s="63" t="s">
        <v>1734</v>
      </c>
      <c r="C859" s="63">
        <v>5</v>
      </c>
      <c r="D859" s="63" t="s">
        <v>17</v>
      </c>
      <c r="E859" s="63">
        <v>3</v>
      </c>
      <c r="F859" s="63">
        <v>0</v>
      </c>
      <c r="G859" s="63">
        <v>13</v>
      </c>
    </row>
    <row r="860" spans="1:7" x14ac:dyDescent="0.25">
      <c r="A860" s="63" t="s">
        <v>1735</v>
      </c>
      <c r="B860" s="63" t="s">
        <v>1736</v>
      </c>
      <c r="C860" s="63">
        <v>17</v>
      </c>
      <c r="D860" s="63" t="s">
        <v>17</v>
      </c>
      <c r="E860" s="63">
        <v>4</v>
      </c>
      <c r="F860" s="63">
        <v>0</v>
      </c>
      <c r="G860" s="63">
        <v>25</v>
      </c>
    </row>
    <row r="861" spans="1:7" x14ac:dyDescent="0.25">
      <c r="A861" s="63" t="s">
        <v>1737</v>
      </c>
      <c r="B861" s="63" t="s">
        <v>1738</v>
      </c>
      <c r="C861" s="63">
        <v>1</v>
      </c>
      <c r="D861" s="63" t="s">
        <v>109</v>
      </c>
      <c r="E861" s="63">
        <v>4</v>
      </c>
      <c r="F861" s="63">
        <v>0</v>
      </c>
      <c r="G861" s="63">
        <v>1</v>
      </c>
    </row>
    <row r="862" spans="1:7" x14ac:dyDescent="0.25">
      <c r="A862" s="63" t="s">
        <v>1739</v>
      </c>
      <c r="B862" s="63" t="s">
        <v>1740</v>
      </c>
      <c r="C862" s="63">
        <v>9</v>
      </c>
      <c r="D862" s="63" t="s">
        <v>9</v>
      </c>
      <c r="E862" s="63">
        <v>4</v>
      </c>
      <c r="F862" s="63">
        <v>0</v>
      </c>
      <c r="G862" s="63">
        <v>3</v>
      </c>
    </row>
    <row r="863" spans="1:7" x14ac:dyDescent="0.25">
      <c r="A863" s="63" t="s">
        <v>1741</v>
      </c>
      <c r="B863" s="63" t="s">
        <v>1742</v>
      </c>
      <c r="C863" s="63">
        <v>2</v>
      </c>
      <c r="D863" s="63" t="s">
        <v>84</v>
      </c>
      <c r="E863" s="63">
        <v>4</v>
      </c>
      <c r="F863" s="63">
        <v>0</v>
      </c>
      <c r="G863" s="63">
        <v>20</v>
      </c>
    </row>
    <row r="864" spans="1:7" x14ac:dyDescent="0.25">
      <c r="A864" s="63" t="s">
        <v>1743</v>
      </c>
      <c r="B864" s="63" t="s">
        <v>1744</v>
      </c>
      <c r="C864" s="63" t="s">
        <v>39</v>
      </c>
      <c r="D864" s="63" t="s">
        <v>125</v>
      </c>
      <c r="E864" s="63">
        <v>5</v>
      </c>
      <c r="F864" s="63">
        <v>0</v>
      </c>
      <c r="G864" s="63">
        <v>1</v>
      </c>
    </row>
    <row r="865" spans="1:7" x14ac:dyDescent="0.25">
      <c r="A865" s="63" t="s">
        <v>1745</v>
      </c>
      <c r="B865" s="63" t="s">
        <v>1746</v>
      </c>
      <c r="C865" s="63">
        <v>6</v>
      </c>
      <c r="D865" s="63" t="s">
        <v>109</v>
      </c>
      <c r="E865" s="63">
        <v>4</v>
      </c>
      <c r="F865" s="63">
        <v>0</v>
      </c>
      <c r="G865" s="63">
        <v>1</v>
      </c>
    </row>
    <row r="866" spans="1:7" x14ac:dyDescent="0.25">
      <c r="A866" s="63" t="s">
        <v>1747</v>
      </c>
      <c r="B866" s="63" t="s">
        <v>1748</v>
      </c>
      <c r="C866" s="63">
        <v>2</v>
      </c>
      <c r="D866" s="63" t="s">
        <v>125</v>
      </c>
      <c r="E866" s="63">
        <v>5</v>
      </c>
      <c r="F866" s="63">
        <v>0</v>
      </c>
      <c r="G866" s="63">
        <v>2</v>
      </c>
    </row>
    <row r="867" spans="1:7" x14ac:dyDescent="0.25">
      <c r="A867" s="63" t="s">
        <v>1749</v>
      </c>
      <c r="B867" s="63" t="s">
        <v>1750</v>
      </c>
      <c r="C867" s="63">
        <v>3</v>
      </c>
      <c r="D867" s="63" t="s">
        <v>125</v>
      </c>
      <c r="E867" s="63">
        <v>5</v>
      </c>
      <c r="F867" s="63">
        <v>0</v>
      </c>
      <c r="G867" s="63">
        <v>4</v>
      </c>
    </row>
    <row r="868" spans="1:7" x14ac:dyDescent="0.25">
      <c r="A868" s="63" t="s">
        <v>1751</v>
      </c>
      <c r="B868" s="63" t="s">
        <v>1752</v>
      </c>
      <c r="C868" s="63">
        <v>1</v>
      </c>
      <c r="D868" s="63" t="s">
        <v>9</v>
      </c>
      <c r="E868" s="63">
        <v>5</v>
      </c>
      <c r="F868" s="63">
        <v>0</v>
      </c>
      <c r="G868" s="63">
        <v>2</v>
      </c>
    </row>
    <row r="869" spans="1:7" x14ac:dyDescent="0.25">
      <c r="A869" s="63" t="s">
        <v>1753</v>
      </c>
      <c r="B869" s="63" t="s">
        <v>1754</v>
      </c>
      <c r="C869" s="63">
        <v>17</v>
      </c>
      <c r="D869" s="63" t="s">
        <v>109</v>
      </c>
      <c r="E869" s="63">
        <v>3</v>
      </c>
      <c r="F869" s="63">
        <v>0</v>
      </c>
      <c r="G869" s="63">
        <v>1</v>
      </c>
    </row>
    <row r="870" spans="1:7" x14ac:dyDescent="0.25">
      <c r="A870" s="63" t="s">
        <v>1755</v>
      </c>
      <c r="B870" s="63" t="s">
        <v>1756</v>
      </c>
      <c r="C870" s="63" t="s">
        <v>39</v>
      </c>
      <c r="D870" s="63" t="s">
        <v>32</v>
      </c>
      <c r="E870" s="63">
        <v>4</v>
      </c>
      <c r="F870" s="63">
        <v>0</v>
      </c>
      <c r="G870" s="63">
        <v>11</v>
      </c>
    </row>
    <row r="871" spans="1:7" x14ac:dyDescent="0.25">
      <c r="A871" s="63" t="s">
        <v>1757</v>
      </c>
      <c r="B871" s="63" t="s">
        <v>1758</v>
      </c>
      <c r="C871" s="63" t="s">
        <v>39</v>
      </c>
      <c r="D871" s="63" t="s">
        <v>9</v>
      </c>
      <c r="E871" s="63">
        <v>3</v>
      </c>
      <c r="F871" s="63">
        <v>0</v>
      </c>
      <c r="G871" s="63">
        <v>2</v>
      </c>
    </row>
    <row r="872" spans="1:7" x14ac:dyDescent="0.25">
      <c r="A872" s="63" t="s">
        <v>1759</v>
      </c>
      <c r="B872" s="63" t="s">
        <v>1760</v>
      </c>
      <c r="C872" s="63">
        <v>16</v>
      </c>
      <c r="D872" s="63" t="s">
        <v>125</v>
      </c>
      <c r="E872" s="63">
        <v>3</v>
      </c>
      <c r="F872" s="63">
        <v>0</v>
      </c>
      <c r="G872" s="63">
        <v>2</v>
      </c>
    </row>
    <row r="873" spans="1:7" x14ac:dyDescent="0.25">
      <c r="A873" s="63" t="s">
        <v>1761</v>
      </c>
      <c r="B873" s="63" t="s">
        <v>1762</v>
      </c>
      <c r="C873" s="63">
        <v>14</v>
      </c>
      <c r="D873" s="63" t="s">
        <v>9</v>
      </c>
      <c r="E873" s="63">
        <v>4</v>
      </c>
      <c r="F873" s="63">
        <v>0</v>
      </c>
      <c r="G873" s="63">
        <v>2</v>
      </c>
    </row>
    <row r="874" spans="1:7" x14ac:dyDescent="0.25">
      <c r="A874" s="63" t="s">
        <v>1763</v>
      </c>
      <c r="B874" s="63" t="s">
        <v>1764</v>
      </c>
      <c r="C874" s="63" t="s">
        <v>39</v>
      </c>
      <c r="D874" s="63" t="s">
        <v>159</v>
      </c>
      <c r="E874" s="63">
        <v>0</v>
      </c>
      <c r="F874" s="63">
        <v>1</v>
      </c>
      <c r="G874" s="63">
        <v>12</v>
      </c>
    </row>
    <row r="875" spans="1:7" x14ac:dyDescent="0.25">
      <c r="A875" s="63" t="s">
        <v>1765</v>
      </c>
      <c r="B875" s="63" t="s">
        <v>1766</v>
      </c>
      <c r="C875" s="63">
        <v>3</v>
      </c>
      <c r="D875" s="63" t="s">
        <v>84</v>
      </c>
      <c r="E875" s="63">
        <v>4</v>
      </c>
      <c r="F875" s="63">
        <v>0</v>
      </c>
      <c r="G875" s="63">
        <v>11</v>
      </c>
    </row>
    <row r="876" spans="1:7" x14ac:dyDescent="0.25">
      <c r="A876" s="63" t="s">
        <v>1767</v>
      </c>
      <c r="B876" s="63" t="s">
        <v>1768</v>
      </c>
      <c r="C876" s="63">
        <v>12</v>
      </c>
      <c r="D876" s="63" t="s">
        <v>9</v>
      </c>
      <c r="E876" s="63">
        <v>4</v>
      </c>
      <c r="F876" s="63">
        <v>0</v>
      </c>
      <c r="G876" s="63">
        <v>2</v>
      </c>
    </row>
    <row r="877" spans="1:7" x14ac:dyDescent="0.25">
      <c r="A877" s="63" t="s">
        <v>1769</v>
      </c>
      <c r="B877" s="63" t="s">
        <v>1770</v>
      </c>
      <c r="C877" s="63">
        <v>5</v>
      </c>
      <c r="D877" s="63" t="s">
        <v>9</v>
      </c>
      <c r="E877" s="63">
        <v>0</v>
      </c>
      <c r="F877" s="63">
        <v>0</v>
      </c>
      <c r="G877" s="63">
        <v>3</v>
      </c>
    </row>
    <row r="878" spans="1:7" x14ac:dyDescent="0.25">
      <c r="A878" s="63" t="s">
        <v>1771</v>
      </c>
      <c r="B878" s="63" t="s">
        <v>1772</v>
      </c>
      <c r="C878" s="63">
        <v>13</v>
      </c>
      <c r="D878" s="63" t="s">
        <v>12</v>
      </c>
      <c r="E878" s="63">
        <v>3</v>
      </c>
      <c r="F878" s="63">
        <v>0</v>
      </c>
      <c r="G878" s="63">
        <v>9</v>
      </c>
    </row>
    <row r="879" spans="1:7" x14ac:dyDescent="0.25">
      <c r="A879" s="63" t="s">
        <v>1773</v>
      </c>
      <c r="B879" s="63" t="s">
        <v>1774</v>
      </c>
      <c r="C879" s="63">
        <v>18</v>
      </c>
      <c r="D879" s="63" t="s">
        <v>9</v>
      </c>
      <c r="E879" s="63">
        <v>3</v>
      </c>
      <c r="F879" s="63">
        <v>0</v>
      </c>
      <c r="G879" s="63">
        <v>4</v>
      </c>
    </row>
    <row r="880" spans="1:7" x14ac:dyDescent="0.25">
      <c r="A880" s="63" t="s">
        <v>1775</v>
      </c>
      <c r="B880" s="63" t="s">
        <v>1776</v>
      </c>
      <c r="C880" s="63">
        <v>9</v>
      </c>
      <c r="D880" s="63" t="s">
        <v>57</v>
      </c>
      <c r="E880" s="63">
        <v>0</v>
      </c>
      <c r="F880" s="63">
        <v>1</v>
      </c>
      <c r="G880" s="63">
        <v>14</v>
      </c>
    </row>
    <row r="881" spans="1:7" x14ac:dyDescent="0.25">
      <c r="A881" s="63" t="s">
        <v>1777</v>
      </c>
      <c r="B881" s="63" t="s">
        <v>1778</v>
      </c>
      <c r="C881" s="63">
        <v>19</v>
      </c>
      <c r="D881" s="63" t="s">
        <v>32</v>
      </c>
      <c r="E881" s="63">
        <v>3</v>
      </c>
      <c r="F881" s="63">
        <v>0</v>
      </c>
      <c r="G881" s="63">
        <v>6</v>
      </c>
    </row>
    <row r="882" spans="1:7" x14ac:dyDescent="0.25">
      <c r="A882" s="63" t="s">
        <v>1779</v>
      </c>
      <c r="B882" s="63" t="s">
        <v>1780</v>
      </c>
      <c r="C882" s="63">
        <v>12</v>
      </c>
      <c r="D882" s="63" t="s">
        <v>159</v>
      </c>
      <c r="E882" s="63">
        <v>2</v>
      </c>
      <c r="F882" s="63">
        <v>0</v>
      </c>
      <c r="G882" s="63">
        <v>9</v>
      </c>
    </row>
    <row r="883" spans="1:7" x14ac:dyDescent="0.25">
      <c r="A883" s="63" t="s">
        <v>1781</v>
      </c>
      <c r="B883" s="63" t="s">
        <v>1782</v>
      </c>
      <c r="C883" s="63" t="s">
        <v>39</v>
      </c>
      <c r="D883" s="63" t="s">
        <v>114</v>
      </c>
      <c r="E883" s="63">
        <v>0</v>
      </c>
      <c r="F883" s="63">
        <v>1</v>
      </c>
      <c r="G883" s="63">
        <v>5</v>
      </c>
    </row>
    <row r="884" spans="1:7" x14ac:dyDescent="0.25">
      <c r="A884" s="63" t="s">
        <v>1783</v>
      </c>
      <c r="B884" s="63" t="s">
        <v>1784</v>
      </c>
      <c r="C884" s="63">
        <v>10</v>
      </c>
      <c r="D884" s="63" t="s">
        <v>32</v>
      </c>
      <c r="E884" s="63">
        <v>4</v>
      </c>
      <c r="F884" s="63">
        <v>1</v>
      </c>
      <c r="G884" s="63">
        <v>7</v>
      </c>
    </row>
    <row r="885" spans="1:7" x14ac:dyDescent="0.25">
      <c r="A885" s="63" t="s">
        <v>1785</v>
      </c>
      <c r="B885" s="63" t="s">
        <v>1786</v>
      </c>
      <c r="C885" s="63">
        <v>17</v>
      </c>
      <c r="D885" s="63" t="s">
        <v>9</v>
      </c>
      <c r="E885" s="63">
        <v>4</v>
      </c>
      <c r="F885" s="63">
        <v>0</v>
      </c>
      <c r="G885" s="63">
        <v>2</v>
      </c>
    </row>
    <row r="886" spans="1:7" x14ac:dyDescent="0.25">
      <c r="A886" s="63" t="s">
        <v>1787</v>
      </c>
      <c r="B886" s="63" t="s">
        <v>1788</v>
      </c>
      <c r="C886" s="63">
        <v>20</v>
      </c>
      <c r="D886" s="63" t="s">
        <v>17</v>
      </c>
      <c r="E886" s="63">
        <v>4</v>
      </c>
      <c r="F886" s="63">
        <v>0</v>
      </c>
      <c r="G886" s="63">
        <v>6</v>
      </c>
    </row>
    <row r="887" spans="1:7" x14ac:dyDescent="0.25">
      <c r="A887" s="63" t="s">
        <v>1789</v>
      </c>
      <c r="B887" s="63" t="s">
        <v>1790</v>
      </c>
      <c r="C887" s="63">
        <v>7</v>
      </c>
      <c r="D887" s="63" t="s">
        <v>17</v>
      </c>
      <c r="E887" s="63">
        <v>4</v>
      </c>
      <c r="F887" s="63">
        <v>0</v>
      </c>
      <c r="G887" s="63">
        <v>8</v>
      </c>
    </row>
    <row r="888" spans="1:7" x14ac:dyDescent="0.25">
      <c r="A888" s="63" t="s">
        <v>1791</v>
      </c>
      <c r="B888" s="63" t="s">
        <v>1792</v>
      </c>
      <c r="C888" s="63">
        <v>7</v>
      </c>
      <c r="D888" s="63" t="s">
        <v>109</v>
      </c>
      <c r="E888" s="63">
        <v>4</v>
      </c>
      <c r="F888" s="63">
        <v>0</v>
      </c>
      <c r="G888" s="63">
        <v>2</v>
      </c>
    </row>
    <row r="889" spans="1:7" x14ac:dyDescent="0.25">
      <c r="A889" s="63" t="s">
        <v>1793</v>
      </c>
      <c r="B889" s="63" t="s">
        <v>1794</v>
      </c>
      <c r="C889" s="63">
        <v>6</v>
      </c>
      <c r="D889" s="63" t="s">
        <v>125</v>
      </c>
      <c r="E889" s="63">
        <v>5</v>
      </c>
      <c r="F889" s="63">
        <v>0</v>
      </c>
      <c r="G889" s="63">
        <v>3</v>
      </c>
    </row>
    <row r="890" spans="1:7" x14ac:dyDescent="0.25">
      <c r="A890" s="63" t="s">
        <v>1795</v>
      </c>
      <c r="B890" s="63" t="s">
        <v>1796</v>
      </c>
      <c r="C890" s="63">
        <v>17</v>
      </c>
      <c r="D890" s="63" t="s">
        <v>109</v>
      </c>
      <c r="E890" s="63">
        <v>0</v>
      </c>
      <c r="F890" s="63">
        <v>0</v>
      </c>
      <c r="G890" s="63">
        <v>1</v>
      </c>
    </row>
    <row r="891" spans="1:7" x14ac:dyDescent="0.25">
      <c r="A891" s="63" t="s">
        <v>1797</v>
      </c>
      <c r="B891" s="63" t="s">
        <v>1798</v>
      </c>
      <c r="C891" s="63">
        <v>15</v>
      </c>
      <c r="D891" s="63" t="s">
        <v>9</v>
      </c>
      <c r="E891" s="63">
        <v>5</v>
      </c>
      <c r="F891" s="63">
        <v>0</v>
      </c>
      <c r="G891" s="63">
        <v>5</v>
      </c>
    </row>
    <row r="892" spans="1:7" x14ac:dyDescent="0.25">
      <c r="A892" s="63" t="s">
        <v>1799</v>
      </c>
      <c r="B892" s="63" t="s">
        <v>1800</v>
      </c>
      <c r="C892" s="63">
        <v>2</v>
      </c>
      <c r="D892" s="63" t="s">
        <v>9</v>
      </c>
      <c r="E892" s="63">
        <v>4</v>
      </c>
      <c r="F892" s="63">
        <v>0</v>
      </c>
      <c r="G892" s="63">
        <v>5</v>
      </c>
    </row>
    <row r="893" spans="1:7" x14ac:dyDescent="0.25">
      <c r="A893" s="63" t="s">
        <v>1801</v>
      </c>
      <c r="B893" s="63" t="s">
        <v>1802</v>
      </c>
      <c r="C893" s="63">
        <v>6</v>
      </c>
      <c r="D893" s="63" t="s">
        <v>32</v>
      </c>
      <c r="E893" s="63">
        <v>0</v>
      </c>
      <c r="F893" s="63">
        <v>1</v>
      </c>
      <c r="G893" s="63">
        <v>5</v>
      </c>
    </row>
    <row r="894" spans="1:7" x14ac:dyDescent="0.25">
      <c r="A894" s="63" t="s">
        <v>1803</v>
      </c>
      <c r="B894" s="63" t="s">
        <v>1804</v>
      </c>
      <c r="C894" s="63">
        <v>11</v>
      </c>
      <c r="D894" s="63" t="s">
        <v>17</v>
      </c>
      <c r="E894" s="63">
        <v>0</v>
      </c>
      <c r="F894" s="63">
        <v>0</v>
      </c>
      <c r="G894" s="63">
        <v>3</v>
      </c>
    </row>
    <row r="895" spans="1:7" x14ac:dyDescent="0.25">
      <c r="A895" s="63" t="s">
        <v>1805</v>
      </c>
      <c r="B895" s="63" t="s">
        <v>1806</v>
      </c>
      <c r="C895" s="63">
        <v>21</v>
      </c>
      <c r="D895" s="63" t="s">
        <v>176</v>
      </c>
      <c r="E895" s="63">
        <v>4</v>
      </c>
      <c r="F895" s="63">
        <v>0</v>
      </c>
      <c r="G895" s="63">
        <v>2</v>
      </c>
    </row>
    <row r="896" spans="1:7" x14ac:dyDescent="0.25">
      <c r="A896" s="63" t="s">
        <v>1807</v>
      </c>
      <c r="B896" s="63" t="s">
        <v>1808</v>
      </c>
      <c r="C896" s="63">
        <v>12</v>
      </c>
      <c r="D896" s="63" t="s">
        <v>57</v>
      </c>
      <c r="E896" s="63">
        <v>0</v>
      </c>
      <c r="F896" s="63">
        <v>1</v>
      </c>
      <c r="G896" s="63">
        <v>13</v>
      </c>
    </row>
    <row r="897" spans="1:7" x14ac:dyDescent="0.25">
      <c r="A897" s="63" t="s">
        <v>1809</v>
      </c>
      <c r="B897" s="63" t="s">
        <v>1810</v>
      </c>
      <c r="C897" s="63">
        <v>4</v>
      </c>
      <c r="D897" s="63" t="s">
        <v>12</v>
      </c>
      <c r="E897" s="63">
        <v>3</v>
      </c>
      <c r="F897" s="63">
        <v>0</v>
      </c>
      <c r="G897" s="63">
        <v>3</v>
      </c>
    </row>
    <row r="898" spans="1:7" x14ac:dyDescent="0.25">
      <c r="A898" s="63" t="s">
        <v>1811</v>
      </c>
      <c r="B898" s="63" t="s">
        <v>1812</v>
      </c>
      <c r="C898" s="63">
        <v>2</v>
      </c>
      <c r="D898" s="63" t="s">
        <v>9</v>
      </c>
      <c r="E898" s="63">
        <v>2</v>
      </c>
      <c r="F898" s="63">
        <v>0</v>
      </c>
      <c r="G898" s="63">
        <v>8</v>
      </c>
    </row>
    <row r="899" spans="1:7" x14ac:dyDescent="0.25">
      <c r="A899" s="63" t="s">
        <v>1813</v>
      </c>
      <c r="B899" s="63" t="s">
        <v>1814</v>
      </c>
      <c r="C899" s="63">
        <v>2</v>
      </c>
      <c r="D899" s="63" t="s">
        <v>9</v>
      </c>
      <c r="E899" s="63">
        <v>4</v>
      </c>
      <c r="F899" s="63">
        <v>0</v>
      </c>
      <c r="G899" s="63">
        <v>3</v>
      </c>
    </row>
    <row r="900" spans="1:7" x14ac:dyDescent="0.25">
      <c r="A900" s="63" t="s">
        <v>1815</v>
      </c>
      <c r="B900" s="63" t="s">
        <v>1816</v>
      </c>
      <c r="C900" s="63">
        <v>16</v>
      </c>
      <c r="D900" s="63" t="s">
        <v>9</v>
      </c>
      <c r="E900" s="63">
        <v>2</v>
      </c>
      <c r="F900" s="63">
        <v>0</v>
      </c>
      <c r="G900" s="63">
        <v>5</v>
      </c>
    </row>
    <row r="901" spans="1:7" x14ac:dyDescent="0.25">
      <c r="A901" s="63" t="s">
        <v>1817</v>
      </c>
      <c r="B901" s="63" t="s">
        <v>1818</v>
      </c>
      <c r="C901" s="63">
        <v>2</v>
      </c>
      <c r="D901" s="63" t="s">
        <v>17</v>
      </c>
      <c r="E901" s="63">
        <v>0</v>
      </c>
      <c r="F901" s="63">
        <v>0</v>
      </c>
      <c r="G901" s="63">
        <v>3</v>
      </c>
    </row>
    <row r="902" spans="1:7" x14ac:dyDescent="0.25">
      <c r="A902" s="63" t="s">
        <v>1819</v>
      </c>
      <c r="B902" s="63" t="s">
        <v>1820</v>
      </c>
      <c r="C902" s="63">
        <v>3</v>
      </c>
      <c r="D902" s="63" t="s">
        <v>9</v>
      </c>
      <c r="E902" s="63">
        <v>4</v>
      </c>
      <c r="F902" s="63">
        <v>0</v>
      </c>
      <c r="G902" s="63">
        <v>4</v>
      </c>
    </row>
    <row r="903" spans="1:7" x14ac:dyDescent="0.25">
      <c r="A903" s="63" t="s">
        <v>1821</v>
      </c>
      <c r="B903" s="63" t="s">
        <v>1822</v>
      </c>
      <c r="C903" s="63">
        <v>12</v>
      </c>
      <c r="D903" s="63" t="s">
        <v>12</v>
      </c>
      <c r="E903" s="63">
        <v>5</v>
      </c>
      <c r="F903" s="63">
        <v>0</v>
      </c>
      <c r="G903" s="63">
        <v>5</v>
      </c>
    </row>
    <row r="904" spans="1:7" x14ac:dyDescent="0.25">
      <c r="A904" s="63" t="s">
        <v>1823</v>
      </c>
      <c r="B904" s="63" t="s">
        <v>1824</v>
      </c>
      <c r="C904" s="63">
        <v>1</v>
      </c>
      <c r="D904" s="63" t="s">
        <v>9</v>
      </c>
      <c r="E904" s="63">
        <v>2</v>
      </c>
      <c r="F904" s="63">
        <v>0</v>
      </c>
      <c r="G904" s="63">
        <v>4</v>
      </c>
    </row>
    <row r="905" spans="1:7" x14ac:dyDescent="0.25">
      <c r="A905" s="63" t="s">
        <v>1825</v>
      </c>
      <c r="B905" s="63" t="s">
        <v>1826</v>
      </c>
      <c r="C905" s="63">
        <v>7</v>
      </c>
      <c r="D905" s="63" t="s">
        <v>9</v>
      </c>
      <c r="E905" s="63">
        <v>4</v>
      </c>
      <c r="F905" s="63">
        <v>0</v>
      </c>
      <c r="G905" s="63">
        <v>3</v>
      </c>
    </row>
    <row r="906" spans="1:7" x14ac:dyDescent="0.25">
      <c r="A906" s="63" t="s">
        <v>1827</v>
      </c>
      <c r="B906" s="63" t="s">
        <v>1828</v>
      </c>
      <c r="C906" s="63">
        <v>11</v>
      </c>
      <c r="D906" s="63" t="s">
        <v>9</v>
      </c>
      <c r="E906" s="63">
        <v>4</v>
      </c>
      <c r="F906" s="63">
        <v>0</v>
      </c>
      <c r="G906" s="63">
        <v>2</v>
      </c>
    </row>
    <row r="907" spans="1:7" x14ac:dyDescent="0.25">
      <c r="A907" s="63" t="s">
        <v>1829</v>
      </c>
      <c r="B907" s="63" t="s">
        <v>1830</v>
      </c>
      <c r="C907" s="63">
        <v>7</v>
      </c>
      <c r="D907" s="63" t="s">
        <v>9</v>
      </c>
      <c r="E907" s="63">
        <v>4</v>
      </c>
      <c r="F907" s="63">
        <v>0</v>
      </c>
      <c r="G907" s="63">
        <v>4</v>
      </c>
    </row>
    <row r="908" spans="1:7" x14ac:dyDescent="0.25">
      <c r="A908" s="63" t="s">
        <v>1831</v>
      </c>
      <c r="B908" s="63" t="s">
        <v>1832</v>
      </c>
      <c r="C908" s="63">
        <v>3</v>
      </c>
      <c r="D908" s="63" t="s">
        <v>32</v>
      </c>
      <c r="E908" s="63">
        <v>0</v>
      </c>
      <c r="F908" s="63">
        <v>1</v>
      </c>
      <c r="G908" s="63">
        <v>2</v>
      </c>
    </row>
    <row r="909" spans="1:7" x14ac:dyDescent="0.25">
      <c r="A909" s="63" t="s">
        <v>1833</v>
      </c>
      <c r="B909" s="63" t="s">
        <v>1834</v>
      </c>
      <c r="C909" s="63">
        <v>2</v>
      </c>
      <c r="D909" s="63" t="s">
        <v>12</v>
      </c>
      <c r="E909" s="63">
        <v>5</v>
      </c>
      <c r="F909" s="63">
        <v>0</v>
      </c>
      <c r="G909" s="63">
        <v>2</v>
      </c>
    </row>
    <row r="910" spans="1:7" x14ac:dyDescent="0.25">
      <c r="A910" s="63" t="s">
        <v>1835</v>
      </c>
      <c r="B910" s="63" t="s">
        <v>1836</v>
      </c>
      <c r="C910" s="63">
        <v>7</v>
      </c>
      <c r="D910" s="63" t="s">
        <v>17</v>
      </c>
      <c r="E910" s="63">
        <v>4</v>
      </c>
      <c r="F910" s="63">
        <v>0</v>
      </c>
      <c r="G910" s="63">
        <v>6</v>
      </c>
    </row>
    <row r="911" spans="1:7" x14ac:dyDescent="0.25">
      <c r="A911" s="63" t="s">
        <v>1837</v>
      </c>
      <c r="B911" s="63" t="s">
        <v>1838</v>
      </c>
      <c r="C911" s="63">
        <v>9</v>
      </c>
      <c r="D911" s="63" t="s">
        <v>159</v>
      </c>
      <c r="E911" s="63">
        <v>3</v>
      </c>
      <c r="F911" s="63">
        <v>1</v>
      </c>
      <c r="G911" s="63">
        <v>34</v>
      </c>
    </row>
    <row r="912" spans="1:7" x14ac:dyDescent="0.25">
      <c r="A912" s="63" t="s">
        <v>1839</v>
      </c>
      <c r="B912" s="63" t="s">
        <v>1840</v>
      </c>
      <c r="C912" s="63">
        <v>6</v>
      </c>
      <c r="D912" s="63" t="s">
        <v>9</v>
      </c>
      <c r="E912" s="63">
        <v>3</v>
      </c>
      <c r="F912" s="63">
        <v>0</v>
      </c>
      <c r="G912" s="63">
        <v>6</v>
      </c>
    </row>
    <row r="913" spans="1:7" x14ac:dyDescent="0.25">
      <c r="A913" s="63" t="s">
        <v>1841</v>
      </c>
      <c r="B913" s="63" t="s">
        <v>1842</v>
      </c>
      <c r="C913" s="63">
        <v>3</v>
      </c>
      <c r="D913" s="63" t="s">
        <v>9</v>
      </c>
      <c r="E913" s="63">
        <v>6</v>
      </c>
      <c r="F913" s="63">
        <v>0</v>
      </c>
      <c r="G913" s="63">
        <v>4</v>
      </c>
    </row>
    <row r="914" spans="1:7" x14ac:dyDescent="0.25">
      <c r="A914" s="63" t="s">
        <v>1843</v>
      </c>
      <c r="B914" s="63" t="s">
        <v>1844</v>
      </c>
      <c r="C914" s="63" t="s">
        <v>39</v>
      </c>
      <c r="D914" s="63" t="s">
        <v>9</v>
      </c>
      <c r="E914" s="63">
        <v>4</v>
      </c>
      <c r="F914" s="63">
        <v>0</v>
      </c>
      <c r="G914" s="63">
        <v>2</v>
      </c>
    </row>
    <row r="915" spans="1:7" x14ac:dyDescent="0.25">
      <c r="A915" s="63" t="s">
        <v>1845</v>
      </c>
      <c r="B915" s="63" t="s">
        <v>1846</v>
      </c>
      <c r="C915" s="63" t="s">
        <v>39</v>
      </c>
      <c r="D915" s="63" t="s">
        <v>12</v>
      </c>
      <c r="E915" s="63">
        <v>4</v>
      </c>
      <c r="F915" s="63">
        <v>0</v>
      </c>
      <c r="G915" s="63">
        <v>18</v>
      </c>
    </row>
    <row r="916" spans="1:7" x14ac:dyDescent="0.25">
      <c r="A916" s="63" t="s">
        <v>1847</v>
      </c>
      <c r="B916" s="63" t="s">
        <v>1848</v>
      </c>
      <c r="C916" s="63">
        <v>3</v>
      </c>
      <c r="D916" s="63" t="s">
        <v>84</v>
      </c>
      <c r="E916" s="63">
        <v>4</v>
      </c>
      <c r="F916" s="63">
        <v>0</v>
      </c>
      <c r="G916" s="63">
        <v>6</v>
      </c>
    </row>
    <row r="917" spans="1:7" x14ac:dyDescent="0.25">
      <c r="A917" s="63" t="s">
        <v>1849</v>
      </c>
      <c r="B917" s="63" t="s">
        <v>1850</v>
      </c>
      <c r="C917" s="63">
        <v>22</v>
      </c>
      <c r="D917" s="63" t="s">
        <v>12</v>
      </c>
      <c r="E917" s="63">
        <v>5</v>
      </c>
      <c r="F917" s="63">
        <v>0</v>
      </c>
      <c r="G917" s="63">
        <v>2</v>
      </c>
    </row>
    <row r="918" spans="1:7" x14ac:dyDescent="0.25">
      <c r="A918" s="63" t="s">
        <v>1851</v>
      </c>
      <c r="B918" s="63" t="s">
        <v>1852</v>
      </c>
      <c r="C918" s="63">
        <v>6</v>
      </c>
      <c r="D918" s="63" t="s">
        <v>17</v>
      </c>
      <c r="E918" s="63">
        <v>4</v>
      </c>
      <c r="F918" s="63">
        <v>1</v>
      </c>
      <c r="G918" s="63">
        <v>15</v>
      </c>
    </row>
    <row r="919" spans="1:7" x14ac:dyDescent="0.25">
      <c r="A919" s="63" t="s">
        <v>1853</v>
      </c>
      <c r="B919" s="63" t="s">
        <v>1854</v>
      </c>
      <c r="C919" s="63">
        <v>6</v>
      </c>
      <c r="D919" s="63" t="s">
        <v>32</v>
      </c>
      <c r="E919" s="63">
        <v>1</v>
      </c>
      <c r="F919" s="63">
        <v>1</v>
      </c>
      <c r="G919" s="63">
        <v>46</v>
      </c>
    </row>
    <row r="920" spans="1:7" x14ac:dyDescent="0.25">
      <c r="A920" s="63" t="s">
        <v>1855</v>
      </c>
      <c r="B920" s="63" t="s">
        <v>1856</v>
      </c>
      <c r="C920" s="63">
        <v>21</v>
      </c>
      <c r="D920" s="63" t="s">
        <v>9</v>
      </c>
      <c r="E920" s="63">
        <v>4</v>
      </c>
      <c r="F920" s="63">
        <v>0</v>
      </c>
      <c r="G920" s="63">
        <v>1</v>
      </c>
    </row>
    <row r="921" spans="1:7" x14ac:dyDescent="0.25">
      <c r="A921" s="63" t="s">
        <v>1857</v>
      </c>
      <c r="B921" s="63" t="s">
        <v>1858</v>
      </c>
      <c r="C921" s="63" t="s">
        <v>39</v>
      </c>
      <c r="D921" s="63" t="s">
        <v>32</v>
      </c>
      <c r="E921" s="63">
        <v>0</v>
      </c>
      <c r="F921" s="63">
        <v>1</v>
      </c>
      <c r="G921" s="63">
        <v>3</v>
      </c>
    </row>
    <row r="922" spans="1:7" x14ac:dyDescent="0.25">
      <c r="A922" s="63" t="s">
        <v>1859</v>
      </c>
      <c r="B922" s="63" t="s">
        <v>1860</v>
      </c>
      <c r="C922" s="63">
        <v>16</v>
      </c>
      <c r="D922" s="63" t="s">
        <v>17</v>
      </c>
      <c r="E922" s="63">
        <v>4</v>
      </c>
      <c r="F922" s="63">
        <v>0</v>
      </c>
      <c r="G922" s="63">
        <v>2</v>
      </c>
    </row>
    <row r="923" spans="1:7" x14ac:dyDescent="0.25">
      <c r="A923" s="63" t="s">
        <v>1861</v>
      </c>
      <c r="B923" s="63" t="s">
        <v>1862</v>
      </c>
      <c r="C923" s="63">
        <v>9</v>
      </c>
      <c r="D923" s="63" t="s">
        <v>9</v>
      </c>
      <c r="E923" s="63">
        <v>6</v>
      </c>
      <c r="F923" s="63">
        <v>0</v>
      </c>
      <c r="G923" s="63">
        <v>3</v>
      </c>
    </row>
    <row r="924" spans="1:7" x14ac:dyDescent="0.25">
      <c r="A924" s="63" t="s">
        <v>1863</v>
      </c>
      <c r="B924" s="63" t="s">
        <v>1864</v>
      </c>
      <c r="C924" s="63">
        <v>7</v>
      </c>
      <c r="D924" s="63" t="s">
        <v>9</v>
      </c>
      <c r="E924" s="63">
        <v>3</v>
      </c>
      <c r="F924" s="63">
        <v>0</v>
      </c>
      <c r="G924" s="63">
        <v>2</v>
      </c>
    </row>
    <row r="925" spans="1:7" x14ac:dyDescent="0.25">
      <c r="A925" s="63" t="s">
        <v>1865</v>
      </c>
      <c r="B925" s="63" t="s">
        <v>1866</v>
      </c>
      <c r="C925" s="63">
        <v>17</v>
      </c>
      <c r="D925" s="63" t="s">
        <v>9</v>
      </c>
      <c r="E925" s="63">
        <v>3</v>
      </c>
      <c r="F925" s="63">
        <v>0</v>
      </c>
      <c r="G925" s="63">
        <v>6</v>
      </c>
    </row>
    <row r="926" spans="1:7" x14ac:dyDescent="0.25">
      <c r="A926" s="63" t="s">
        <v>1867</v>
      </c>
      <c r="B926" s="63" t="s">
        <v>1868</v>
      </c>
      <c r="C926" s="63">
        <v>16</v>
      </c>
      <c r="D926" s="63" t="s">
        <v>12</v>
      </c>
      <c r="E926" s="63">
        <v>2</v>
      </c>
      <c r="F926" s="63">
        <v>0</v>
      </c>
      <c r="G926" s="63">
        <v>5</v>
      </c>
    </row>
    <row r="927" spans="1:7" x14ac:dyDescent="0.25">
      <c r="A927" s="63" t="s">
        <v>1869</v>
      </c>
      <c r="B927" s="63" t="s">
        <v>1870</v>
      </c>
      <c r="C927" s="63">
        <v>3</v>
      </c>
      <c r="D927" s="63" t="s">
        <v>114</v>
      </c>
      <c r="E927" s="63">
        <v>0</v>
      </c>
      <c r="F927" s="63">
        <v>1</v>
      </c>
      <c r="G927" s="63">
        <v>2</v>
      </c>
    </row>
    <row r="928" spans="1:7" x14ac:dyDescent="0.25">
      <c r="A928" s="63" t="s">
        <v>1871</v>
      </c>
      <c r="B928" s="63" t="s">
        <v>1872</v>
      </c>
      <c r="C928" s="63">
        <v>8</v>
      </c>
      <c r="D928" s="63" t="s">
        <v>9</v>
      </c>
      <c r="E928" s="63">
        <v>3</v>
      </c>
      <c r="F928" s="63">
        <v>0</v>
      </c>
      <c r="G928" s="63">
        <v>3</v>
      </c>
    </row>
    <row r="929" spans="1:7" x14ac:dyDescent="0.25">
      <c r="A929" s="63" t="s">
        <v>1873</v>
      </c>
      <c r="B929" s="63" t="s">
        <v>1874</v>
      </c>
      <c r="C929" s="63">
        <v>3</v>
      </c>
      <c r="D929" s="63" t="s">
        <v>17</v>
      </c>
      <c r="E929" s="63">
        <v>4</v>
      </c>
      <c r="F929" s="63">
        <v>0</v>
      </c>
      <c r="G929" s="63">
        <v>7</v>
      </c>
    </row>
    <row r="930" spans="1:7" x14ac:dyDescent="0.25">
      <c r="A930" s="63" t="s">
        <v>1875</v>
      </c>
      <c r="B930" s="63" t="s">
        <v>1876</v>
      </c>
      <c r="C930" s="63">
        <v>3</v>
      </c>
      <c r="D930" s="63" t="s">
        <v>32</v>
      </c>
      <c r="E930" s="63">
        <v>2</v>
      </c>
      <c r="F930" s="63">
        <v>0</v>
      </c>
      <c r="G930" s="63">
        <v>17</v>
      </c>
    </row>
    <row r="931" spans="1:7" x14ac:dyDescent="0.25">
      <c r="A931" s="63" t="s">
        <v>1877</v>
      </c>
      <c r="B931" s="63" t="s">
        <v>1878</v>
      </c>
      <c r="C931" s="63">
        <v>2</v>
      </c>
      <c r="D931" s="63" t="s">
        <v>17</v>
      </c>
      <c r="E931" s="63">
        <v>1</v>
      </c>
      <c r="F931" s="63">
        <v>0</v>
      </c>
      <c r="G931" s="63">
        <v>24</v>
      </c>
    </row>
    <row r="932" spans="1:7" x14ac:dyDescent="0.25">
      <c r="A932" s="63" t="s">
        <v>1879</v>
      </c>
      <c r="B932" s="63" t="s">
        <v>1880</v>
      </c>
      <c r="C932" s="63">
        <v>22</v>
      </c>
      <c r="D932" s="63" t="s">
        <v>114</v>
      </c>
      <c r="E932" s="63">
        <v>4</v>
      </c>
      <c r="F932" s="63">
        <v>0</v>
      </c>
      <c r="G932" s="63">
        <v>1</v>
      </c>
    </row>
    <row r="933" spans="1:7" x14ac:dyDescent="0.25">
      <c r="A933" s="63" t="s">
        <v>1881</v>
      </c>
      <c r="B933" s="63" t="s">
        <v>1882</v>
      </c>
      <c r="C933" s="63">
        <v>22</v>
      </c>
      <c r="D933" s="63" t="s">
        <v>9</v>
      </c>
      <c r="E933" s="63">
        <v>2</v>
      </c>
      <c r="F933" s="63">
        <v>0</v>
      </c>
      <c r="G933" s="63">
        <v>8</v>
      </c>
    </row>
    <row r="934" spans="1:7" x14ac:dyDescent="0.25">
      <c r="A934" s="63" t="s">
        <v>1883</v>
      </c>
      <c r="B934" s="63" t="s">
        <v>1884</v>
      </c>
      <c r="C934" s="63">
        <v>18</v>
      </c>
      <c r="D934" s="63" t="s">
        <v>57</v>
      </c>
      <c r="E934" s="63">
        <v>3</v>
      </c>
      <c r="F934" s="63">
        <v>1</v>
      </c>
      <c r="G934" s="63">
        <v>41</v>
      </c>
    </row>
    <row r="935" spans="1:7" x14ac:dyDescent="0.25">
      <c r="A935" s="63" t="s">
        <v>1885</v>
      </c>
      <c r="B935" s="63" t="s">
        <v>1886</v>
      </c>
      <c r="C935" s="63">
        <v>10</v>
      </c>
      <c r="D935" s="63" t="s">
        <v>9</v>
      </c>
      <c r="E935" s="63">
        <v>3</v>
      </c>
      <c r="F935" s="63">
        <v>0</v>
      </c>
      <c r="G935" s="63">
        <v>2</v>
      </c>
    </row>
    <row r="936" spans="1:7" x14ac:dyDescent="0.25">
      <c r="A936" s="63" t="s">
        <v>1887</v>
      </c>
      <c r="B936" s="63" t="s">
        <v>1888</v>
      </c>
      <c r="C936" s="63">
        <v>11</v>
      </c>
      <c r="D936" s="63" t="s">
        <v>9</v>
      </c>
      <c r="E936" s="63">
        <v>4</v>
      </c>
      <c r="F936" s="63">
        <v>0</v>
      </c>
      <c r="G936" s="63">
        <v>5</v>
      </c>
    </row>
    <row r="937" spans="1:7" x14ac:dyDescent="0.25">
      <c r="A937" s="63" t="s">
        <v>1889</v>
      </c>
      <c r="B937" s="63" t="s">
        <v>1890</v>
      </c>
      <c r="C937" s="63">
        <v>16</v>
      </c>
      <c r="D937" s="63" t="s">
        <v>9</v>
      </c>
      <c r="E937" s="63">
        <v>3</v>
      </c>
      <c r="F937" s="63">
        <v>0</v>
      </c>
      <c r="G937" s="63">
        <v>3</v>
      </c>
    </row>
    <row r="938" spans="1:7" x14ac:dyDescent="0.25">
      <c r="A938" s="63" t="s">
        <v>1891</v>
      </c>
      <c r="B938" s="63" t="s">
        <v>1892</v>
      </c>
      <c r="C938" s="63">
        <v>5</v>
      </c>
      <c r="D938" s="63" t="s">
        <v>12</v>
      </c>
      <c r="E938" s="63">
        <v>5</v>
      </c>
      <c r="F938" s="63">
        <v>0</v>
      </c>
      <c r="G938" s="63">
        <v>2</v>
      </c>
    </row>
    <row r="939" spans="1:7" x14ac:dyDescent="0.25">
      <c r="A939" s="63" t="s">
        <v>1893</v>
      </c>
      <c r="B939" s="63" t="s">
        <v>1894</v>
      </c>
      <c r="C939" s="63">
        <v>4</v>
      </c>
      <c r="D939" s="63" t="s">
        <v>9</v>
      </c>
      <c r="E939" s="63">
        <v>3</v>
      </c>
      <c r="F939" s="63">
        <v>0</v>
      </c>
      <c r="G939" s="63">
        <v>4</v>
      </c>
    </row>
    <row r="940" spans="1:7" x14ac:dyDescent="0.25">
      <c r="A940" s="63" t="s">
        <v>1895</v>
      </c>
      <c r="B940" s="63" t="s">
        <v>1896</v>
      </c>
      <c r="C940" s="63">
        <v>20</v>
      </c>
      <c r="D940" s="63" t="s">
        <v>9</v>
      </c>
      <c r="E940" s="63">
        <v>6</v>
      </c>
      <c r="F940" s="63">
        <v>0</v>
      </c>
      <c r="G940" s="63">
        <v>5</v>
      </c>
    </row>
    <row r="941" spans="1:7" x14ac:dyDescent="0.25">
      <c r="A941" s="63" t="s">
        <v>1897</v>
      </c>
      <c r="B941" s="63" t="s">
        <v>1898</v>
      </c>
      <c r="C941" s="63">
        <v>15</v>
      </c>
      <c r="D941" s="63" t="s">
        <v>17</v>
      </c>
      <c r="E941" s="63">
        <v>4</v>
      </c>
      <c r="F941" s="63">
        <v>0</v>
      </c>
      <c r="G941" s="63">
        <v>3</v>
      </c>
    </row>
    <row r="942" spans="1:7" x14ac:dyDescent="0.25">
      <c r="A942" s="63" t="s">
        <v>1899</v>
      </c>
      <c r="B942" s="63" t="s">
        <v>1900</v>
      </c>
      <c r="C942" s="63">
        <v>17</v>
      </c>
      <c r="D942" s="63" t="s">
        <v>32</v>
      </c>
      <c r="E942" s="63">
        <v>4</v>
      </c>
      <c r="F942" s="63">
        <v>1</v>
      </c>
      <c r="G942" s="63">
        <v>10</v>
      </c>
    </row>
    <row r="943" spans="1:7" x14ac:dyDescent="0.25">
      <c r="A943" s="63" t="s">
        <v>1901</v>
      </c>
      <c r="B943" s="63" t="s">
        <v>1902</v>
      </c>
      <c r="C943" s="63">
        <v>3</v>
      </c>
      <c r="D943" s="63" t="s">
        <v>9</v>
      </c>
      <c r="E943" s="63">
        <v>4</v>
      </c>
      <c r="F943" s="63">
        <v>0</v>
      </c>
      <c r="G943" s="63">
        <v>3</v>
      </c>
    </row>
    <row r="944" spans="1:7" x14ac:dyDescent="0.25">
      <c r="A944" s="63" t="s">
        <v>1903</v>
      </c>
      <c r="B944" s="63" t="s">
        <v>1904</v>
      </c>
      <c r="C944" s="63">
        <v>2</v>
      </c>
      <c r="D944" s="63" t="s">
        <v>9</v>
      </c>
      <c r="E944" s="63">
        <v>0</v>
      </c>
      <c r="F944" s="63">
        <v>1</v>
      </c>
      <c r="G944" s="63">
        <v>1</v>
      </c>
    </row>
    <row r="945" spans="1:7" x14ac:dyDescent="0.25">
      <c r="A945" s="63" t="s">
        <v>1905</v>
      </c>
      <c r="B945" s="63" t="s">
        <v>1906</v>
      </c>
      <c r="C945" s="63" t="s">
        <v>39</v>
      </c>
      <c r="D945" s="63" t="s">
        <v>17</v>
      </c>
      <c r="E945" s="63">
        <v>3</v>
      </c>
      <c r="F945" s="63">
        <v>0</v>
      </c>
      <c r="G945" s="63">
        <v>5</v>
      </c>
    </row>
    <row r="946" spans="1:7" x14ac:dyDescent="0.25">
      <c r="A946" s="63" t="s">
        <v>1907</v>
      </c>
      <c r="B946" s="63" t="s">
        <v>1908</v>
      </c>
      <c r="C946" s="63">
        <v>15</v>
      </c>
      <c r="D946" s="63" t="s">
        <v>9</v>
      </c>
      <c r="E946" s="63">
        <v>4</v>
      </c>
      <c r="F946" s="63">
        <v>0</v>
      </c>
      <c r="G946" s="63">
        <v>1</v>
      </c>
    </row>
    <row r="947" spans="1:7" x14ac:dyDescent="0.25">
      <c r="A947" s="63" t="s">
        <v>1909</v>
      </c>
      <c r="B947" s="63" t="s">
        <v>1910</v>
      </c>
      <c r="C947" s="63">
        <v>4</v>
      </c>
      <c r="D947" s="63" t="s">
        <v>9</v>
      </c>
      <c r="E947" s="63">
        <v>5</v>
      </c>
      <c r="F947" s="63">
        <v>0</v>
      </c>
      <c r="G947" s="63">
        <v>1</v>
      </c>
    </row>
    <row r="948" spans="1:7" x14ac:dyDescent="0.25">
      <c r="A948" s="63" t="s">
        <v>1911</v>
      </c>
      <c r="B948" s="63" t="s">
        <v>1912</v>
      </c>
      <c r="C948" s="63">
        <v>22</v>
      </c>
      <c r="D948" s="63" t="s">
        <v>9</v>
      </c>
      <c r="E948" s="63">
        <v>2</v>
      </c>
      <c r="F948" s="63">
        <v>0</v>
      </c>
      <c r="G948" s="63">
        <v>6</v>
      </c>
    </row>
    <row r="949" spans="1:7" x14ac:dyDescent="0.25">
      <c r="A949" s="63" t="s">
        <v>1913</v>
      </c>
      <c r="B949" s="63" t="s">
        <v>1914</v>
      </c>
      <c r="C949" s="63">
        <v>20</v>
      </c>
      <c r="D949" s="63" t="s">
        <v>12</v>
      </c>
      <c r="E949" s="63">
        <v>5</v>
      </c>
      <c r="F949" s="63">
        <v>0</v>
      </c>
      <c r="G949" s="63">
        <v>7</v>
      </c>
    </row>
    <row r="950" spans="1:7" x14ac:dyDescent="0.25">
      <c r="A950" s="63" t="s">
        <v>1915</v>
      </c>
      <c r="B950" s="63" t="s">
        <v>1916</v>
      </c>
      <c r="C950" s="63">
        <v>22</v>
      </c>
      <c r="D950" s="63" t="s">
        <v>84</v>
      </c>
      <c r="E950" s="63">
        <v>4</v>
      </c>
      <c r="F950" s="63">
        <v>0</v>
      </c>
      <c r="G950" s="63">
        <v>6</v>
      </c>
    </row>
    <row r="951" spans="1:7" x14ac:dyDescent="0.25">
      <c r="A951" s="63" t="s">
        <v>1917</v>
      </c>
      <c r="B951" s="63" t="s">
        <v>1918</v>
      </c>
      <c r="C951" s="63">
        <v>12</v>
      </c>
      <c r="D951" s="63" t="s">
        <v>17</v>
      </c>
      <c r="E951" s="63">
        <v>6</v>
      </c>
      <c r="F951" s="63">
        <v>0</v>
      </c>
      <c r="G951" s="63">
        <v>12</v>
      </c>
    </row>
    <row r="952" spans="1:7" x14ac:dyDescent="0.25">
      <c r="A952" s="63" t="s">
        <v>1919</v>
      </c>
      <c r="B952" s="63" t="s">
        <v>1920</v>
      </c>
      <c r="C952" s="63">
        <v>14</v>
      </c>
      <c r="D952" s="63" t="s">
        <v>32</v>
      </c>
      <c r="E952" s="63">
        <v>0</v>
      </c>
      <c r="F952" s="63">
        <v>1</v>
      </c>
      <c r="G952" s="63">
        <v>2</v>
      </c>
    </row>
    <row r="953" spans="1:7" x14ac:dyDescent="0.25">
      <c r="A953" s="63" t="s">
        <v>1921</v>
      </c>
      <c r="B953" s="63" t="s">
        <v>1922</v>
      </c>
      <c r="C953" s="63">
        <v>8</v>
      </c>
      <c r="D953" s="63" t="s">
        <v>32</v>
      </c>
      <c r="E953" s="63">
        <v>3</v>
      </c>
      <c r="F953" s="63">
        <v>0</v>
      </c>
      <c r="G953" s="63">
        <v>11</v>
      </c>
    </row>
    <row r="954" spans="1:7" x14ac:dyDescent="0.25">
      <c r="A954" s="63" t="s">
        <v>1923</v>
      </c>
      <c r="B954" s="63" t="s">
        <v>1924</v>
      </c>
      <c r="C954" s="63">
        <v>5</v>
      </c>
      <c r="D954" s="63" t="s">
        <v>9</v>
      </c>
      <c r="E954" s="63">
        <v>2</v>
      </c>
      <c r="F954" s="63">
        <v>0</v>
      </c>
      <c r="G954" s="63">
        <v>20</v>
      </c>
    </row>
    <row r="955" spans="1:7" x14ac:dyDescent="0.25">
      <c r="A955" s="63" t="s">
        <v>1925</v>
      </c>
      <c r="B955" s="63" t="s">
        <v>1926</v>
      </c>
      <c r="C955" s="63">
        <v>2</v>
      </c>
      <c r="D955" s="63" t="s">
        <v>32</v>
      </c>
      <c r="E955" s="63">
        <v>1</v>
      </c>
      <c r="F955" s="63">
        <v>1</v>
      </c>
      <c r="G955" s="63">
        <v>14</v>
      </c>
    </row>
    <row r="956" spans="1:7" x14ac:dyDescent="0.25">
      <c r="A956" s="63" t="s">
        <v>1927</v>
      </c>
      <c r="B956" s="63" t="s">
        <v>1928</v>
      </c>
      <c r="C956" s="63">
        <v>15</v>
      </c>
      <c r="D956" s="63" t="s">
        <v>17</v>
      </c>
      <c r="E956" s="63">
        <v>3</v>
      </c>
      <c r="F956" s="63">
        <v>0</v>
      </c>
      <c r="G956" s="63">
        <v>8</v>
      </c>
    </row>
    <row r="957" spans="1:7" x14ac:dyDescent="0.25">
      <c r="A957" s="63" t="s">
        <v>1929</v>
      </c>
      <c r="B957" s="63" t="s">
        <v>1930</v>
      </c>
      <c r="C957" s="63">
        <v>2</v>
      </c>
      <c r="D957" s="63" t="s">
        <v>109</v>
      </c>
      <c r="E957" s="63">
        <v>4</v>
      </c>
      <c r="F957" s="63">
        <v>0</v>
      </c>
      <c r="G957" s="63">
        <v>5</v>
      </c>
    </row>
    <row r="958" spans="1:7" x14ac:dyDescent="0.25">
      <c r="A958" s="63" t="s">
        <v>1931</v>
      </c>
      <c r="B958" s="63" t="s">
        <v>1932</v>
      </c>
      <c r="C958" s="63">
        <v>12</v>
      </c>
      <c r="D958" s="63" t="s">
        <v>109</v>
      </c>
      <c r="E958" s="63">
        <v>4</v>
      </c>
      <c r="F958" s="63">
        <v>0</v>
      </c>
      <c r="G958" s="63">
        <v>1</v>
      </c>
    </row>
    <row r="959" spans="1:7" x14ac:dyDescent="0.25">
      <c r="A959" s="63" t="s">
        <v>1933</v>
      </c>
      <c r="B959" s="63" t="s">
        <v>1934</v>
      </c>
      <c r="C959" s="63">
        <v>6</v>
      </c>
      <c r="D959" s="63" t="s">
        <v>9</v>
      </c>
      <c r="E959" s="63">
        <v>4</v>
      </c>
      <c r="F959" s="63">
        <v>0</v>
      </c>
      <c r="G959" s="63">
        <v>5</v>
      </c>
    </row>
    <row r="960" spans="1:7" x14ac:dyDescent="0.25">
      <c r="A960" s="63" t="s">
        <v>1935</v>
      </c>
      <c r="B960" s="63" t="s">
        <v>1936</v>
      </c>
      <c r="C960" s="63">
        <v>12</v>
      </c>
      <c r="D960" s="63" t="s">
        <v>32</v>
      </c>
      <c r="E960" s="63">
        <v>0</v>
      </c>
      <c r="F960" s="63">
        <v>1</v>
      </c>
      <c r="G960" s="63">
        <v>2</v>
      </c>
    </row>
    <row r="961" spans="1:7" x14ac:dyDescent="0.25">
      <c r="A961" s="63" t="s">
        <v>1937</v>
      </c>
      <c r="B961" s="63" t="s">
        <v>1938</v>
      </c>
      <c r="C961" s="63">
        <v>16</v>
      </c>
      <c r="D961" s="63" t="s">
        <v>109</v>
      </c>
      <c r="E961" s="63">
        <v>4</v>
      </c>
      <c r="F961" s="63">
        <v>0</v>
      </c>
      <c r="G961" s="63">
        <v>2</v>
      </c>
    </row>
    <row r="962" spans="1:7" x14ac:dyDescent="0.25">
      <c r="A962" s="63" t="s">
        <v>1939</v>
      </c>
      <c r="B962" s="63" t="s">
        <v>1940</v>
      </c>
      <c r="C962" s="63">
        <v>19</v>
      </c>
      <c r="D962" s="63" t="s">
        <v>9</v>
      </c>
      <c r="E962" s="63">
        <v>6</v>
      </c>
      <c r="F962" s="63">
        <v>0</v>
      </c>
      <c r="G962" s="63">
        <v>1</v>
      </c>
    </row>
    <row r="963" spans="1:7" x14ac:dyDescent="0.25">
      <c r="A963" s="63" t="s">
        <v>1941</v>
      </c>
      <c r="B963" s="63" t="s">
        <v>1942</v>
      </c>
      <c r="C963" s="63">
        <v>6</v>
      </c>
      <c r="D963" s="63" t="s">
        <v>12</v>
      </c>
      <c r="E963" s="63">
        <v>5</v>
      </c>
      <c r="F963" s="63">
        <v>0</v>
      </c>
      <c r="G963" s="63">
        <v>4</v>
      </c>
    </row>
    <row r="964" spans="1:7" x14ac:dyDescent="0.25">
      <c r="A964" s="63" t="s">
        <v>1943</v>
      </c>
      <c r="B964" s="63" t="s">
        <v>1944</v>
      </c>
      <c r="C964" s="63" t="s">
        <v>39</v>
      </c>
      <c r="D964" s="63" t="s">
        <v>109</v>
      </c>
      <c r="E964" s="63">
        <v>4</v>
      </c>
      <c r="F964" s="63">
        <v>0</v>
      </c>
      <c r="G964" s="63">
        <v>1</v>
      </c>
    </row>
    <row r="965" spans="1:7" x14ac:dyDescent="0.25">
      <c r="A965" s="63" t="s">
        <v>1945</v>
      </c>
      <c r="B965" s="63" t="s">
        <v>1946</v>
      </c>
      <c r="C965" s="63">
        <v>4</v>
      </c>
      <c r="D965" s="63" t="s">
        <v>109</v>
      </c>
      <c r="E965" s="63">
        <v>4</v>
      </c>
      <c r="F965" s="63">
        <v>0</v>
      </c>
      <c r="G965" s="63">
        <v>4</v>
      </c>
    </row>
    <row r="966" spans="1:7" x14ac:dyDescent="0.25">
      <c r="A966" s="63" t="s">
        <v>1947</v>
      </c>
      <c r="B966" s="63" t="s">
        <v>1948</v>
      </c>
      <c r="C966" s="63">
        <v>11</v>
      </c>
      <c r="D966" s="63" t="s">
        <v>84</v>
      </c>
      <c r="E966" s="63">
        <v>5</v>
      </c>
      <c r="F966" s="63">
        <v>0</v>
      </c>
      <c r="G966" s="63">
        <v>18</v>
      </c>
    </row>
    <row r="967" spans="1:7" x14ac:dyDescent="0.25">
      <c r="A967" s="63" t="s">
        <v>1949</v>
      </c>
      <c r="B967" s="63" t="s">
        <v>1950</v>
      </c>
      <c r="C967" s="63">
        <v>19</v>
      </c>
      <c r="D967" s="63" t="s">
        <v>9</v>
      </c>
      <c r="E967" s="63">
        <v>0</v>
      </c>
      <c r="F967" s="63">
        <v>0</v>
      </c>
      <c r="G967" s="63">
        <v>1</v>
      </c>
    </row>
    <row r="968" spans="1:7" x14ac:dyDescent="0.25">
      <c r="A968" s="63" t="s">
        <v>1951</v>
      </c>
      <c r="B968" s="63" t="s">
        <v>1952</v>
      </c>
      <c r="C968" s="63">
        <v>17</v>
      </c>
      <c r="D968" s="63" t="s">
        <v>12</v>
      </c>
      <c r="E968" s="63">
        <v>4</v>
      </c>
      <c r="F968" s="63">
        <v>0</v>
      </c>
      <c r="G968" s="63">
        <v>3</v>
      </c>
    </row>
    <row r="969" spans="1:7" x14ac:dyDescent="0.25">
      <c r="A969" s="63" t="s">
        <v>1953</v>
      </c>
      <c r="B969" s="63" t="s">
        <v>1954</v>
      </c>
      <c r="C969" s="63">
        <v>16</v>
      </c>
      <c r="D969" s="63" t="s">
        <v>32</v>
      </c>
      <c r="E969" s="63">
        <v>0</v>
      </c>
      <c r="F969" s="63">
        <v>0</v>
      </c>
      <c r="G969" s="63">
        <v>2</v>
      </c>
    </row>
    <row r="970" spans="1:7" x14ac:dyDescent="0.25">
      <c r="A970" s="63" t="s">
        <v>1955</v>
      </c>
      <c r="B970" s="63" t="s">
        <v>1956</v>
      </c>
      <c r="C970" s="63">
        <v>1</v>
      </c>
      <c r="D970" s="63" t="s">
        <v>9</v>
      </c>
      <c r="E970" s="63">
        <v>0</v>
      </c>
      <c r="F970" s="63">
        <v>0</v>
      </c>
      <c r="G970" s="63">
        <v>3</v>
      </c>
    </row>
    <row r="971" spans="1:7" x14ac:dyDescent="0.25">
      <c r="A971" s="63" t="s">
        <v>1957</v>
      </c>
      <c r="B971" s="63" t="s">
        <v>1958</v>
      </c>
      <c r="C971" s="63">
        <v>1</v>
      </c>
      <c r="D971" s="63" t="s">
        <v>125</v>
      </c>
      <c r="E971" s="63">
        <v>5</v>
      </c>
      <c r="F971" s="63">
        <v>0</v>
      </c>
      <c r="G971" s="63">
        <v>1</v>
      </c>
    </row>
    <row r="972" spans="1:7" x14ac:dyDescent="0.25">
      <c r="A972" s="63" t="s">
        <v>1959</v>
      </c>
      <c r="B972" s="63" t="s">
        <v>1960</v>
      </c>
      <c r="C972" s="63">
        <v>2</v>
      </c>
      <c r="D972" s="63" t="s">
        <v>109</v>
      </c>
      <c r="E972" s="63">
        <v>4</v>
      </c>
      <c r="F972" s="63">
        <v>0</v>
      </c>
      <c r="G972" s="63">
        <v>1</v>
      </c>
    </row>
    <row r="973" spans="1:7" x14ac:dyDescent="0.25">
      <c r="A973" s="63" t="s">
        <v>1961</v>
      </c>
      <c r="B973" s="63" t="s">
        <v>1962</v>
      </c>
      <c r="C973" s="63">
        <v>16</v>
      </c>
      <c r="D973" s="63" t="s">
        <v>32</v>
      </c>
      <c r="E973" s="63">
        <v>4</v>
      </c>
      <c r="F973" s="63">
        <v>1</v>
      </c>
      <c r="G973" s="63">
        <v>3</v>
      </c>
    </row>
    <row r="974" spans="1:7" x14ac:dyDescent="0.25">
      <c r="A974" s="63" t="s">
        <v>1963</v>
      </c>
      <c r="B974" s="63" t="s">
        <v>1964</v>
      </c>
      <c r="C974" s="63">
        <v>1</v>
      </c>
      <c r="D974" s="63" t="s">
        <v>109</v>
      </c>
      <c r="E974" s="63">
        <v>4</v>
      </c>
      <c r="F974" s="63">
        <v>0</v>
      </c>
      <c r="G974" s="63">
        <v>1</v>
      </c>
    </row>
    <row r="975" spans="1:7" x14ac:dyDescent="0.25">
      <c r="A975" s="63" t="s">
        <v>1965</v>
      </c>
      <c r="B975" s="63" t="s">
        <v>1966</v>
      </c>
      <c r="C975" s="63">
        <v>11</v>
      </c>
      <c r="D975" s="63" t="s">
        <v>9</v>
      </c>
      <c r="E975" s="63">
        <v>3</v>
      </c>
      <c r="F975" s="63">
        <v>0</v>
      </c>
      <c r="G975" s="63">
        <v>2</v>
      </c>
    </row>
    <row r="976" spans="1:7" x14ac:dyDescent="0.25">
      <c r="A976" s="63" t="s">
        <v>1967</v>
      </c>
      <c r="B976" s="63" t="s">
        <v>1968</v>
      </c>
      <c r="C976" s="63">
        <v>15</v>
      </c>
      <c r="D976" s="63" t="s">
        <v>9</v>
      </c>
      <c r="E976" s="63">
        <v>3</v>
      </c>
      <c r="F976" s="63">
        <v>0</v>
      </c>
      <c r="G976" s="63">
        <v>3</v>
      </c>
    </row>
    <row r="977" spans="1:7" x14ac:dyDescent="0.25">
      <c r="A977" s="63" t="s">
        <v>1969</v>
      </c>
      <c r="B977" s="63" t="s">
        <v>1970</v>
      </c>
      <c r="C977" s="63">
        <v>9</v>
      </c>
      <c r="D977" s="63" t="s">
        <v>32</v>
      </c>
      <c r="E977" s="63">
        <v>0</v>
      </c>
      <c r="F977" s="63">
        <v>1</v>
      </c>
      <c r="G977" s="63">
        <v>18</v>
      </c>
    </row>
    <row r="978" spans="1:7" x14ac:dyDescent="0.25">
      <c r="A978" s="63" t="s">
        <v>1971</v>
      </c>
      <c r="B978" s="63" t="s">
        <v>1972</v>
      </c>
      <c r="C978" s="63">
        <v>16</v>
      </c>
      <c r="D978" s="63" t="s">
        <v>57</v>
      </c>
      <c r="E978" s="63">
        <v>3</v>
      </c>
      <c r="F978" s="63">
        <v>1</v>
      </c>
      <c r="G978" s="63">
        <v>27</v>
      </c>
    </row>
    <row r="979" spans="1:7" x14ac:dyDescent="0.25">
      <c r="A979" s="63" t="s">
        <v>1973</v>
      </c>
      <c r="B979" s="63" t="s">
        <v>1974</v>
      </c>
      <c r="C979" s="63">
        <v>19</v>
      </c>
      <c r="D979" s="63" t="s">
        <v>9</v>
      </c>
      <c r="E979" s="63">
        <v>4</v>
      </c>
      <c r="F979" s="63">
        <v>0</v>
      </c>
      <c r="G979" s="63">
        <v>2</v>
      </c>
    </row>
    <row r="980" spans="1:7" x14ac:dyDescent="0.25">
      <c r="A980" s="63" t="s">
        <v>1975</v>
      </c>
      <c r="B980" s="63" t="s">
        <v>1976</v>
      </c>
      <c r="C980" s="63">
        <v>2</v>
      </c>
      <c r="D980" s="63" t="s">
        <v>125</v>
      </c>
      <c r="E980" s="63">
        <v>5</v>
      </c>
      <c r="F980" s="63">
        <v>0</v>
      </c>
      <c r="G980" s="63">
        <v>3</v>
      </c>
    </row>
    <row r="981" spans="1:7" x14ac:dyDescent="0.25">
      <c r="A981" s="63" t="s">
        <v>1977</v>
      </c>
      <c r="B981" s="63" t="s">
        <v>1978</v>
      </c>
      <c r="C981" s="63">
        <v>5</v>
      </c>
      <c r="D981" s="63" t="s">
        <v>9</v>
      </c>
      <c r="E981" s="63">
        <v>4</v>
      </c>
      <c r="F981" s="63">
        <v>0</v>
      </c>
      <c r="G981" s="63">
        <v>3</v>
      </c>
    </row>
    <row r="982" spans="1:7" x14ac:dyDescent="0.25">
      <c r="A982" s="63" t="s">
        <v>1979</v>
      </c>
      <c r="B982" s="63" t="s">
        <v>1980</v>
      </c>
      <c r="C982" s="63" t="s">
        <v>39</v>
      </c>
      <c r="D982" s="63" t="s">
        <v>9</v>
      </c>
      <c r="E982" s="63">
        <v>4</v>
      </c>
      <c r="F982" s="63">
        <v>0</v>
      </c>
      <c r="G982" s="63">
        <v>7</v>
      </c>
    </row>
    <row r="983" spans="1:7" x14ac:dyDescent="0.25">
      <c r="A983" s="63" t="s">
        <v>1981</v>
      </c>
      <c r="B983" s="63" t="s">
        <v>1982</v>
      </c>
      <c r="C983" s="63">
        <v>17</v>
      </c>
      <c r="D983" s="63" t="s">
        <v>109</v>
      </c>
      <c r="E983" s="63">
        <v>4</v>
      </c>
      <c r="F983" s="63">
        <v>0</v>
      </c>
      <c r="G983" s="63">
        <v>1</v>
      </c>
    </row>
    <row r="984" spans="1:7" x14ac:dyDescent="0.25">
      <c r="A984" s="63" t="s">
        <v>1983</v>
      </c>
      <c r="B984" s="63" t="s">
        <v>1984</v>
      </c>
      <c r="C984" s="63">
        <v>8</v>
      </c>
      <c r="D984" s="63" t="s">
        <v>9</v>
      </c>
      <c r="E984" s="63">
        <v>0</v>
      </c>
      <c r="F984" s="63">
        <v>1</v>
      </c>
      <c r="G984" s="63">
        <v>1</v>
      </c>
    </row>
    <row r="985" spans="1:7" x14ac:dyDescent="0.25">
      <c r="A985" s="63" t="s">
        <v>1985</v>
      </c>
      <c r="B985" s="63" t="s">
        <v>1986</v>
      </c>
      <c r="C985" s="63">
        <v>2</v>
      </c>
      <c r="D985" s="63" t="s">
        <v>32</v>
      </c>
      <c r="E985" s="63">
        <v>4</v>
      </c>
      <c r="F985" s="63">
        <v>1</v>
      </c>
      <c r="G985" s="63">
        <v>18</v>
      </c>
    </row>
    <row r="986" spans="1:7" x14ac:dyDescent="0.25">
      <c r="A986" s="63" t="s">
        <v>1987</v>
      </c>
      <c r="B986" s="63" t="s">
        <v>1988</v>
      </c>
      <c r="C986" s="63">
        <v>15</v>
      </c>
      <c r="D986" s="63" t="s">
        <v>9</v>
      </c>
      <c r="E986" s="63">
        <v>4</v>
      </c>
      <c r="F986" s="63">
        <v>0</v>
      </c>
      <c r="G986" s="63">
        <v>4</v>
      </c>
    </row>
    <row r="987" spans="1:7" x14ac:dyDescent="0.25">
      <c r="A987" s="63" t="s">
        <v>1989</v>
      </c>
      <c r="B987" s="63" t="s">
        <v>1990</v>
      </c>
      <c r="C987" s="63">
        <v>11</v>
      </c>
      <c r="D987" s="63" t="s">
        <v>12</v>
      </c>
      <c r="E987" s="63">
        <v>5</v>
      </c>
      <c r="F987" s="63">
        <v>0</v>
      </c>
      <c r="G987" s="63">
        <v>3</v>
      </c>
    </row>
    <row r="988" spans="1:7" x14ac:dyDescent="0.25">
      <c r="A988" s="63" t="s">
        <v>1991</v>
      </c>
      <c r="B988" s="63" t="s">
        <v>1992</v>
      </c>
      <c r="C988" s="63">
        <v>4</v>
      </c>
      <c r="D988" s="63" t="s">
        <v>125</v>
      </c>
      <c r="E988" s="63">
        <v>5</v>
      </c>
      <c r="F988" s="63">
        <v>0</v>
      </c>
      <c r="G988" s="63">
        <v>2</v>
      </c>
    </row>
    <row r="989" spans="1:7" x14ac:dyDescent="0.25">
      <c r="A989" s="63" t="s">
        <v>1993</v>
      </c>
      <c r="B989" s="63" t="s">
        <v>1994</v>
      </c>
      <c r="C989" s="63">
        <v>7</v>
      </c>
      <c r="D989" s="63" t="s">
        <v>109</v>
      </c>
      <c r="E989" s="63">
        <v>4</v>
      </c>
      <c r="F989" s="63">
        <v>0</v>
      </c>
      <c r="G989" s="63">
        <v>2</v>
      </c>
    </row>
    <row r="990" spans="1:7" x14ac:dyDescent="0.25">
      <c r="A990" s="63" t="s">
        <v>1995</v>
      </c>
      <c r="B990" s="63" t="s">
        <v>1996</v>
      </c>
      <c r="C990" s="63">
        <v>15</v>
      </c>
      <c r="D990" s="63" t="s">
        <v>57</v>
      </c>
      <c r="E990" s="63">
        <v>3</v>
      </c>
      <c r="F990" s="63">
        <v>1</v>
      </c>
      <c r="G990" s="63">
        <v>26</v>
      </c>
    </row>
    <row r="991" spans="1:7" x14ac:dyDescent="0.25">
      <c r="A991" s="63" t="s">
        <v>1997</v>
      </c>
      <c r="B991" s="63" t="s">
        <v>1998</v>
      </c>
      <c r="C991" s="63">
        <v>12</v>
      </c>
      <c r="D991" s="63" t="s">
        <v>159</v>
      </c>
      <c r="E991" s="63">
        <v>5</v>
      </c>
      <c r="F991" s="63">
        <v>0</v>
      </c>
      <c r="G991" s="63">
        <v>6</v>
      </c>
    </row>
    <row r="992" spans="1:7" x14ac:dyDescent="0.25">
      <c r="A992" s="63" t="s">
        <v>1999</v>
      </c>
      <c r="B992" s="63" t="s">
        <v>2000</v>
      </c>
      <c r="C992" s="63">
        <v>7</v>
      </c>
      <c r="D992" s="63" t="s">
        <v>9</v>
      </c>
      <c r="E992" s="63">
        <v>3</v>
      </c>
      <c r="F992" s="63">
        <v>0</v>
      </c>
      <c r="G992" s="63">
        <v>4</v>
      </c>
    </row>
    <row r="993" spans="1:7" x14ac:dyDescent="0.25">
      <c r="A993" s="63" t="s">
        <v>2001</v>
      </c>
      <c r="B993" s="63" t="s">
        <v>2002</v>
      </c>
      <c r="C993" s="63">
        <v>15</v>
      </c>
      <c r="D993" s="63" t="s">
        <v>9</v>
      </c>
      <c r="E993" s="63">
        <v>6</v>
      </c>
      <c r="F993" s="63">
        <v>0</v>
      </c>
      <c r="G993" s="63">
        <v>1</v>
      </c>
    </row>
    <row r="994" spans="1:7" x14ac:dyDescent="0.25">
      <c r="A994" s="63" t="s">
        <v>2003</v>
      </c>
      <c r="B994" s="63" t="s">
        <v>2004</v>
      </c>
      <c r="C994" s="63">
        <v>7</v>
      </c>
      <c r="D994" s="63" t="s">
        <v>9</v>
      </c>
      <c r="E994" s="63">
        <v>2</v>
      </c>
      <c r="F994" s="63">
        <v>0</v>
      </c>
      <c r="G994" s="63">
        <v>3</v>
      </c>
    </row>
    <row r="995" spans="1:7" x14ac:dyDescent="0.25">
      <c r="A995" s="63" t="s">
        <v>2005</v>
      </c>
      <c r="B995" s="63" t="s">
        <v>2006</v>
      </c>
      <c r="C995" s="63">
        <v>8</v>
      </c>
      <c r="D995" s="63" t="s">
        <v>9</v>
      </c>
      <c r="E995" s="63">
        <v>3</v>
      </c>
      <c r="F995" s="63">
        <v>0</v>
      </c>
      <c r="G995" s="63">
        <v>6</v>
      </c>
    </row>
    <row r="996" spans="1:7" x14ac:dyDescent="0.25">
      <c r="A996" s="63" t="s">
        <v>2007</v>
      </c>
      <c r="B996" s="63" t="s">
        <v>2008</v>
      </c>
      <c r="C996" s="63">
        <v>14</v>
      </c>
      <c r="D996" s="63" t="s">
        <v>9</v>
      </c>
      <c r="E996" s="63">
        <v>5</v>
      </c>
      <c r="F996" s="63">
        <v>0</v>
      </c>
      <c r="G996" s="63">
        <v>1</v>
      </c>
    </row>
    <row r="997" spans="1:7" x14ac:dyDescent="0.25">
      <c r="A997" s="63" t="s">
        <v>2009</v>
      </c>
      <c r="B997" s="63" t="s">
        <v>2010</v>
      </c>
      <c r="C997" s="63">
        <v>10</v>
      </c>
      <c r="D997" s="63" t="s">
        <v>125</v>
      </c>
      <c r="E997" s="63">
        <v>5</v>
      </c>
      <c r="F997" s="63">
        <v>0</v>
      </c>
      <c r="G997" s="63">
        <v>1</v>
      </c>
    </row>
    <row r="998" spans="1:7" x14ac:dyDescent="0.25">
      <c r="A998" s="63" t="s">
        <v>2011</v>
      </c>
      <c r="B998" s="63" t="s">
        <v>2012</v>
      </c>
      <c r="C998" s="63">
        <v>19</v>
      </c>
      <c r="D998" s="63" t="s">
        <v>32</v>
      </c>
      <c r="E998" s="63">
        <v>4</v>
      </c>
      <c r="F998" s="63">
        <v>1</v>
      </c>
      <c r="G998" s="63">
        <v>5</v>
      </c>
    </row>
    <row r="999" spans="1:7" x14ac:dyDescent="0.25">
      <c r="A999" s="63" t="s">
        <v>2013</v>
      </c>
      <c r="B999" s="63" t="s">
        <v>2014</v>
      </c>
      <c r="C999" s="63">
        <v>14</v>
      </c>
      <c r="D999" s="63" t="s">
        <v>9</v>
      </c>
      <c r="E999" s="63">
        <v>3</v>
      </c>
      <c r="F999" s="63">
        <v>0</v>
      </c>
      <c r="G999" s="63">
        <v>2</v>
      </c>
    </row>
    <row r="1000" spans="1:7" x14ac:dyDescent="0.25">
      <c r="A1000" s="63" t="s">
        <v>2015</v>
      </c>
      <c r="B1000" s="63" t="s">
        <v>2016</v>
      </c>
      <c r="C1000" s="63">
        <v>2</v>
      </c>
      <c r="D1000" s="63" t="s">
        <v>9</v>
      </c>
      <c r="E1000" s="63">
        <v>4</v>
      </c>
      <c r="F1000" s="63">
        <v>0</v>
      </c>
      <c r="G1000" s="63">
        <v>4</v>
      </c>
    </row>
    <row r="1001" spans="1:7" x14ac:dyDescent="0.25">
      <c r="A1001" s="63" t="s">
        <v>2017</v>
      </c>
      <c r="B1001" s="63" t="s">
        <v>2018</v>
      </c>
      <c r="C1001" s="63">
        <v>22</v>
      </c>
      <c r="D1001" s="63" t="s">
        <v>9</v>
      </c>
      <c r="E1001" s="63">
        <v>5</v>
      </c>
      <c r="F1001" s="63">
        <v>0</v>
      </c>
      <c r="G1001" s="63">
        <v>1</v>
      </c>
    </row>
    <row r="1002" spans="1:7" x14ac:dyDescent="0.25">
      <c r="A1002" s="63" t="s">
        <v>2019</v>
      </c>
      <c r="B1002" s="63" t="s">
        <v>2020</v>
      </c>
      <c r="C1002" s="63">
        <v>10</v>
      </c>
      <c r="D1002" s="63" t="s">
        <v>9</v>
      </c>
      <c r="E1002" s="63">
        <v>5</v>
      </c>
      <c r="F1002" s="63">
        <v>0</v>
      </c>
      <c r="G1002" s="63">
        <v>5</v>
      </c>
    </row>
    <row r="1003" spans="1:7" x14ac:dyDescent="0.25">
      <c r="A1003" s="63" t="s">
        <v>2021</v>
      </c>
      <c r="B1003" s="63" t="s">
        <v>2022</v>
      </c>
      <c r="C1003" s="63" t="s">
        <v>39</v>
      </c>
      <c r="D1003" s="63" t="s">
        <v>32</v>
      </c>
      <c r="E1003" s="63">
        <v>2</v>
      </c>
      <c r="F1003" s="63">
        <v>1</v>
      </c>
      <c r="G1003" s="63">
        <v>12</v>
      </c>
    </row>
    <row r="1004" spans="1:7" x14ac:dyDescent="0.25">
      <c r="A1004" s="63" t="s">
        <v>2023</v>
      </c>
      <c r="B1004" s="63" t="s">
        <v>2024</v>
      </c>
      <c r="C1004" s="63">
        <v>17</v>
      </c>
      <c r="D1004" s="63" t="s">
        <v>9</v>
      </c>
      <c r="E1004" s="63">
        <v>4</v>
      </c>
      <c r="F1004" s="63">
        <v>0</v>
      </c>
      <c r="G1004" s="63">
        <v>5</v>
      </c>
    </row>
    <row r="1005" spans="1:7" x14ac:dyDescent="0.25">
      <c r="A1005" s="63" t="s">
        <v>2025</v>
      </c>
      <c r="B1005" s="63" t="s">
        <v>2026</v>
      </c>
      <c r="C1005" s="63">
        <v>1</v>
      </c>
      <c r="D1005" s="63" t="s">
        <v>9</v>
      </c>
      <c r="E1005" s="63">
        <v>4</v>
      </c>
      <c r="F1005" s="63">
        <v>0</v>
      </c>
      <c r="G1005" s="63">
        <v>3</v>
      </c>
    </row>
    <row r="1006" spans="1:7" x14ac:dyDescent="0.25">
      <c r="A1006" s="63" t="s">
        <v>2027</v>
      </c>
      <c r="B1006" s="63" t="s">
        <v>2028</v>
      </c>
      <c r="C1006" s="63">
        <v>12</v>
      </c>
      <c r="D1006" s="63" t="s">
        <v>9</v>
      </c>
      <c r="E1006" s="63">
        <v>2</v>
      </c>
      <c r="F1006" s="63">
        <v>0</v>
      </c>
      <c r="G1006" s="63">
        <v>3</v>
      </c>
    </row>
    <row r="1007" spans="1:7" x14ac:dyDescent="0.25">
      <c r="A1007" s="63" t="s">
        <v>2029</v>
      </c>
      <c r="B1007" s="63" t="s">
        <v>2030</v>
      </c>
      <c r="C1007" s="63">
        <v>6</v>
      </c>
      <c r="D1007" s="63" t="s">
        <v>9</v>
      </c>
      <c r="E1007" s="63">
        <v>3</v>
      </c>
      <c r="F1007" s="63">
        <v>0</v>
      </c>
      <c r="G1007" s="63">
        <v>2</v>
      </c>
    </row>
    <row r="1008" spans="1:7" x14ac:dyDescent="0.25">
      <c r="A1008" s="63" t="s">
        <v>2031</v>
      </c>
      <c r="B1008" s="63" t="s">
        <v>2032</v>
      </c>
      <c r="C1008" s="63">
        <v>16</v>
      </c>
      <c r="D1008" s="63" t="s">
        <v>32</v>
      </c>
      <c r="E1008" s="63">
        <v>2</v>
      </c>
      <c r="F1008" s="63">
        <v>0</v>
      </c>
      <c r="G1008" s="63">
        <v>6</v>
      </c>
    </row>
    <row r="1009" spans="1:7" x14ac:dyDescent="0.25">
      <c r="A1009" s="63" t="s">
        <v>2033</v>
      </c>
      <c r="B1009" s="63" t="s">
        <v>2034</v>
      </c>
      <c r="C1009" s="63" t="s">
        <v>1308</v>
      </c>
      <c r="D1009" s="63" t="s">
        <v>17</v>
      </c>
      <c r="E1009" s="63">
        <v>4</v>
      </c>
      <c r="F1009" s="63">
        <v>0</v>
      </c>
      <c r="G1009" s="63">
        <v>2</v>
      </c>
    </row>
    <row r="1010" spans="1:7" x14ac:dyDescent="0.25">
      <c r="A1010" s="63" t="s">
        <v>2035</v>
      </c>
      <c r="B1010" s="63" t="s">
        <v>2036</v>
      </c>
      <c r="C1010" s="63">
        <v>14</v>
      </c>
      <c r="D1010" s="63" t="s">
        <v>109</v>
      </c>
      <c r="E1010" s="63">
        <v>4</v>
      </c>
      <c r="F1010" s="63">
        <v>0</v>
      </c>
      <c r="G1010" s="63">
        <v>4</v>
      </c>
    </row>
    <row r="1011" spans="1:7" x14ac:dyDescent="0.25">
      <c r="A1011" s="63" t="s">
        <v>2037</v>
      </c>
      <c r="B1011" s="63" t="s">
        <v>2038</v>
      </c>
      <c r="C1011" s="63">
        <v>2</v>
      </c>
      <c r="D1011" s="63" t="s">
        <v>9</v>
      </c>
      <c r="E1011" s="63">
        <v>3</v>
      </c>
      <c r="F1011" s="63">
        <v>0</v>
      </c>
      <c r="G1011" s="63">
        <v>1</v>
      </c>
    </row>
    <row r="1012" spans="1:7" x14ac:dyDescent="0.25">
      <c r="A1012" s="63" t="s">
        <v>2039</v>
      </c>
      <c r="B1012" s="63" t="s">
        <v>2040</v>
      </c>
      <c r="C1012" s="63">
        <v>9</v>
      </c>
      <c r="D1012" s="63" t="s">
        <v>125</v>
      </c>
      <c r="E1012" s="63">
        <v>5</v>
      </c>
      <c r="F1012" s="63">
        <v>0</v>
      </c>
      <c r="G1012" s="63">
        <v>3</v>
      </c>
    </row>
    <row r="1013" spans="1:7" x14ac:dyDescent="0.25">
      <c r="A1013" s="63" t="s">
        <v>2041</v>
      </c>
      <c r="B1013" s="63" t="s">
        <v>2042</v>
      </c>
      <c r="C1013" s="63">
        <v>8</v>
      </c>
      <c r="D1013" s="63" t="s">
        <v>32</v>
      </c>
      <c r="E1013" s="63">
        <v>0</v>
      </c>
      <c r="F1013" s="63">
        <v>1</v>
      </c>
      <c r="G1013" s="63">
        <v>18</v>
      </c>
    </row>
    <row r="1014" spans="1:7" x14ac:dyDescent="0.25">
      <c r="A1014" s="63" t="s">
        <v>2043</v>
      </c>
      <c r="B1014" s="63" t="s">
        <v>2044</v>
      </c>
      <c r="C1014" s="63">
        <v>19</v>
      </c>
      <c r="D1014" s="63" t="s">
        <v>125</v>
      </c>
      <c r="E1014" s="63">
        <v>5</v>
      </c>
      <c r="F1014" s="63">
        <v>0</v>
      </c>
      <c r="G1014" s="63">
        <v>1</v>
      </c>
    </row>
    <row r="1015" spans="1:7" x14ac:dyDescent="0.25">
      <c r="A1015" s="63" t="s">
        <v>2045</v>
      </c>
      <c r="B1015" s="63" t="s">
        <v>2046</v>
      </c>
      <c r="C1015" s="63" t="s">
        <v>39</v>
      </c>
      <c r="D1015" s="63" t="s">
        <v>9</v>
      </c>
      <c r="E1015" s="63">
        <v>4</v>
      </c>
      <c r="F1015" s="63">
        <v>0</v>
      </c>
      <c r="G1015" s="63">
        <v>2</v>
      </c>
    </row>
    <row r="1016" spans="1:7" x14ac:dyDescent="0.25">
      <c r="A1016" s="63" t="s">
        <v>2047</v>
      </c>
      <c r="B1016" s="63" t="s">
        <v>2048</v>
      </c>
      <c r="C1016" s="63">
        <v>10</v>
      </c>
      <c r="D1016" s="63" t="s">
        <v>32</v>
      </c>
      <c r="E1016" s="63">
        <v>2</v>
      </c>
      <c r="F1016" s="63">
        <v>1</v>
      </c>
      <c r="G1016" s="63">
        <v>16</v>
      </c>
    </row>
    <row r="1017" spans="1:7" x14ac:dyDescent="0.25">
      <c r="A1017" s="63" t="s">
        <v>2049</v>
      </c>
      <c r="B1017" s="63" t="s">
        <v>2050</v>
      </c>
      <c r="C1017" s="63">
        <v>4</v>
      </c>
      <c r="D1017" s="63" t="s">
        <v>12</v>
      </c>
      <c r="E1017" s="63">
        <v>2</v>
      </c>
      <c r="F1017" s="63">
        <v>0</v>
      </c>
      <c r="G1017" s="63">
        <v>12</v>
      </c>
    </row>
    <row r="1018" spans="1:7" x14ac:dyDescent="0.25">
      <c r="A1018" s="63" t="s">
        <v>2051</v>
      </c>
      <c r="B1018" s="63" t="s">
        <v>2052</v>
      </c>
      <c r="C1018" s="63">
        <v>1</v>
      </c>
      <c r="D1018" s="63" t="s">
        <v>32</v>
      </c>
      <c r="E1018" s="63">
        <v>0</v>
      </c>
      <c r="F1018" s="63">
        <v>1</v>
      </c>
      <c r="G1018" s="63">
        <v>3</v>
      </c>
    </row>
    <row r="1019" spans="1:7" x14ac:dyDescent="0.25">
      <c r="A1019" s="63" t="s">
        <v>2053</v>
      </c>
      <c r="B1019" s="63" t="s">
        <v>2054</v>
      </c>
      <c r="C1019" s="63">
        <v>15</v>
      </c>
      <c r="D1019" s="63" t="s">
        <v>9</v>
      </c>
      <c r="E1019" s="63">
        <v>5</v>
      </c>
      <c r="F1019" s="63">
        <v>0</v>
      </c>
      <c r="G1019" s="63">
        <v>1</v>
      </c>
    </row>
    <row r="1020" spans="1:7" x14ac:dyDescent="0.25">
      <c r="A1020" s="63" t="s">
        <v>2055</v>
      </c>
      <c r="B1020" s="63" t="s">
        <v>2056</v>
      </c>
      <c r="C1020" s="63" t="s">
        <v>39</v>
      </c>
      <c r="D1020" s="63" t="s">
        <v>9</v>
      </c>
      <c r="E1020" s="63">
        <v>4</v>
      </c>
      <c r="F1020" s="63">
        <v>0</v>
      </c>
      <c r="G1020" s="63">
        <v>6</v>
      </c>
    </row>
    <row r="1021" spans="1:7" x14ac:dyDescent="0.25">
      <c r="A1021" s="63" t="s">
        <v>2057</v>
      </c>
      <c r="B1021" s="63" t="s">
        <v>2058</v>
      </c>
      <c r="C1021" s="63">
        <v>12</v>
      </c>
      <c r="D1021" s="63" t="s">
        <v>109</v>
      </c>
      <c r="E1021" s="63">
        <v>4</v>
      </c>
      <c r="F1021" s="63">
        <v>0</v>
      </c>
      <c r="G1021" s="63">
        <v>3</v>
      </c>
    </row>
    <row r="1022" spans="1:7" x14ac:dyDescent="0.25">
      <c r="A1022" s="63" t="s">
        <v>2059</v>
      </c>
      <c r="B1022" s="63" t="s">
        <v>2060</v>
      </c>
      <c r="C1022" s="63">
        <v>7</v>
      </c>
      <c r="D1022" s="63" t="s">
        <v>17</v>
      </c>
      <c r="E1022" s="63">
        <v>5</v>
      </c>
      <c r="F1022" s="63">
        <v>0</v>
      </c>
      <c r="G1022" s="63">
        <v>10</v>
      </c>
    </row>
    <row r="1023" spans="1:7" x14ac:dyDescent="0.25">
      <c r="A1023" s="63" t="s">
        <v>2061</v>
      </c>
      <c r="B1023" s="63" t="s">
        <v>2062</v>
      </c>
      <c r="C1023" s="63">
        <v>16</v>
      </c>
      <c r="D1023" s="63" t="s">
        <v>32</v>
      </c>
      <c r="E1023" s="63">
        <v>3</v>
      </c>
      <c r="F1023" s="63">
        <v>0</v>
      </c>
      <c r="G1023" s="63">
        <v>8</v>
      </c>
    </row>
    <row r="1024" spans="1:7" x14ac:dyDescent="0.25">
      <c r="A1024" s="63" t="s">
        <v>2063</v>
      </c>
      <c r="B1024" s="63" t="s">
        <v>2064</v>
      </c>
      <c r="C1024" s="63">
        <v>6</v>
      </c>
      <c r="D1024" s="63" t="s">
        <v>9</v>
      </c>
      <c r="E1024" s="63">
        <v>0</v>
      </c>
      <c r="F1024" s="63">
        <v>0</v>
      </c>
      <c r="G1024" s="63">
        <v>1</v>
      </c>
    </row>
    <row r="1025" spans="1:10" x14ac:dyDescent="0.25">
      <c r="A1025" s="63" t="s">
        <v>2065</v>
      </c>
      <c r="B1025" s="63" t="s">
        <v>2066</v>
      </c>
      <c r="C1025" s="63">
        <v>12</v>
      </c>
      <c r="D1025" s="63" t="s">
        <v>176</v>
      </c>
      <c r="E1025" s="63">
        <v>4</v>
      </c>
      <c r="F1025" s="63">
        <v>0</v>
      </c>
      <c r="G1025" s="63">
        <v>7</v>
      </c>
    </row>
    <row r="1026" spans="1:10" x14ac:dyDescent="0.25">
      <c r="A1026" s="63" t="s">
        <v>2067</v>
      </c>
      <c r="B1026" s="63" t="s">
        <v>2068</v>
      </c>
      <c r="C1026" s="63">
        <v>6</v>
      </c>
      <c r="D1026" s="63" t="s">
        <v>12</v>
      </c>
      <c r="E1026" s="63">
        <v>5</v>
      </c>
      <c r="F1026" s="63">
        <v>0</v>
      </c>
      <c r="G1026" s="63">
        <v>6</v>
      </c>
    </row>
    <row r="1027" spans="1:10" x14ac:dyDescent="0.25">
      <c r="A1027" s="63" t="s">
        <v>2069</v>
      </c>
      <c r="B1027" s="63" t="s">
        <v>2070</v>
      </c>
      <c r="C1027" s="63">
        <v>6</v>
      </c>
      <c r="D1027" s="63" t="s">
        <v>114</v>
      </c>
      <c r="E1027" s="63">
        <v>0</v>
      </c>
      <c r="F1027" s="63">
        <v>1</v>
      </c>
      <c r="G1027" s="63">
        <v>1</v>
      </c>
    </row>
    <row r="1028" spans="1:10" x14ac:dyDescent="0.25">
      <c r="A1028" s="63" t="s">
        <v>2071</v>
      </c>
      <c r="B1028" s="63" t="s">
        <v>2072</v>
      </c>
      <c r="C1028" s="63">
        <v>3</v>
      </c>
      <c r="D1028" s="63" t="s">
        <v>9</v>
      </c>
      <c r="E1028" s="63">
        <v>6</v>
      </c>
      <c r="F1028" s="63">
        <v>0</v>
      </c>
      <c r="G1028" s="63">
        <v>7</v>
      </c>
    </row>
    <row r="1029" spans="1:10" x14ac:dyDescent="0.25">
      <c r="A1029" s="63" t="s">
        <v>2073</v>
      </c>
      <c r="B1029" s="63" t="s">
        <v>2074</v>
      </c>
      <c r="C1029" s="63">
        <v>3</v>
      </c>
      <c r="D1029" s="63" t="s">
        <v>32</v>
      </c>
      <c r="E1029" s="63">
        <v>0</v>
      </c>
      <c r="F1029" s="63">
        <v>1</v>
      </c>
      <c r="G1029" s="63">
        <v>9</v>
      </c>
    </row>
    <row r="1030" spans="1:10" x14ac:dyDescent="0.25">
      <c r="A1030" s="63" t="s">
        <v>2075</v>
      </c>
      <c r="B1030" s="63" t="s">
        <v>2076</v>
      </c>
      <c r="C1030" s="63">
        <v>2</v>
      </c>
      <c r="D1030" s="63" t="s">
        <v>17</v>
      </c>
      <c r="E1030" s="63">
        <v>4</v>
      </c>
      <c r="F1030" s="63">
        <v>0</v>
      </c>
      <c r="G1030" s="63">
        <v>5</v>
      </c>
    </row>
    <row r="1031" spans="1:10" x14ac:dyDescent="0.25">
      <c r="A1031" s="63" t="s">
        <v>2077</v>
      </c>
      <c r="B1031" s="63" t="s">
        <v>2078</v>
      </c>
      <c r="C1031" s="63">
        <v>5</v>
      </c>
      <c r="D1031" s="63" t="s">
        <v>17</v>
      </c>
      <c r="E1031" s="63">
        <v>4</v>
      </c>
      <c r="F1031" s="63">
        <v>0</v>
      </c>
      <c r="G1031" s="63">
        <v>5</v>
      </c>
    </row>
    <row r="1032" spans="1:10" x14ac:dyDescent="0.25">
      <c r="A1032" s="63" t="s">
        <v>2079</v>
      </c>
      <c r="B1032" s="63" t="s">
        <v>2080</v>
      </c>
      <c r="C1032" s="63">
        <v>17</v>
      </c>
      <c r="D1032" s="63" t="s">
        <v>9</v>
      </c>
      <c r="E1032" s="63">
        <v>4</v>
      </c>
      <c r="F1032" s="63">
        <v>0</v>
      </c>
      <c r="G1032" s="63">
        <v>5</v>
      </c>
    </row>
    <row r="1033" spans="1:10" x14ac:dyDescent="0.25">
      <c r="A1033" s="63" t="s">
        <v>2081</v>
      </c>
      <c r="B1033" s="63" t="s">
        <v>2082</v>
      </c>
      <c r="C1033" s="63">
        <v>14</v>
      </c>
      <c r="D1033" s="63" t="s">
        <v>1555</v>
      </c>
      <c r="E1033" s="63">
        <v>0</v>
      </c>
      <c r="F1033" s="63">
        <v>1</v>
      </c>
      <c r="G1033" s="63">
        <v>3</v>
      </c>
    </row>
    <row r="1034" spans="1:10" x14ac:dyDescent="0.25">
      <c r="A1034" s="63" t="s">
        <v>2083</v>
      </c>
      <c r="B1034" s="63" t="s">
        <v>2084</v>
      </c>
      <c r="C1034" s="63">
        <v>11</v>
      </c>
      <c r="D1034" s="63" t="s">
        <v>109</v>
      </c>
      <c r="E1034" s="63">
        <v>4</v>
      </c>
      <c r="F1034" s="63">
        <v>0</v>
      </c>
      <c r="G1034" s="63">
        <v>1</v>
      </c>
    </row>
    <row r="1035" spans="1:10" x14ac:dyDescent="0.25">
      <c r="A1035" s="63" t="s">
        <v>2085</v>
      </c>
      <c r="B1035" s="63" t="s">
        <v>2086</v>
      </c>
      <c r="C1035" s="63">
        <v>3</v>
      </c>
      <c r="D1035" s="63" t="s">
        <v>32</v>
      </c>
      <c r="E1035" s="63">
        <v>3</v>
      </c>
      <c r="F1035" s="63">
        <v>1</v>
      </c>
      <c r="G1035" s="63">
        <v>19</v>
      </c>
    </row>
    <row r="1036" spans="1:10" x14ac:dyDescent="0.25">
      <c r="A1036" s="63" t="s">
        <v>2087</v>
      </c>
      <c r="B1036" s="63" t="s">
        <v>2088</v>
      </c>
      <c r="C1036" s="63">
        <v>19</v>
      </c>
      <c r="D1036" s="63" t="s">
        <v>9</v>
      </c>
      <c r="E1036" s="63">
        <v>3</v>
      </c>
      <c r="F1036" s="63">
        <v>0</v>
      </c>
      <c r="G1036" s="63">
        <v>3</v>
      </c>
    </row>
    <row r="1037" spans="1:10" x14ac:dyDescent="0.25">
      <c r="A1037" s="63" t="s">
        <v>2089</v>
      </c>
      <c r="B1037" s="63" t="s">
        <v>2090</v>
      </c>
      <c r="C1037" s="63">
        <v>10</v>
      </c>
      <c r="D1037" s="63" t="s">
        <v>32</v>
      </c>
      <c r="E1037" s="63">
        <v>3</v>
      </c>
      <c r="F1037" s="63">
        <v>0</v>
      </c>
      <c r="G1037" s="63">
        <v>10</v>
      </c>
    </row>
    <row r="1038" spans="1:10" x14ac:dyDescent="0.25">
      <c r="A1038" s="63" t="s">
        <v>2091</v>
      </c>
      <c r="B1038" s="63" t="s">
        <v>2092</v>
      </c>
      <c r="C1038" s="63">
        <v>17</v>
      </c>
      <c r="D1038" s="63" t="s">
        <v>9</v>
      </c>
      <c r="E1038" s="63">
        <v>4</v>
      </c>
      <c r="F1038" s="63">
        <v>0</v>
      </c>
      <c r="G1038" s="63">
        <v>1</v>
      </c>
      <c r="I1038" s="19"/>
      <c r="J1038" s="3" t="e">
        <f>VLOOKUP(I1038,A:E,5,0)</f>
        <v>#N/A</v>
      </c>
    </row>
    <row r="1039" spans="1:10" x14ac:dyDescent="0.25">
      <c r="A1039" s="63" t="s">
        <v>2093</v>
      </c>
      <c r="B1039" s="63" t="s">
        <v>2094</v>
      </c>
      <c r="C1039" s="63">
        <v>6</v>
      </c>
      <c r="D1039" s="63" t="s">
        <v>9</v>
      </c>
      <c r="E1039" s="63">
        <v>4</v>
      </c>
      <c r="F1039" s="63">
        <v>0</v>
      </c>
      <c r="G1039" s="63">
        <v>3</v>
      </c>
      <c r="I1039" s="19"/>
      <c r="J1039" s="3" t="e">
        <f t="shared" ref="J1039:J1050" si="0">VLOOKUP(I1039,A:E,5,0)</f>
        <v>#N/A</v>
      </c>
    </row>
    <row r="1040" spans="1:10" x14ac:dyDescent="0.25">
      <c r="A1040" s="63" t="s">
        <v>2095</v>
      </c>
      <c r="B1040" s="63" t="s">
        <v>2096</v>
      </c>
      <c r="C1040" s="63">
        <v>2</v>
      </c>
      <c r="D1040" s="63" t="s">
        <v>109</v>
      </c>
      <c r="E1040" s="63">
        <v>4</v>
      </c>
      <c r="F1040" s="63">
        <v>0</v>
      </c>
      <c r="G1040" s="63">
        <v>2</v>
      </c>
      <c r="I1040" s="19"/>
      <c r="J1040" s="3" t="e">
        <f t="shared" si="0"/>
        <v>#N/A</v>
      </c>
    </row>
    <row r="1041" spans="1:10" x14ac:dyDescent="0.25">
      <c r="A1041" s="63" t="s">
        <v>2097</v>
      </c>
      <c r="B1041" s="63" t="s">
        <v>2098</v>
      </c>
      <c r="C1041" s="63">
        <v>9</v>
      </c>
      <c r="D1041" s="63" t="s">
        <v>32</v>
      </c>
      <c r="E1041" s="63">
        <v>4</v>
      </c>
      <c r="F1041" s="63">
        <v>1</v>
      </c>
      <c r="G1041" s="63">
        <v>7</v>
      </c>
      <c r="I1041" s="19"/>
      <c r="J1041" s="3" t="e">
        <f t="shared" si="0"/>
        <v>#N/A</v>
      </c>
    </row>
    <row r="1042" spans="1:10" x14ac:dyDescent="0.25">
      <c r="A1042" s="63" t="s">
        <v>2099</v>
      </c>
      <c r="B1042" s="63" t="s">
        <v>2100</v>
      </c>
      <c r="C1042" s="63">
        <v>8</v>
      </c>
      <c r="D1042" s="63" t="s">
        <v>9</v>
      </c>
      <c r="E1042" s="63">
        <v>4</v>
      </c>
      <c r="F1042" s="63">
        <v>0</v>
      </c>
      <c r="G1042" s="63">
        <v>2</v>
      </c>
      <c r="I1042" s="19"/>
      <c r="J1042" s="3" t="e">
        <f t="shared" si="0"/>
        <v>#N/A</v>
      </c>
    </row>
    <row r="1043" spans="1:10" x14ac:dyDescent="0.25">
      <c r="A1043" s="63" t="s">
        <v>2101</v>
      </c>
      <c r="B1043" s="63" t="s">
        <v>2102</v>
      </c>
      <c r="C1043" s="63">
        <v>19</v>
      </c>
      <c r="D1043" s="63" t="s">
        <v>9</v>
      </c>
      <c r="E1043" s="63">
        <v>4</v>
      </c>
      <c r="F1043" s="63">
        <v>0</v>
      </c>
      <c r="G1043" s="63">
        <v>2</v>
      </c>
      <c r="I1043" s="19"/>
      <c r="J1043" s="3" t="e">
        <f t="shared" si="0"/>
        <v>#N/A</v>
      </c>
    </row>
    <row r="1044" spans="1:10" x14ac:dyDescent="0.25">
      <c r="A1044" s="63" t="s">
        <v>2103</v>
      </c>
      <c r="B1044" s="63" t="s">
        <v>2104</v>
      </c>
      <c r="C1044" s="63">
        <v>19</v>
      </c>
      <c r="D1044" s="63" t="s">
        <v>9</v>
      </c>
      <c r="E1044" s="63">
        <v>4</v>
      </c>
      <c r="F1044" s="63">
        <v>0</v>
      </c>
      <c r="G1044" s="63">
        <v>3</v>
      </c>
      <c r="I1044" s="19"/>
      <c r="J1044" s="3" t="e">
        <f t="shared" si="0"/>
        <v>#N/A</v>
      </c>
    </row>
    <row r="1045" spans="1:10" x14ac:dyDescent="0.25">
      <c r="A1045" s="63" t="s">
        <v>2105</v>
      </c>
      <c r="B1045" s="63" t="s">
        <v>2106</v>
      </c>
      <c r="C1045" s="63">
        <v>19</v>
      </c>
      <c r="D1045" s="63" t="s">
        <v>9</v>
      </c>
      <c r="E1045" s="63">
        <v>4</v>
      </c>
      <c r="F1045" s="63">
        <v>0</v>
      </c>
      <c r="G1045" s="63">
        <v>2</v>
      </c>
      <c r="I1045" s="19"/>
      <c r="J1045" s="3" t="e">
        <f t="shared" si="0"/>
        <v>#N/A</v>
      </c>
    </row>
    <row r="1046" spans="1:10" x14ac:dyDescent="0.25">
      <c r="A1046" s="63" t="s">
        <v>2107</v>
      </c>
      <c r="B1046" s="63" t="s">
        <v>2108</v>
      </c>
      <c r="C1046" s="63">
        <v>7</v>
      </c>
      <c r="D1046" s="63" t="s">
        <v>9</v>
      </c>
      <c r="E1046" s="63">
        <v>4</v>
      </c>
      <c r="F1046" s="63">
        <v>0</v>
      </c>
      <c r="G1046" s="63">
        <v>1</v>
      </c>
      <c r="I1046" s="19"/>
      <c r="J1046" s="3" t="e">
        <f t="shared" si="0"/>
        <v>#N/A</v>
      </c>
    </row>
    <row r="1047" spans="1:10" x14ac:dyDescent="0.25">
      <c r="A1047" s="63" t="s">
        <v>2109</v>
      </c>
      <c r="B1047" s="63" t="s">
        <v>2110</v>
      </c>
      <c r="C1047" s="63">
        <v>15</v>
      </c>
      <c r="D1047" s="63" t="s">
        <v>9</v>
      </c>
      <c r="E1047" s="63">
        <v>4</v>
      </c>
      <c r="F1047" s="63">
        <v>0</v>
      </c>
      <c r="G1047" s="63">
        <v>2</v>
      </c>
      <c r="I1047" s="19"/>
      <c r="J1047" s="3" t="e">
        <f t="shared" si="0"/>
        <v>#N/A</v>
      </c>
    </row>
    <row r="1048" spans="1:10" x14ac:dyDescent="0.25">
      <c r="A1048" s="63" t="s">
        <v>2111</v>
      </c>
      <c r="B1048" s="63" t="s">
        <v>2112</v>
      </c>
      <c r="C1048" s="63">
        <v>19</v>
      </c>
      <c r="D1048" s="63" t="s">
        <v>9</v>
      </c>
      <c r="E1048" s="63">
        <v>5</v>
      </c>
      <c r="F1048" s="63">
        <v>0</v>
      </c>
      <c r="G1048" s="63">
        <v>1</v>
      </c>
      <c r="I1048" s="19"/>
      <c r="J1048" s="3" t="e">
        <f t="shared" si="0"/>
        <v>#N/A</v>
      </c>
    </row>
    <row r="1049" spans="1:10" x14ac:dyDescent="0.25">
      <c r="A1049" s="63" t="s">
        <v>2113</v>
      </c>
      <c r="B1049" s="63" t="s">
        <v>2114</v>
      </c>
      <c r="C1049" s="63">
        <v>2</v>
      </c>
      <c r="D1049" s="63" t="s">
        <v>17</v>
      </c>
      <c r="E1049" s="63">
        <v>3</v>
      </c>
      <c r="F1049" s="63">
        <v>0</v>
      </c>
      <c r="G1049" s="63">
        <v>11</v>
      </c>
      <c r="I1049" s="19"/>
      <c r="J1049" s="3" t="e">
        <f t="shared" si="0"/>
        <v>#N/A</v>
      </c>
    </row>
    <row r="1050" spans="1:10" x14ac:dyDescent="0.25">
      <c r="A1050" s="63" t="s">
        <v>2115</v>
      </c>
      <c r="B1050" s="63" t="s">
        <v>2116</v>
      </c>
      <c r="C1050" s="63">
        <v>4</v>
      </c>
      <c r="D1050" s="63" t="s">
        <v>109</v>
      </c>
      <c r="E1050" s="63">
        <v>4</v>
      </c>
      <c r="F1050" s="63">
        <v>0</v>
      </c>
      <c r="G1050" s="63">
        <v>1</v>
      </c>
      <c r="I1050" s="19"/>
      <c r="J1050" s="3" t="e">
        <f t="shared" si="0"/>
        <v>#N/A</v>
      </c>
    </row>
    <row r="1051" spans="1:10" x14ac:dyDescent="0.25">
      <c r="A1051" s="63" t="s">
        <v>2117</v>
      </c>
      <c r="B1051" s="63" t="s">
        <v>2118</v>
      </c>
      <c r="C1051" s="63">
        <v>1</v>
      </c>
      <c r="D1051" s="63" t="s">
        <v>9</v>
      </c>
      <c r="E1051" s="63">
        <v>6</v>
      </c>
      <c r="F1051" s="63">
        <v>0</v>
      </c>
      <c r="G1051" s="63">
        <v>1</v>
      </c>
      <c r="I1051" s="19"/>
    </row>
    <row r="1052" spans="1:10" x14ac:dyDescent="0.25">
      <c r="A1052" s="63" t="s">
        <v>2119</v>
      </c>
      <c r="B1052" s="63" t="s">
        <v>2120</v>
      </c>
      <c r="C1052" s="63">
        <v>5</v>
      </c>
      <c r="D1052" s="63" t="s">
        <v>634</v>
      </c>
      <c r="E1052" s="63">
        <v>0</v>
      </c>
      <c r="F1052" s="63">
        <v>1</v>
      </c>
      <c r="G1052" s="63">
        <v>2</v>
      </c>
    </row>
    <row r="1053" spans="1:10" x14ac:dyDescent="0.25">
      <c r="A1053" s="63" t="s">
        <v>2121</v>
      </c>
      <c r="B1053" s="63" t="s">
        <v>2122</v>
      </c>
      <c r="C1053" s="63">
        <v>15</v>
      </c>
      <c r="D1053" s="63" t="s">
        <v>9</v>
      </c>
      <c r="E1053" s="63">
        <v>4</v>
      </c>
      <c r="F1053" s="63">
        <v>0</v>
      </c>
      <c r="G1053" s="63">
        <v>3</v>
      </c>
      <c r="J1053" s="3" t="e">
        <f t="shared" ref="J1053:J1054" si="1">VLOOKUP(I1053,A:E,5,0)</f>
        <v>#N/A</v>
      </c>
    </row>
    <row r="1054" spans="1:10" x14ac:dyDescent="0.25">
      <c r="A1054" s="63" t="s">
        <v>2123</v>
      </c>
      <c r="B1054" s="63" t="s">
        <v>2124</v>
      </c>
      <c r="C1054" s="63">
        <v>3</v>
      </c>
      <c r="D1054" s="63" t="s">
        <v>109</v>
      </c>
      <c r="E1054" s="63">
        <v>4</v>
      </c>
      <c r="F1054" s="63">
        <v>0</v>
      </c>
      <c r="G1054" s="63">
        <v>1</v>
      </c>
      <c r="J1054" s="3" t="e">
        <f t="shared" si="1"/>
        <v>#N/A</v>
      </c>
    </row>
    <row r="1055" spans="1:10" x14ac:dyDescent="0.25">
      <c r="A1055" s="63" t="s">
        <v>2125</v>
      </c>
      <c r="B1055" s="63" t="s">
        <v>2126</v>
      </c>
      <c r="C1055" s="63">
        <v>18</v>
      </c>
      <c r="D1055" s="63" t="s">
        <v>32</v>
      </c>
      <c r="E1055" s="63">
        <v>0</v>
      </c>
      <c r="F1055" s="63">
        <v>0</v>
      </c>
      <c r="G1055" s="63">
        <v>5</v>
      </c>
    </row>
    <row r="1056" spans="1:10" x14ac:dyDescent="0.25">
      <c r="J1056" s="3" t="e">
        <f t="shared" ref="J1056:J1075" si="2">VLOOKUP(I1056,A:E,5,0)</f>
        <v>#N/A</v>
      </c>
    </row>
    <row r="1057" spans="10:10" x14ac:dyDescent="0.25">
      <c r="J1057" s="3" t="e">
        <f t="shared" si="2"/>
        <v>#N/A</v>
      </c>
    </row>
    <row r="1058" spans="10:10" x14ac:dyDescent="0.25">
      <c r="J1058" s="3" t="e">
        <f t="shared" si="2"/>
        <v>#N/A</v>
      </c>
    </row>
    <row r="1059" spans="10:10" x14ac:dyDescent="0.25">
      <c r="J1059" s="3" t="e">
        <f t="shared" si="2"/>
        <v>#N/A</v>
      </c>
    </row>
    <row r="1060" spans="10:10" x14ac:dyDescent="0.25">
      <c r="J1060" s="3" t="e">
        <f t="shared" si="2"/>
        <v>#N/A</v>
      </c>
    </row>
    <row r="1061" spans="10:10" x14ac:dyDescent="0.25">
      <c r="J1061" s="3" t="e">
        <f t="shared" si="2"/>
        <v>#N/A</v>
      </c>
    </row>
    <row r="1062" spans="10:10" x14ac:dyDescent="0.25">
      <c r="J1062" s="3" t="e">
        <f t="shared" si="2"/>
        <v>#N/A</v>
      </c>
    </row>
    <row r="1063" spans="10:10" x14ac:dyDescent="0.25">
      <c r="J1063" s="3" t="e">
        <f t="shared" si="2"/>
        <v>#N/A</v>
      </c>
    </row>
    <row r="1064" spans="10:10" x14ac:dyDescent="0.25">
      <c r="J1064" s="3" t="e">
        <f t="shared" si="2"/>
        <v>#N/A</v>
      </c>
    </row>
    <row r="1065" spans="10:10" x14ac:dyDescent="0.25">
      <c r="J1065" s="3" t="e">
        <f t="shared" si="2"/>
        <v>#N/A</v>
      </c>
    </row>
    <row r="1066" spans="10:10" x14ac:dyDescent="0.25">
      <c r="J1066" s="3" t="e">
        <f t="shared" si="2"/>
        <v>#N/A</v>
      </c>
    </row>
    <row r="1067" spans="10:10" x14ac:dyDescent="0.25">
      <c r="J1067" s="3" t="e">
        <f t="shared" si="2"/>
        <v>#N/A</v>
      </c>
    </row>
    <row r="1068" spans="10:10" x14ac:dyDescent="0.25">
      <c r="J1068" s="3" t="e">
        <f t="shared" si="2"/>
        <v>#N/A</v>
      </c>
    </row>
    <row r="1069" spans="10:10" x14ac:dyDescent="0.25">
      <c r="J1069" s="3" t="e">
        <f t="shared" si="2"/>
        <v>#N/A</v>
      </c>
    </row>
    <row r="1070" spans="10:10" x14ac:dyDescent="0.25">
      <c r="J1070" s="3" t="e">
        <f t="shared" si="2"/>
        <v>#N/A</v>
      </c>
    </row>
    <row r="1071" spans="10:10" x14ac:dyDescent="0.25">
      <c r="J1071" s="3" t="e">
        <f t="shared" si="2"/>
        <v>#N/A</v>
      </c>
    </row>
    <row r="1072" spans="10:10" x14ac:dyDescent="0.25">
      <c r="J1072" s="3" t="e">
        <f t="shared" si="2"/>
        <v>#N/A</v>
      </c>
    </row>
    <row r="1073" spans="10:10" x14ac:dyDescent="0.25">
      <c r="J1073" s="3" t="e">
        <f t="shared" si="2"/>
        <v>#N/A</v>
      </c>
    </row>
    <row r="1074" spans="10:10" x14ac:dyDescent="0.25">
      <c r="J1074" s="3" t="e">
        <f t="shared" si="2"/>
        <v>#N/A</v>
      </c>
    </row>
    <row r="1075" spans="10:10" x14ac:dyDescent="0.25">
      <c r="J1075" s="3" t="e">
        <f t="shared" si="2"/>
        <v>#N/A</v>
      </c>
    </row>
  </sheetData>
  <autoFilter ref="A1:G1055" xr:uid="{AE2A4023-B12C-49D0-9C76-0C9BECF99BE3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AC996-4787-44AE-98CE-5651087EBFE0}">
  <dimension ref="B3:F74"/>
  <sheetViews>
    <sheetView topLeftCell="A14" workbookViewId="0">
      <selection activeCell="F27" sqref="F27"/>
    </sheetView>
  </sheetViews>
  <sheetFormatPr defaultRowHeight="15" x14ac:dyDescent="0.25"/>
  <cols>
    <col min="1" max="1" width="9.140625" style="1"/>
    <col min="2" max="2" width="74.140625" style="1" bestFit="1" customWidth="1"/>
    <col min="3" max="3" width="10.28515625" style="1" customWidth="1"/>
    <col min="4" max="4" width="9.140625" style="1"/>
    <col min="5" max="5" width="65.85546875" style="1" customWidth="1"/>
    <col min="6" max="6" width="11" style="1" customWidth="1"/>
    <col min="7" max="16384" width="9.140625" style="1"/>
  </cols>
  <sheetData>
    <row r="3" spans="2:6" x14ac:dyDescent="0.25">
      <c r="B3" s="16" t="s">
        <v>2208</v>
      </c>
      <c r="C3" s="16" t="s">
        <v>2945</v>
      </c>
      <c r="D3" s="5"/>
      <c r="E3" s="16" t="s">
        <v>2191</v>
      </c>
      <c r="F3" s="16" t="s">
        <v>2945</v>
      </c>
    </row>
    <row r="4" spans="2:6" x14ac:dyDescent="0.25">
      <c r="B4" s="5" t="s">
        <v>2935</v>
      </c>
      <c r="C4" s="5" t="s">
        <v>2207</v>
      </c>
      <c r="D4" s="5"/>
      <c r="E4" s="5" t="s">
        <v>2956</v>
      </c>
      <c r="F4" s="5" t="s">
        <v>2190</v>
      </c>
    </row>
    <row r="5" spans="2:6" x14ac:dyDescent="0.25">
      <c r="B5" s="5" t="s">
        <v>2936</v>
      </c>
      <c r="C5" s="5" t="s">
        <v>2207</v>
      </c>
      <c r="D5" s="5"/>
      <c r="E5" s="5" t="s">
        <v>2957</v>
      </c>
      <c r="F5" s="5" t="s">
        <v>2190</v>
      </c>
    </row>
    <row r="6" spans="2:6" x14ac:dyDescent="0.25">
      <c r="B6" s="5" t="s">
        <v>2937</v>
      </c>
      <c r="C6" s="5" t="s">
        <v>2206</v>
      </c>
      <c r="D6" s="5"/>
      <c r="E6" s="5" t="s">
        <v>2958</v>
      </c>
      <c r="F6" s="5" t="s">
        <v>2190</v>
      </c>
    </row>
    <row r="7" spans="2:6" x14ac:dyDescent="0.25">
      <c r="B7" s="5" t="s">
        <v>2938</v>
      </c>
      <c r="C7" s="5" t="s">
        <v>2205</v>
      </c>
      <c r="D7" s="5"/>
      <c r="E7" s="5" t="s">
        <v>2959</v>
      </c>
      <c r="F7" s="5" t="s">
        <v>2190</v>
      </c>
    </row>
    <row r="8" spans="2:6" x14ac:dyDescent="0.25">
      <c r="B8" s="5" t="s">
        <v>2939</v>
      </c>
      <c r="C8" s="5" t="s">
        <v>2204</v>
      </c>
      <c r="D8" s="5"/>
      <c r="E8" s="5" t="s">
        <v>2960</v>
      </c>
      <c r="F8" s="5" t="s">
        <v>2189</v>
      </c>
    </row>
    <row r="9" spans="2:6" x14ac:dyDescent="0.25">
      <c r="B9" s="5" t="s">
        <v>2940</v>
      </c>
      <c r="C9" s="5" t="s">
        <v>2197</v>
      </c>
      <c r="D9" s="5"/>
      <c r="E9" s="5" t="s">
        <v>2961</v>
      </c>
      <c r="F9" s="5" t="s">
        <v>2188</v>
      </c>
    </row>
    <row r="10" spans="2:6" x14ac:dyDescent="0.25">
      <c r="B10" s="5" t="s">
        <v>2941</v>
      </c>
      <c r="C10" s="5" t="s">
        <v>2197</v>
      </c>
      <c r="D10" s="5"/>
      <c r="E10" s="5" t="s">
        <v>2962</v>
      </c>
      <c r="F10" s="5" t="s">
        <v>2187</v>
      </c>
    </row>
    <row r="11" spans="2:6" x14ac:dyDescent="0.25">
      <c r="B11" s="5" t="s">
        <v>2942</v>
      </c>
      <c r="C11" s="5" t="s">
        <v>2197</v>
      </c>
      <c r="D11" s="5"/>
      <c r="E11" s="5" t="s">
        <v>2963</v>
      </c>
      <c r="F11" s="5" t="s">
        <v>2186</v>
      </c>
    </row>
    <row r="12" spans="2:6" x14ac:dyDescent="0.25">
      <c r="B12" s="5" t="s">
        <v>2943</v>
      </c>
      <c r="C12" s="5" t="s">
        <v>2197</v>
      </c>
      <c r="D12" s="5"/>
      <c r="E12" s="5" t="s">
        <v>2964</v>
      </c>
      <c r="F12" s="5" t="s">
        <v>2185</v>
      </c>
    </row>
    <row r="13" spans="2:6" ht="15.75" thickBot="1" x14ac:dyDescent="0.3">
      <c r="B13" s="17" t="s">
        <v>2944</v>
      </c>
      <c r="C13" s="17" t="s">
        <v>2203</v>
      </c>
      <c r="D13" s="5"/>
      <c r="E13" s="17" t="s">
        <v>2965</v>
      </c>
      <c r="F13" s="17" t="s">
        <v>2184</v>
      </c>
    </row>
    <row r="14" spans="2:6" x14ac:dyDescent="0.25">
      <c r="B14" s="5"/>
      <c r="C14" s="5"/>
      <c r="D14" s="5"/>
      <c r="E14" s="5"/>
      <c r="F14" s="5"/>
    </row>
    <row r="15" spans="2:6" x14ac:dyDescent="0.25">
      <c r="B15" s="16" t="s">
        <v>2202</v>
      </c>
      <c r="C15" s="16" t="s">
        <v>2945</v>
      </c>
      <c r="D15" s="5"/>
      <c r="E15" s="16" t="s">
        <v>2183</v>
      </c>
      <c r="F15" s="16" t="s">
        <v>2945</v>
      </c>
    </row>
    <row r="16" spans="2:6" x14ac:dyDescent="0.25">
      <c r="B16" s="5" t="s">
        <v>2946</v>
      </c>
      <c r="C16" s="5" t="s">
        <v>2201</v>
      </c>
      <c r="D16" s="5"/>
      <c r="E16" s="5" t="s">
        <v>2966</v>
      </c>
      <c r="F16" s="5" t="s">
        <v>2182</v>
      </c>
    </row>
    <row r="17" spans="2:6" x14ac:dyDescent="0.25">
      <c r="B17" s="5" t="s">
        <v>2947</v>
      </c>
      <c r="C17" s="5" t="s">
        <v>2200</v>
      </c>
      <c r="D17" s="5"/>
      <c r="E17" s="5" t="s">
        <v>2967</v>
      </c>
      <c r="F17" s="5" t="s">
        <v>2181</v>
      </c>
    </row>
    <row r="18" spans="2:6" x14ac:dyDescent="0.25">
      <c r="B18" s="5" t="s">
        <v>2948</v>
      </c>
      <c r="C18" s="5" t="s">
        <v>2199</v>
      </c>
      <c r="D18" s="5"/>
      <c r="E18" s="5" t="s">
        <v>2968</v>
      </c>
      <c r="F18" s="5" t="s">
        <v>2180</v>
      </c>
    </row>
    <row r="19" spans="2:6" x14ac:dyDescent="0.25">
      <c r="B19" s="5" t="s">
        <v>2949</v>
      </c>
      <c r="C19" s="5" t="s">
        <v>2197</v>
      </c>
      <c r="D19" s="5"/>
      <c r="E19" s="5" t="s">
        <v>2968</v>
      </c>
      <c r="F19" s="5" t="s">
        <v>2180</v>
      </c>
    </row>
    <row r="20" spans="2:6" x14ac:dyDescent="0.25">
      <c r="B20" s="5" t="s">
        <v>2950</v>
      </c>
      <c r="C20" s="5" t="s">
        <v>2197</v>
      </c>
      <c r="D20" s="5"/>
      <c r="E20" s="5" t="s">
        <v>2969</v>
      </c>
      <c r="F20" s="5" t="s">
        <v>2179</v>
      </c>
    </row>
    <row r="21" spans="2:6" x14ac:dyDescent="0.25">
      <c r="B21" s="5" t="s">
        <v>2951</v>
      </c>
      <c r="C21" s="5" t="s">
        <v>2198</v>
      </c>
      <c r="D21" s="5"/>
      <c r="E21" s="5" t="s">
        <v>2935</v>
      </c>
      <c r="F21" s="5" t="s">
        <v>2178</v>
      </c>
    </row>
    <row r="22" spans="2:6" x14ac:dyDescent="0.25">
      <c r="B22" s="5" t="s">
        <v>2952</v>
      </c>
      <c r="C22" s="5" t="s">
        <v>2197</v>
      </c>
      <c r="D22" s="5"/>
      <c r="E22" s="5" t="s">
        <v>2970</v>
      </c>
      <c r="F22" s="5" t="s">
        <v>2177</v>
      </c>
    </row>
    <row r="23" spans="2:6" x14ac:dyDescent="0.25">
      <c r="B23" s="5" t="s">
        <v>2953</v>
      </c>
      <c r="C23" s="5" t="s">
        <v>2197</v>
      </c>
      <c r="D23" s="5"/>
      <c r="E23" s="5" t="s">
        <v>2971</v>
      </c>
      <c r="F23" s="5" t="s">
        <v>2177</v>
      </c>
    </row>
    <row r="24" spans="2:6" x14ac:dyDescent="0.25">
      <c r="B24" s="5" t="s">
        <v>2954</v>
      </c>
      <c r="C24" s="5" t="s">
        <v>2166</v>
      </c>
      <c r="D24" s="5"/>
      <c r="E24" s="5" t="s">
        <v>2972</v>
      </c>
      <c r="F24" s="5" t="s">
        <v>2177</v>
      </c>
    </row>
    <row r="25" spans="2:6" ht="15.75" thickBot="1" x14ac:dyDescent="0.3">
      <c r="B25" s="17" t="s">
        <v>2955</v>
      </c>
      <c r="C25" s="17" t="s">
        <v>2166</v>
      </c>
      <c r="D25" s="5"/>
      <c r="E25" s="17" t="s">
        <v>2973</v>
      </c>
      <c r="F25" s="17" t="s">
        <v>2177</v>
      </c>
    </row>
    <row r="26" spans="2:6" x14ac:dyDescent="0.25">
      <c r="B26" s="5"/>
      <c r="C26" s="5"/>
      <c r="D26" s="5"/>
      <c r="E26" s="5"/>
      <c r="F26" s="5"/>
    </row>
    <row r="27" spans="2:6" x14ac:dyDescent="0.25">
      <c r="B27" s="16" t="s">
        <v>2196</v>
      </c>
      <c r="C27" s="16" t="s">
        <v>2945</v>
      </c>
      <c r="D27" s="5"/>
      <c r="E27" s="16" t="s">
        <v>2176</v>
      </c>
      <c r="F27" s="16" t="s">
        <v>2945</v>
      </c>
    </row>
    <row r="28" spans="2:6" x14ac:dyDescent="0.25">
      <c r="B28" s="5" t="s">
        <v>2984</v>
      </c>
      <c r="C28" s="5" t="s">
        <v>2195</v>
      </c>
      <c r="D28" s="5"/>
      <c r="E28" s="5" t="s">
        <v>2974</v>
      </c>
      <c r="F28" s="5" t="s">
        <v>2175</v>
      </c>
    </row>
    <row r="29" spans="2:6" x14ac:dyDescent="0.25">
      <c r="B29" s="5" t="s">
        <v>2985</v>
      </c>
      <c r="C29" s="5" t="s">
        <v>2195</v>
      </c>
      <c r="D29" s="5"/>
      <c r="E29" s="5" t="s">
        <v>2975</v>
      </c>
      <c r="F29" s="5" t="s">
        <v>2174</v>
      </c>
    </row>
    <row r="30" spans="2:6" x14ac:dyDescent="0.25">
      <c r="B30" s="5" t="s">
        <v>2986</v>
      </c>
      <c r="C30" s="5" t="s">
        <v>2195</v>
      </c>
      <c r="D30" s="5"/>
      <c r="E30" s="5" t="s">
        <v>2976</v>
      </c>
      <c r="F30" s="5" t="s">
        <v>2173</v>
      </c>
    </row>
    <row r="31" spans="2:6" x14ac:dyDescent="0.25">
      <c r="B31" s="5" t="s">
        <v>2987</v>
      </c>
      <c r="C31" s="5" t="s">
        <v>2195</v>
      </c>
      <c r="D31" s="5"/>
      <c r="E31" s="5" t="s">
        <v>2977</v>
      </c>
      <c r="F31" s="5" t="s">
        <v>2172</v>
      </c>
    </row>
    <row r="32" spans="2:6" x14ac:dyDescent="0.25">
      <c r="B32" s="5" t="s">
        <v>2988</v>
      </c>
      <c r="C32" s="5" t="s">
        <v>2195</v>
      </c>
      <c r="D32" s="5"/>
      <c r="E32" s="5" t="s">
        <v>2978</v>
      </c>
      <c r="F32" s="5" t="s">
        <v>2171</v>
      </c>
    </row>
    <row r="33" spans="2:6" x14ac:dyDescent="0.25">
      <c r="B33" s="5" t="s">
        <v>2989</v>
      </c>
      <c r="C33" s="5" t="s">
        <v>2194</v>
      </c>
      <c r="D33" s="5"/>
      <c r="E33" s="5" t="s">
        <v>2979</v>
      </c>
      <c r="F33" s="5" t="s">
        <v>2170</v>
      </c>
    </row>
    <row r="34" spans="2:6" x14ac:dyDescent="0.25">
      <c r="B34" s="5" t="s">
        <v>2990</v>
      </c>
      <c r="C34" s="5" t="s">
        <v>2193</v>
      </c>
      <c r="D34" s="5"/>
      <c r="E34" s="5" t="s">
        <v>2980</v>
      </c>
      <c r="F34" s="5" t="s">
        <v>2170</v>
      </c>
    </row>
    <row r="35" spans="2:6" x14ac:dyDescent="0.25">
      <c r="B35" s="5" t="s">
        <v>2991</v>
      </c>
      <c r="C35" s="5" t="s">
        <v>2190</v>
      </c>
      <c r="D35" s="5"/>
      <c r="E35" s="5" t="s">
        <v>2981</v>
      </c>
      <c r="F35" s="5" t="s">
        <v>2169</v>
      </c>
    </row>
    <row r="36" spans="2:6" x14ac:dyDescent="0.25">
      <c r="B36" s="5" t="s">
        <v>2992</v>
      </c>
      <c r="C36" s="5" t="s">
        <v>2192</v>
      </c>
      <c r="D36" s="5"/>
      <c r="E36" s="5" t="s">
        <v>2982</v>
      </c>
      <c r="F36" s="5" t="s">
        <v>2168</v>
      </c>
    </row>
    <row r="37" spans="2:6" ht="15.75" thickBot="1" x14ac:dyDescent="0.3">
      <c r="B37" s="17" t="s">
        <v>2982</v>
      </c>
      <c r="C37" s="17" t="s">
        <v>2189</v>
      </c>
      <c r="D37" s="5"/>
      <c r="E37" s="17" t="s">
        <v>2983</v>
      </c>
      <c r="F37" s="17" t="s">
        <v>2167</v>
      </c>
    </row>
    <row r="38" spans="2:6" x14ac:dyDescent="0.25">
      <c r="B38" s="5"/>
      <c r="C38" s="5"/>
    </row>
    <row r="74" spans="2:3" x14ac:dyDescent="0.25">
      <c r="B74" s="5"/>
      <c r="C74" s="5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9892-922A-4A6F-9906-A3B0C38B7057}">
  <dimension ref="A1:E18"/>
  <sheetViews>
    <sheetView workbookViewId="0">
      <selection activeCell="G12" sqref="G12"/>
    </sheetView>
  </sheetViews>
  <sheetFormatPr defaultColWidth="20.28515625" defaultRowHeight="15" x14ac:dyDescent="0.25"/>
  <cols>
    <col min="1" max="1" width="20.28515625" style="1"/>
    <col min="2" max="2" width="26.140625" style="1" customWidth="1"/>
    <col min="3" max="3" width="25.28515625" style="1" customWidth="1"/>
    <col min="4" max="4" width="24.42578125" style="1" customWidth="1"/>
    <col min="5" max="16384" width="20.28515625" style="1"/>
  </cols>
  <sheetData>
    <row r="1" spans="1:5" ht="15.75" thickBot="1" x14ac:dyDescent="0.3"/>
    <row r="2" spans="1:5" ht="15.75" thickBot="1" x14ac:dyDescent="0.3">
      <c r="A2" s="72" t="s">
        <v>2871</v>
      </c>
      <c r="B2" s="73" t="s">
        <v>2872</v>
      </c>
      <c r="C2" s="73"/>
      <c r="D2" s="73"/>
      <c r="E2" s="73"/>
    </row>
    <row r="3" spans="1:5" ht="15.75" thickBot="1" x14ac:dyDescent="0.3">
      <c r="A3" s="74"/>
      <c r="B3" s="75">
        <v>0.05</v>
      </c>
      <c r="C3" s="75">
        <v>0.01</v>
      </c>
      <c r="D3" s="75">
        <v>1E-3</v>
      </c>
      <c r="E3" s="75">
        <v>1E-4</v>
      </c>
    </row>
    <row r="4" spans="1:5" x14ac:dyDescent="0.25">
      <c r="A4" s="76" t="s">
        <v>2873</v>
      </c>
      <c r="B4" s="76" t="s">
        <v>2815</v>
      </c>
      <c r="C4" s="76" t="s">
        <v>2816</v>
      </c>
      <c r="D4" s="76" t="s">
        <v>2817</v>
      </c>
      <c r="E4" s="76" t="s">
        <v>2818</v>
      </c>
    </row>
    <row r="5" spans="1:5" x14ac:dyDescent="0.25">
      <c r="A5" s="76" t="s">
        <v>2874</v>
      </c>
      <c r="B5" s="76" t="s">
        <v>2820</v>
      </c>
      <c r="C5" s="76" t="s">
        <v>2821</v>
      </c>
      <c r="D5" s="76" t="s">
        <v>2822</v>
      </c>
      <c r="E5" s="76" t="s">
        <v>2823</v>
      </c>
    </row>
    <row r="6" spans="1:5" ht="28.5" x14ac:dyDescent="0.25">
      <c r="A6" s="76" t="s">
        <v>2875</v>
      </c>
      <c r="B6" s="76" t="s">
        <v>2824</v>
      </c>
      <c r="C6" s="76" t="s">
        <v>2825</v>
      </c>
      <c r="D6" s="76" t="s">
        <v>2826</v>
      </c>
      <c r="E6" s="76" t="s">
        <v>2827</v>
      </c>
    </row>
    <row r="7" spans="1:5" x14ac:dyDescent="0.25">
      <c r="A7" s="76" t="s">
        <v>2876</v>
      </c>
      <c r="B7" s="76" t="s">
        <v>2828</v>
      </c>
      <c r="C7" s="76" t="s">
        <v>2829</v>
      </c>
      <c r="D7" s="76" t="s">
        <v>2823</v>
      </c>
      <c r="E7" s="76" t="s">
        <v>2823</v>
      </c>
    </row>
    <row r="8" spans="1:5" x14ac:dyDescent="0.25">
      <c r="A8" s="76" t="s">
        <v>2877</v>
      </c>
      <c r="B8" s="76" t="s">
        <v>2830</v>
      </c>
      <c r="C8" s="76" t="s">
        <v>2831</v>
      </c>
      <c r="D8" s="76" t="s">
        <v>2832</v>
      </c>
      <c r="E8" s="76" t="s">
        <v>2823</v>
      </c>
    </row>
    <row r="9" spans="1:5" x14ac:dyDescent="0.25">
      <c r="A9" s="76" t="s">
        <v>2878</v>
      </c>
      <c r="B9" s="76" t="s">
        <v>2833</v>
      </c>
      <c r="C9" s="76" t="s">
        <v>2834</v>
      </c>
      <c r="D9" s="76" t="s">
        <v>2835</v>
      </c>
      <c r="E9" s="76" t="s">
        <v>2823</v>
      </c>
    </row>
    <row r="10" spans="1:5" x14ac:dyDescent="0.25">
      <c r="A10" s="76" t="s">
        <v>2879</v>
      </c>
      <c r="B10" s="76" t="s">
        <v>2836</v>
      </c>
      <c r="C10" s="76" t="s">
        <v>2837</v>
      </c>
      <c r="D10" s="76" t="s">
        <v>2838</v>
      </c>
      <c r="E10" s="76" t="s">
        <v>2839</v>
      </c>
    </row>
    <row r="11" spans="1:5" x14ac:dyDescent="0.25">
      <c r="A11" s="76" t="s">
        <v>2880</v>
      </c>
      <c r="B11" s="76" t="s">
        <v>2840</v>
      </c>
      <c r="C11" s="76" t="s">
        <v>2841</v>
      </c>
      <c r="D11" s="76" t="s">
        <v>2842</v>
      </c>
      <c r="E11" s="76" t="s">
        <v>2843</v>
      </c>
    </row>
    <row r="12" spans="1:5" x14ac:dyDescent="0.25">
      <c r="A12" s="76" t="s">
        <v>2881</v>
      </c>
      <c r="B12" s="76" t="s">
        <v>2844</v>
      </c>
      <c r="C12" s="76" t="s">
        <v>2821</v>
      </c>
      <c r="D12" s="76" t="s">
        <v>2845</v>
      </c>
      <c r="E12" s="76" t="s">
        <v>2823</v>
      </c>
    </row>
    <row r="13" spans="1:5" x14ac:dyDescent="0.25">
      <c r="A13" s="76" t="s">
        <v>2882</v>
      </c>
      <c r="B13" s="76" t="s">
        <v>2846</v>
      </c>
      <c r="C13" s="76" t="s">
        <v>2847</v>
      </c>
      <c r="D13" s="76" t="s">
        <v>2819</v>
      </c>
      <c r="E13" s="76" t="s">
        <v>2823</v>
      </c>
    </row>
    <row r="14" spans="1:5" x14ac:dyDescent="0.25">
      <c r="A14" s="76" t="s">
        <v>2883</v>
      </c>
      <c r="B14" s="76" t="s">
        <v>2848</v>
      </c>
      <c r="C14" s="76" t="s">
        <v>2849</v>
      </c>
      <c r="D14" s="76" t="s">
        <v>2823</v>
      </c>
      <c r="E14" s="76" t="s">
        <v>2823</v>
      </c>
    </row>
    <row r="15" spans="1:5" x14ac:dyDescent="0.25">
      <c r="A15" s="76" t="s">
        <v>2884</v>
      </c>
      <c r="B15" s="76" t="s">
        <v>2850</v>
      </c>
      <c r="C15" s="76" t="s">
        <v>2851</v>
      </c>
      <c r="D15" s="76" t="s">
        <v>2852</v>
      </c>
      <c r="E15" s="76" t="s">
        <v>2823</v>
      </c>
    </row>
    <row r="16" spans="1:5" x14ac:dyDescent="0.25">
      <c r="A16" s="76" t="s">
        <v>2885</v>
      </c>
      <c r="B16" s="76" t="s">
        <v>2853</v>
      </c>
      <c r="C16" s="76" t="s">
        <v>2854</v>
      </c>
      <c r="D16" s="76" t="s">
        <v>2855</v>
      </c>
      <c r="E16" s="76" t="s">
        <v>2856</v>
      </c>
    </row>
    <row r="17" spans="1:5" x14ac:dyDescent="0.25">
      <c r="A17" s="76" t="s">
        <v>2886</v>
      </c>
      <c r="B17" s="76" t="s">
        <v>2857</v>
      </c>
      <c r="C17" s="76" t="s">
        <v>2858</v>
      </c>
      <c r="D17" s="76" t="s">
        <v>2823</v>
      </c>
      <c r="E17" s="76" t="s">
        <v>2823</v>
      </c>
    </row>
    <row r="18" spans="1:5" ht="15.75" thickBot="1" x14ac:dyDescent="0.3">
      <c r="A18" s="77" t="s">
        <v>2887</v>
      </c>
      <c r="B18" s="77" t="s">
        <v>2859</v>
      </c>
      <c r="C18" s="77" t="s">
        <v>2860</v>
      </c>
      <c r="D18" s="77" t="s">
        <v>2861</v>
      </c>
      <c r="E18" s="77" t="s">
        <v>2862</v>
      </c>
    </row>
  </sheetData>
  <mergeCells count="2">
    <mergeCell ref="A2:A3"/>
    <mergeCell ref="B2:E2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A8AB-4286-4413-820D-156DF16163C8}">
  <dimension ref="B1:AA37"/>
  <sheetViews>
    <sheetView zoomScaleNormal="100" workbookViewId="0">
      <selection activeCell="W17" sqref="W17"/>
    </sheetView>
  </sheetViews>
  <sheetFormatPr defaultRowHeight="15" x14ac:dyDescent="0.25"/>
  <cols>
    <col min="1" max="1" width="9.140625" style="1"/>
    <col min="2" max="2" width="10.5703125" style="3" bestFit="1" customWidth="1"/>
    <col min="3" max="3" width="6.7109375" style="3" bestFit="1" customWidth="1"/>
    <col min="4" max="4" width="8.85546875" style="3" bestFit="1" customWidth="1"/>
    <col min="5" max="5" width="6.7109375" style="3" bestFit="1" customWidth="1"/>
    <col min="6" max="6" width="9.5703125" style="3" bestFit="1" customWidth="1"/>
    <col min="7" max="7" width="6.7109375" style="3" bestFit="1" customWidth="1"/>
    <col min="8" max="8" width="19" style="3" bestFit="1" customWidth="1"/>
    <col min="9" max="9" width="6.7109375" style="3" bestFit="1" customWidth="1"/>
    <col min="10" max="10" width="10.42578125" style="3" bestFit="1" customWidth="1"/>
    <col min="11" max="11" width="8.140625" style="3" bestFit="1" customWidth="1"/>
    <col min="12" max="12" width="12.42578125" style="3" bestFit="1" customWidth="1"/>
    <col min="13" max="13" width="6.7109375" style="3" bestFit="1" customWidth="1"/>
    <col min="14" max="14" width="11" style="3" bestFit="1" customWidth="1"/>
    <col min="15" max="15" width="8.140625" style="3" bestFit="1" customWidth="1"/>
    <col min="16" max="16" width="9.140625" style="3"/>
    <col min="17" max="17" width="6.7109375" style="3" bestFit="1" customWidth="1"/>
    <col min="18" max="18" width="8.7109375" style="3" bestFit="1" customWidth="1"/>
    <col min="19" max="19" width="6.7109375" style="3" bestFit="1" customWidth="1"/>
    <col min="20" max="20" width="8.85546875" style="3" bestFit="1" customWidth="1"/>
    <col min="21" max="21" width="7" style="3" customWidth="1"/>
    <col min="22" max="16384" width="9.140625" style="1"/>
  </cols>
  <sheetData>
    <row r="1" spans="2:27" x14ac:dyDescent="0.25">
      <c r="AA1" s="9" t="s">
        <v>2141</v>
      </c>
    </row>
    <row r="2" spans="2:27" ht="30" customHeight="1" x14ac:dyDescent="0.25">
      <c r="B2" s="4" t="s">
        <v>2133</v>
      </c>
      <c r="C2" s="4" t="s">
        <v>2129</v>
      </c>
      <c r="D2" s="4" t="s">
        <v>2127</v>
      </c>
      <c r="E2" s="4" t="s">
        <v>2129</v>
      </c>
      <c r="F2" s="4" t="s">
        <v>2132</v>
      </c>
      <c r="G2" s="4" t="s">
        <v>2129</v>
      </c>
      <c r="H2" s="4" t="s">
        <v>2135</v>
      </c>
      <c r="I2" s="4" t="s">
        <v>2129</v>
      </c>
      <c r="J2" s="4" t="s">
        <v>2137</v>
      </c>
      <c r="K2" s="4" t="s">
        <v>2129</v>
      </c>
      <c r="L2" s="4" t="s">
        <v>2134</v>
      </c>
      <c r="M2" s="4" t="s">
        <v>2129</v>
      </c>
      <c r="N2" s="4" t="s">
        <v>2136</v>
      </c>
      <c r="O2" s="4" t="s">
        <v>2129</v>
      </c>
      <c r="P2" s="4" t="s">
        <v>2131</v>
      </c>
      <c r="Q2" s="4" t="s">
        <v>2129</v>
      </c>
      <c r="R2" s="4" t="s">
        <v>2130</v>
      </c>
      <c r="S2" s="4" t="s">
        <v>2129</v>
      </c>
      <c r="T2" s="4" t="s">
        <v>2128</v>
      </c>
      <c r="U2" s="4" t="s">
        <v>2129</v>
      </c>
    </row>
    <row r="3" spans="2:27" x14ac:dyDescent="0.25">
      <c r="B3" s="3" t="s">
        <v>195</v>
      </c>
      <c r="C3" s="3">
        <f>VLOOKUP(B3,'BASE SFARI GENE'!A:E,5,0)</f>
        <v>5</v>
      </c>
      <c r="D3" s="3" t="s">
        <v>193</v>
      </c>
      <c r="E3" s="3">
        <f>VLOOKUP(D3,'BASE SFARI GENE'!A:E,5,0)</f>
        <v>6</v>
      </c>
      <c r="F3" s="3" t="s">
        <v>24</v>
      </c>
      <c r="G3" s="3">
        <f>VLOOKUP(F3,'BASE SFARI GENE'!A:E,5,0)</f>
        <v>3</v>
      </c>
      <c r="H3" s="3" t="s">
        <v>24</v>
      </c>
      <c r="I3" s="3">
        <f>VLOOKUP(STRING!H3,'BASE SFARI GENE'!A:E,5,0)</f>
        <v>3</v>
      </c>
      <c r="J3" s="5" t="s">
        <v>24</v>
      </c>
      <c r="K3" s="3">
        <f>VLOOKUP(J3,'BASE SFARI GENE'!A:E,5,0)</f>
        <v>3</v>
      </c>
      <c r="L3" s="3" t="s">
        <v>78</v>
      </c>
      <c r="M3" s="3">
        <f>VLOOKUP(L3,'BASE SFARI GENE'!A:E,5,0)</f>
        <v>4</v>
      </c>
      <c r="N3" s="1" t="s">
        <v>1469</v>
      </c>
      <c r="O3" s="3">
        <f>VLOOKUP(N3,'BASE SFARI GENE'!A:E,5,0)</f>
        <v>3</v>
      </c>
      <c r="P3" s="3" t="s">
        <v>195</v>
      </c>
      <c r="Q3" s="3">
        <f>VLOOKUP(P3,'BASE SFARI GENE'!A:E,5,0)</f>
        <v>5</v>
      </c>
      <c r="R3" s="3" t="s">
        <v>199</v>
      </c>
      <c r="S3" s="3">
        <f>VLOOKUP(R3,'BASE SFARI GENE'!A:E,5,0)</f>
        <v>0</v>
      </c>
      <c r="T3" s="3" t="s">
        <v>1046</v>
      </c>
      <c r="U3" s="3">
        <f>VLOOKUP(T3,'BASE SFARI GENE'!A:E,5,0)</f>
        <v>4</v>
      </c>
    </row>
    <row r="4" spans="2:27" x14ac:dyDescent="0.25">
      <c r="B4" s="3" t="s">
        <v>199</v>
      </c>
      <c r="C4" s="3">
        <f>VLOOKUP(B4,'BASE SFARI GENE'!A:E,5,0)</f>
        <v>0</v>
      </c>
      <c r="D4" s="3" t="s">
        <v>195</v>
      </c>
      <c r="E4" s="3">
        <f>VLOOKUP(D4,'BASE SFARI GENE'!A:E,5,0)</f>
        <v>5</v>
      </c>
      <c r="F4" s="3" t="s">
        <v>26</v>
      </c>
      <c r="G4" s="3">
        <f>VLOOKUP(F4,'BASE SFARI GENE'!A:E,5,0)</f>
        <v>4</v>
      </c>
      <c r="H4" s="3" t="s">
        <v>26</v>
      </c>
      <c r="I4" s="3">
        <f>VLOOKUP(STRING!H4,'BASE SFARI GENE'!A:E,5,0)</f>
        <v>4</v>
      </c>
      <c r="J4" s="5" t="s">
        <v>1471</v>
      </c>
      <c r="K4" s="3">
        <f>VLOOKUP(J4,'BASE SFARI GENE'!A:E,5,0)</f>
        <v>3</v>
      </c>
      <c r="L4" s="3" t="s">
        <v>486</v>
      </c>
      <c r="M4" s="3">
        <f>VLOOKUP(L4,'BASE SFARI GENE'!A:E,5,0)</f>
        <v>5</v>
      </c>
      <c r="N4" s="1" t="s">
        <v>1471</v>
      </c>
      <c r="O4" s="3">
        <f>VLOOKUP(N4,'BASE SFARI GENE'!A:E,5,0)</f>
        <v>3</v>
      </c>
      <c r="P4" s="3" t="s">
        <v>753</v>
      </c>
      <c r="Q4" s="3">
        <f>VLOOKUP(P4,'BASE SFARI GENE'!A:E,5,0)</f>
        <v>5</v>
      </c>
      <c r="R4" s="3" t="s">
        <v>468</v>
      </c>
      <c r="S4" s="3">
        <f>VLOOKUP(R4,'BASE SFARI GENE'!A:E,5,0)</f>
        <v>0</v>
      </c>
      <c r="T4" s="3" t="s">
        <v>1156</v>
      </c>
      <c r="U4" s="3">
        <f>VLOOKUP(T4,'BASE SFARI GENE'!A:E,5,0)</f>
        <v>3</v>
      </c>
    </row>
    <row r="5" spans="2:27" x14ac:dyDescent="0.25">
      <c r="B5" s="3" t="s">
        <v>221</v>
      </c>
      <c r="C5" s="3">
        <f>VLOOKUP(B5,'BASE SFARI GENE'!A:E,5,0)</f>
        <v>0</v>
      </c>
      <c r="D5" s="3" t="s">
        <v>320</v>
      </c>
      <c r="E5" s="3">
        <f>VLOOKUP(D5,'BASE SFARI GENE'!A:E,5,0)</f>
        <v>5</v>
      </c>
      <c r="F5" s="3" t="s">
        <v>221</v>
      </c>
      <c r="G5" s="3">
        <f>VLOOKUP(F5,'BASE SFARI GENE'!A:E,5,0)</f>
        <v>0</v>
      </c>
      <c r="H5" s="3" t="s">
        <v>221</v>
      </c>
      <c r="I5" s="3">
        <f>VLOOKUP(STRING!H5,'BASE SFARI GENE'!A:E,5,0)</f>
        <v>0</v>
      </c>
      <c r="J5" s="5" t="s">
        <v>1433</v>
      </c>
      <c r="K5" s="3">
        <f>VLOOKUP(J5,'BASE SFARI GENE'!A:E,5,0)</f>
        <v>3</v>
      </c>
      <c r="L5" s="3" t="s">
        <v>488</v>
      </c>
      <c r="M5" s="3">
        <f>VLOOKUP(L5,'BASE SFARI GENE'!A:E,5,0)</f>
        <v>3</v>
      </c>
      <c r="N5" s="1" t="s">
        <v>1433</v>
      </c>
      <c r="O5" s="3">
        <f>VLOOKUP(N5,'BASE SFARI GENE'!A:E,5,0)</f>
        <v>3</v>
      </c>
      <c r="P5" s="3" t="s">
        <v>683</v>
      </c>
      <c r="Q5" s="3">
        <f>VLOOKUP(P5,'BASE SFARI GENE'!A:E,5,0)</f>
        <v>5</v>
      </c>
      <c r="R5" s="3" t="s">
        <v>568</v>
      </c>
      <c r="S5" s="3">
        <f>VLOOKUP(R5,'BASE SFARI GENE'!A:E,5,0)</f>
        <v>5</v>
      </c>
      <c r="T5" s="3" t="s">
        <v>1427</v>
      </c>
      <c r="U5" s="3">
        <f>VLOOKUP(T5,'BASE SFARI GENE'!A:E,5,0)</f>
        <v>0</v>
      </c>
    </row>
    <row r="6" spans="2:27" x14ac:dyDescent="0.25">
      <c r="B6" s="3" t="s">
        <v>302</v>
      </c>
      <c r="C6" s="3">
        <f>VLOOKUP(B6,'BASE SFARI GENE'!A:E,5,0)</f>
        <v>4</v>
      </c>
      <c r="D6" s="3" t="s">
        <v>622</v>
      </c>
      <c r="E6" s="3">
        <f>VLOOKUP(D6,'BASE SFARI GENE'!A:E,5,0)</f>
        <v>5</v>
      </c>
      <c r="F6" s="3" t="s">
        <v>223</v>
      </c>
      <c r="G6" s="3">
        <f>VLOOKUP(F6,'BASE SFARI GENE'!A:E,5,0)</f>
        <v>0</v>
      </c>
      <c r="H6" s="3" t="s">
        <v>302</v>
      </c>
      <c r="I6" s="3">
        <f>VLOOKUP(STRING!H6,'BASE SFARI GENE'!A:E,5,0)</f>
        <v>4</v>
      </c>
      <c r="J6" s="5" t="s">
        <v>420</v>
      </c>
      <c r="K6" s="3">
        <f>VLOOKUP(J6,'BASE SFARI GENE'!A:E,5,0)</f>
        <v>3</v>
      </c>
      <c r="L6" s="3" t="s">
        <v>490</v>
      </c>
      <c r="M6" s="3">
        <f>VLOOKUP(L6,'BASE SFARI GENE'!A:E,5,0)</f>
        <v>4</v>
      </c>
      <c r="N6" s="1" t="s">
        <v>1773</v>
      </c>
      <c r="O6" s="3">
        <f>VLOOKUP(N6,'BASE SFARI GENE'!A:E,5,0)</f>
        <v>3</v>
      </c>
      <c r="P6" s="3" t="s">
        <v>799</v>
      </c>
      <c r="Q6" s="3">
        <f>VLOOKUP(P6,'BASE SFARI GENE'!A:E,5,0)</f>
        <v>3</v>
      </c>
      <c r="R6" s="3" t="s">
        <v>570</v>
      </c>
      <c r="S6" s="3">
        <f>VLOOKUP(R6,'BASE SFARI GENE'!A:E,5,0)</f>
        <v>4</v>
      </c>
      <c r="T6" s="3" t="s">
        <v>1461</v>
      </c>
      <c r="U6" s="3">
        <f>VLOOKUP(T6,'BASE SFARI GENE'!A:E,5,0)</f>
        <v>4</v>
      </c>
    </row>
    <row r="7" spans="2:27" x14ac:dyDescent="0.25">
      <c r="B7" s="3" t="s">
        <v>223</v>
      </c>
      <c r="C7" s="3">
        <f>VLOOKUP(B7,'BASE SFARI GENE'!A:E,5,0)</f>
        <v>0</v>
      </c>
      <c r="D7" s="3" t="s">
        <v>753</v>
      </c>
      <c r="E7" s="3">
        <f>VLOOKUP(D7,'BASE SFARI GENE'!A:E,5,0)</f>
        <v>5</v>
      </c>
      <c r="F7" s="3" t="s">
        <v>228</v>
      </c>
      <c r="G7" s="3">
        <f>VLOOKUP(F7,'BASE SFARI GENE'!A:E,5,0)</f>
        <v>2</v>
      </c>
      <c r="H7" s="3" t="s">
        <v>223</v>
      </c>
      <c r="I7" s="3">
        <f>VLOOKUP(STRING!H7,'BASE SFARI GENE'!A:E,5,0)</f>
        <v>0</v>
      </c>
      <c r="J7" s="5" t="s">
        <v>380</v>
      </c>
      <c r="K7" s="3">
        <f>VLOOKUP(J7,'BASE SFARI GENE'!A:E,5,0)</f>
        <v>3</v>
      </c>
      <c r="L7" s="3" t="s">
        <v>538</v>
      </c>
      <c r="M7" s="3">
        <f>VLOOKUP(L7,'BASE SFARI GENE'!A:E,5,0)</f>
        <v>4</v>
      </c>
      <c r="N7" s="1" t="s">
        <v>420</v>
      </c>
      <c r="O7" s="3">
        <f>VLOOKUP(N7,'BASE SFARI GENE'!A:E,5,0)</f>
        <v>3</v>
      </c>
      <c r="P7" s="3" t="s">
        <v>801</v>
      </c>
      <c r="Q7" s="3">
        <f>VLOOKUP(P7,'BASE SFARI GENE'!A:E,5,0)</f>
        <v>4</v>
      </c>
      <c r="R7" s="3" t="s">
        <v>817</v>
      </c>
      <c r="S7" s="3">
        <f>VLOOKUP(R7,'BASE SFARI GENE'!A:E,5,0)</f>
        <v>5</v>
      </c>
      <c r="T7" s="3" t="s">
        <v>1463</v>
      </c>
      <c r="U7" s="3">
        <f>VLOOKUP(T7,'BASE SFARI GENE'!A:E,5,0)</f>
        <v>4</v>
      </c>
    </row>
    <row r="8" spans="2:27" x14ac:dyDescent="0.25">
      <c r="B8" s="3" t="s">
        <v>228</v>
      </c>
      <c r="C8" s="3">
        <f>VLOOKUP(B8,'BASE SFARI GENE'!A:E,5,0)</f>
        <v>2</v>
      </c>
      <c r="D8" s="3" t="s">
        <v>683</v>
      </c>
      <c r="E8" s="3">
        <f>VLOOKUP(D8,'BASE SFARI GENE'!A:E,5,0)</f>
        <v>5</v>
      </c>
      <c r="F8" s="3" t="s">
        <v>486</v>
      </c>
      <c r="G8" s="3">
        <f>VLOOKUP(F8,'BASE SFARI GENE'!A:E,5,0)</f>
        <v>5</v>
      </c>
      <c r="H8" s="3" t="s">
        <v>228</v>
      </c>
      <c r="I8" s="3">
        <f>VLOOKUP(STRING!H8,'BASE SFARI GENE'!A:E,5,0)</f>
        <v>2</v>
      </c>
      <c r="J8" s="5" t="s">
        <v>799</v>
      </c>
      <c r="K8" s="3">
        <f>VLOOKUP(J8,'BASE SFARI GENE'!A:E,5,0)</f>
        <v>3</v>
      </c>
      <c r="L8" s="3" t="s">
        <v>799</v>
      </c>
      <c r="M8" s="3">
        <f>VLOOKUP(L8,'BASE SFARI GENE'!A:E,5,0)</f>
        <v>3</v>
      </c>
      <c r="N8" s="1" t="s">
        <v>1467</v>
      </c>
      <c r="O8" s="3">
        <f>VLOOKUP(N8,'BASE SFARI GENE'!A:E,5,0)</f>
        <v>3</v>
      </c>
      <c r="P8" s="3" t="s">
        <v>803</v>
      </c>
      <c r="Q8" s="3">
        <f>VLOOKUP(P8,'BASE SFARI GENE'!A:E,5,0)</f>
        <v>1</v>
      </c>
      <c r="R8" s="3" t="s">
        <v>865</v>
      </c>
      <c r="S8" s="3">
        <f>VLOOKUP(R8,'BASE SFARI GENE'!A:E,5,0)</f>
        <v>4</v>
      </c>
      <c r="T8" s="3" t="s">
        <v>1547</v>
      </c>
      <c r="U8" s="3">
        <f>VLOOKUP(T8,'BASE SFARI GENE'!A:E,5,0)</f>
        <v>3</v>
      </c>
    </row>
    <row r="9" spans="2:27" x14ac:dyDescent="0.25">
      <c r="B9" s="3" t="s">
        <v>230</v>
      </c>
      <c r="C9" s="3">
        <f>VLOOKUP(B9,'BASE SFARI GENE'!A:E,5,0)</f>
        <v>3</v>
      </c>
      <c r="D9" s="3" t="s">
        <v>817</v>
      </c>
      <c r="E9" s="3">
        <f>VLOOKUP(D9,'BASE SFARI GENE'!A:E,5,0)</f>
        <v>5</v>
      </c>
      <c r="F9" s="3" t="s">
        <v>488</v>
      </c>
      <c r="G9" s="3">
        <f>VLOOKUP(F9,'BASE SFARI GENE'!A:E,5,0)</f>
        <v>3</v>
      </c>
      <c r="H9" s="3" t="s">
        <v>232</v>
      </c>
      <c r="I9" s="3">
        <f>VLOOKUP(STRING!H9,'BASE SFARI GENE'!A:E,5,0)</f>
        <v>4</v>
      </c>
      <c r="J9" s="5" t="s">
        <v>929</v>
      </c>
      <c r="K9" s="3">
        <f>VLOOKUP(J9,'BASE SFARI GENE'!A:E,5,0)</f>
        <v>3</v>
      </c>
      <c r="L9" s="3" t="s">
        <v>801</v>
      </c>
      <c r="M9" s="3">
        <f>VLOOKUP(L9,'BASE SFARI GENE'!A:E,5,0)</f>
        <v>4</v>
      </c>
      <c r="N9" s="1" t="s">
        <v>1885</v>
      </c>
      <c r="O9" s="3">
        <f>VLOOKUP(N9,'BASE SFARI GENE'!A:E,5,0)</f>
        <v>3</v>
      </c>
      <c r="P9" s="3" t="s">
        <v>865</v>
      </c>
      <c r="Q9" s="3">
        <f>VLOOKUP(P9,'BASE SFARI GENE'!A:E,5,0)</f>
        <v>4</v>
      </c>
      <c r="R9" s="3" t="s">
        <v>1076</v>
      </c>
      <c r="S9" s="3">
        <f>VLOOKUP(R9,'BASE SFARI GENE'!A:E,5,0)</f>
        <v>5</v>
      </c>
      <c r="T9" s="3" t="s">
        <v>1586</v>
      </c>
      <c r="U9" s="3">
        <f>VLOOKUP(T9,'BASE SFARI GENE'!A:E,5,0)</f>
        <v>0</v>
      </c>
    </row>
    <row r="10" spans="2:27" x14ac:dyDescent="0.25">
      <c r="B10" s="3" t="s">
        <v>232</v>
      </c>
      <c r="C10" s="3">
        <f>VLOOKUP(B10,'BASE SFARI GENE'!A:E,5,0)</f>
        <v>4</v>
      </c>
      <c r="D10" s="3" t="s">
        <v>865</v>
      </c>
      <c r="E10" s="3">
        <f>VLOOKUP(D10,'BASE SFARI GENE'!A:E,5,0)</f>
        <v>4</v>
      </c>
      <c r="F10" s="3" t="s">
        <v>769</v>
      </c>
      <c r="G10" s="3">
        <f>VLOOKUP(F10,'BASE SFARI GENE'!A:E,5,0)</f>
        <v>4</v>
      </c>
      <c r="H10" s="3" t="s">
        <v>380</v>
      </c>
      <c r="I10" s="3">
        <f>VLOOKUP(STRING!H10,'BASE SFARI GENE'!A:E,5,0)</f>
        <v>3</v>
      </c>
      <c r="J10" s="5" t="s">
        <v>1136</v>
      </c>
      <c r="K10" s="3">
        <f>VLOOKUP(J10,'BASE SFARI GENE'!A:E,5,0)</f>
        <v>0</v>
      </c>
      <c r="L10" s="3" t="s">
        <v>803</v>
      </c>
      <c r="M10" s="3">
        <f>VLOOKUP(L10,'BASE SFARI GENE'!A:E,5,0)</f>
        <v>1</v>
      </c>
      <c r="N10" s="1" t="s">
        <v>773</v>
      </c>
      <c r="O10" s="3">
        <f>VLOOKUP(N10,'BASE SFARI GENE'!A:E,5,0)</f>
        <v>3</v>
      </c>
      <c r="P10" s="3" t="s">
        <v>897</v>
      </c>
      <c r="Q10" s="3">
        <f>VLOOKUP(P10,'BASE SFARI GENE'!A:E,5,0)</f>
        <v>6</v>
      </c>
      <c r="R10" s="3" t="s">
        <v>1078</v>
      </c>
      <c r="S10" s="3">
        <f>VLOOKUP(R10,'BASE SFARI GENE'!A:E,5,0)</f>
        <v>4</v>
      </c>
      <c r="T10" s="3" t="s">
        <v>1969</v>
      </c>
      <c r="U10" s="3">
        <f>VLOOKUP(T10,'BASE SFARI GENE'!A:E,5,0)</f>
        <v>0</v>
      </c>
    </row>
    <row r="11" spans="2:27" x14ac:dyDescent="0.25">
      <c r="B11" s="3" t="s">
        <v>234</v>
      </c>
      <c r="C11" s="3">
        <f>VLOOKUP(B11,'BASE SFARI GENE'!A:E,5,0)</f>
        <v>4</v>
      </c>
      <c r="D11" s="3" t="s">
        <v>998</v>
      </c>
      <c r="E11" s="3">
        <f>VLOOKUP(D11,'BASE SFARI GENE'!A:E,5,0)</f>
        <v>5</v>
      </c>
      <c r="F11" s="3" t="s">
        <v>787</v>
      </c>
      <c r="G11" s="3">
        <f>VLOOKUP(F11,'BASE SFARI GENE'!A:E,5,0)</f>
        <v>2</v>
      </c>
      <c r="H11" s="3" t="s">
        <v>452</v>
      </c>
      <c r="I11" s="3">
        <f>VLOOKUP(STRING!H11,'BASE SFARI GENE'!A:E,5,0)</f>
        <v>4</v>
      </c>
      <c r="J11" s="5" t="s">
        <v>1076</v>
      </c>
      <c r="K11" s="3">
        <f>VLOOKUP(J11,'BASE SFARI GENE'!A:E,5,0)</f>
        <v>5</v>
      </c>
      <c r="L11" s="3" t="s">
        <v>885</v>
      </c>
      <c r="M11" s="3">
        <f>VLOOKUP(L11,'BASE SFARI GENE'!A:E,5,0)</f>
        <v>0</v>
      </c>
      <c r="N11" s="1" t="s">
        <v>1943</v>
      </c>
      <c r="O11" s="3">
        <f>VLOOKUP(N11,'BASE SFARI GENE'!A:E,5,0)</f>
        <v>4</v>
      </c>
      <c r="P11" s="3" t="s">
        <v>1014</v>
      </c>
      <c r="Q11" s="3">
        <f>VLOOKUP(P11,'BASE SFARI GENE'!A:E,5,0)</f>
        <v>5</v>
      </c>
      <c r="R11" s="3" t="s">
        <v>1156</v>
      </c>
      <c r="S11" s="3">
        <f>VLOOKUP(R11,'BASE SFARI GENE'!A:E,5,0)</f>
        <v>3</v>
      </c>
      <c r="T11" s="3" t="s">
        <v>1971</v>
      </c>
      <c r="U11" s="3">
        <f>VLOOKUP(T11,'BASE SFARI GENE'!A:E,5,0)</f>
        <v>3</v>
      </c>
    </row>
    <row r="12" spans="2:27" x14ac:dyDescent="0.25">
      <c r="B12" s="3" t="s">
        <v>236</v>
      </c>
      <c r="C12" s="3">
        <f>VLOOKUP(B12,'BASE SFARI GENE'!A:E,5,0)</f>
        <v>2</v>
      </c>
      <c r="D12" s="3" t="s">
        <v>1000</v>
      </c>
      <c r="E12" s="3">
        <f>VLOOKUP(D12,'BASE SFARI GENE'!A:E,5,0)</f>
        <v>5</v>
      </c>
      <c r="F12" s="3" t="s">
        <v>793</v>
      </c>
      <c r="G12" s="3">
        <f>VLOOKUP(F12,'BASE SFARI GENE'!A:E,5,0)</f>
        <v>3</v>
      </c>
      <c r="H12" s="3" t="s">
        <v>711</v>
      </c>
      <c r="I12" s="3">
        <f>VLOOKUP(STRING!H12,'BASE SFARI GENE'!A:E,5,0)</f>
        <v>5</v>
      </c>
      <c r="J12" s="5" t="s">
        <v>1427</v>
      </c>
      <c r="K12" s="3">
        <f>VLOOKUP(J12,'BASE SFARI GENE'!A:E,5,0)</f>
        <v>0</v>
      </c>
      <c r="L12" s="3" t="s">
        <v>809</v>
      </c>
      <c r="M12" s="3">
        <f>VLOOKUP(L12,'BASE SFARI GENE'!A:E,5,0)</f>
        <v>4</v>
      </c>
      <c r="N12" s="1" t="s">
        <v>82</v>
      </c>
      <c r="O12" s="3">
        <f>VLOOKUP(N12,'BASE SFARI GENE'!A:E,5,0)</f>
        <v>5</v>
      </c>
      <c r="P12" s="3" t="s">
        <v>1076</v>
      </c>
      <c r="Q12" s="3">
        <f>VLOOKUP(P12,'BASE SFARI GENE'!A:E,5,0)</f>
        <v>5</v>
      </c>
      <c r="R12" s="3" t="s">
        <v>1427</v>
      </c>
      <c r="S12" s="3">
        <f>VLOOKUP(R12,'BASE SFARI GENE'!A:E,5,0)</f>
        <v>0</v>
      </c>
    </row>
    <row r="13" spans="2:27" x14ac:dyDescent="0.25">
      <c r="B13" s="3" t="s">
        <v>238</v>
      </c>
      <c r="C13" s="3">
        <f>VLOOKUP(B13,'BASE SFARI GENE'!A:E,5,0)</f>
        <v>4</v>
      </c>
      <c r="D13" s="3" t="s">
        <v>929</v>
      </c>
      <c r="E13" s="3">
        <f>VLOOKUP(D13,'BASE SFARI GENE'!A:E,5,0)</f>
        <v>3</v>
      </c>
      <c r="F13" s="3" t="s">
        <v>883</v>
      </c>
      <c r="G13" s="3">
        <f>VLOOKUP(F13,'BASE SFARI GENE'!A:E,5,0)</f>
        <v>4</v>
      </c>
      <c r="H13" s="3" t="s">
        <v>713</v>
      </c>
      <c r="I13" s="3">
        <f>VLOOKUP(STRING!H13,'BASE SFARI GENE'!A:E,5,0)</f>
        <v>0</v>
      </c>
      <c r="J13" s="5" t="s">
        <v>1897</v>
      </c>
      <c r="K13" s="3">
        <f>VLOOKUP(J13,'BASE SFARI GENE'!A:E,5,0)</f>
        <v>4</v>
      </c>
      <c r="L13" s="3" t="s">
        <v>859</v>
      </c>
      <c r="M13" s="3">
        <f>VLOOKUP(L13,'BASE SFARI GENE'!A:E,5,0)</f>
        <v>4</v>
      </c>
      <c r="N13" s="1" t="s">
        <v>400</v>
      </c>
      <c r="O13" s="3">
        <f>VLOOKUP(N13,'BASE SFARI GENE'!A:E,5,0)</f>
        <v>5</v>
      </c>
      <c r="P13" s="3" t="s">
        <v>1078</v>
      </c>
      <c r="Q13" s="3">
        <f>VLOOKUP(P13,'BASE SFARI GENE'!A:E,5,0)</f>
        <v>4</v>
      </c>
      <c r="R13" s="3" t="s">
        <v>1471</v>
      </c>
      <c r="S13" s="3">
        <f>VLOOKUP(R13,'BASE SFARI GENE'!A:E,5,0)</f>
        <v>3</v>
      </c>
    </row>
    <row r="14" spans="2:27" x14ac:dyDescent="0.25">
      <c r="B14" s="3" t="s">
        <v>304</v>
      </c>
      <c r="C14" s="3">
        <f>VLOOKUP(B14,'BASE SFARI GENE'!A:E,5,0)</f>
        <v>4</v>
      </c>
      <c r="D14" s="3" t="s">
        <v>931</v>
      </c>
      <c r="E14" s="3">
        <f>VLOOKUP(D14,'BASE SFARI GENE'!A:E,5,0)</f>
        <v>5</v>
      </c>
      <c r="F14" s="3" t="s">
        <v>795</v>
      </c>
      <c r="G14" s="3">
        <f>VLOOKUP(F14,'BASE SFARI GENE'!A:E,5,0)</f>
        <v>4</v>
      </c>
      <c r="H14" s="3" t="s">
        <v>715</v>
      </c>
      <c r="I14" s="3">
        <f>VLOOKUP(STRING!H14,'BASE SFARI GENE'!A:E,5,0)</f>
        <v>4</v>
      </c>
      <c r="J14" s="5" t="s">
        <v>1078</v>
      </c>
      <c r="K14" s="3">
        <f>VLOOKUP(J14,'BASE SFARI GENE'!A:E,5,0)</f>
        <v>4</v>
      </c>
      <c r="L14" s="3" t="s">
        <v>1050</v>
      </c>
      <c r="M14" s="3">
        <f>VLOOKUP(L14,'BASE SFARI GENE'!A:E,5,0)</f>
        <v>4</v>
      </c>
      <c r="N14" s="1" t="s">
        <v>606</v>
      </c>
      <c r="O14" s="3">
        <f>VLOOKUP(N14,'BASE SFARI GENE'!A:E,5,0)</f>
        <v>4</v>
      </c>
      <c r="P14" s="3" t="s">
        <v>1118</v>
      </c>
      <c r="Q14" s="3">
        <f>VLOOKUP(P14,'BASE SFARI GENE'!A:E,5,0)</f>
        <v>2</v>
      </c>
      <c r="R14" s="3" t="s">
        <v>1527</v>
      </c>
      <c r="S14" s="3">
        <f>VLOOKUP(R14,'BASE SFARI GENE'!A:E,5,0)</f>
        <v>1</v>
      </c>
    </row>
    <row r="15" spans="2:27" x14ac:dyDescent="0.25">
      <c r="B15" s="3" t="s">
        <v>240</v>
      </c>
      <c r="C15" s="3">
        <f>VLOOKUP(B15,'BASE SFARI GENE'!A:E,5,0)</f>
        <v>2</v>
      </c>
      <c r="D15" s="3" t="s">
        <v>1014</v>
      </c>
      <c r="E15" s="3">
        <f>VLOOKUP(D15,'BASE SFARI GENE'!A:E,5,0)</f>
        <v>5</v>
      </c>
      <c r="F15" s="3" t="s">
        <v>797</v>
      </c>
      <c r="G15" s="3">
        <f>VLOOKUP(F15,'BASE SFARI GENE'!A:E,5,0)</f>
        <v>3</v>
      </c>
      <c r="H15" s="3" t="s">
        <v>717</v>
      </c>
      <c r="I15" s="3">
        <f>VLOOKUP(STRING!H15,'BASE SFARI GENE'!A:E,5,0)</f>
        <v>5</v>
      </c>
      <c r="J15" s="5" t="s">
        <v>683</v>
      </c>
      <c r="K15" s="3">
        <f>VLOOKUP(J15,'BASE SFARI GENE'!A:E,5,0)</f>
        <v>5</v>
      </c>
      <c r="L15" s="3" t="s">
        <v>1238</v>
      </c>
      <c r="M15" s="3">
        <f>VLOOKUP(L15,'BASE SFARI GENE'!A:E,5,0)</f>
        <v>3</v>
      </c>
      <c r="N15" s="1" t="s">
        <v>2059</v>
      </c>
      <c r="O15" s="3">
        <f>VLOOKUP(N15,'BASE SFARI GENE'!A:E,5,0)</f>
        <v>5</v>
      </c>
      <c r="P15" s="3" t="s">
        <v>1224</v>
      </c>
      <c r="Q15" s="3">
        <f>VLOOKUP(P15,'BASE SFARI GENE'!A:E,5,0)</f>
        <v>0</v>
      </c>
      <c r="R15" s="3" t="s">
        <v>1586</v>
      </c>
      <c r="S15" s="3">
        <f>VLOOKUP(R15,'BASE SFARI GENE'!A:E,5,0)</f>
        <v>0</v>
      </c>
    </row>
    <row r="16" spans="2:27" x14ac:dyDescent="0.25">
      <c r="B16" s="3" t="s">
        <v>242</v>
      </c>
      <c r="C16" s="3">
        <f>VLOOKUP(B16,'BASE SFARI GENE'!A:E,5,0)</f>
        <v>3</v>
      </c>
      <c r="D16" s="3" t="s">
        <v>1032</v>
      </c>
      <c r="E16" s="3">
        <f>VLOOKUP(D16,'BASE SFARI GENE'!A:E,5,0)</f>
        <v>4</v>
      </c>
      <c r="F16" s="3" t="s">
        <v>799</v>
      </c>
      <c r="G16" s="3">
        <f>VLOOKUP(F16,'BASE SFARI GENE'!A:E,5,0)</f>
        <v>3</v>
      </c>
      <c r="H16" s="3" t="s">
        <v>719</v>
      </c>
      <c r="I16" s="3">
        <f>VLOOKUP(STRING!H16,'BASE SFARI GENE'!A:E,5,0)</f>
        <v>5</v>
      </c>
      <c r="J16" s="5" t="s">
        <v>1014</v>
      </c>
      <c r="K16" s="3">
        <f>VLOOKUP(J16,'BASE SFARI GENE'!A:E,5,0)</f>
        <v>5</v>
      </c>
      <c r="L16" s="3" t="s">
        <v>1240</v>
      </c>
      <c r="M16" s="3">
        <f>VLOOKUP(L16,'BASE SFARI GENE'!A:E,5,0)</f>
        <v>4</v>
      </c>
      <c r="N16" s="1" t="s">
        <v>2057</v>
      </c>
      <c r="O16" s="3">
        <f>VLOOKUP(N16,'BASE SFARI GENE'!A:E,5,0)</f>
        <v>4</v>
      </c>
      <c r="P16" s="3" t="s">
        <v>1274</v>
      </c>
      <c r="Q16" s="3">
        <f>VLOOKUP(P16,'BASE SFARI GENE'!A:E,5,0)</f>
        <v>4</v>
      </c>
      <c r="R16" s="3" t="s">
        <v>1606</v>
      </c>
      <c r="S16" s="3">
        <f>VLOOKUP(R16,'BASE SFARI GENE'!A:E,5,0)</f>
        <v>4</v>
      </c>
    </row>
    <row r="17" spans="2:19" x14ac:dyDescent="0.25">
      <c r="B17" s="3" t="s">
        <v>622</v>
      </c>
      <c r="C17" s="3">
        <f>VLOOKUP(B17,'BASE SFARI GENE'!A:E,5,0)</f>
        <v>5</v>
      </c>
      <c r="D17" s="3" t="s">
        <v>1034</v>
      </c>
      <c r="E17" s="3">
        <f>VLOOKUP(D17,'BASE SFARI GENE'!A:E,5,0)</f>
        <v>3</v>
      </c>
      <c r="F17" s="3" t="s">
        <v>801</v>
      </c>
      <c r="G17" s="3">
        <f>VLOOKUP(F17,'BASE SFARI GENE'!A:E,5,0)</f>
        <v>4</v>
      </c>
      <c r="H17" s="3" t="s">
        <v>721</v>
      </c>
      <c r="I17" s="3">
        <f>VLOOKUP(STRING!H17,'BASE SFARI GENE'!A:E,5,0)</f>
        <v>2</v>
      </c>
      <c r="J17" s="5" t="s">
        <v>199</v>
      </c>
      <c r="K17" s="3">
        <f>VLOOKUP(J17,'BASE SFARI GENE'!A:E,5,0)</f>
        <v>0</v>
      </c>
      <c r="L17" s="3" t="s">
        <v>1242</v>
      </c>
      <c r="M17" s="3">
        <f>VLOOKUP(L17,'BASE SFARI GENE'!A:E,5,0)</f>
        <v>2</v>
      </c>
      <c r="N17" s="1" t="s">
        <v>570</v>
      </c>
      <c r="O17" s="3">
        <f>VLOOKUP(N17,'BASE SFARI GENE'!A:E,5,0)</f>
        <v>4</v>
      </c>
      <c r="P17" s="3" t="s">
        <v>1276</v>
      </c>
      <c r="Q17" s="3">
        <f>VLOOKUP(P17,'BASE SFARI GENE'!A:E,5,0)</f>
        <v>0</v>
      </c>
      <c r="R17" s="3" t="s">
        <v>1608</v>
      </c>
      <c r="S17" s="3">
        <f>VLOOKUP(R17,'BASE SFARI GENE'!A:E,5,0)</f>
        <v>4</v>
      </c>
    </row>
    <row r="18" spans="2:19" x14ac:dyDescent="0.25">
      <c r="B18" s="3" t="s">
        <v>753</v>
      </c>
      <c r="C18" s="3">
        <f>VLOOKUP(B18,'BASE SFARI GENE'!A:E,5,0)</f>
        <v>5</v>
      </c>
      <c r="D18" s="3" t="s">
        <v>1036</v>
      </c>
      <c r="E18" s="3">
        <f>VLOOKUP(D18,'BASE SFARI GENE'!A:E,5,0)</f>
        <v>5</v>
      </c>
      <c r="F18" s="3" t="s">
        <v>803</v>
      </c>
      <c r="G18" s="3">
        <f>VLOOKUP(F18,'BASE SFARI GENE'!A:E,5,0)</f>
        <v>1</v>
      </c>
      <c r="H18" s="3" t="s">
        <v>755</v>
      </c>
      <c r="I18" s="3">
        <f>VLOOKUP(STRING!H18,'BASE SFARI GENE'!A:E,5,0)</f>
        <v>3</v>
      </c>
      <c r="J18" s="5" t="s">
        <v>1118</v>
      </c>
      <c r="K18" s="3">
        <f>VLOOKUP(J18,'BASE SFARI GENE'!A:E,5,0)</f>
        <v>2</v>
      </c>
      <c r="L18" s="3" t="s">
        <v>1246</v>
      </c>
      <c r="M18" s="3">
        <f>VLOOKUP(L18,'BASE SFARI GENE'!A:E,5,0)</f>
        <v>3</v>
      </c>
      <c r="N18" s="1" t="s">
        <v>817</v>
      </c>
      <c r="O18" s="3">
        <f>VLOOKUP(N18,'BASE SFARI GENE'!A:E,5,0)</f>
        <v>5</v>
      </c>
      <c r="P18" s="3" t="s">
        <v>1497</v>
      </c>
      <c r="Q18" s="3">
        <f>VLOOKUP(P18,'BASE SFARI GENE'!A:E,5,0)</f>
        <v>3</v>
      </c>
      <c r="R18" s="3" t="s">
        <v>1759</v>
      </c>
      <c r="S18" s="3">
        <f>VLOOKUP(R18,'BASE SFARI GENE'!A:E,5,0)</f>
        <v>3</v>
      </c>
    </row>
    <row r="19" spans="2:19" x14ac:dyDescent="0.25">
      <c r="B19" s="3" t="s">
        <v>683</v>
      </c>
      <c r="C19" s="3">
        <f>VLOOKUP(B19,'BASE SFARI GENE'!A:E,5,0)</f>
        <v>5</v>
      </c>
      <c r="D19" s="3" t="s">
        <v>1076</v>
      </c>
      <c r="E19" s="3">
        <f>VLOOKUP(D19,'BASE SFARI GENE'!A:E,5,0)</f>
        <v>5</v>
      </c>
      <c r="F19" s="3" t="s">
        <v>885</v>
      </c>
      <c r="H19" s="3" t="s">
        <v>723</v>
      </c>
      <c r="I19" s="3">
        <f>VLOOKUP(STRING!H19,'BASE SFARI GENE'!A:E,5,0)</f>
        <v>5</v>
      </c>
      <c r="J19" s="5" t="s">
        <v>1473</v>
      </c>
      <c r="K19" s="3">
        <f>VLOOKUP(J19,'BASE SFARI GENE'!A:E,5,0)</f>
        <v>0</v>
      </c>
      <c r="L19" s="3" t="s">
        <v>1264</v>
      </c>
      <c r="M19" s="3">
        <f>VLOOKUP(L19,'BASE SFARI GENE'!A:E,5,0)</f>
        <v>2</v>
      </c>
      <c r="N19" s="1" t="s">
        <v>1553</v>
      </c>
      <c r="O19" s="3">
        <f>VLOOKUP(N19,'BASE SFARI GENE'!A:E,5,0)</f>
        <v>5</v>
      </c>
      <c r="P19" s="3" t="s">
        <v>1427</v>
      </c>
      <c r="Q19" s="3">
        <f>VLOOKUP(P19,'BASE SFARI GENE'!A:E,5,0)</f>
        <v>0</v>
      </c>
      <c r="R19" s="3" t="s">
        <v>1941</v>
      </c>
      <c r="S19" s="3">
        <f>VLOOKUP(R19,'BASE SFARI GENE'!A:E,5,0)</f>
        <v>5</v>
      </c>
    </row>
    <row r="20" spans="2:19" x14ac:dyDescent="0.25">
      <c r="B20" s="3" t="s">
        <v>727</v>
      </c>
      <c r="C20" s="3">
        <f>VLOOKUP(B20,'BASE SFARI GENE'!A:E,5,0)</f>
        <v>5</v>
      </c>
      <c r="D20" s="3" t="s">
        <v>1078</v>
      </c>
      <c r="E20" s="3">
        <f>VLOOKUP(D20,'BASE SFARI GENE'!A:E,5,0)</f>
        <v>4</v>
      </c>
      <c r="F20" s="3" t="s">
        <v>807</v>
      </c>
      <c r="G20" s="3">
        <f>VLOOKUP(F20,'BASE SFARI GENE'!A:E,5,0)</f>
        <v>5</v>
      </c>
      <c r="H20" s="3" t="s">
        <v>787</v>
      </c>
      <c r="I20" s="3">
        <f>VLOOKUP(STRING!H20,'BASE SFARI GENE'!A:E,5,0)</f>
        <v>2</v>
      </c>
      <c r="J20" s="5" t="s">
        <v>1553</v>
      </c>
      <c r="K20" s="3">
        <f>VLOOKUP(J20,'BASE SFARI GENE'!A:E,5,0)</f>
        <v>5</v>
      </c>
      <c r="L20" s="3" t="s">
        <v>1266</v>
      </c>
      <c r="M20" s="3">
        <f>VLOOKUP(L20,'BASE SFARI GENE'!A:E,5,0)</f>
        <v>4</v>
      </c>
      <c r="N20" s="1" t="s">
        <v>568</v>
      </c>
      <c r="O20" s="3">
        <f>VLOOKUP(N20,'BASE SFARI GENE'!A:E,5,0)</f>
        <v>5</v>
      </c>
      <c r="P20" s="3" t="s">
        <v>1471</v>
      </c>
      <c r="Q20" s="3">
        <f>VLOOKUP(P20,'BASE SFARI GENE'!A:E,5,0)</f>
        <v>3</v>
      </c>
      <c r="R20" s="3" t="s">
        <v>1969</v>
      </c>
      <c r="S20" s="3">
        <f>VLOOKUP(R20,'BASE SFARI GENE'!A:E,5,0)</f>
        <v>0</v>
      </c>
    </row>
    <row r="21" spans="2:19" x14ac:dyDescent="0.25">
      <c r="B21" s="3" t="s">
        <v>865</v>
      </c>
      <c r="C21" s="3">
        <f>VLOOKUP(B21,'BASE SFARI GENE'!A:E,5,0)</f>
        <v>4</v>
      </c>
      <c r="D21" s="3" t="s">
        <v>1118</v>
      </c>
      <c r="E21" s="3">
        <f>VLOOKUP(D21,'BASE SFARI GENE'!A:E,5,0)</f>
        <v>2</v>
      </c>
      <c r="F21" s="3" t="s">
        <v>809</v>
      </c>
      <c r="G21" s="3">
        <f>VLOOKUP(F21,'BASE SFARI GENE'!A:E,5,0)</f>
        <v>4</v>
      </c>
      <c r="H21" s="3" t="s">
        <v>885</v>
      </c>
      <c r="I21" s="3">
        <f>VLOOKUP(STRING!H21,'BASE SFARI GENE'!A:E,5,0)</f>
        <v>0</v>
      </c>
      <c r="J21" s="5" t="s">
        <v>556</v>
      </c>
      <c r="K21" s="3">
        <f>VLOOKUP(J21,'BASE SFARI GENE'!A:E,5,0)</f>
        <v>4</v>
      </c>
      <c r="L21" s="3" t="s">
        <v>1268</v>
      </c>
      <c r="M21" s="3">
        <f>VLOOKUP(L21,'BASE SFARI GENE'!A:E,5,0)</f>
        <v>3</v>
      </c>
      <c r="N21" s="1" t="s">
        <v>252</v>
      </c>
      <c r="O21" s="3">
        <f>VLOOKUP(N21,'BASE SFARI GENE'!A:E,5,0)</f>
        <v>0</v>
      </c>
      <c r="P21" s="3" t="s">
        <v>1537</v>
      </c>
      <c r="Q21" s="3">
        <f>VLOOKUP(P21,'BASE SFARI GENE'!A:E,5,0)</f>
        <v>4</v>
      </c>
      <c r="R21" s="3" t="s">
        <v>1971</v>
      </c>
      <c r="S21" s="3">
        <f>VLOOKUP(R21,'BASE SFARI GENE'!A:E,5,0)</f>
        <v>3</v>
      </c>
    </row>
    <row r="22" spans="2:19" x14ac:dyDescent="0.25">
      <c r="B22" s="3" t="s">
        <v>1014</v>
      </c>
      <c r="C22" s="3">
        <f>VLOOKUP(B22,'BASE SFARI GENE'!A:E,5,0)</f>
        <v>5</v>
      </c>
      <c r="D22" s="3" t="s">
        <v>1156</v>
      </c>
      <c r="E22" s="3">
        <f>VLOOKUP(D22,'BASE SFARI GENE'!A:E,5,0)</f>
        <v>3</v>
      </c>
      <c r="F22" s="3" t="s">
        <v>811</v>
      </c>
      <c r="G22" s="3">
        <f>VLOOKUP(F22,'BASE SFARI GENE'!A:E,5,0)</f>
        <v>4</v>
      </c>
      <c r="H22" s="3" t="s">
        <v>809</v>
      </c>
      <c r="I22" s="3">
        <f>VLOOKUP(STRING!H22,'BASE SFARI GENE'!A:E,5,0)</f>
        <v>4</v>
      </c>
      <c r="J22" s="5" t="s">
        <v>769</v>
      </c>
      <c r="K22" s="3">
        <f>VLOOKUP(J22,'BASE SFARI GENE'!A:E,5,0)</f>
        <v>4</v>
      </c>
      <c r="L22" s="3" t="s">
        <v>1691</v>
      </c>
      <c r="M22" s="3">
        <f>VLOOKUP(L22,'BASE SFARI GENE'!A:E,5,0)</f>
        <v>3</v>
      </c>
      <c r="N22" s="1" t="s">
        <v>414</v>
      </c>
      <c r="O22" s="3">
        <f>VLOOKUP(N22,'BASE SFARI GENE'!A:E,5,0)</f>
        <v>4</v>
      </c>
      <c r="P22" s="3" t="s">
        <v>1553</v>
      </c>
      <c r="Q22" s="3">
        <f>VLOOKUP(P22,'BASE SFARI GENE'!A:E,5,0)</f>
        <v>5</v>
      </c>
      <c r="R22" s="3" t="s">
        <v>2057</v>
      </c>
      <c r="S22" s="3">
        <f>VLOOKUP(R22,'BASE SFARI GENE'!A:E,5,0)</f>
        <v>4</v>
      </c>
    </row>
    <row r="23" spans="2:19" x14ac:dyDescent="0.25">
      <c r="B23" s="3" t="s">
        <v>1076</v>
      </c>
      <c r="C23" s="3">
        <f>VLOOKUP(B23,'BASE SFARI GENE'!A:E,5,0)</f>
        <v>5</v>
      </c>
      <c r="D23" s="3" t="s">
        <v>1274</v>
      </c>
      <c r="E23" s="3">
        <f>VLOOKUP(D23,'BASE SFARI GENE'!A:E,5,0)</f>
        <v>4</v>
      </c>
      <c r="F23" s="3" t="s">
        <v>813</v>
      </c>
      <c r="G23" s="3">
        <f>VLOOKUP(F23,'BASE SFARI GENE'!A:E,5,0)</f>
        <v>6</v>
      </c>
      <c r="H23" s="3" t="s">
        <v>933</v>
      </c>
      <c r="I23" s="3">
        <f>VLOOKUP(STRING!H23,'BASE SFARI GENE'!A:E,5,0)</f>
        <v>4</v>
      </c>
      <c r="J23" s="5" t="s">
        <v>801</v>
      </c>
      <c r="K23" s="3">
        <f>VLOOKUP(J23,'BASE SFARI GENE'!A:E,5,0)</f>
        <v>4</v>
      </c>
      <c r="L23" s="3" t="s">
        <v>1693</v>
      </c>
      <c r="M23" s="3">
        <f>VLOOKUP(L23,'BASE SFARI GENE'!A:E,5,0)</f>
        <v>2</v>
      </c>
      <c r="N23" s="1" t="s">
        <v>250</v>
      </c>
      <c r="O23" s="3">
        <f>VLOOKUP(N23,'BASE SFARI GENE'!A:E,5,0)</f>
        <v>4</v>
      </c>
      <c r="P23" s="3" t="s">
        <v>1639</v>
      </c>
      <c r="Q23" s="3">
        <f>VLOOKUP(P23,'BASE SFARI GENE'!A:E,5,0)</f>
        <v>4</v>
      </c>
      <c r="R23" s="3" t="s">
        <v>2059</v>
      </c>
      <c r="S23" s="3">
        <f>VLOOKUP(R23,'BASE SFARI GENE'!A:E,5,0)</f>
        <v>5</v>
      </c>
    </row>
    <row r="24" spans="2:19" x14ac:dyDescent="0.25">
      <c r="B24" s="3" t="s">
        <v>1136</v>
      </c>
      <c r="C24" s="3">
        <f>VLOOKUP(B24,'BASE SFARI GENE'!A:E,5,0)</f>
        <v>0</v>
      </c>
      <c r="D24" s="3" t="s">
        <v>1276</v>
      </c>
      <c r="E24" s="3">
        <f>VLOOKUP(D24,'BASE SFARI GENE'!A:E,5,0)</f>
        <v>0</v>
      </c>
      <c r="F24" s="3" t="s">
        <v>859</v>
      </c>
      <c r="G24" s="3">
        <f>VLOOKUP(F24,'BASE SFARI GENE'!A:E,5,0)</f>
        <v>4</v>
      </c>
      <c r="H24" s="3" t="s">
        <v>1076</v>
      </c>
      <c r="I24" s="3">
        <f>VLOOKUP(STRING!H24,'BASE SFARI GENE'!A:E,5,0)</f>
        <v>5</v>
      </c>
      <c r="J24" s="5" t="s">
        <v>1562</v>
      </c>
      <c r="K24" s="3">
        <f>VLOOKUP(J24,'BASE SFARI GENE'!A:E,5,0)</f>
        <v>4</v>
      </c>
      <c r="L24" s="3" t="s">
        <v>1835</v>
      </c>
      <c r="M24" s="3">
        <f>VLOOKUP(L24,'BASE SFARI GENE'!A:E,5,0)</f>
        <v>4</v>
      </c>
      <c r="N24" s="1" t="s">
        <v>344</v>
      </c>
      <c r="O24" s="3">
        <f>VLOOKUP(N24,'BASE SFARI GENE'!A:E,5,0)</f>
        <v>1</v>
      </c>
      <c r="P24" s="3" t="s">
        <v>1853</v>
      </c>
      <c r="Q24" s="3">
        <f>VLOOKUP(P24,'BASE SFARI GENE'!A:E,5,0)</f>
        <v>1</v>
      </c>
    </row>
    <row r="25" spans="2:19" x14ac:dyDescent="0.25">
      <c r="B25" s="3" t="s">
        <v>1078</v>
      </c>
      <c r="C25" s="3">
        <f>VLOOKUP(B25,'BASE SFARI GENE'!A:E,5,0)</f>
        <v>4</v>
      </c>
      <c r="D25" s="3" t="s">
        <v>1513</v>
      </c>
      <c r="E25" s="3">
        <f>VLOOKUP(D25,'BASE SFARI GENE'!A:E,5,0)</f>
        <v>4</v>
      </c>
      <c r="F25" s="3" t="s">
        <v>933</v>
      </c>
      <c r="G25" s="3">
        <f>VLOOKUP(F25,'BASE SFARI GENE'!A:E,5,0)</f>
        <v>4</v>
      </c>
      <c r="H25" s="3" t="s">
        <v>1136</v>
      </c>
      <c r="I25" s="3">
        <f>VLOOKUP(STRING!H25,'BASE SFARI GENE'!A:E,5,0)</f>
        <v>0</v>
      </c>
      <c r="J25" s="5" t="s">
        <v>520</v>
      </c>
      <c r="K25" s="3">
        <f>VLOOKUP(J25,'BASE SFARI GENE'!A:E,5,0)</f>
        <v>4</v>
      </c>
      <c r="L25" s="3" t="s">
        <v>1837</v>
      </c>
      <c r="M25" s="3">
        <f>VLOOKUP(L25,'BASE SFARI GENE'!A:E,5,0)</f>
        <v>3</v>
      </c>
      <c r="N25" s="1" t="s">
        <v>1875</v>
      </c>
      <c r="O25" s="3">
        <f>VLOOKUP(N25,'BASE SFARI GENE'!A:E,5,0)</f>
        <v>2</v>
      </c>
    </row>
    <row r="26" spans="2:19" x14ac:dyDescent="0.25">
      <c r="B26" s="3" t="s">
        <v>1178</v>
      </c>
      <c r="C26" s="3">
        <f>VLOOKUP(B26,'BASE SFARI GENE'!A:E,5,0)</f>
        <v>5</v>
      </c>
      <c r="D26" s="3" t="s">
        <v>1427</v>
      </c>
      <c r="E26" s="3">
        <f>VLOOKUP(D26,'BASE SFARI GENE'!A:E,5,0)</f>
        <v>0</v>
      </c>
      <c r="F26" s="3" t="s">
        <v>1076</v>
      </c>
      <c r="G26" s="3">
        <f>VLOOKUP(F26,'BASE SFARI GENE'!A:E,5,0)</f>
        <v>5</v>
      </c>
      <c r="H26" s="3" t="s">
        <v>1078</v>
      </c>
      <c r="I26" s="3">
        <f>VLOOKUP(STRING!H26,'BASE SFARI GENE'!A:E,5,0)</f>
        <v>4</v>
      </c>
      <c r="J26" s="5" t="s">
        <v>865</v>
      </c>
      <c r="K26" s="3">
        <f>VLOOKUP(J26,'BASE SFARI GENE'!A:E,5,0)</f>
        <v>4</v>
      </c>
      <c r="L26" s="3" t="s">
        <v>1935</v>
      </c>
      <c r="M26" s="3">
        <f>VLOOKUP(L26,'BASE SFARI GENE'!A:E,5,0)</f>
        <v>0</v>
      </c>
    </row>
    <row r="27" spans="2:19" x14ac:dyDescent="0.25">
      <c r="B27" s="3" t="s">
        <v>1112</v>
      </c>
      <c r="C27" s="3">
        <f>VLOOKUP(B27,'BASE SFARI GENE'!A:E,5,0)</f>
        <v>4</v>
      </c>
      <c r="D27" s="3" t="s">
        <v>1461</v>
      </c>
      <c r="E27" s="3">
        <f>VLOOKUP(D27,'BASE SFARI GENE'!A:E,5,0)</f>
        <v>4</v>
      </c>
      <c r="F27" s="3" t="s">
        <v>1078</v>
      </c>
      <c r="G27" s="3">
        <f>VLOOKUP(F27,'BASE SFARI GENE'!A:E,5,0)</f>
        <v>4</v>
      </c>
      <c r="H27" s="3" t="s">
        <v>1298</v>
      </c>
      <c r="I27" s="3">
        <f>VLOOKUP(STRING!H27,'BASE SFARI GENE'!A:E,5,0)</f>
        <v>4</v>
      </c>
      <c r="J27" s="5" t="s">
        <v>753</v>
      </c>
      <c r="K27" s="3">
        <f>VLOOKUP(J27,'BASE SFARI GENE'!A:E,5,0)</f>
        <v>5</v>
      </c>
    </row>
    <row r="28" spans="2:19" x14ac:dyDescent="0.25">
      <c r="B28" s="3" t="s">
        <v>1118</v>
      </c>
      <c r="C28" s="3">
        <f>VLOOKUP(B28,'BASE SFARI GENE'!A:E,5,0)</f>
        <v>2</v>
      </c>
      <c r="D28" s="3" t="s">
        <v>1463</v>
      </c>
      <c r="E28" s="3">
        <f>VLOOKUP(D28,'BASE SFARI GENE'!A:E,5,0)</f>
        <v>4</v>
      </c>
      <c r="F28" s="3" t="s">
        <v>1433</v>
      </c>
      <c r="G28" s="3">
        <f>VLOOKUP(F28,'BASE SFARI GENE'!A:E,5,0)</f>
        <v>3</v>
      </c>
      <c r="H28" s="3" t="s">
        <v>1433</v>
      </c>
      <c r="I28" s="3">
        <f>VLOOKUP(STRING!H28,'BASE SFARI GENE'!A:E,5,0)</f>
        <v>3</v>
      </c>
      <c r="J28" s="5" t="s">
        <v>26</v>
      </c>
      <c r="K28" s="3">
        <f>VLOOKUP(J28,'BASE SFARI GENE'!A:E,5,0)</f>
        <v>4</v>
      </c>
    </row>
    <row r="29" spans="2:19" x14ac:dyDescent="0.25">
      <c r="B29" s="3" t="s">
        <v>1224</v>
      </c>
      <c r="C29" s="3">
        <f>VLOOKUP(B29,'BASE SFARI GENE'!A:E,5,0)</f>
        <v>0</v>
      </c>
      <c r="D29" s="3" t="s">
        <v>1527</v>
      </c>
      <c r="E29" s="3">
        <f>VLOOKUP(D29,'BASE SFARI GENE'!A:E,5,0)</f>
        <v>1</v>
      </c>
      <c r="F29" s="3" t="s">
        <v>1471</v>
      </c>
      <c r="G29" s="3">
        <f>VLOOKUP(F29,'BASE SFARI GENE'!A:E,5,0)</f>
        <v>3</v>
      </c>
      <c r="H29" s="3" t="s">
        <v>1471</v>
      </c>
      <c r="I29" s="3">
        <f>VLOOKUP(STRING!H29,'BASE SFARI GENE'!A:E,5,0)</f>
        <v>3</v>
      </c>
      <c r="J29" s="5" t="s">
        <v>1639</v>
      </c>
      <c r="K29" s="3">
        <f>VLOOKUP(J29,'BASE SFARI GENE'!A:E,5,0)</f>
        <v>4</v>
      </c>
    </row>
    <row r="30" spans="2:19" x14ac:dyDescent="0.25">
      <c r="B30" s="3" t="s">
        <v>1274</v>
      </c>
      <c r="C30" s="3">
        <f>VLOOKUP(B30,'BASE SFARI GENE'!A:E,5,0)</f>
        <v>4</v>
      </c>
      <c r="D30" s="3" t="s">
        <v>1553</v>
      </c>
      <c r="E30" s="3">
        <f>VLOOKUP(D30,'BASE SFARI GENE'!A:E,5,0)</f>
        <v>5</v>
      </c>
      <c r="F30" s="3" t="s">
        <v>1691</v>
      </c>
      <c r="G30" s="3">
        <f>VLOOKUP(F30,'BASE SFARI GENE'!A:E,5,0)</f>
        <v>3</v>
      </c>
      <c r="H30" s="3" t="s">
        <v>1623</v>
      </c>
      <c r="I30" s="3">
        <f>VLOOKUP(STRING!H30,'BASE SFARI GENE'!A:E,5,0)</f>
        <v>4</v>
      </c>
      <c r="J30" s="5" t="s">
        <v>803</v>
      </c>
      <c r="K30" s="3">
        <f>VLOOKUP(J30,'BASE SFARI GENE'!A:E,5,0)</f>
        <v>1</v>
      </c>
    </row>
    <row r="31" spans="2:19" x14ac:dyDescent="0.25">
      <c r="B31" s="3" t="s">
        <v>1276</v>
      </c>
      <c r="C31" s="3">
        <f>VLOOKUP(B31,'BASE SFARI GENE'!A:E,5,0)</f>
        <v>0</v>
      </c>
      <c r="D31" s="3" t="s">
        <v>1576</v>
      </c>
      <c r="E31" s="3">
        <f>VLOOKUP(D31,'BASE SFARI GENE'!A:E,5,0)</f>
        <v>1</v>
      </c>
      <c r="F31" s="3" t="s">
        <v>1693</v>
      </c>
      <c r="G31" s="3">
        <f>VLOOKUP(F31,'BASE SFARI GENE'!A:E,5,0)</f>
        <v>2</v>
      </c>
      <c r="H31" s="3" t="s">
        <v>1588</v>
      </c>
      <c r="I31" s="3">
        <f>VLOOKUP(STRING!H31,'BASE SFARI GENE'!A:E,5,0)</f>
        <v>2</v>
      </c>
    </row>
    <row r="32" spans="2:19" x14ac:dyDescent="0.25">
      <c r="B32" s="3" t="s">
        <v>1497</v>
      </c>
      <c r="C32" s="3">
        <f>VLOOKUP(B32,'BASE SFARI GENE'!A:E,5,0)</f>
        <v>3</v>
      </c>
      <c r="D32" s="3" t="s">
        <v>1586</v>
      </c>
      <c r="E32" s="3">
        <f>VLOOKUP(D32,'BASE SFARI GENE'!A:E,5,0)</f>
        <v>0</v>
      </c>
      <c r="F32" s="3" t="s">
        <v>1709</v>
      </c>
      <c r="G32" s="3">
        <f>VLOOKUP(F32,'BASE SFARI GENE'!A:E,5,0)</f>
        <v>4</v>
      </c>
    </row>
    <row r="33" spans="2:21" x14ac:dyDescent="0.25">
      <c r="B33" s="3" t="s">
        <v>1471</v>
      </c>
      <c r="C33" s="3">
        <f>VLOOKUP(B33,'BASE SFARI GENE'!A:E,5,0)</f>
        <v>3</v>
      </c>
      <c r="D33" s="3" t="s">
        <v>1897</v>
      </c>
      <c r="E33" s="3">
        <f>VLOOKUP(D33,'BASE SFARI GENE'!A:E,5,0)</f>
        <v>4</v>
      </c>
      <c r="F33" s="3" t="s">
        <v>1711</v>
      </c>
      <c r="G33" s="3">
        <f>VLOOKUP(F33,'BASE SFARI GENE'!A:E,5,0)</f>
        <v>0</v>
      </c>
    </row>
    <row r="34" spans="2:21" x14ac:dyDescent="0.25">
      <c r="B34" s="3" t="s">
        <v>1553</v>
      </c>
      <c r="C34" s="3">
        <f>VLOOKUP(B34,'BASE SFARI GENE'!A:E,5,0)</f>
        <v>5</v>
      </c>
      <c r="D34" s="3" t="s">
        <v>1955</v>
      </c>
      <c r="E34" s="3">
        <f>VLOOKUP(D34,'BASE SFARI GENE'!A:E,5,0)</f>
        <v>0</v>
      </c>
    </row>
    <row r="35" spans="2:21" x14ac:dyDescent="0.25">
      <c r="B35" s="3" t="s">
        <v>1606</v>
      </c>
      <c r="C35" s="3">
        <f>VLOOKUP(B35,'BASE SFARI GENE'!A:E,5,0)</f>
        <v>4</v>
      </c>
      <c r="D35" s="3" t="s">
        <v>1969</v>
      </c>
      <c r="E35" s="3">
        <f>VLOOKUP(D35,'BASE SFARI GENE'!A:E,5,0)</f>
        <v>0</v>
      </c>
    </row>
    <row r="36" spans="2:21" x14ac:dyDescent="0.25">
      <c r="B36" s="3" t="s">
        <v>1608</v>
      </c>
      <c r="C36" s="3">
        <f>VLOOKUP(B36,'BASE SFARI GENE'!A:E,5,0)</f>
        <v>4</v>
      </c>
      <c r="D36" s="3" t="s">
        <v>1971</v>
      </c>
      <c r="E36" s="3">
        <f>VLOOKUP(D36,'BASE SFARI GENE'!A:E,5,0)</f>
        <v>3</v>
      </c>
    </row>
    <row r="37" spans="2:21" ht="15.75" thickBot="1" x14ac:dyDescent="0.3">
      <c r="B37" s="2" t="s">
        <v>1867</v>
      </c>
      <c r="C37" s="2">
        <f>VLOOKUP(B37,'BASE SFARI GENE'!A:E,5,0)</f>
        <v>2</v>
      </c>
      <c r="D37" s="2" t="s">
        <v>2079</v>
      </c>
      <c r="E37" s="2">
        <f>VLOOKUP(D37,'BASE SFARI GENE'!A:E,5,0)</f>
        <v>4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</sheetData>
  <sortState xmlns:xlrd2="http://schemas.microsoft.com/office/spreadsheetml/2017/richdata2" ref="T3:T11">
    <sortCondition ref="T3"/>
  </sortState>
  <hyperlinks>
    <hyperlink ref="AA1" r:id="rId1" xr:uid="{07BCCFCB-3799-4040-AD92-579A07ED38DA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AB3B-7129-4AFF-8EF7-21000B466B41}">
  <dimension ref="A1:D153"/>
  <sheetViews>
    <sheetView zoomScaleNormal="100" workbookViewId="0">
      <selection sqref="A1:C153"/>
    </sheetView>
  </sheetViews>
  <sheetFormatPr defaultRowHeight="15" x14ac:dyDescent="0.25"/>
  <cols>
    <col min="1" max="1" width="13.28515625" style="54" customWidth="1"/>
    <col min="2" max="2" width="3.85546875" style="54" customWidth="1"/>
    <col min="3" max="3" width="78.140625" style="54" bestFit="1" customWidth="1"/>
    <col min="4" max="16384" width="9.140625" style="1"/>
  </cols>
  <sheetData>
    <row r="1" spans="1:3" x14ac:dyDescent="0.25">
      <c r="A1" s="54" t="s">
        <v>2726</v>
      </c>
      <c r="B1" s="54" t="s">
        <v>2712</v>
      </c>
      <c r="C1" s="54" t="s">
        <v>2725</v>
      </c>
    </row>
    <row r="2" spans="1:3" x14ac:dyDescent="0.25">
      <c r="A2" s="54" t="s">
        <v>2723</v>
      </c>
      <c r="B2" s="54" t="s">
        <v>2712</v>
      </c>
      <c r="C2" s="54" t="s">
        <v>2724</v>
      </c>
    </row>
    <row r="3" spans="1:3" x14ac:dyDescent="0.25">
      <c r="A3" s="54" t="s">
        <v>2716</v>
      </c>
      <c r="B3" s="54" t="s">
        <v>2712</v>
      </c>
      <c r="C3" s="54" t="s">
        <v>2717</v>
      </c>
    </row>
    <row r="4" spans="1:3" x14ac:dyDescent="0.25">
      <c r="A4" s="54" t="s">
        <v>24</v>
      </c>
      <c r="B4" s="54" t="s">
        <v>2712</v>
      </c>
      <c r="C4" s="54" t="s">
        <v>2629</v>
      </c>
    </row>
    <row r="5" spans="1:3" x14ac:dyDescent="0.25">
      <c r="A5" s="54" t="s">
        <v>26</v>
      </c>
      <c r="B5" s="54" t="s">
        <v>2712</v>
      </c>
      <c r="C5" s="54" t="s">
        <v>2628</v>
      </c>
    </row>
    <row r="6" spans="1:3" x14ac:dyDescent="0.25">
      <c r="A6" s="54" t="s">
        <v>30</v>
      </c>
      <c r="B6" s="54" t="s">
        <v>2712</v>
      </c>
      <c r="C6" s="54" t="e">
        <f>VLOOKUP(A6,#REF!,2,0)</f>
        <v>#REF!</v>
      </c>
    </row>
    <row r="7" spans="1:3" x14ac:dyDescent="0.25">
      <c r="A7" s="54" t="s">
        <v>117</v>
      </c>
      <c r="B7" s="54" t="s">
        <v>2712</v>
      </c>
      <c r="C7" s="54" t="s">
        <v>2634</v>
      </c>
    </row>
    <row r="8" spans="1:3" x14ac:dyDescent="0.25">
      <c r="A8" s="54" t="s">
        <v>119</v>
      </c>
      <c r="B8" s="54" t="s">
        <v>2712</v>
      </c>
      <c r="C8" s="54" t="s">
        <v>2640</v>
      </c>
    </row>
    <row r="9" spans="1:3" x14ac:dyDescent="0.25">
      <c r="A9" s="54" t="s">
        <v>68</v>
      </c>
      <c r="B9" s="54" t="s">
        <v>2712</v>
      </c>
      <c r="C9" s="54" t="e">
        <f>VLOOKUP(A9,#REF!,2,0)</f>
        <v>#REF!</v>
      </c>
    </row>
    <row r="10" spans="1:3" x14ac:dyDescent="0.25">
      <c r="A10" s="54" t="s">
        <v>160</v>
      </c>
      <c r="B10" s="54" t="s">
        <v>2712</v>
      </c>
      <c r="C10" s="54" t="s">
        <v>2648</v>
      </c>
    </row>
    <row r="11" spans="1:3" x14ac:dyDescent="0.25">
      <c r="A11" s="54" t="s">
        <v>177</v>
      </c>
      <c r="B11" s="54" t="s">
        <v>2712</v>
      </c>
      <c r="C11" s="54" t="s">
        <v>2653</v>
      </c>
    </row>
    <row r="12" spans="1:3" x14ac:dyDescent="0.25">
      <c r="A12" s="54" t="s">
        <v>179</v>
      </c>
      <c r="B12" s="54" t="s">
        <v>2712</v>
      </c>
      <c r="C12" s="54" t="s">
        <v>2658</v>
      </c>
    </row>
    <row r="13" spans="1:3" x14ac:dyDescent="0.25">
      <c r="A13" s="54" t="s">
        <v>189</v>
      </c>
      <c r="B13" s="54" t="s">
        <v>2712</v>
      </c>
      <c r="C13" s="54" t="e">
        <f>VLOOKUP(A13,#REF!,2,0)</f>
        <v>#REF!</v>
      </c>
    </row>
    <row r="14" spans="1:3" x14ac:dyDescent="0.25">
      <c r="A14" s="54" t="s">
        <v>195</v>
      </c>
      <c r="B14" s="54" t="s">
        <v>2712</v>
      </c>
      <c r="C14" s="54" t="s">
        <v>2632</v>
      </c>
    </row>
    <row r="15" spans="1:3" x14ac:dyDescent="0.25">
      <c r="A15" s="54" t="s">
        <v>2799</v>
      </c>
      <c r="B15" s="54" t="s">
        <v>2712</v>
      </c>
      <c r="C15" s="54" t="s">
        <v>2798</v>
      </c>
    </row>
    <row r="16" spans="1:3" x14ac:dyDescent="0.25">
      <c r="A16" s="54" t="s">
        <v>207</v>
      </c>
      <c r="B16" s="54" t="s">
        <v>2712</v>
      </c>
      <c r="C16" s="54" t="s">
        <v>2664</v>
      </c>
    </row>
    <row r="17" spans="1:3" x14ac:dyDescent="0.25">
      <c r="A17" s="54" t="s">
        <v>302</v>
      </c>
      <c r="B17" s="54" t="s">
        <v>2712</v>
      </c>
      <c r="C17" s="54" t="s">
        <v>2646</v>
      </c>
    </row>
    <row r="18" spans="1:3" x14ac:dyDescent="0.25">
      <c r="A18" s="54" t="s">
        <v>228</v>
      </c>
      <c r="B18" s="54" t="s">
        <v>2712</v>
      </c>
      <c r="C18" s="54" t="s">
        <v>2633</v>
      </c>
    </row>
    <row r="19" spans="1:3" x14ac:dyDescent="0.25">
      <c r="A19" s="54" t="s">
        <v>230</v>
      </c>
      <c r="B19" s="54" t="s">
        <v>2712</v>
      </c>
      <c r="C19" s="54" t="s">
        <v>2674</v>
      </c>
    </row>
    <row r="20" spans="1:3" x14ac:dyDescent="0.25">
      <c r="A20" s="54" t="s">
        <v>232</v>
      </c>
      <c r="B20" s="54" t="s">
        <v>2712</v>
      </c>
      <c r="C20" s="54" t="s">
        <v>2643</v>
      </c>
    </row>
    <row r="21" spans="1:3" x14ac:dyDescent="0.25">
      <c r="A21" s="54" t="s">
        <v>234</v>
      </c>
      <c r="B21" s="54" t="s">
        <v>2712</v>
      </c>
      <c r="C21" s="54" t="s">
        <v>2683</v>
      </c>
    </row>
    <row r="22" spans="1:3" x14ac:dyDescent="0.25">
      <c r="A22" s="54" t="s">
        <v>236</v>
      </c>
      <c r="B22" s="54" t="s">
        <v>2712</v>
      </c>
      <c r="C22" s="54" t="s">
        <v>2687</v>
      </c>
    </row>
    <row r="23" spans="1:3" x14ac:dyDescent="0.25">
      <c r="A23" s="54" t="s">
        <v>238</v>
      </c>
      <c r="B23" s="54" t="s">
        <v>2712</v>
      </c>
      <c r="C23" s="54" t="s">
        <v>2691</v>
      </c>
    </row>
    <row r="24" spans="1:3" x14ac:dyDescent="0.25">
      <c r="A24" s="54" t="s">
        <v>250</v>
      </c>
      <c r="B24" s="54" t="s">
        <v>2712</v>
      </c>
      <c r="C24" s="54" t="s">
        <v>2631</v>
      </c>
    </row>
    <row r="25" spans="1:3" x14ac:dyDescent="0.25">
      <c r="A25" s="54" t="s">
        <v>254</v>
      </c>
      <c r="B25" s="54" t="s">
        <v>2712</v>
      </c>
      <c r="C25" s="54" t="s">
        <v>2636</v>
      </c>
    </row>
    <row r="26" spans="1:3" x14ac:dyDescent="0.25">
      <c r="A26" s="54" t="s">
        <v>282</v>
      </c>
      <c r="B26" s="54" t="s">
        <v>2712</v>
      </c>
      <c r="C26" s="54" t="s">
        <v>2700</v>
      </c>
    </row>
    <row r="27" spans="1:3" x14ac:dyDescent="0.25">
      <c r="A27" s="54" t="s">
        <v>2722</v>
      </c>
      <c r="B27" s="54" t="s">
        <v>2712</v>
      </c>
      <c r="C27" s="54" t="s">
        <v>2721</v>
      </c>
    </row>
    <row r="28" spans="1:3" x14ac:dyDescent="0.25">
      <c r="A28" s="54" t="s">
        <v>320</v>
      </c>
      <c r="B28" s="54" t="s">
        <v>2712</v>
      </c>
      <c r="C28" s="54" t="s">
        <v>2637</v>
      </c>
    </row>
    <row r="29" spans="1:3" x14ac:dyDescent="0.25">
      <c r="A29" s="54" t="s">
        <v>350</v>
      </c>
      <c r="B29" s="54" t="s">
        <v>2712</v>
      </c>
      <c r="C29" s="54" t="s">
        <v>2661</v>
      </c>
    </row>
    <row r="30" spans="1:3" x14ac:dyDescent="0.25">
      <c r="A30" s="54" t="s">
        <v>352</v>
      </c>
      <c r="B30" s="54" t="s">
        <v>2712</v>
      </c>
      <c r="C30" s="54" t="s">
        <v>2667</v>
      </c>
    </row>
    <row r="31" spans="1:3" x14ac:dyDescent="0.25">
      <c r="A31" s="54" t="s">
        <v>2735</v>
      </c>
      <c r="B31" s="54" t="s">
        <v>2712</v>
      </c>
      <c r="C31" s="54" t="s">
        <v>2743</v>
      </c>
    </row>
    <row r="32" spans="1:3" x14ac:dyDescent="0.25">
      <c r="A32" s="54" t="s">
        <v>2732</v>
      </c>
      <c r="B32" s="54" t="s">
        <v>2712</v>
      </c>
      <c r="C32" s="54" t="s">
        <v>2795</v>
      </c>
    </row>
    <row r="33" spans="1:3" x14ac:dyDescent="0.25">
      <c r="A33" s="54" t="s">
        <v>400</v>
      </c>
      <c r="B33" s="54" t="s">
        <v>2712</v>
      </c>
      <c r="C33" s="54" t="s">
        <v>2642</v>
      </c>
    </row>
    <row r="34" spans="1:3" x14ac:dyDescent="0.25">
      <c r="A34" s="54" t="s">
        <v>2791</v>
      </c>
      <c r="B34" s="54" t="s">
        <v>2712</v>
      </c>
      <c r="C34" s="54" t="s">
        <v>2792</v>
      </c>
    </row>
    <row r="35" spans="1:3" x14ac:dyDescent="0.25">
      <c r="A35" s="54" t="s">
        <v>420</v>
      </c>
      <c r="B35" s="54" t="s">
        <v>2712</v>
      </c>
      <c r="C35" s="54" t="s">
        <v>2711</v>
      </c>
    </row>
    <row r="36" spans="1:3" x14ac:dyDescent="0.25">
      <c r="A36" s="54" t="s">
        <v>486</v>
      </c>
      <c r="B36" s="54" t="s">
        <v>2712</v>
      </c>
      <c r="C36" s="54" t="s">
        <v>2639</v>
      </c>
    </row>
    <row r="37" spans="1:3" x14ac:dyDescent="0.25">
      <c r="A37" s="54" t="s">
        <v>488</v>
      </c>
      <c r="B37" s="54" t="s">
        <v>2712</v>
      </c>
      <c r="C37" s="54" t="s">
        <v>2647</v>
      </c>
    </row>
    <row r="38" spans="1:3" x14ac:dyDescent="0.25">
      <c r="A38" s="54" t="s">
        <v>2736</v>
      </c>
      <c r="B38" s="54" t="s">
        <v>2712</v>
      </c>
      <c r="C38" s="54" t="s">
        <v>2739</v>
      </c>
    </row>
    <row r="39" spans="1:3" x14ac:dyDescent="0.25">
      <c r="A39" s="54" t="s">
        <v>554</v>
      </c>
      <c r="B39" s="54" t="s">
        <v>2712</v>
      </c>
      <c r="C39" s="54" t="e">
        <f>VLOOKUP(A39,#REF!,2,0)</f>
        <v>#REF!</v>
      </c>
    </row>
    <row r="40" spans="1:3" x14ac:dyDescent="0.25">
      <c r="A40" s="54" t="s">
        <v>556</v>
      </c>
      <c r="B40" s="54" t="s">
        <v>2712</v>
      </c>
      <c r="C40" s="54" t="e">
        <f>VLOOKUP(A40,#REF!,2,0)</f>
        <v>#REF!</v>
      </c>
    </row>
    <row r="41" spans="1:3" x14ac:dyDescent="0.25">
      <c r="A41" s="54" t="s">
        <v>558</v>
      </c>
      <c r="B41" s="54" t="s">
        <v>2712</v>
      </c>
      <c r="C41" s="54" t="s">
        <v>2663</v>
      </c>
    </row>
    <row r="42" spans="1:3" x14ac:dyDescent="0.25">
      <c r="A42" s="54" t="s">
        <v>2780</v>
      </c>
      <c r="B42" s="54" t="s">
        <v>2712</v>
      </c>
      <c r="C42" s="54" t="s">
        <v>2807</v>
      </c>
    </row>
    <row r="43" spans="1:3" x14ac:dyDescent="0.25">
      <c r="A43" s="54" t="s">
        <v>2624</v>
      </c>
      <c r="B43" s="54" t="s">
        <v>2712</v>
      </c>
      <c r="C43" s="54" t="s">
        <v>2627</v>
      </c>
    </row>
    <row r="44" spans="1:3" x14ac:dyDescent="0.25">
      <c r="A44" s="54" t="s">
        <v>604</v>
      </c>
      <c r="B44" s="54" t="s">
        <v>2712</v>
      </c>
      <c r="C44" s="54" t="e">
        <f>VLOOKUP(A44,#REF!,2,0)</f>
        <v>#REF!</v>
      </c>
    </row>
    <row r="45" spans="1:3" x14ac:dyDescent="0.25">
      <c r="A45" s="54" t="s">
        <v>606</v>
      </c>
      <c r="B45" s="54" t="s">
        <v>2712</v>
      </c>
      <c r="C45" s="54" t="s">
        <v>2650</v>
      </c>
    </row>
    <row r="46" spans="1:3" x14ac:dyDescent="0.25">
      <c r="A46" s="54" t="s">
        <v>2782</v>
      </c>
      <c r="B46" s="54" t="s">
        <v>2712</v>
      </c>
      <c r="C46" s="54" t="s">
        <v>2809</v>
      </c>
    </row>
    <row r="47" spans="1:3" x14ac:dyDescent="0.25">
      <c r="A47" s="54" t="s">
        <v>2771</v>
      </c>
      <c r="B47" s="54" t="s">
        <v>2712</v>
      </c>
      <c r="C47" s="54" t="e">
        <f>VLOOKUP(A47,#REF!,2,0)</f>
        <v>#REF!</v>
      </c>
    </row>
    <row r="48" spans="1:3" x14ac:dyDescent="0.25">
      <c r="A48" s="54" t="s">
        <v>622</v>
      </c>
      <c r="B48" s="54" t="s">
        <v>2712</v>
      </c>
      <c r="C48" s="54" t="s">
        <v>2644</v>
      </c>
    </row>
    <row r="49" spans="1:3" x14ac:dyDescent="0.25">
      <c r="A49" s="54" t="s">
        <v>2733</v>
      </c>
      <c r="B49" s="54" t="s">
        <v>2712</v>
      </c>
      <c r="C49" s="54" t="s">
        <v>2744</v>
      </c>
    </row>
    <row r="50" spans="1:3" x14ac:dyDescent="0.25">
      <c r="A50" s="54" t="s">
        <v>685</v>
      </c>
      <c r="B50" s="54" t="s">
        <v>2712</v>
      </c>
      <c r="C50" s="54" t="e">
        <f>VLOOKUP(A50,#REF!,2,0)</f>
        <v>#REF!</v>
      </c>
    </row>
    <row r="51" spans="1:3" x14ac:dyDescent="0.25">
      <c r="A51" s="54" t="s">
        <v>2788</v>
      </c>
      <c r="B51" s="54" t="s">
        <v>2712</v>
      </c>
      <c r="C51" s="54" t="s">
        <v>2789</v>
      </c>
    </row>
    <row r="52" spans="1:3" x14ac:dyDescent="0.25">
      <c r="A52" s="54" t="s">
        <v>689</v>
      </c>
      <c r="B52" s="54" t="s">
        <v>2712</v>
      </c>
      <c r="C52" s="54" t="e">
        <f>VLOOKUP(A52,#REF!,2,0)</f>
        <v>#REF!</v>
      </c>
    </row>
    <row r="53" spans="1:3" x14ac:dyDescent="0.25">
      <c r="A53" s="54" t="s">
        <v>2777</v>
      </c>
      <c r="B53" s="54" t="s">
        <v>2712</v>
      </c>
      <c r="C53" s="54" t="s">
        <v>2803</v>
      </c>
    </row>
    <row r="54" spans="1:3" x14ac:dyDescent="0.25">
      <c r="A54" s="54" t="s">
        <v>709</v>
      </c>
      <c r="B54" s="54" t="s">
        <v>2712</v>
      </c>
      <c r="C54" s="54" t="s">
        <v>2660</v>
      </c>
    </row>
    <row r="55" spans="1:3" x14ac:dyDescent="0.25">
      <c r="A55" s="54" t="s">
        <v>711</v>
      </c>
      <c r="B55" s="54" t="s">
        <v>2712</v>
      </c>
      <c r="C55" s="54" t="s">
        <v>2666</v>
      </c>
    </row>
    <row r="56" spans="1:3" x14ac:dyDescent="0.25">
      <c r="A56" s="54" t="s">
        <v>715</v>
      </c>
      <c r="B56" s="54" t="s">
        <v>2712</v>
      </c>
      <c r="C56" s="54" t="s">
        <v>2813</v>
      </c>
    </row>
    <row r="57" spans="1:3" x14ac:dyDescent="0.25">
      <c r="A57" s="54" t="s">
        <v>717</v>
      </c>
      <c r="B57" s="54" t="s">
        <v>2712</v>
      </c>
      <c r="C57" s="54" t="s">
        <v>2814</v>
      </c>
    </row>
    <row r="58" spans="1:3" x14ac:dyDescent="0.25">
      <c r="A58" s="54" t="s">
        <v>719</v>
      </c>
      <c r="B58" s="54" t="s">
        <v>2712</v>
      </c>
      <c r="C58" s="54" t="s">
        <v>2680</v>
      </c>
    </row>
    <row r="59" spans="1:3" x14ac:dyDescent="0.25">
      <c r="A59" s="54" t="s">
        <v>721</v>
      </c>
      <c r="B59" s="54" t="s">
        <v>2712</v>
      </c>
      <c r="C59" s="54" t="s">
        <v>2685</v>
      </c>
    </row>
    <row r="60" spans="1:3" x14ac:dyDescent="0.25">
      <c r="A60" s="54" t="s">
        <v>755</v>
      </c>
      <c r="B60" s="54" t="s">
        <v>2712</v>
      </c>
      <c r="C60" s="54" t="s">
        <v>2694</v>
      </c>
    </row>
    <row r="61" spans="1:3" x14ac:dyDescent="0.25">
      <c r="A61" s="54" t="s">
        <v>723</v>
      </c>
      <c r="B61" s="54" t="s">
        <v>2712</v>
      </c>
      <c r="C61" s="54" t="s">
        <v>2690</v>
      </c>
    </row>
    <row r="62" spans="1:3" x14ac:dyDescent="0.25">
      <c r="A62" s="54" t="s">
        <v>2132</v>
      </c>
      <c r="B62" s="54" t="s">
        <v>2712</v>
      </c>
      <c r="C62" s="54" t="s">
        <v>2718</v>
      </c>
    </row>
    <row r="63" spans="1:3" x14ac:dyDescent="0.25">
      <c r="A63" s="54" t="s">
        <v>769</v>
      </c>
      <c r="B63" s="54" t="s">
        <v>2712</v>
      </c>
      <c r="C63" s="54" t="s">
        <v>2652</v>
      </c>
    </row>
    <row r="64" spans="1:3" x14ac:dyDescent="0.25">
      <c r="A64" s="54" t="s">
        <v>777</v>
      </c>
      <c r="B64" s="54" t="s">
        <v>2712</v>
      </c>
      <c r="C64" s="54" t="s">
        <v>2697</v>
      </c>
    </row>
    <row r="65" spans="1:3" x14ac:dyDescent="0.25">
      <c r="A65" s="54" t="s">
        <v>787</v>
      </c>
      <c r="B65" s="54" t="s">
        <v>2712</v>
      </c>
      <c r="C65" s="54" t="s">
        <v>2655</v>
      </c>
    </row>
    <row r="66" spans="1:3" x14ac:dyDescent="0.25">
      <c r="A66" s="54" t="s">
        <v>799</v>
      </c>
      <c r="B66" s="54" t="s">
        <v>2712</v>
      </c>
      <c r="C66" s="54" t="s">
        <v>2630</v>
      </c>
    </row>
    <row r="67" spans="1:3" x14ac:dyDescent="0.25">
      <c r="A67" s="54" t="s">
        <v>801</v>
      </c>
      <c r="B67" s="54" t="s">
        <v>2712</v>
      </c>
      <c r="C67" s="54" t="s">
        <v>2635</v>
      </c>
    </row>
    <row r="68" spans="1:3" x14ac:dyDescent="0.25">
      <c r="A68" s="54" t="s">
        <v>803</v>
      </c>
      <c r="B68" s="54" t="s">
        <v>2712</v>
      </c>
      <c r="C68" s="54" t="s">
        <v>2670</v>
      </c>
    </row>
    <row r="69" spans="1:3" x14ac:dyDescent="0.25">
      <c r="A69" s="54" t="s">
        <v>803</v>
      </c>
      <c r="B69" s="54" t="s">
        <v>2712</v>
      </c>
      <c r="C69" s="54" t="e">
        <f>VLOOKUP(A69,#REF!,2,0)</f>
        <v>#REF!</v>
      </c>
    </row>
    <row r="70" spans="1:3" x14ac:dyDescent="0.25">
      <c r="A70" s="54" t="s">
        <v>807</v>
      </c>
      <c r="B70" s="54" t="s">
        <v>2712</v>
      </c>
      <c r="C70" s="54" t="s">
        <v>2673</v>
      </c>
    </row>
    <row r="71" spans="1:3" x14ac:dyDescent="0.25">
      <c r="A71" s="54" t="s">
        <v>809</v>
      </c>
      <c r="B71" s="54" t="s">
        <v>2712</v>
      </c>
      <c r="C71" s="54" t="s">
        <v>2641</v>
      </c>
    </row>
    <row r="72" spans="1:3" x14ac:dyDescent="0.25">
      <c r="A72" s="54" t="s">
        <v>811</v>
      </c>
      <c r="B72" s="54" t="s">
        <v>2712</v>
      </c>
      <c r="C72" s="54" t="s">
        <v>2682</v>
      </c>
    </row>
    <row r="73" spans="1:3" x14ac:dyDescent="0.25">
      <c r="A73" s="54" t="s">
        <v>815</v>
      </c>
      <c r="B73" s="54" t="s">
        <v>2712</v>
      </c>
      <c r="C73" s="54" t="s">
        <v>2649</v>
      </c>
    </row>
    <row r="74" spans="1:3" x14ac:dyDescent="0.25">
      <c r="A74" s="54" t="s">
        <v>2790</v>
      </c>
      <c r="B74" s="54" t="s">
        <v>2712</v>
      </c>
      <c r="C74" s="54" t="s">
        <v>2731</v>
      </c>
    </row>
    <row r="75" spans="1:3" x14ac:dyDescent="0.25">
      <c r="A75" s="54" t="s">
        <v>817</v>
      </c>
      <c r="B75" s="54" t="s">
        <v>2712</v>
      </c>
      <c r="C75" s="54" t="s">
        <v>2651</v>
      </c>
    </row>
    <row r="76" spans="1:3" x14ac:dyDescent="0.25">
      <c r="A76" s="54" t="s">
        <v>2729</v>
      </c>
      <c r="B76" s="54" t="s">
        <v>2712</v>
      </c>
      <c r="C76" s="54" t="s">
        <v>2730</v>
      </c>
    </row>
    <row r="77" spans="1:3" x14ac:dyDescent="0.25">
      <c r="A77" s="54" t="s">
        <v>2779</v>
      </c>
      <c r="B77" s="54" t="s">
        <v>2712</v>
      </c>
      <c r="C77" s="54" t="s">
        <v>2806</v>
      </c>
    </row>
    <row r="78" spans="1:3" x14ac:dyDescent="0.25">
      <c r="A78" s="54" t="s">
        <v>859</v>
      </c>
      <c r="B78" s="54" t="s">
        <v>2712</v>
      </c>
      <c r="C78" s="54" t="s">
        <v>2686</v>
      </c>
    </row>
    <row r="79" spans="1:3" x14ac:dyDescent="0.25">
      <c r="A79" s="54" t="s">
        <v>865</v>
      </c>
      <c r="B79" s="54" t="s">
        <v>2712</v>
      </c>
      <c r="C79" s="54" t="s">
        <v>2656</v>
      </c>
    </row>
    <row r="80" spans="1:3" x14ac:dyDescent="0.25">
      <c r="A80" s="54" t="s">
        <v>871</v>
      </c>
      <c r="B80" s="54" t="s">
        <v>2712</v>
      </c>
      <c r="C80" s="54" t="s">
        <v>2668</v>
      </c>
    </row>
    <row r="81" spans="1:3" x14ac:dyDescent="0.25">
      <c r="A81" s="54" t="s">
        <v>873</v>
      </c>
      <c r="B81" s="54" t="s">
        <v>2712</v>
      </c>
      <c r="C81" s="54" t="s">
        <v>2654</v>
      </c>
    </row>
    <row r="82" spans="1:3" x14ac:dyDescent="0.25">
      <c r="A82" s="54" t="s">
        <v>2778</v>
      </c>
      <c r="B82" s="54" t="s">
        <v>2712</v>
      </c>
      <c r="C82" s="54" t="s">
        <v>2810</v>
      </c>
    </row>
    <row r="83" spans="1:3" x14ac:dyDescent="0.25">
      <c r="A83" s="54" t="s">
        <v>2783</v>
      </c>
      <c r="B83" s="54" t="s">
        <v>2712</v>
      </c>
      <c r="C83" s="54" t="s">
        <v>2804</v>
      </c>
    </row>
    <row r="84" spans="1:3" x14ac:dyDescent="0.25">
      <c r="A84" s="54" t="s">
        <v>2776</v>
      </c>
      <c r="B84" s="54" t="s">
        <v>2712</v>
      </c>
      <c r="C84" s="54" t="s">
        <v>2812</v>
      </c>
    </row>
    <row r="85" spans="1:3" x14ac:dyDescent="0.25">
      <c r="A85" s="54" t="s">
        <v>933</v>
      </c>
      <c r="B85" s="54" t="s">
        <v>2712</v>
      </c>
      <c r="C85" s="54" t="s">
        <v>2659</v>
      </c>
    </row>
    <row r="86" spans="1:3" x14ac:dyDescent="0.25">
      <c r="A86" s="54" t="s">
        <v>988</v>
      </c>
      <c r="B86" s="54" t="s">
        <v>2712</v>
      </c>
      <c r="C86" s="54" t="s">
        <v>2696</v>
      </c>
    </row>
    <row r="87" spans="1:3" x14ac:dyDescent="0.25">
      <c r="A87" s="54" t="s">
        <v>2770</v>
      </c>
      <c r="B87" s="54" t="s">
        <v>2712</v>
      </c>
      <c r="C87" s="54" t="e">
        <f>VLOOKUP(A87,#REF!,2,0)</f>
        <v>#REF!</v>
      </c>
    </row>
    <row r="88" spans="1:3" x14ac:dyDescent="0.25">
      <c r="A88" s="54" t="s">
        <v>1174</v>
      </c>
      <c r="B88" s="54" t="s">
        <v>2712</v>
      </c>
      <c r="C88" s="54" t="s">
        <v>2672</v>
      </c>
    </row>
    <row r="89" spans="1:3" x14ac:dyDescent="0.25">
      <c r="A89" s="54" t="s">
        <v>1076</v>
      </c>
      <c r="B89" s="54" t="s">
        <v>2712</v>
      </c>
      <c r="C89" s="54" t="s">
        <v>2638</v>
      </c>
    </row>
    <row r="90" spans="1:3" x14ac:dyDescent="0.25">
      <c r="A90" s="54" t="s">
        <v>1078</v>
      </c>
      <c r="B90" s="54" t="s">
        <v>2712</v>
      </c>
      <c r="C90" s="54" t="s">
        <v>2645</v>
      </c>
    </row>
    <row r="91" spans="1:3" x14ac:dyDescent="0.25">
      <c r="A91" s="54" t="s">
        <v>1118</v>
      </c>
      <c r="B91" s="54" t="s">
        <v>2712</v>
      </c>
      <c r="C91" s="54" t="e">
        <f>VLOOKUP(A91,#REF!,2,0)</f>
        <v>#REF!</v>
      </c>
    </row>
    <row r="92" spans="1:3" x14ac:dyDescent="0.25">
      <c r="A92" s="54" t="s">
        <v>2786</v>
      </c>
      <c r="B92" s="54" t="s">
        <v>2712</v>
      </c>
      <c r="C92" s="54" t="s">
        <v>2805</v>
      </c>
    </row>
    <row r="93" spans="1:3" x14ac:dyDescent="0.25">
      <c r="A93" s="54" t="s">
        <v>2773</v>
      </c>
      <c r="B93" s="54" t="s">
        <v>2712</v>
      </c>
      <c r="C93" s="54" t="s">
        <v>2796</v>
      </c>
    </row>
    <row r="94" spans="1:3" x14ac:dyDescent="0.25">
      <c r="A94" s="54" t="s">
        <v>2774</v>
      </c>
      <c r="B94" s="54" t="s">
        <v>2712</v>
      </c>
      <c r="C94" s="54" t="s">
        <v>2797</v>
      </c>
    </row>
    <row r="95" spans="1:3" x14ac:dyDescent="0.25">
      <c r="A95" s="54" t="s">
        <v>2130</v>
      </c>
      <c r="B95" s="54" t="s">
        <v>2712</v>
      </c>
      <c r="C95" s="54" t="e">
        <f>VLOOKUP(A95,#REF!,2,0)</f>
        <v>#REF!</v>
      </c>
    </row>
    <row r="96" spans="1:3" x14ac:dyDescent="0.25">
      <c r="A96" s="54" t="s">
        <v>2784</v>
      </c>
      <c r="B96" s="54" t="s">
        <v>2712</v>
      </c>
      <c r="C96" s="54" t="s">
        <v>2793</v>
      </c>
    </row>
    <row r="97" spans="1:3" x14ac:dyDescent="0.25">
      <c r="A97" s="54" t="s">
        <v>2785</v>
      </c>
      <c r="B97" s="54" t="s">
        <v>2712</v>
      </c>
      <c r="C97" s="54" t="s">
        <v>2794</v>
      </c>
    </row>
    <row r="98" spans="1:3" x14ac:dyDescent="0.25">
      <c r="A98" s="54" t="s">
        <v>1224</v>
      </c>
      <c r="B98" s="54" t="s">
        <v>2712</v>
      </c>
      <c r="C98" s="54" t="e">
        <f>VLOOKUP(A98,#REF!,2,0)</f>
        <v>#REF!</v>
      </c>
    </row>
    <row r="99" spans="1:3" x14ac:dyDescent="0.25">
      <c r="A99" s="54" t="s">
        <v>1242</v>
      </c>
      <c r="B99" s="54" t="s">
        <v>2712</v>
      </c>
      <c r="C99" s="54" t="e">
        <f>VLOOKUP(A99,#REF!,2,0)</f>
        <v>#REF!</v>
      </c>
    </row>
    <row r="100" spans="1:3" x14ac:dyDescent="0.25">
      <c r="A100" s="54" t="s">
        <v>1246</v>
      </c>
      <c r="B100" s="54" t="s">
        <v>2712</v>
      </c>
      <c r="C100" s="54" t="e">
        <f>VLOOKUP(A100,#REF!,2,0)</f>
        <v>#REF!</v>
      </c>
    </row>
    <row r="101" spans="1:3" x14ac:dyDescent="0.25">
      <c r="A101" s="54" t="s">
        <v>1250</v>
      </c>
      <c r="B101" s="54" t="s">
        <v>2712</v>
      </c>
      <c r="C101" s="54" t="s">
        <v>2665</v>
      </c>
    </row>
    <row r="102" spans="1:3" x14ac:dyDescent="0.25">
      <c r="A102" s="54" t="s">
        <v>1317</v>
      </c>
      <c r="B102" s="54" t="s">
        <v>2712</v>
      </c>
      <c r="C102" s="54" t="s">
        <v>2677</v>
      </c>
    </row>
    <row r="103" spans="1:3" x14ac:dyDescent="0.25">
      <c r="A103" s="54" t="s">
        <v>1264</v>
      </c>
      <c r="B103" s="54" t="s">
        <v>2712</v>
      </c>
      <c r="C103" s="54" t="e">
        <f>VLOOKUP(A103,#REF!,2,0)</f>
        <v>#REF!</v>
      </c>
    </row>
    <row r="104" spans="1:3" x14ac:dyDescent="0.25">
      <c r="A104" s="54" t="s">
        <v>1274</v>
      </c>
      <c r="B104" s="54" t="s">
        <v>2712</v>
      </c>
      <c r="C104" s="54" t="s">
        <v>2676</v>
      </c>
    </row>
    <row r="105" spans="1:3" x14ac:dyDescent="0.25">
      <c r="A105" s="54" t="s">
        <v>1278</v>
      </c>
      <c r="B105" s="54" t="s">
        <v>2712</v>
      </c>
      <c r="C105" s="54" t="s">
        <v>2679</v>
      </c>
    </row>
    <row r="106" spans="1:3" x14ac:dyDescent="0.25">
      <c r="A106" s="54" t="s">
        <v>2720</v>
      </c>
      <c r="B106" s="54" t="s">
        <v>2712</v>
      </c>
      <c r="C106" s="54" t="s">
        <v>2719</v>
      </c>
    </row>
    <row r="107" spans="1:3" x14ac:dyDescent="0.25">
      <c r="A107" s="54" t="s">
        <v>1339</v>
      </c>
      <c r="B107" s="54" t="s">
        <v>2712</v>
      </c>
      <c r="C107" s="54" t="s">
        <v>2671</v>
      </c>
    </row>
    <row r="108" spans="1:3" x14ac:dyDescent="0.25">
      <c r="A108" s="54" t="s">
        <v>1341</v>
      </c>
      <c r="B108" s="54" t="s">
        <v>2712</v>
      </c>
      <c r="C108" s="54" t="s">
        <v>2675</v>
      </c>
    </row>
    <row r="109" spans="1:3" x14ac:dyDescent="0.25">
      <c r="A109" s="54" t="s">
        <v>1343</v>
      </c>
      <c r="B109" s="54" t="s">
        <v>2712</v>
      </c>
      <c r="C109" s="54" t="s">
        <v>2678</v>
      </c>
    </row>
    <row r="110" spans="1:3" x14ac:dyDescent="0.25">
      <c r="A110" s="54" t="s">
        <v>1497</v>
      </c>
      <c r="B110" s="54" t="s">
        <v>2712</v>
      </c>
      <c r="C110" s="54" t="s">
        <v>2625</v>
      </c>
    </row>
    <row r="111" spans="1:3" x14ac:dyDescent="0.25">
      <c r="A111" s="54" t="s">
        <v>2775</v>
      </c>
      <c r="B111" s="54" t="s">
        <v>2712</v>
      </c>
      <c r="C111" s="54" t="s">
        <v>2800</v>
      </c>
    </row>
    <row r="112" spans="1:3" x14ac:dyDescent="0.25">
      <c r="A112" s="54" t="s">
        <v>1503</v>
      </c>
      <c r="B112" s="54" t="s">
        <v>2712</v>
      </c>
      <c r="C112" s="54" t="s">
        <v>2698</v>
      </c>
    </row>
    <row r="113" spans="1:4" x14ac:dyDescent="0.25">
      <c r="A113" s="54" t="s">
        <v>2781</v>
      </c>
      <c r="B113" s="54" t="s">
        <v>2712</v>
      </c>
      <c r="C113" s="54" t="s">
        <v>2808</v>
      </c>
    </row>
    <row r="114" spans="1:4" x14ac:dyDescent="0.25">
      <c r="A114" s="54" t="s">
        <v>1507</v>
      </c>
      <c r="B114" s="54" t="s">
        <v>2712</v>
      </c>
      <c r="C114" s="54" t="e">
        <f>VLOOKUP(A114,#REF!,2,0)</f>
        <v>#REF!</v>
      </c>
    </row>
    <row r="115" spans="1:4" x14ac:dyDescent="0.25">
      <c r="A115" s="54" t="s">
        <v>1513</v>
      </c>
      <c r="B115" s="54" t="s">
        <v>2712</v>
      </c>
      <c r="C115" s="54" t="s">
        <v>2657</v>
      </c>
    </row>
    <row r="116" spans="1:4" x14ac:dyDescent="0.25">
      <c r="A116" s="54" t="s">
        <v>1433</v>
      </c>
      <c r="B116" s="54" t="s">
        <v>2712</v>
      </c>
      <c r="C116" s="54" t="s">
        <v>2684</v>
      </c>
    </row>
    <row r="117" spans="1:4" x14ac:dyDescent="0.25">
      <c r="A117" s="54" t="s">
        <v>1435</v>
      </c>
      <c r="B117" s="54" t="s">
        <v>2712</v>
      </c>
      <c r="C117" s="54" t="s">
        <v>2688</v>
      </c>
    </row>
    <row r="118" spans="1:4" x14ac:dyDescent="0.25">
      <c r="A118" s="54" t="s">
        <v>1437</v>
      </c>
      <c r="B118" s="54" t="s">
        <v>2712</v>
      </c>
      <c r="C118" s="54" t="s">
        <v>2692</v>
      </c>
    </row>
    <row r="119" spans="1:4" x14ac:dyDescent="0.25">
      <c r="A119" s="54" t="s">
        <v>1531</v>
      </c>
      <c r="B119" s="54" t="s">
        <v>2712</v>
      </c>
      <c r="C119" s="54" t="s">
        <v>2704</v>
      </c>
    </row>
    <row r="120" spans="1:4" x14ac:dyDescent="0.25">
      <c r="A120" s="54" t="s">
        <v>1461</v>
      </c>
      <c r="B120" s="54" t="s">
        <v>2712</v>
      </c>
      <c r="C120" s="54" t="s">
        <v>2699</v>
      </c>
    </row>
    <row r="121" spans="1:4" x14ac:dyDescent="0.25">
      <c r="A121" s="54" t="s">
        <v>1463</v>
      </c>
      <c r="B121" s="54" t="s">
        <v>2712</v>
      </c>
      <c r="C121" s="54" t="s">
        <v>2702</v>
      </c>
    </row>
    <row r="122" spans="1:4" x14ac:dyDescent="0.25">
      <c r="A122" s="54" t="s">
        <v>1471</v>
      </c>
      <c r="B122" s="54" t="s">
        <v>2712</v>
      </c>
      <c r="C122" s="54" t="s">
        <v>2681</v>
      </c>
    </row>
    <row r="123" spans="1:4" x14ac:dyDescent="0.25">
      <c r="A123" s="54" t="s">
        <v>1527</v>
      </c>
      <c r="B123" s="54" t="s">
        <v>2712</v>
      </c>
      <c r="C123" s="54" t="e">
        <f>VLOOKUP(A123,#REF!,2,0)</f>
        <v>#REF!</v>
      </c>
    </row>
    <row r="124" spans="1:4" x14ac:dyDescent="0.25">
      <c r="A124" s="54" t="s">
        <v>1533</v>
      </c>
      <c r="B124" s="54" t="s">
        <v>2712</v>
      </c>
      <c r="C124" s="54" t="s">
        <v>2701</v>
      </c>
    </row>
    <row r="125" spans="1:4" x14ac:dyDescent="0.25">
      <c r="A125" s="54" t="s">
        <v>1623</v>
      </c>
      <c r="B125" s="54" t="s">
        <v>2712</v>
      </c>
      <c r="C125" s="54" t="s">
        <v>2695</v>
      </c>
    </row>
    <row r="126" spans="1:4" x14ac:dyDescent="0.25">
      <c r="A126" s="54" t="s">
        <v>1537</v>
      </c>
      <c r="B126" s="54" t="s">
        <v>2712</v>
      </c>
      <c r="C126" s="54" t="s">
        <v>2689</v>
      </c>
    </row>
    <row r="127" spans="1:4" x14ac:dyDescent="0.25">
      <c r="A127" s="54" t="s">
        <v>1553</v>
      </c>
      <c r="B127" s="54" t="s">
        <v>2712</v>
      </c>
      <c r="C127" s="54" t="s">
        <v>2693</v>
      </c>
      <c r="D127" s="1">
        <v>1</v>
      </c>
    </row>
    <row r="128" spans="1:4" x14ac:dyDescent="0.25">
      <c r="A128" s="54" t="s">
        <v>2787</v>
      </c>
      <c r="B128" s="54" t="s">
        <v>2712</v>
      </c>
      <c r="C128" s="54" t="s">
        <v>2811</v>
      </c>
    </row>
    <row r="129" spans="1:3" x14ac:dyDescent="0.25">
      <c r="A129" s="54" t="s">
        <v>1606</v>
      </c>
      <c r="B129" s="54" t="s">
        <v>2712</v>
      </c>
      <c r="C129" s="54" t="s">
        <v>2662</v>
      </c>
    </row>
    <row r="130" spans="1:3" x14ac:dyDescent="0.25">
      <c r="A130" s="54" t="s">
        <v>1608</v>
      </c>
      <c r="B130" s="54" t="s">
        <v>2712</v>
      </c>
      <c r="C130" s="54" t="s">
        <v>2669</v>
      </c>
    </row>
    <row r="131" spans="1:3" x14ac:dyDescent="0.25">
      <c r="A131" s="54" t="s">
        <v>1618</v>
      </c>
      <c r="B131" s="54" t="s">
        <v>2712</v>
      </c>
      <c r="C131" s="54" t="s">
        <v>2706</v>
      </c>
    </row>
    <row r="132" spans="1:3" x14ac:dyDescent="0.25">
      <c r="A132" s="54" t="s">
        <v>1620</v>
      </c>
      <c r="B132" s="54" t="s">
        <v>2712</v>
      </c>
      <c r="C132" s="54" t="e">
        <f>VLOOKUP(A132,#REF!,2,0)</f>
        <v>#REF!</v>
      </c>
    </row>
    <row r="133" spans="1:3" x14ac:dyDescent="0.25">
      <c r="A133" s="54" t="s">
        <v>1691</v>
      </c>
      <c r="B133" s="54" t="s">
        <v>2712</v>
      </c>
      <c r="C133" s="54" t="s">
        <v>2703</v>
      </c>
    </row>
    <row r="134" spans="1:3" x14ac:dyDescent="0.25">
      <c r="A134" s="54" t="s">
        <v>1693</v>
      </c>
      <c r="B134" s="54" t="s">
        <v>2712</v>
      </c>
      <c r="C134" s="54" t="s">
        <v>2705</v>
      </c>
    </row>
    <row r="135" spans="1:3" x14ac:dyDescent="0.25">
      <c r="A135" s="54" t="s">
        <v>1695</v>
      </c>
      <c r="B135" s="54" t="s">
        <v>2712</v>
      </c>
      <c r="C135" s="54" t="s">
        <v>2707</v>
      </c>
    </row>
    <row r="136" spans="1:3" x14ac:dyDescent="0.25">
      <c r="A136" s="54" t="s">
        <v>2768</v>
      </c>
      <c r="B136" s="54" t="s">
        <v>2712</v>
      </c>
      <c r="C136" s="54" t="e">
        <f>VLOOKUP(A136,#REF!,2,0)</f>
        <v>#REF!</v>
      </c>
    </row>
    <row r="137" spans="1:3" x14ac:dyDescent="0.25">
      <c r="A137" s="54" t="s">
        <v>1733</v>
      </c>
      <c r="B137" s="54" t="s">
        <v>2712</v>
      </c>
      <c r="C137" s="54" t="s">
        <v>2708</v>
      </c>
    </row>
    <row r="138" spans="1:3" x14ac:dyDescent="0.25">
      <c r="A138" s="54" t="s">
        <v>1755</v>
      </c>
      <c r="B138" s="54" t="s">
        <v>2712</v>
      </c>
      <c r="C138" s="54" t="e">
        <f>VLOOKUP(A138,#REF!,2,0)</f>
        <v>#REF!</v>
      </c>
    </row>
    <row r="139" spans="1:3" x14ac:dyDescent="0.25">
      <c r="A139" s="54" t="s">
        <v>2772</v>
      </c>
      <c r="B139" s="54" t="s">
        <v>2712</v>
      </c>
      <c r="C139" s="54" t="e">
        <f>VLOOKUP(A139,#REF!,2,0)</f>
        <v>#REF!</v>
      </c>
    </row>
    <row r="140" spans="1:3" x14ac:dyDescent="0.25">
      <c r="A140" s="54" t="s">
        <v>2230</v>
      </c>
      <c r="B140" s="54" t="s">
        <v>2712</v>
      </c>
      <c r="C140" s="54" t="e">
        <f>VLOOKUP(A140,#REF!,2,0)</f>
        <v>#REF!</v>
      </c>
    </row>
    <row r="141" spans="1:3" x14ac:dyDescent="0.25">
      <c r="A141" s="54" t="s">
        <v>2769</v>
      </c>
      <c r="B141" s="54" t="s">
        <v>2712</v>
      </c>
      <c r="C141" s="54" t="e">
        <f>VLOOKUP(A141,#REF!,2,0)</f>
        <v>#REF!</v>
      </c>
    </row>
    <row r="142" spans="1:3" x14ac:dyDescent="0.25">
      <c r="A142" s="54" t="s">
        <v>2737</v>
      </c>
      <c r="B142" s="54" t="s">
        <v>2712</v>
      </c>
      <c r="C142" s="54" t="s">
        <v>2740</v>
      </c>
    </row>
    <row r="143" spans="1:3" x14ac:dyDescent="0.25">
      <c r="A143" s="54" t="s">
        <v>1851</v>
      </c>
      <c r="B143" s="54" t="s">
        <v>2712</v>
      </c>
      <c r="C143" s="54" t="e">
        <f>VLOOKUP(A143,#REF!,2,0)</f>
        <v>#REF!</v>
      </c>
    </row>
    <row r="144" spans="1:3" x14ac:dyDescent="0.25">
      <c r="A144" s="54" t="s">
        <v>1853</v>
      </c>
      <c r="B144" s="54" t="s">
        <v>2712</v>
      </c>
      <c r="C144" s="54" t="e">
        <f>VLOOKUP(A144,#REF!,2,0)</f>
        <v>#REF!</v>
      </c>
    </row>
    <row r="145" spans="1:3" x14ac:dyDescent="0.25">
      <c r="A145" s="54" t="s">
        <v>1877</v>
      </c>
      <c r="B145" s="54" t="s">
        <v>2712</v>
      </c>
      <c r="C145" s="54" t="e">
        <f>VLOOKUP(A145,#REF!,2,0)</f>
        <v>#REF!</v>
      </c>
    </row>
    <row r="146" spans="1:3" x14ac:dyDescent="0.25">
      <c r="A146" s="54" t="s">
        <v>1885</v>
      </c>
      <c r="B146" s="54" t="s">
        <v>2712</v>
      </c>
      <c r="C146" s="54" t="s">
        <v>2710</v>
      </c>
    </row>
    <row r="147" spans="1:3" x14ac:dyDescent="0.25">
      <c r="A147" s="54" t="s">
        <v>2714</v>
      </c>
      <c r="B147" s="54" t="s">
        <v>2712</v>
      </c>
      <c r="C147" s="54" t="s">
        <v>2715</v>
      </c>
    </row>
    <row r="148" spans="1:3" x14ac:dyDescent="0.25">
      <c r="A148" s="54" t="s">
        <v>2626</v>
      </c>
      <c r="B148" s="54" t="s">
        <v>2712</v>
      </c>
      <c r="C148" s="54" t="s">
        <v>2709</v>
      </c>
    </row>
    <row r="149" spans="1:3" x14ac:dyDescent="0.25">
      <c r="A149" s="54" t="s">
        <v>2738</v>
      </c>
      <c r="B149" s="54" t="s">
        <v>2712</v>
      </c>
      <c r="C149" s="54" t="s">
        <v>2741</v>
      </c>
    </row>
    <row r="150" spans="1:3" x14ac:dyDescent="0.25">
      <c r="A150" s="54" t="s">
        <v>1969</v>
      </c>
      <c r="B150" s="54" t="s">
        <v>2712</v>
      </c>
      <c r="C150" s="54" t="s">
        <v>2802</v>
      </c>
    </row>
    <row r="151" spans="1:3" x14ac:dyDescent="0.25">
      <c r="A151" s="54" t="s">
        <v>1971</v>
      </c>
      <c r="B151" s="54" t="s">
        <v>2712</v>
      </c>
      <c r="C151" s="54" t="s">
        <v>2801</v>
      </c>
    </row>
    <row r="152" spans="1:3" x14ac:dyDescent="0.25">
      <c r="A152" s="54" t="s">
        <v>2734</v>
      </c>
      <c r="B152" s="54" t="s">
        <v>2712</v>
      </c>
      <c r="C152" s="54" t="s">
        <v>2742</v>
      </c>
    </row>
    <row r="153" spans="1:3" x14ac:dyDescent="0.25">
      <c r="A153" s="54" t="s">
        <v>2079</v>
      </c>
      <c r="B153" s="54" t="s">
        <v>2712</v>
      </c>
      <c r="C153" s="54" t="s">
        <v>2713</v>
      </c>
    </row>
  </sheetData>
  <sortState xmlns:xlrd2="http://schemas.microsoft.com/office/spreadsheetml/2017/richdata2" ref="A3:D171">
    <sortCondition ref="A13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9C86-89A1-4E90-BFBA-6421DF38E771}">
  <dimension ref="B1:H31"/>
  <sheetViews>
    <sheetView workbookViewId="0">
      <selection activeCell="D3" sqref="D3"/>
    </sheetView>
  </sheetViews>
  <sheetFormatPr defaultRowHeight="15" x14ac:dyDescent="0.25"/>
  <cols>
    <col min="1" max="1" width="9.140625" style="1"/>
    <col min="2" max="2" width="57.7109375" style="1" customWidth="1"/>
    <col min="3" max="3" width="16.5703125" style="1" customWidth="1"/>
    <col min="4" max="4" width="28.42578125" style="1" customWidth="1"/>
    <col min="5" max="16384" width="9.140625" style="1"/>
  </cols>
  <sheetData>
    <row r="1" spans="2:8" x14ac:dyDescent="0.25">
      <c r="H1" s="9" t="s">
        <v>2142</v>
      </c>
    </row>
    <row r="3" spans="2:8" s="22" customFormat="1" ht="21" customHeight="1" x14ac:dyDescent="0.25">
      <c r="B3" s="53" t="s">
        <v>2993</v>
      </c>
      <c r="C3" s="53" t="s">
        <v>2932</v>
      </c>
      <c r="D3" s="53" t="s">
        <v>2994</v>
      </c>
    </row>
    <row r="4" spans="2:8" x14ac:dyDescent="0.25">
      <c r="B4" s="49" t="s">
        <v>2995</v>
      </c>
      <c r="C4" s="49">
        <v>1.0750000000000001E-19</v>
      </c>
      <c r="D4" s="49">
        <v>74</v>
      </c>
    </row>
    <row r="5" spans="2:8" x14ac:dyDescent="0.25">
      <c r="B5" s="49" t="s">
        <v>2996</v>
      </c>
      <c r="C5" s="49">
        <v>2.385E-12</v>
      </c>
      <c r="D5" s="49">
        <v>48</v>
      </c>
    </row>
    <row r="6" spans="2:8" x14ac:dyDescent="0.25">
      <c r="B6" s="49" t="s">
        <v>2997</v>
      </c>
      <c r="C6" s="49">
        <v>2.7639999999999999E-12</v>
      </c>
      <c r="D6" s="49">
        <v>156</v>
      </c>
    </row>
    <row r="7" spans="2:8" x14ac:dyDescent="0.25">
      <c r="B7" s="49" t="s">
        <v>2998</v>
      </c>
      <c r="C7" s="49">
        <v>4.6690000000000004E-12</v>
      </c>
      <c r="D7" s="49">
        <v>63</v>
      </c>
    </row>
    <row r="8" spans="2:8" x14ac:dyDescent="0.25">
      <c r="B8" s="49" t="s">
        <v>2999</v>
      </c>
      <c r="C8" s="49">
        <v>9.8040000000000005E-11</v>
      </c>
      <c r="D8" s="49">
        <v>81</v>
      </c>
    </row>
    <row r="9" spans="2:8" x14ac:dyDescent="0.25">
      <c r="B9" s="49" t="s">
        <v>3000</v>
      </c>
      <c r="C9" s="49">
        <v>2.1309999999999999E-10</v>
      </c>
      <c r="D9" s="49">
        <v>223</v>
      </c>
    </row>
    <row r="10" spans="2:8" x14ac:dyDescent="0.25">
      <c r="B10" s="49" t="s">
        <v>3001</v>
      </c>
      <c r="C10" s="49">
        <v>2.2360000000000001E-10</v>
      </c>
      <c r="D10" s="49">
        <v>212</v>
      </c>
    </row>
    <row r="11" spans="2:8" x14ac:dyDescent="0.25">
      <c r="B11" s="49" t="s">
        <v>3002</v>
      </c>
      <c r="C11" s="49">
        <v>1.186E-9</v>
      </c>
      <c r="D11" s="49">
        <v>28</v>
      </c>
    </row>
    <row r="12" spans="2:8" x14ac:dyDescent="0.25">
      <c r="B12" s="49" t="s">
        <v>3003</v>
      </c>
      <c r="C12" s="49">
        <v>5.4740000000000003E-12</v>
      </c>
      <c r="D12" s="49">
        <v>96</v>
      </c>
    </row>
    <row r="13" spans="2:8" x14ac:dyDescent="0.25">
      <c r="B13" s="49" t="s">
        <v>3004</v>
      </c>
      <c r="C13" s="49">
        <v>9.3380000000000006E-9</v>
      </c>
      <c r="D13" s="49">
        <v>36</v>
      </c>
    </row>
    <row r="14" spans="2:8" x14ac:dyDescent="0.25">
      <c r="B14" s="49" t="s">
        <v>3005</v>
      </c>
      <c r="C14" s="49">
        <v>1.6339999999999999E-8</v>
      </c>
      <c r="D14" s="49">
        <v>71</v>
      </c>
    </row>
    <row r="15" spans="2:8" x14ac:dyDescent="0.25">
      <c r="B15" s="49" t="s">
        <v>3006</v>
      </c>
      <c r="C15" s="49">
        <v>8.2100000000000001E-8</v>
      </c>
      <c r="D15" s="49">
        <v>21</v>
      </c>
    </row>
    <row r="16" spans="2:8" x14ac:dyDescent="0.25">
      <c r="B16" s="49" t="s">
        <v>3007</v>
      </c>
      <c r="C16" s="49">
        <v>2.5250000000000002E-7</v>
      </c>
      <c r="D16" s="49">
        <v>25</v>
      </c>
    </row>
    <row r="17" spans="2:4" x14ac:dyDescent="0.25">
      <c r="B17" s="49" t="s">
        <v>3008</v>
      </c>
      <c r="C17" s="49">
        <v>2.6870000000000002E-7</v>
      </c>
      <c r="D17" s="49">
        <v>157</v>
      </c>
    </row>
    <row r="18" spans="2:4" x14ac:dyDescent="0.25">
      <c r="B18" s="49" t="s">
        <v>3009</v>
      </c>
      <c r="C18" s="49">
        <v>1.5689999999999999E-6</v>
      </c>
      <c r="D18" s="49">
        <v>106</v>
      </c>
    </row>
    <row r="19" spans="2:4" x14ac:dyDescent="0.25">
      <c r="B19" s="49" t="s">
        <v>3010</v>
      </c>
      <c r="C19" s="49">
        <v>1.8670000000000001E-6</v>
      </c>
      <c r="D19" s="49">
        <v>25</v>
      </c>
    </row>
    <row r="20" spans="2:4" x14ac:dyDescent="0.25">
      <c r="B20" s="49" t="s">
        <v>3011</v>
      </c>
      <c r="C20" s="49">
        <v>2.3539999999999998E-6</v>
      </c>
      <c r="D20" s="49">
        <v>23</v>
      </c>
    </row>
    <row r="21" spans="2:4" x14ac:dyDescent="0.25">
      <c r="B21" s="49" t="s">
        <v>3012</v>
      </c>
      <c r="C21" s="49">
        <v>3.5829999999999998E-6</v>
      </c>
      <c r="D21" s="49">
        <v>22</v>
      </c>
    </row>
    <row r="22" spans="2:4" x14ac:dyDescent="0.25">
      <c r="B22" s="49" t="s">
        <v>3013</v>
      </c>
      <c r="C22" s="49">
        <v>5.7470000000000002E-6</v>
      </c>
      <c r="D22" s="49">
        <v>107</v>
      </c>
    </row>
    <row r="23" spans="2:4" x14ac:dyDescent="0.25">
      <c r="B23" s="49" t="s">
        <v>3014</v>
      </c>
      <c r="C23" s="49">
        <v>3.023E-5</v>
      </c>
      <c r="D23" s="49">
        <v>28</v>
      </c>
    </row>
    <row r="24" spans="2:4" x14ac:dyDescent="0.25">
      <c r="B24" s="49" t="s">
        <v>3015</v>
      </c>
      <c r="C24" s="49">
        <v>3.3699999999999999E-5</v>
      </c>
      <c r="D24" s="49">
        <v>182</v>
      </c>
    </row>
    <row r="25" spans="2:4" x14ac:dyDescent="0.25">
      <c r="B25" s="49" t="s">
        <v>3016</v>
      </c>
      <c r="C25" s="49">
        <v>3.7230000000000001E-5</v>
      </c>
      <c r="D25" s="49">
        <v>197</v>
      </c>
    </row>
    <row r="26" spans="2:4" x14ac:dyDescent="0.25">
      <c r="B26" s="49" t="s">
        <v>3017</v>
      </c>
      <c r="C26" s="49">
        <v>4.206E-5</v>
      </c>
      <c r="D26" s="49">
        <v>182</v>
      </c>
    </row>
    <row r="27" spans="2:4" x14ac:dyDescent="0.25">
      <c r="B27" s="49" t="s">
        <v>3018</v>
      </c>
      <c r="C27" s="49">
        <v>4.367E-5</v>
      </c>
      <c r="D27" s="49">
        <v>91</v>
      </c>
    </row>
    <row r="28" spans="2:4" x14ac:dyDescent="0.25">
      <c r="B28" s="49" t="s">
        <v>3019</v>
      </c>
      <c r="C28" s="49">
        <v>6.7860000000000004E-5</v>
      </c>
      <c r="D28" s="49">
        <v>152</v>
      </c>
    </row>
    <row r="29" spans="2:4" x14ac:dyDescent="0.25">
      <c r="B29" s="49" t="s">
        <v>3020</v>
      </c>
      <c r="C29" s="49">
        <v>7.3139999999999994E-5</v>
      </c>
      <c r="D29" s="49">
        <v>33</v>
      </c>
    </row>
    <row r="30" spans="2:4" x14ac:dyDescent="0.25">
      <c r="B30" s="49" t="s">
        <v>3021</v>
      </c>
      <c r="C30" s="49">
        <v>1.076E-4</v>
      </c>
      <c r="D30" s="49">
        <v>114</v>
      </c>
    </row>
    <row r="31" spans="2:4" ht="15.75" thickBot="1" x14ac:dyDescent="0.3">
      <c r="B31" s="51" t="s">
        <v>3022</v>
      </c>
      <c r="C31" s="51">
        <v>2.9399999999999999E-4</v>
      </c>
      <c r="D31" s="51">
        <v>18</v>
      </c>
    </row>
  </sheetData>
  <hyperlinks>
    <hyperlink ref="D4" r:id="rId1" display="https://toppgene.cchmc.org/showQueryTerms.jsp?userdata_id=b219440b-615f-4c9b-9d91-a50b022d295c&amp;feature=hp&amp;row=0" xr:uid="{A60AF2AD-2F62-4EF0-B342-34A2D9B75DC8}"/>
    <hyperlink ref="D5" r:id="rId2" display="https://toppgene.cchmc.org/showQueryTerms.jsp?userdata_id=b219440b-615f-4c9b-9d91-a50b022d295c&amp;feature=hp&amp;row=1" xr:uid="{05C069E3-28B6-4570-82AE-9C4FC48C28D2}"/>
    <hyperlink ref="D6" r:id="rId3" display="https://toppgene.cchmc.org/showQueryTerms.jsp?userdata_id=b219440b-615f-4c9b-9d91-a50b022d295c&amp;feature=hp&amp;row=2" xr:uid="{AF010E08-71CB-4F21-9D59-F884E6762209}"/>
    <hyperlink ref="D7" r:id="rId4" display="https://toppgene.cchmc.org/showQueryTerms.jsp?userdata_id=b219440b-615f-4c9b-9d91-a50b022d295c&amp;feature=hp&amp;row=3" xr:uid="{338BC642-F160-43AE-93B2-38A697EF0003}"/>
    <hyperlink ref="D8" r:id="rId5" display="https://toppgene.cchmc.org/showQueryTerms.jsp?userdata_id=b219440b-615f-4c9b-9d91-a50b022d295c&amp;feature=hp&amp;row=5" xr:uid="{FB64B373-7237-4B24-8E2A-24BDF3607CBC}"/>
    <hyperlink ref="D9" r:id="rId6" display="https://toppgene.cchmc.org/showQueryTerms.jsp?userdata_id=b219440b-615f-4c9b-9d91-a50b022d295c&amp;feature=hp&amp;row=8" xr:uid="{D29FFC19-26CF-491E-B0AF-CF4236C360BA}"/>
    <hyperlink ref="D10" r:id="rId7" display="https://toppgene.cchmc.org/showQueryTerms.jsp?userdata_id=b219440b-615f-4c9b-9d91-a50b022d295c&amp;feature=hp&amp;row=9" xr:uid="{04ACE665-8439-46C9-9011-1A674ED8E145}"/>
    <hyperlink ref="D11" r:id="rId8" display="https://toppgene.cchmc.org/showQueryTerms.jsp?userdata_id=b219440b-615f-4c9b-9d91-a50b022d295c&amp;feature=hp&amp;row=10" xr:uid="{17A3D8F5-2644-4FCD-9F2A-9F599128301A}"/>
    <hyperlink ref="D12" r:id="rId9" display="https://toppgene.cchmc.org/showQueryTerms.jsp?userdata_id=b219440b-615f-4c9b-9d91-a50b022d295c&amp;feature=hp&amp;row=11" xr:uid="{BAA58B9B-A6AD-4405-B63F-87A97DA8FCE2}"/>
    <hyperlink ref="D13" r:id="rId10" display="https://toppgene.cchmc.org/showQueryTerms.jsp?userdata_id=b219440b-615f-4c9b-9d91-a50b022d295c&amp;feature=hp&amp;row=13" xr:uid="{FB61E2A9-928A-4FFD-A410-DBE64FE3527B}"/>
    <hyperlink ref="D14" r:id="rId11" display="https://toppgene.cchmc.org/showQueryTerms.jsp?userdata_id=b219440b-615f-4c9b-9d91-a50b022d295c&amp;feature=hp&amp;row=14" xr:uid="{A132F41F-CF4E-4566-A793-7676E370B272}"/>
    <hyperlink ref="D15" r:id="rId12" display="https://toppgene.cchmc.org/showQueryTerms.jsp?userdata_id=b219440b-615f-4c9b-9d91-a50b022d295c&amp;feature=hp&amp;row=17" xr:uid="{57D7C270-4867-4F26-A0D0-0E6472015779}"/>
    <hyperlink ref="D16" r:id="rId13" display="https://toppgene.cchmc.org/showQueryTerms.jsp?userdata_id=b219440b-615f-4c9b-9d91-a50b022d295c&amp;feature=hp&amp;row=18" xr:uid="{49D00C7B-FE84-47A6-AADB-FAFFD7E16519}"/>
    <hyperlink ref="D17" r:id="rId14" display="https://toppgene.cchmc.org/showQueryTerms.jsp?userdata_id=b219440b-615f-4c9b-9d91-a50b022d295c&amp;feature=hp&amp;row=19" xr:uid="{D4A3D6C1-5419-4610-89A0-05D0BE0F348E}"/>
    <hyperlink ref="D18" r:id="rId15" display="https://toppgene.cchmc.org/showQueryTerms.jsp?userdata_id=b219440b-615f-4c9b-9d91-a50b022d295c&amp;feature=hp&amp;row=21" xr:uid="{FE278218-28E2-49BC-8609-5BBE479BD099}"/>
    <hyperlink ref="D19" r:id="rId16" display="https://toppgene.cchmc.org/showQueryTerms.jsp?userdata_id=b219440b-615f-4c9b-9d91-a50b022d295c&amp;feature=hp&amp;row=22" xr:uid="{EE76A9E0-1C6A-4E81-BCE8-A664FA008435}"/>
    <hyperlink ref="D20" r:id="rId17" display="https://toppgene.cchmc.org/showQueryTerms.jsp?userdata_id=b219440b-615f-4c9b-9d91-a50b022d295c&amp;feature=hp&amp;row=23" xr:uid="{FBCAD90B-4CBF-4511-B49A-ABF64EE35754}"/>
    <hyperlink ref="D21" r:id="rId18" display="https://toppgene.cchmc.org/showQueryTerms.jsp?userdata_id=b219440b-615f-4c9b-9d91-a50b022d295c&amp;feature=hp&amp;row=26" xr:uid="{F6ABF130-745E-4808-8881-61A3DE03F665}"/>
    <hyperlink ref="D22" r:id="rId19" display="https://toppgene.cchmc.org/showQueryTerms.jsp?userdata_id=b219440b-615f-4c9b-9d91-a50b022d295c&amp;feature=hp&amp;row=28" xr:uid="{4561226C-FF7B-4B2A-B07A-AD0DF0F29AA5}"/>
    <hyperlink ref="D23" r:id="rId20" display="https://toppgene.cchmc.org/showQueryTerms.jsp?userdata_id=b219440b-615f-4c9b-9d91-a50b022d295c&amp;feature=hp&amp;row=32" xr:uid="{3044FD45-3A72-436B-91E9-A5D784F209EE}"/>
    <hyperlink ref="D24" r:id="rId21" display="https://toppgene.cchmc.org/showQueryTerms.jsp?userdata_id=b219440b-615f-4c9b-9d91-a50b022d295c&amp;feature=hp&amp;row=33" xr:uid="{B999F914-6E29-4F8C-9A73-6E155EFB7D1C}"/>
    <hyperlink ref="D25" r:id="rId22" display="https://toppgene.cchmc.org/showQueryTerms.jsp?userdata_id=b219440b-615f-4c9b-9d91-a50b022d295c&amp;feature=hp&amp;row=34" xr:uid="{78A5DF20-1761-47B9-A763-80532AB1255C}"/>
    <hyperlink ref="D26" r:id="rId23" display="https://toppgene.cchmc.org/showQueryTerms.jsp?userdata_id=b219440b-615f-4c9b-9d91-a50b022d295c&amp;feature=hp&amp;row=35" xr:uid="{5EF0A061-F0B3-4FC6-A48A-A1410D5311DE}"/>
    <hyperlink ref="D27" r:id="rId24" display="https://toppgene.cchmc.org/showQueryTerms.jsp?userdata_id=b219440b-615f-4c9b-9d91-a50b022d295c&amp;feature=hp&amp;row=36" xr:uid="{7FD461E7-8142-423C-850D-4E4728FC306E}"/>
    <hyperlink ref="D28" r:id="rId25" display="https://toppgene.cchmc.org/showQueryTerms.jsp?userdata_id=b219440b-615f-4c9b-9d91-a50b022d295c&amp;feature=hp&amp;row=41" xr:uid="{C0D4F26F-6EB9-4016-ACCB-0346F3C31479}"/>
    <hyperlink ref="D29" r:id="rId26" display="https://toppgene.cchmc.org/showQueryTerms.jsp?userdata_id=b219440b-615f-4c9b-9d91-a50b022d295c&amp;feature=hp&amp;row=42" xr:uid="{C368309A-3F18-4377-8271-C56790EFC58B}"/>
    <hyperlink ref="D30" r:id="rId27" display="https://toppgene.cchmc.org/showQueryTerms.jsp?userdata_id=b219440b-615f-4c9b-9d91-a50b022d295c&amp;feature=hp&amp;row=44" xr:uid="{8DC19528-5289-4163-BCAE-551337859F79}"/>
    <hyperlink ref="D31" r:id="rId28" display="https://toppgene.cchmc.org/showQueryTerms.jsp?userdata_id=b219440b-615f-4c9b-9d91-a50b022d295c&amp;feature=hp&amp;row=49" xr:uid="{3C0E4D26-1056-4CD9-ABCF-D02A45FF14CB}"/>
    <hyperlink ref="H1" r:id="rId29" xr:uid="{8B0893DE-14AA-4C3A-AE4E-B722521FB652}"/>
  </hyperlinks>
  <pageMargins left="0.511811024" right="0.511811024" top="0.78740157499999996" bottom="0.78740157499999996" header="0.31496062000000002" footer="0.31496062000000002"/>
  <pageSetup paperSize="9" orientation="portrait" r:id="rId3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713A0-5843-497E-BFEA-2D97471BBDE1}">
  <dimension ref="B1:I19"/>
  <sheetViews>
    <sheetView workbookViewId="0">
      <selection activeCell="D3" sqref="D3:E3"/>
    </sheetView>
  </sheetViews>
  <sheetFormatPr defaultRowHeight="15" x14ac:dyDescent="0.25"/>
  <cols>
    <col min="1" max="1" width="9.140625" style="1"/>
    <col min="2" max="2" width="50.28515625" style="1" customWidth="1"/>
    <col min="3" max="3" width="14.28515625" style="1" customWidth="1"/>
    <col min="4" max="4" width="29.140625" style="1" customWidth="1"/>
    <col min="5" max="5" width="59" style="1" bestFit="1" customWidth="1"/>
    <col min="6" max="16384" width="9.140625" style="1"/>
  </cols>
  <sheetData>
    <row r="1" spans="2:9" x14ac:dyDescent="0.25">
      <c r="I1" s="1" t="s">
        <v>2142</v>
      </c>
    </row>
    <row r="3" spans="2:9" ht="20.25" customHeight="1" x14ac:dyDescent="0.25">
      <c r="B3" s="37" t="s">
        <v>3023</v>
      </c>
      <c r="C3" s="37" t="s">
        <v>2932</v>
      </c>
      <c r="D3" s="78" t="s">
        <v>2994</v>
      </c>
      <c r="E3" s="37" t="s">
        <v>3040</v>
      </c>
    </row>
    <row r="4" spans="2:9" x14ac:dyDescent="0.25">
      <c r="B4" s="49" t="s">
        <v>3024</v>
      </c>
      <c r="C4" s="50">
        <v>7.4649999999999998E-60</v>
      </c>
      <c r="D4" s="50">
        <v>150</v>
      </c>
      <c r="E4" s="50">
        <v>671</v>
      </c>
    </row>
    <row r="5" spans="2:9" x14ac:dyDescent="0.25">
      <c r="B5" s="49" t="s">
        <v>3025</v>
      </c>
      <c r="C5" s="50">
        <v>8.9139999999999995E-40</v>
      </c>
      <c r="D5" s="50">
        <v>86</v>
      </c>
      <c r="E5" s="50">
        <v>303</v>
      </c>
    </row>
    <row r="6" spans="2:9" x14ac:dyDescent="0.25">
      <c r="B6" s="49" t="s">
        <v>3026</v>
      </c>
      <c r="C6" s="50">
        <v>3.5249999999999999E-39</v>
      </c>
      <c r="D6" s="50">
        <v>81</v>
      </c>
      <c r="E6" s="50">
        <v>271</v>
      </c>
    </row>
    <row r="7" spans="2:9" x14ac:dyDescent="0.25">
      <c r="B7" s="49" t="s">
        <v>3027</v>
      </c>
      <c r="C7" s="50">
        <v>3.919E-35</v>
      </c>
      <c r="D7" s="50">
        <v>202</v>
      </c>
      <c r="E7" s="50">
        <v>1628</v>
      </c>
    </row>
    <row r="8" spans="2:9" x14ac:dyDescent="0.25">
      <c r="B8" s="49" t="s">
        <v>3028</v>
      </c>
      <c r="C8" s="50">
        <v>2.7269999999999998E-32</v>
      </c>
      <c r="D8" s="50">
        <v>36</v>
      </c>
      <c r="E8" s="50">
        <v>53</v>
      </c>
    </row>
    <row r="9" spans="2:9" x14ac:dyDescent="0.25">
      <c r="B9" s="49" t="s">
        <v>3029</v>
      </c>
      <c r="C9" s="50">
        <v>3.1829999999999998E-31</v>
      </c>
      <c r="D9" s="50">
        <v>177</v>
      </c>
      <c r="E9" s="50">
        <v>1398</v>
      </c>
    </row>
    <row r="10" spans="2:9" x14ac:dyDescent="0.25">
      <c r="B10" s="49" t="s">
        <v>3030</v>
      </c>
      <c r="C10" s="50">
        <v>1.5759999999999999E-32</v>
      </c>
      <c r="D10" s="50">
        <v>125</v>
      </c>
      <c r="E10" s="50">
        <v>802</v>
      </c>
    </row>
    <row r="11" spans="2:9" x14ac:dyDescent="0.25">
      <c r="B11" s="49" t="s">
        <v>3031</v>
      </c>
      <c r="C11" s="50">
        <v>5.5550000000000005E-32</v>
      </c>
      <c r="D11" s="50">
        <v>84</v>
      </c>
      <c r="E11" s="50">
        <v>391</v>
      </c>
    </row>
    <row r="12" spans="2:9" x14ac:dyDescent="0.25">
      <c r="B12" s="49" t="s">
        <v>3032</v>
      </c>
      <c r="C12" s="50">
        <v>8.3650000000000008E-28</v>
      </c>
      <c r="D12" s="50">
        <v>118</v>
      </c>
      <c r="E12" s="50">
        <v>755</v>
      </c>
    </row>
    <row r="13" spans="2:9" x14ac:dyDescent="0.25">
      <c r="B13" s="49" t="s">
        <v>3033</v>
      </c>
      <c r="C13" s="50">
        <v>2.046E-22</v>
      </c>
      <c r="D13" s="50">
        <v>116</v>
      </c>
      <c r="E13" s="50">
        <v>840</v>
      </c>
    </row>
    <row r="14" spans="2:9" x14ac:dyDescent="0.25">
      <c r="B14" s="49" t="s">
        <v>3034</v>
      </c>
      <c r="C14" s="50">
        <v>5.4309999999999999E-24</v>
      </c>
      <c r="D14" s="50">
        <v>33</v>
      </c>
      <c r="E14" s="50">
        <v>75</v>
      </c>
    </row>
    <row r="15" spans="2:9" x14ac:dyDescent="0.25">
      <c r="B15" s="49" t="s">
        <v>3035</v>
      </c>
      <c r="C15" s="50">
        <v>3.0129999999999998E-20</v>
      </c>
      <c r="D15" s="50">
        <v>55</v>
      </c>
      <c r="E15" s="50">
        <v>234</v>
      </c>
    </row>
    <row r="16" spans="2:9" x14ac:dyDescent="0.25">
      <c r="B16" s="49" t="s">
        <v>3036</v>
      </c>
      <c r="C16" s="50">
        <v>5.931E-20</v>
      </c>
      <c r="D16" s="50">
        <v>129</v>
      </c>
      <c r="E16" s="50">
        <v>1064</v>
      </c>
    </row>
    <row r="17" spans="2:5" x14ac:dyDescent="0.25">
      <c r="B17" s="49" t="s">
        <v>3037</v>
      </c>
      <c r="C17" s="50">
        <v>2.7590000000000001E-19</v>
      </c>
      <c r="D17" s="50">
        <v>33</v>
      </c>
      <c r="E17" s="50">
        <v>83</v>
      </c>
    </row>
    <row r="18" spans="2:5" x14ac:dyDescent="0.25">
      <c r="B18" s="49" t="s">
        <v>3038</v>
      </c>
      <c r="C18" s="50">
        <v>5.5830000000000005E-19</v>
      </c>
      <c r="D18" s="50">
        <v>54</v>
      </c>
      <c r="E18" s="50">
        <v>239</v>
      </c>
    </row>
    <row r="19" spans="2:5" ht="15.75" thickBot="1" x14ac:dyDescent="0.3">
      <c r="B19" s="51" t="s">
        <v>3039</v>
      </c>
      <c r="C19" s="52">
        <v>1.374E-18</v>
      </c>
      <c r="D19" s="52">
        <v>45</v>
      </c>
      <c r="E19" s="52">
        <v>169</v>
      </c>
    </row>
  </sheetData>
  <hyperlinks>
    <hyperlink ref="D4" r:id="rId1" display="https://toppgene.cchmc.org/showQueryTerms.jsp?userdata_id=b219440b-615f-4c9b-9d91-a50b022d295c&amp;feature=gop&amp;row=0" xr:uid="{B31853BE-DE11-40F8-A2BA-E31E61BF2A9E}"/>
    <hyperlink ref="E4" r:id="rId2" display="https://toppgene.cchmc.org/showTermDetail.jsp?userdata_id=b219440b-615f-4c9b-9d91-a50b022d295c&amp;category=GeneOntologyBiologicalProcess&amp;id=GO:0007610" xr:uid="{F7FE8B21-4CFC-410B-AA9E-0E3D138443BD}"/>
    <hyperlink ref="D5" r:id="rId3" display="https://toppgene.cchmc.org/showQueryTerms.jsp?userdata_id=b219440b-615f-4c9b-9d91-a50b022d295c&amp;feature=gop&amp;row=6" xr:uid="{0623BCF2-470E-4821-9181-CA0008721B28}"/>
    <hyperlink ref="E5" r:id="rId4" display="https://toppgene.cchmc.org/showTermDetail.jsp?userdata_id=b219440b-615f-4c9b-9d91-a50b022d295c&amp;category=GeneOntologyBiologicalProcess&amp;id=GO:0050890" xr:uid="{6BECCF54-41BC-4C04-9439-6F0A8FF773A7}"/>
    <hyperlink ref="D6" r:id="rId5" display="https://toppgene.cchmc.org/showQueryTerms.jsp?userdata_id=b219440b-615f-4c9b-9d91-a50b022d295c&amp;feature=gop&amp;row=7" xr:uid="{B6E15F0E-8470-4E75-9F51-DB03290CAA83}"/>
    <hyperlink ref="E6" r:id="rId6" display="https://toppgene.cchmc.org/showTermDetail.jsp?userdata_id=b219440b-615f-4c9b-9d91-a50b022d295c&amp;category=GeneOntologyBiologicalProcess&amp;id=GO:0007611" xr:uid="{9ADED539-8FB1-4A9F-BB2A-7C925717102D}"/>
    <hyperlink ref="D7" r:id="rId7" display="https://toppgene.cchmc.org/showQueryTerms.jsp?userdata_id=b219440b-615f-4c9b-9d91-a50b022d295c&amp;feature=gop&amp;row=9" xr:uid="{07A14069-D5CB-4E10-B5FE-B0CAF89E4625}"/>
    <hyperlink ref="E7" r:id="rId8" display="https://toppgene.cchmc.org/showTermDetail.jsp?userdata_id=b219440b-615f-4c9b-9d91-a50b022d295c&amp;category=GeneOntologyBiologicalProcess&amp;id=GO:0022008" xr:uid="{2D12EA2E-3087-4008-A8EC-6D0A60A26040}"/>
    <hyperlink ref="D8" r:id="rId9" display="https://toppgene.cchmc.org/showQueryTerms.jsp?userdata_id=b219440b-615f-4c9b-9d91-a50b022d295c&amp;feature=gop&amp;row=13" xr:uid="{AF2673B4-DE63-4CCD-8920-6ACF8EC17906}"/>
    <hyperlink ref="E8" r:id="rId10" display="https://toppgene.cchmc.org/showTermDetail.jsp?userdata_id=b219440b-615f-4c9b-9d91-a50b022d295c&amp;category=GeneOntologyBiologicalProcess&amp;id=GO:0035176" xr:uid="{1E179B97-A6E1-4BEE-AF01-CAFED5C47CD5}"/>
    <hyperlink ref="D9" r:id="rId11" display="https://toppgene.cchmc.org/showQueryTerms.jsp?userdata_id=b219440b-615f-4c9b-9d91-a50b022d295c&amp;feature=gop&amp;row=14" xr:uid="{84C5488B-5902-4E5F-8951-FBEB59B41CBA}"/>
    <hyperlink ref="E9" r:id="rId12" display="https://toppgene.cchmc.org/showTermDetail.jsp?userdata_id=b219440b-615f-4c9b-9d91-a50b022d295c&amp;category=GeneOntologyBiologicalProcess&amp;id=GO:0030182" xr:uid="{94AEFF8A-FA03-428D-8DAD-11EFFCB805AE}"/>
    <hyperlink ref="D10" r:id="rId13" display="https://toppgene.cchmc.org/showQueryTerms.jsp?userdata_id=b219440b-615f-4c9b-9d91-a50b022d295c&amp;feature=gop&amp;row=15" xr:uid="{14414B12-C8F0-433D-B516-7EB0E9E91933}"/>
    <hyperlink ref="E10" r:id="rId14" display="https://toppgene.cchmc.org/showTermDetail.jsp?userdata_id=b219440b-615f-4c9b-9d91-a50b022d295c&amp;category=GeneOntologyBiologicalProcess&amp;id=GO:0060322" xr:uid="{89B799B3-46CE-4139-BC95-8C3D25C70330}"/>
    <hyperlink ref="D11" r:id="rId15" display="https://toppgene.cchmc.org/showQueryTerms.jsp?userdata_id=b219440b-615f-4c9b-9d91-a50b022d295c&amp;feature=gop&amp;row=16" xr:uid="{87344853-175C-4591-9ABE-8EC1B428CFAC}"/>
    <hyperlink ref="E11" r:id="rId16" display="https://toppgene.cchmc.org/showTermDetail.jsp?userdata_id=b219440b-615f-4c9b-9d91-a50b022d295c&amp;category=GeneOntologyBiologicalProcess&amp;id=GO:0042391" xr:uid="{B5DA1BD4-27B2-48F1-B759-57F9A7E5E108}"/>
    <hyperlink ref="D12" r:id="rId17" display="https://toppgene.cchmc.org/showQueryTerms.jsp?userdata_id=b219440b-615f-4c9b-9d91-a50b022d295c&amp;feature=gop&amp;row=18" xr:uid="{3FDDDA16-0F4A-4DA1-982C-FA0BB83C9D35}"/>
    <hyperlink ref="E12" r:id="rId18" display="https://toppgene.cchmc.org/showTermDetail.jsp?userdata_id=b219440b-615f-4c9b-9d91-a50b022d295c&amp;category=GeneOntologyBiologicalProcess&amp;id=GO:0007420" xr:uid="{C5D0C3F4-D77B-415F-9E85-C6E395CD2423}"/>
    <hyperlink ref="D13" r:id="rId19" display="https://toppgene.cchmc.org/showQueryTerms.jsp?userdata_id=b219440b-615f-4c9b-9d91-a50b022d295c&amp;feature=gop&amp;row=31" xr:uid="{3E9DE7DD-178F-4ED8-BB72-3019BD252099}"/>
    <hyperlink ref="E13" r:id="rId20" display="https://toppgene.cchmc.org/showTermDetail.jsp?userdata_id=b219440b-615f-4c9b-9d91-a50b022d295c&amp;category=GeneOntologyBiologicalProcess&amp;id=GO:0000904" xr:uid="{10E9C4C3-1708-48D2-B52A-52795E490571}"/>
    <hyperlink ref="D14" r:id="rId21" display="https://toppgene.cchmc.org/showQueryTerms.jsp?userdata_id=b219440b-615f-4c9b-9d91-a50b022d295c&amp;feature=gop&amp;row=37" xr:uid="{C94FD80C-F41A-4121-A47E-D0D75743F19F}"/>
    <hyperlink ref="E14" r:id="rId22" display="https://toppgene.cchmc.org/showTermDetail.jsp?userdata_id=b219440b-615f-4c9b-9d91-a50b022d295c&amp;category=GeneOntologyBiologicalProcess&amp;id=GO:0007215" xr:uid="{7AE3BDB0-CCA8-4C17-9A6C-E8D1D35F6A56}"/>
    <hyperlink ref="D15" r:id="rId23" display="https://toppgene.cchmc.org/showQueryTerms.jsp?userdata_id=b219440b-615f-4c9b-9d91-a50b022d295c&amp;feature=gop&amp;row=40" xr:uid="{57AC3029-1D50-437F-A6F9-B32506F60999}"/>
    <hyperlink ref="E15" r:id="rId24" display="https://toppgene.cchmc.org/showTermDetail.jsp?userdata_id=b219440b-615f-4c9b-9d91-a50b022d295c&amp;category=GeneOntologyBiologicalProcess&amp;id=GO:0007626" xr:uid="{1AF99211-EA94-4CBD-A592-AD5C35137230}"/>
    <hyperlink ref="D16" r:id="rId25" display="https://toppgene.cchmc.org/showQueryTerms.jsp?userdata_id=b219440b-615f-4c9b-9d91-a50b022d295c&amp;feature=gop&amp;row=42" xr:uid="{F77581E1-95EE-4B8A-9052-AE3FF1D59F60}"/>
    <hyperlink ref="E16" r:id="rId26" display="https://toppgene.cchmc.org/showTermDetail.jsp?userdata_id=b219440b-615f-4c9b-9d91-a50b022d295c&amp;category=GeneOntologyBiologicalProcess&amp;id=GO:0034220" xr:uid="{15636AA8-7E3C-4DFB-A558-5F2AA8CEACF0}"/>
    <hyperlink ref="D17" r:id="rId27" display="https://toppgene.cchmc.org/showQueryTerms.jsp?userdata_id=b219440b-615f-4c9b-9d91-a50b022d295c&amp;feature=gop&amp;row=43" xr:uid="{6631968B-642F-4000-A6D3-C9832B1A373E}"/>
    <hyperlink ref="E17" r:id="rId28" display="https://toppgene.cchmc.org/showTermDetail.jsp?userdata_id=b219440b-615f-4c9b-9d91-a50b022d295c&amp;category=GeneOntologyBiologicalProcess&amp;id=GO:0035249" xr:uid="{916CD132-7EBF-465B-BEEC-A8FBD9562A7B}"/>
    <hyperlink ref="D18" r:id="rId29" display="https://toppgene.cchmc.org/showQueryTerms.jsp?userdata_id=b219440b-615f-4c9b-9d91-a50b022d295c&amp;feature=gop&amp;row=44" xr:uid="{79614712-5B0E-44EF-A2FA-C7430F151992}"/>
    <hyperlink ref="E18" r:id="rId30" display="https://toppgene.cchmc.org/showTermDetail.jsp?userdata_id=b219440b-615f-4c9b-9d91-a50b022d295c&amp;category=GeneOntologyBiologicalProcess&amp;id=GO:0016358" xr:uid="{C688E89B-43B2-483A-8639-7B2842A00280}"/>
    <hyperlink ref="D19" r:id="rId31" display="https://toppgene.cchmc.org/showQueryTerms.jsp?userdata_id=b219440b-615f-4c9b-9d91-a50b022d295c&amp;feature=gop&amp;row=48" xr:uid="{4C5C6EB4-56AC-4D20-BA0B-8EF160ED5AC1}"/>
    <hyperlink ref="E19" r:id="rId32" display="https://toppgene.cchmc.org/showTermDetail.jsp?userdata_id=b219440b-615f-4c9b-9d91-a50b022d295c&amp;category=GeneOntologyBiologicalProcess&amp;id=GO:0048167" xr:uid="{0BF5BD0F-6C61-491B-BADA-E4EEE35BF6FE}"/>
  </hyperlink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A0DD-6D1F-4BDB-A125-ECA191EE1185}">
  <dimension ref="B1:I42"/>
  <sheetViews>
    <sheetView workbookViewId="0">
      <selection activeCell="H41" sqref="H41"/>
    </sheetView>
  </sheetViews>
  <sheetFormatPr defaultRowHeight="15" x14ac:dyDescent="0.25"/>
  <cols>
    <col min="1" max="1" width="9.140625" style="1"/>
    <col min="2" max="2" width="45.7109375" style="1" bestFit="1" customWidth="1"/>
    <col min="3" max="3" width="18.140625" style="1" customWidth="1"/>
    <col min="4" max="4" width="31.5703125" style="1" customWidth="1"/>
    <col min="5" max="5" width="49.85546875" style="1" customWidth="1"/>
    <col min="6" max="16384" width="9.140625" style="1"/>
  </cols>
  <sheetData>
    <row r="1" spans="2:9" x14ac:dyDescent="0.25">
      <c r="E1" s="8"/>
      <c r="I1" s="9" t="s">
        <v>2142</v>
      </c>
    </row>
    <row r="4" spans="2:9" ht="20.25" customHeight="1" x14ac:dyDescent="0.25">
      <c r="B4" s="37" t="s">
        <v>3041</v>
      </c>
      <c r="C4" s="37" t="s">
        <v>2932</v>
      </c>
      <c r="D4" s="78" t="s">
        <v>2994</v>
      </c>
      <c r="E4" s="37" t="s">
        <v>3040</v>
      </c>
    </row>
    <row r="5" spans="2:9" ht="15.75" x14ac:dyDescent="0.25">
      <c r="B5" s="49" t="s">
        <v>3042</v>
      </c>
      <c r="C5" s="50">
        <v>5.6890000000000002E-205</v>
      </c>
      <c r="D5" s="50">
        <v>284</v>
      </c>
      <c r="E5" s="38">
        <v>644</v>
      </c>
    </row>
    <row r="6" spans="2:9" ht="15.75" x14ac:dyDescent="0.25">
      <c r="B6" s="49" t="s">
        <v>3043</v>
      </c>
      <c r="C6" s="50">
        <v>5.6550000000000001E-168</v>
      </c>
      <c r="D6" s="50">
        <v>218</v>
      </c>
      <c r="E6" s="38">
        <v>436</v>
      </c>
    </row>
    <row r="7" spans="2:9" ht="15.75" x14ac:dyDescent="0.25">
      <c r="B7" s="49" t="s">
        <v>3044</v>
      </c>
      <c r="C7" s="50">
        <v>1.073E-72</v>
      </c>
      <c r="D7" s="50">
        <v>221</v>
      </c>
      <c r="E7" s="38">
        <v>1131</v>
      </c>
    </row>
    <row r="8" spans="2:9" ht="15.75" x14ac:dyDescent="0.25">
      <c r="B8" s="49" t="s">
        <v>3045</v>
      </c>
      <c r="C8" s="50">
        <v>2.8830000000000002E-72</v>
      </c>
      <c r="D8" s="50">
        <v>79</v>
      </c>
      <c r="E8" s="38">
        <v>116</v>
      </c>
    </row>
    <row r="9" spans="2:9" ht="15.75" x14ac:dyDescent="0.25">
      <c r="B9" s="49" t="s">
        <v>3046</v>
      </c>
      <c r="C9" s="50">
        <v>3.42E-65</v>
      </c>
      <c r="D9" s="50">
        <v>246</v>
      </c>
      <c r="E9" s="38">
        <v>1561</v>
      </c>
    </row>
    <row r="10" spans="2:9" ht="15.75" x14ac:dyDescent="0.25">
      <c r="B10" s="49" t="s">
        <v>3047</v>
      </c>
      <c r="C10" s="50">
        <v>4.0030000000000003E-52</v>
      </c>
      <c r="D10" s="50">
        <v>153</v>
      </c>
      <c r="E10" s="38">
        <v>730</v>
      </c>
    </row>
    <row r="11" spans="2:9" ht="15.75" x14ac:dyDescent="0.25">
      <c r="B11" s="49" t="s">
        <v>3048</v>
      </c>
      <c r="C11" s="50">
        <v>2.4430000000000001E-51</v>
      </c>
      <c r="D11" s="50">
        <v>168</v>
      </c>
      <c r="E11" s="38">
        <v>885</v>
      </c>
    </row>
    <row r="12" spans="2:9" ht="15.75" x14ac:dyDescent="0.25">
      <c r="B12" s="49" t="s">
        <v>3049</v>
      </c>
      <c r="C12" s="50">
        <v>3.5310000000000003E-48</v>
      </c>
      <c r="D12" s="50">
        <v>173</v>
      </c>
      <c r="E12" s="38">
        <v>982</v>
      </c>
    </row>
    <row r="13" spans="2:9" ht="15.75" x14ac:dyDescent="0.25">
      <c r="B13" s="49" t="s">
        <v>3050</v>
      </c>
      <c r="C13" s="50">
        <v>1.56E-48</v>
      </c>
      <c r="D13" s="50">
        <v>102</v>
      </c>
      <c r="E13" s="38">
        <v>365</v>
      </c>
    </row>
    <row r="14" spans="2:9" ht="15.75" x14ac:dyDescent="0.25">
      <c r="B14" s="49" t="s">
        <v>3051</v>
      </c>
      <c r="C14" s="50">
        <v>1.068E-42</v>
      </c>
      <c r="D14" s="50">
        <v>163</v>
      </c>
      <c r="E14" s="38">
        <v>962</v>
      </c>
    </row>
    <row r="15" spans="2:9" ht="15.75" x14ac:dyDescent="0.25">
      <c r="B15" s="49" t="s">
        <v>3052</v>
      </c>
      <c r="C15" s="50">
        <v>1.9659999999999999E-44</v>
      </c>
      <c r="D15" s="50">
        <v>120</v>
      </c>
      <c r="E15" s="38">
        <v>554</v>
      </c>
    </row>
    <row r="16" spans="2:9" ht="15.75" x14ac:dyDescent="0.25">
      <c r="B16" s="49" t="s">
        <v>3053</v>
      </c>
      <c r="C16" s="50">
        <v>3.1700000000000001E-37</v>
      </c>
      <c r="D16" s="50">
        <v>87</v>
      </c>
      <c r="E16" s="38">
        <v>321</v>
      </c>
    </row>
    <row r="17" spans="2:5" ht="15.75" x14ac:dyDescent="0.25">
      <c r="B17" s="49" t="s">
        <v>3054</v>
      </c>
      <c r="C17" s="50">
        <v>2.6719999999999998E-36</v>
      </c>
      <c r="D17" s="50">
        <v>128</v>
      </c>
      <c r="E17" s="38">
        <v>697</v>
      </c>
    </row>
    <row r="18" spans="2:5" ht="15.75" x14ac:dyDescent="0.25">
      <c r="B18" s="49" t="s">
        <v>3055</v>
      </c>
      <c r="C18" s="50">
        <v>6.0989999999999998E-35</v>
      </c>
      <c r="D18" s="50">
        <v>92</v>
      </c>
      <c r="E18" s="38">
        <v>382</v>
      </c>
    </row>
    <row r="19" spans="2:5" ht="15.75" x14ac:dyDescent="0.25">
      <c r="B19" s="49" t="s">
        <v>3056</v>
      </c>
      <c r="C19" s="50">
        <v>6.7789999999999997E-32</v>
      </c>
      <c r="D19" s="50">
        <v>102</v>
      </c>
      <c r="E19" s="38">
        <v>505</v>
      </c>
    </row>
    <row r="20" spans="2:5" ht="15.75" x14ac:dyDescent="0.25">
      <c r="B20" s="49" t="s">
        <v>3057</v>
      </c>
      <c r="C20" s="50">
        <v>8.2690000000000002E-31</v>
      </c>
      <c r="D20" s="50">
        <v>91</v>
      </c>
      <c r="E20" s="38">
        <v>418</v>
      </c>
    </row>
    <row r="21" spans="2:5" ht="15.75" x14ac:dyDescent="0.25">
      <c r="B21" s="49" t="s">
        <v>3058</v>
      </c>
      <c r="C21" s="50">
        <v>1.0310000000000001E-30</v>
      </c>
      <c r="D21" s="50">
        <v>115</v>
      </c>
      <c r="E21" s="38">
        <v>649</v>
      </c>
    </row>
    <row r="22" spans="2:5" ht="15.75" x14ac:dyDescent="0.25">
      <c r="B22" s="49" t="s">
        <v>3059</v>
      </c>
      <c r="C22" s="50">
        <v>1.389E-30</v>
      </c>
      <c r="D22" s="50">
        <v>115</v>
      </c>
      <c r="E22" s="38">
        <v>651</v>
      </c>
    </row>
    <row r="23" spans="2:5" ht="15.75" x14ac:dyDescent="0.25">
      <c r="B23" s="49" t="s">
        <v>3060</v>
      </c>
      <c r="C23" s="50">
        <v>2.231E-30</v>
      </c>
      <c r="D23" s="50">
        <v>92</v>
      </c>
      <c r="E23" s="38">
        <v>432</v>
      </c>
    </row>
    <row r="24" spans="2:5" ht="15.75" x14ac:dyDescent="0.25">
      <c r="B24" s="49" t="s">
        <v>3061</v>
      </c>
      <c r="C24" s="50">
        <v>6.9410000000000003E-30</v>
      </c>
      <c r="D24" s="50">
        <v>124</v>
      </c>
      <c r="E24" s="38">
        <v>757</v>
      </c>
    </row>
    <row r="25" spans="2:5" ht="15.75" x14ac:dyDescent="0.25">
      <c r="B25" s="49" t="s">
        <v>3020</v>
      </c>
      <c r="C25" s="50">
        <v>5.5490000000000003E-32</v>
      </c>
      <c r="D25" s="50">
        <v>80</v>
      </c>
      <c r="E25" s="38">
        <v>343</v>
      </c>
    </row>
    <row r="26" spans="2:5" ht="15.75" x14ac:dyDescent="0.25">
      <c r="B26" s="49" t="s">
        <v>3062</v>
      </c>
      <c r="C26" s="50">
        <v>3.9489999999999998E-25</v>
      </c>
      <c r="D26" s="50">
        <v>62</v>
      </c>
      <c r="E26" s="38">
        <v>235</v>
      </c>
    </row>
    <row r="27" spans="2:5" ht="15.75" x14ac:dyDescent="0.25">
      <c r="B27" s="49" t="s">
        <v>3063</v>
      </c>
      <c r="C27" s="50">
        <v>7.6740000000000003E-25</v>
      </c>
      <c r="D27" s="50">
        <v>71</v>
      </c>
      <c r="E27" s="38">
        <v>311</v>
      </c>
    </row>
    <row r="28" spans="2:5" ht="15.75" x14ac:dyDescent="0.25">
      <c r="B28" s="49" t="s">
        <v>3064</v>
      </c>
      <c r="C28" s="50">
        <v>6.9849999999999995E-24</v>
      </c>
      <c r="D28" s="50">
        <v>70</v>
      </c>
      <c r="E28" s="38">
        <v>313</v>
      </c>
    </row>
    <row r="29" spans="2:5" ht="15.75" x14ac:dyDescent="0.25">
      <c r="B29" s="49" t="s">
        <v>3065</v>
      </c>
      <c r="C29" s="50">
        <v>7.6290000000000006E-21</v>
      </c>
      <c r="D29" s="50">
        <v>190</v>
      </c>
      <c r="E29" s="38">
        <v>1825</v>
      </c>
    </row>
    <row r="30" spans="2:5" ht="15.75" x14ac:dyDescent="0.25">
      <c r="B30" s="49" t="s">
        <v>3066</v>
      </c>
      <c r="C30" s="50">
        <v>1.631E-18</v>
      </c>
      <c r="D30" s="50">
        <v>40</v>
      </c>
      <c r="E30" s="38">
        <v>128</v>
      </c>
    </row>
    <row r="31" spans="2:5" ht="15.75" x14ac:dyDescent="0.25">
      <c r="B31" s="49" t="s">
        <v>2995</v>
      </c>
      <c r="C31" s="50">
        <v>2.0430000000000001E-16</v>
      </c>
      <c r="D31" s="50">
        <v>21</v>
      </c>
      <c r="E31" s="38">
        <v>34</v>
      </c>
    </row>
    <row r="32" spans="2:5" ht="15.75" x14ac:dyDescent="0.25">
      <c r="B32" s="49" t="s">
        <v>3067</v>
      </c>
      <c r="C32" s="50">
        <v>1.7520000000000001E-15</v>
      </c>
      <c r="D32" s="50">
        <v>163</v>
      </c>
      <c r="E32" s="38">
        <v>1631</v>
      </c>
    </row>
    <row r="33" spans="2:5" ht="15.75" x14ac:dyDescent="0.25">
      <c r="B33" s="49" t="s">
        <v>2139</v>
      </c>
      <c r="C33" s="50">
        <v>4.0619999999999996E-18</v>
      </c>
      <c r="D33" s="50">
        <v>166</v>
      </c>
      <c r="E33" s="38">
        <v>1689</v>
      </c>
    </row>
    <row r="34" spans="2:5" ht="15.75" x14ac:dyDescent="0.25">
      <c r="B34" s="49" t="s">
        <v>3068</v>
      </c>
      <c r="C34" s="50">
        <v>4.4089999999999997E-15</v>
      </c>
      <c r="D34" s="50">
        <v>111</v>
      </c>
      <c r="E34" s="38">
        <v>928</v>
      </c>
    </row>
    <row r="35" spans="2:5" ht="15.75" x14ac:dyDescent="0.25">
      <c r="B35" s="49" t="s">
        <v>3069</v>
      </c>
      <c r="C35" s="50">
        <v>5.7079999999999997E-15</v>
      </c>
      <c r="D35" s="50">
        <v>82</v>
      </c>
      <c r="E35" s="38">
        <v>575</v>
      </c>
    </row>
    <row r="36" spans="2:5" ht="15.75" x14ac:dyDescent="0.25">
      <c r="B36" s="49" t="s">
        <v>3070</v>
      </c>
      <c r="C36" s="50">
        <v>1.6519999999999999E-14</v>
      </c>
      <c r="D36" s="50">
        <v>34</v>
      </c>
      <c r="E36" s="38">
        <v>116</v>
      </c>
    </row>
    <row r="37" spans="2:5" ht="15.75" x14ac:dyDescent="0.25">
      <c r="B37" s="49" t="s">
        <v>3071</v>
      </c>
      <c r="C37" s="50">
        <v>1.6519999999999999E-14</v>
      </c>
      <c r="D37" s="50">
        <v>34</v>
      </c>
      <c r="E37" s="38">
        <v>116</v>
      </c>
    </row>
    <row r="38" spans="2:5" ht="15.75" x14ac:dyDescent="0.25">
      <c r="B38" s="49" t="s">
        <v>3072</v>
      </c>
      <c r="C38" s="50">
        <v>2.1930000000000001E-14</v>
      </c>
      <c r="D38" s="50">
        <v>32</v>
      </c>
      <c r="E38" s="38">
        <v>103</v>
      </c>
    </row>
    <row r="39" spans="2:5" ht="15.75" x14ac:dyDescent="0.25">
      <c r="B39" s="49" t="s">
        <v>3073</v>
      </c>
      <c r="C39" s="50">
        <v>1.4039999999999999E-13</v>
      </c>
      <c r="D39" s="50">
        <v>32</v>
      </c>
      <c r="E39" s="38">
        <v>109</v>
      </c>
    </row>
    <row r="40" spans="2:5" ht="15.75" x14ac:dyDescent="0.25">
      <c r="B40" s="49" t="s">
        <v>3074</v>
      </c>
      <c r="C40" s="50">
        <v>1.4600000000000001E-13</v>
      </c>
      <c r="D40" s="50">
        <v>40</v>
      </c>
      <c r="E40" s="38">
        <v>171</v>
      </c>
    </row>
    <row r="41" spans="2:5" ht="15.75" x14ac:dyDescent="0.25">
      <c r="B41" s="79" t="s">
        <v>3075</v>
      </c>
      <c r="C41" s="80">
        <v>2.426E-13</v>
      </c>
      <c r="D41" s="80">
        <v>46</v>
      </c>
      <c r="E41" s="81">
        <v>226</v>
      </c>
    </row>
    <row r="42" spans="2:5" ht="16.5" thickBot="1" x14ac:dyDescent="0.3">
      <c r="B42" s="51" t="s">
        <v>3021</v>
      </c>
      <c r="C42" s="52">
        <v>1.027E-12</v>
      </c>
      <c r="D42" s="52">
        <v>60</v>
      </c>
      <c r="E42" s="39">
        <v>375</v>
      </c>
    </row>
  </sheetData>
  <hyperlinks>
    <hyperlink ref="D5" r:id="rId1" display="https://toppgene.cchmc.org/showQueryTerms.jsp?userdata_id=b219440b-615f-4c9b-9d91-a50b022d295c&amp;feature=dis&amp;row=0" xr:uid="{81CE87F6-94F0-46DF-A10B-933AE12A98FE}"/>
    <hyperlink ref="E5" r:id="rId2" display="https://toppgene.cchmc.org/showTermDetail.jsp?userdata_id=b219440b-615f-4c9b-9d91-a50b022d295c&amp;category=Disease&amp;id=C0004352" xr:uid="{ECD1337E-3111-418D-BE77-B500A6064DBA}"/>
    <hyperlink ref="D6" r:id="rId3" display="https://toppgene.cchmc.org/showQueryTerms.jsp?userdata_id=b219440b-615f-4c9b-9d91-a50b022d295c&amp;feature=dis&amp;row=1" xr:uid="{884A09B4-CDBE-4706-AAAD-84CCDBD8FFC3}"/>
    <hyperlink ref="E6" r:id="rId4" display="https://toppgene.cchmc.org/showTermDetail.jsp?userdata_id=b219440b-615f-4c9b-9d91-a50b022d295c&amp;category=Disease&amp;id=C1510586" xr:uid="{ABAC5472-6146-4D5C-88FB-F7E34C285479}"/>
    <hyperlink ref="D7" r:id="rId5" display="https://toppgene.cchmc.org/showQueryTerms.jsp?userdata_id=b219440b-615f-4c9b-9d91-a50b022d295c&amp;feature=dis&amp;row=2" xr:uid="{AE8E8E60-DB36-428F-A91C-B99D9BA8D2D1}"/>
    <hyperlink ref="E7" r:id="rId6" display="https://toppgene.cchmc.org/showTermDetail.jsp?userdata_id=b219440b-615f-4c9b-9d91-a50b022d295c&amp;category=Disease&amp;id=C3714756" xr:uid="{C03A9B68-CD01-4222-A28E-7851E9913FEF}"/>
    <hyperlink ref="D8" r:id="rId7" display="https://toppgene.cchmc.org/showQueryTerms.jsp?userdata_id=b219440b-615f-4c9b-9d91-a50b022d295c&amp;feature=dis&amp;row=3" xr:uid="{BB655BEF-2EA4-465D-9CCE-B1CC4F77C39E}"/>
    <hyperlink ref="E8" r:id="rId8" display="https://toppgene.cchmc.org/showTermDetail.jsp?userdata_id=b219440b-615f-4c9b-9d91-a50b022d295c&amp;category=Disease&amp;id=C0524528" xr:uid="{3291CE9D-235A-4881-8E48-FAA51727CE7B}"/>
    <hyperlink ref="D9" r:id="rId9" display="https://toppgene.cchmc.org/showQueryTerms.jsp?userdata_id=b219440b-615f-4c9b-9d91-a50b022d295c&amp;feature=dis&amp;row=4" xr:uid="{67759CA2-7480-4EC4-87E9-90E400D32CEE}"/>
    <hyperlink ref="E9" r:id="rId10" display="https://toppgene.cchmc.org/showTermDetail.jsp?userdata_id=b219440b-615f-4c9b-9d91-a50b022d295c&amp;category=Disease&amp;id=C0036341" xr:uid="{D94E0843-DF38-4C6E-B84D-D1FAE064F7B2}"/>
    <hyperlink ref="D10" r:id="rId11" display="https://toppgene.cchmc.org/showQueryTerms.jsp?userdata_id=b219440b-615f-4c9b-9d91-a50b022d295c&amp;feature=dis&amp;row=5" xr:uid="{1B7D8A27-349D-40C0-95D2-38BBFAAE8C98}"/>
    <hyperlink ref="E10" r:id="rId12" display="https://toppgene.cchmc.org/showTermDetail.jsp?userdata_id=b219440b-615f-4c9b-9d91-a50b022d295c&amp;category=Disease&amp;id=C0005586" xr:uid="{FAEC1F9F-0FA0-456D-822F-6489AE3811FB}"/>
    <hyperlink ref="D11" r:id="rId13" display="https://toppgene.cchmc.org/showQueryTerms.jsp?userdata_id=b219440b-615f-4c9b-9d91-a50b022d295c&amp;feature=dis&amp;row=6" xr:uid="{71C9639A-7F16-4B81-A73A-42EA1017D806}"/>
    <hyperlink ref="E11" r:id="rId14" display="https://toppgene.cchmc.org/showTermDetail.jsp?userdata_id=b219440b-615f-4c9b-9d91-a50b022d295c&amp;category=Disease&amp;id=C0025362" xr:uid="{2E4A016C-D287-46C9-B936-21A2A57CE61E}"/>
    <hyperlink ref="D12" r:id="rId15" display="https://toppgene.cchmc.org/showQueryTerms.jsp?userdata_id=b219440b-615f-4c9b-9d91-a50b022d295c&amp;feature=dis&amp;row=7" xr:uid="{3F8C2DB4-302C-4313-AD24-0ADBCF594952}"/>
    <hyperlink ref="E12" r:id="rId16" display="https://toppgene.cchmc.org/showTermDetail.jsp?userdata_id=b219440b-615f-4c9b-9d91-a50b022d295c&amp;category=Disease&amp;id=C0036572" xr:uid="{B2197834-E67F-4FBE-998E-CDE925BF0BBA}"/>
    <hyperlink ref="D13" r:id="rId17" display="https://toppgene.cchmc.org/showQueryTerms.jsp?userdata_id=b219440b-615f-4c9b-9d91-a50b022d295c&amp;feature=dis&amp;row=8" xr:uid="{7C5199AD-F1C2-44DA-B152-49FEBA6D0FD0}"/>
    <hyperlink ref="E13" r:id="rId18" display="https://toppgene.cchmc.org/showTermDetail.jsp?userdata_id=b219440b-615f-4c9b-9d91-a50b022d295c&amp;category=Disease&amp;id=C0233514" xr:uid="{968381CA-5C9E-4F30-A744-20677993013C}"/>
    <hyperlink ref="D14" r:id="rId19" display="https://toppgene.cchmc.org/showQueryTerms.jsp?userdata_id=b219440b-615f-4c9b-9d91-a50b022d295c&amp;feature=dis&amp;row=9" xr:uid="{080EF65C-EC8A-463D-AA16-A495EA44884C}"/>
    <hyperlink ref="E14" r:id="rId20" display="https://toppgene.cchmc.org/showTermDetail.jsp?userdata_id=b219440b-615f-4c9b-9d91-a50b022d295c&amp;category=Disease&amp;id=C0014544" xr:uid="{F538AAE4-F6B2-45E8-8EDB-184A0A861408}"/>
    <hyperlink ref="D15" r:id="rId21" display="https://toppgene.cchmc.org/showQueryTerms.jsp?userdata_id=b219440b-615f-4c9b-9d91-a50b022d295c&amp;feature=dis&amp;row=10" xr:uid="{39702A05-6C37-47BF-93D3-75C60940EA9D}"/>
    <hyperlink ref="E15" r:id="rId22" display="https://toppgene.cchmc.org/showTermDetail.jsp?userdata_id=b219440b-615f-4c9b-9d91-a50b022d295c&amp;category=Disease&amp;id=C0011570" xr:uid="{D7A735AF-30B9-4514-B933-BBBB3DDB5855}"/>
    <hyperlink ref="D16" r:id="rId23" display="https://toppgene.cchmc.org/showQueryTerms.jsp?userdata_id=b219440b-615f-4c9b-9d91-a50b022d295c&amp;feature=dis&amp;row=11" xr:uid="{87691BCE-090E-4F5B-8B10-0BD96FE43707}"/>
    <hyperlink ref="E16" r:id="rId24" display="https://toppgene.cchmc.org/showTermDetail.jsp?userdata_id=b219440b-615f-4c9b-9d91-a50b022d295c&amp;category=Disease&amp;id=C0004936" xr:uid="{234036FB-12B1-4C96-AD24-6A1777372037}"/>
    <hyperlink ref="D17" r:id="rId25" display="https://toppgene.cchmc.org/showQueryTerms.jsp?userdata_id=b219440b-615f-4c9b-9d91-a50b022d295c&amp;feature=dis&amp;row=12" xr:uid="{3BB595B6-6E49-4201-9BD5-E9B5441B7869}"/>
    <hyperlink ref="E17" r:id="rId26" display="https://toppgene.cchmc.org/showTermDetail.jsp?userdata_id=b219440b-615f-4c9b-9d91-a50b022d295c&amp;category=Disease&amp;id=C0011581" xr:uid="{BC3C19FF-D96A-4577-B9C5-8E1F198E55E1}"/>
    <hyperlink ref="D18" r:id="rId27" display="https://toppgene.cchmc.org/showQueryTerms.jsp?userdata_id=b219440b-615f-4c9b-9d91-a50b022d295c&amp;feature=dis&amp;row=13" xr:uid="{45A68DA1-BEDF-4C38-BDBA-8F395F527979}"/>
    <hyperlink ref="E18" r:id="rId28" display="https://toppgene.cchmc.org/showTermDetail.jsp?userdata_id=b219440b-615f-4c9b-9d91-a50b022d295c&amp;category=Disease&amp;id=C0003469" xr:uid="{E01602A1-2DC5-4309-9FE7-FA64874BCDC1}"/>
    <hyperlink ref="D19" r:id="rId29" display="https://toppgene.cchmc.org/showQueryTerms.jsp?userdata_id=b219440b-615f-4c9b-9d91-a50b022d295c&amp;feature=dis&amp;row=15" xr:uid="{008CD61C-20B0-4047-9614-063CFEF65D49}"/>
    <hyperlink ref="E19" r:id="rId30" display="https://toppgene.cchmc.org/showTermDetail.jsp?userdata_id=b219440b-615f-4c9b-9d91-a50b022d295c&amp;category=Disease&amp;id=C1269683" xr:uid="{55690C64-B361-40FB-BB5F-CCBB6825216A}"/>
    <hyperlink ref="D20" r:id="rId31" display="https://toppgene.cchmc.org/showQueryTerms.jsp?userdata_id=b219440b-615f-4c9b-9d91-a50b022d295c&amp;feature=dis&amp;row=16" xr:uid="{3AC7FE5A-C045-4133-BFF8-067F7B274D7D}"/>
    <hyperlink ref="E20" r:id="rId32" display="https://toppgene.cchmc.org/showTermDetail.jsp?userdata_id=b219440b-615f-4c9b-9d91-a50b022d295c&amp;category=Disease&amp;id=C0041696" xr:uid="{81D2C171-C039-4ACC-96FC-AE8813996E85}"/>
    <hyperlink ref="D21" r:id="rId33" display="https://toppgene.cchmc.org/showQueryTerms.jsp?userdata_id=b219440b-615f-4c9b-9d91-a50b022d295c&amp;feature=dis&amp;row=19" xr:uid="{73A15A93-18C0-4011-87B6-6A633C96BA95}"/>
    <hyperlink ref="E21" r:id="rId34" display="https://toppgene.cchmc.org/showTermDetail.jsp?userdata_id=b219440b-615f-4c9b-9d91-a50b022d295c&amp;category=Disease&amp;id=C0423903" xr:uid="{06E5FB69-702D-4961-A327-53C9485FD685}"/>
    <hyperlink ref="D22" r:id="rId35" display="https://toppgene.cchmc.org/showQueryTerms.jsp?userdata_id=b219440b-615f-4c9b-9d91-a50b022d295c&amp;feature=dis&amp;row=20" xr:uid="{8CAA1499-95D2-4832-85EF-EB0AB7FFEBF9}"/>
    <hyperlink ref="E22" r:id="rId36" display="https://toppgene.cchmc.org/showTermDetail.jsp?userdata_id=b219440b-615f-4c9b-9d91-a50b022d295c&amp;category=Disease&amp;id=C0917816" xr:uid="{FA94E755-3092-41DA-AA42-B8682DDDA17D}"/>
    <hyperlink ref="D23" r:id="rId37" display="https://toppgene.cchmc.org/showQueryTerms.jsp?userdata_id=b219440b-615f-4c9b-9d91-a50b022d295c&amp;feature=dis&amp;row=21" xr:uid="{1A324030-EFBE-492B-9FF3-D651416CA01E}"/>
    <hyperlink ref="E23" r:id="rId38" display="https://toppgene.cchmc.org/showTermDetail.jsp?userdata_id=b219440b-615f-4c9b-9d91-a50b022d295c&amp;category=Disease&amp;id=C0003467" xr:uid="{DCE52D29-EC9F-443B-8EC7-9350BA02447D}"/>
    <hyperlink ref="D24" r:id="rId39" display="https://toppgene.cchmc.org/showQueryTerms.jsp?userdata_id=b219440b-615f-4c9b-9d91-a50b022d295c&amp;feature=dis&amp;row=22" xr:uid="{675ACBFF-A4E8-452F-9C98-11A08F76F8FB}"/>
    <hyperlink ref="E24" r:id="rId40" display="https://toppgene.cchmc.org/showTermDetail.jsp?userdata_id=b219440b-615f-4c9b-9d91-a50b022d295c&amp;category=Disease&amp;id=C0557874" xr:uid="{C42DE0C8-AB59-4DD8-ABE5-FBB413F6AB56}"/>
    <hyperlink ref="D25" r:id="rId41" display="https://toppgene.cchmc.org/showQueryTerms.jsp?userdata_id=b219440b-615f-4c9b-9d91-a50b022d295c&amp;feature=dis&amp;row=23" xr:uid="{6EA20006-47F0-400A-B555-654C61E9B601}"/>
    <hyperlink ref="E25" r:id="rId42" display="https://toppgene.cchmc.org/showTermDetail.jsp?userdata_id=b219440b-615f-4c9b-9d91-a50b022d295c&amp;category=Disease&amp;id=C1263846" xr:uid="{F36AC6E3-26B6-4859-868F-942BE7D99718}"/>
    <hyperlink ref="D26" r:id="rId43" display="https://toppgene.cchmc.org/showQueryTerms.jsp?userdata_id=b219440b-615f-4c9b-9d91-a50b022d295c&amp;feature=dis&amp;row=25" xr:uid="{E0A4FDE9-474B-4271-8BE8-3D21E59F64B2}"/>
    <hyperlink ref="E26" r:id="rId44" display="https://toppgene.cchmc.org/showTermDetail.jsp?userdata_id=b219440b-615f-4c9b-9d91-a50b022d295c&amp;category=Disease&amp;id=C0009241" xr:uid="{0C5A503B-E358-461C-B8D5-D95CC8495488}"/>
    <hyperlink ref="D27" r:id="rId45" display="https://toppgene.cchmc.org/showQueryTerms.jsp?userdata_id=b219440b-615f-4c9b-9d91-a50b022d295c&amp;feature=dis&amp;row=26" xr:uid="{169DC0A6-EFE6-44C3-92DA-8F496DAF9842}"/>
    <hyperlink ref="E27" r:id="rId46" display="https://toppgene.cchmc.org/showTermDetail.jsp?userdata_id=b219440b-615f-4c9b-9d91-a50b022d295c&amp;category=Disease&amp;id=C0033975" xr:uid="{A3BA5336-23BC-4DA1-A7FB-7DD9C481AC4F}"/>
    <hyperlink ref="D28" r:id="rId47" display="https://toppgene.cchmc.org/showQueryTerms.jsp?userdata_id=b219440b-615f-4c9b-9d91-a50b022d295c&amp;feature=dis&amp;row=29" xr:uid="{5C7B5834-6E44-4B60-937E-992F91CE05EB}"/>
    <hyperlink ref="E28" r:id="rId48" display="https://toppgene.cchmc.org/showTermDetail.jsp?userdata_id=b219440b-615f-4c9b-9d91-a50b022d295c&amp;category=Disease&amp;id=C0525045" xr:uid="{EE89FE9C-E0DA-4547-AD12-602559AD60AA}"/>
    <hyperlink ref="D29" r:id="rId49" display="https://toppgene.cchmc.org/showQueryTerms.jsp?userdata_id=b219440b-615f-4c9b-9d91-a50b022d295c&amp;feature=dis&amp;row=30" xr:uid="{0F05DA51-13E1-4AC7-80D9-2938CE38C8F6}"/>
    <hyperlink ref="E29" r:id="rId50" display="https://toppgene.cchmc.org/showTermDetail.jsp?userdata_id=b219440b-615f-4c9b-9d91-a50b022d295c&amp;category=Disease&amp;id=C0002395" xr:uid="{CC76392E-1A96-42BE-A340-49E09D41A850}"/>
    <hyperlink ref="D30" r:id="rId51" display="https://toppgene.cchmc.org/showQueryTerms.jsp?userdata_id=b219440b-615f-4c9b-9d91-a50b022d295c&amp;feature=dis&amp;row=33" xr:uid="{978F8199-FEE3-47A0-836E-A79034BC4C21}"/>
    <hyperlink ref="E30" r:id="rId52" display="https://toppgene.cchmc.org/showTermDetail.jsp?userdata_id=b219440b-615f-4c9b-9d91-a50b022d295c&amp;category=Disease&amp;id=C0241210" xr:uid="{D53D38FF-92BF-43FF-A6EC-87D5F1B13ED8}"/>
    <hyperlink ref="D31" r:id="rId53" display="https://toppgene.cchmc.org/showQueryTerms.jsp?userdata_id=b219440b-615f-4c9b-9d91-a50b022d295c&amp;feature=dis&amp;row=35" xr:uid="{5111F796-15D0-4B89-8F85-A3405F73EDF9}"/>
    <hyperlink ref="E31" r:id="rId54" display="https://toppgene.cchmc.org/showTermDetail.jsp?userdata_id=b219440b-615f-4c9b-9d91-a50b022d295c&amp;category=Disease&amp;id=C0856975" xr:uid="{2F20A630-839F-4F09-89AA-2393864FE7EA}"/>
    <hyperlink ref="D32" r:id="rId55" display="https://toppgene.cchmc.org/showQueryTerms.jsp?userdata_id=b219440b-615f-4c9b-9d91-a50b022d295c&amp;feature=dis&amp;row=36" xr:uid="{42384D12-2C76-475B-817A-B6F549318A1B}"/>
    <hyperlink ref="E32" r:id="rId56" display="https://toppgene.cchmc.org/showTermDetail.jsp?userdata_id=b219440b-615f-4c9b-9d91-a50b022d295c&amp;category=Disease&amp;id=C0700095" xr:uid="{85AEEAAD-B23B-449F-9B03-1BB3EA902804}"/>
    <hyperlink ref="D33" r:id="rId57" display="https://toppgene.cchmc.org/showQueryTerms.jsp?userdata_id=b219440b-615f-4c9b-9d91-a50b022d295c&amp;feature=dis&amp;row=37" xr:uid="{C279A2E6-C1BD-4AEC-8063-06999A0B923B}"/>
    <hyperlink ref="E33" r:id="rId58" display="https://toppgene.cchmc.org/showTermDetail.jsp?userdata_id=b219440b-615f-4c9b-9d91-a50b022d295c&amp;category=Disease&amp;id=C0027819" xr:uid="{757AE407-6738-4E88-B3B1-B3751C4C89C2}"/>
    <hyperlink ref="D34" r:id="rId59" display="https://toppgene.cchmc.org/showQueryTerms.jsp?userdata_id=b219440b-615f-4c9b-9d91-a50b022d295c&amp;feature=dis&amp;row=38" xr:uid="{4C6E5677-AD3B-4346-B482-BB8FD517DFB6}"/>
    <hyperlink ref="E34" r:id="rId60" display="https://toppgene.cchmc.org/showTermDetail.jsp?userdata_id=b219440b-615f-4c9b-9d91-a50b022d295c&amp;category=Disease&amp;id=C0030567" xr:uid="{150F2C37-7E61-4458-B41F-F79B7AA83A6B}"/>
    <hyperlink ref="D35" r:id="rId61" display="https://toppgene.cchmc.org/showQueryTerms.jsp?userdata_id=b219440b-615f-4c9b-9d91-a50b022d295c&amp;feature=dis&amp;row=39" xr:uid="{3F64F8CF-E1BD-463D-B964-68EAF32B261E}"/>
    <hyperlink ref="E35" r:id="rId62" display="https://toppgene.cchmc.org/showTermDetail.jsp?userdata_id=b219440b-615f-4c9b-9d91-a50b022d295c&amp;category=Disease&amp;id=C0026827" xr:uid="{6B350545-42F2-4F52-AF25-792099C87D8C}"/>
    <hyperlink ref="D36" r:id="rId63" display="https://toppgene.cchmc.org/showQueryTerms.jsp?userdata_id=b219440b-615f-4c9b-9d91-a50b022d295c&amp;feature=dis&amp;row=41" xr:uid="{D441FE61-70BE-4755-AA35-6A8C2D1140AD}"/>
    <hyperlink ref="E36" r:id="rId64" display="https://toppgene.cchmc.org/showTermDetail.jsp?userdata_id=b219440b-615f-4c9b-9d91-a50b022d295c&amp;category=Disease&amp;id=C0233715" xr:uid="{5192F736-1E84-4F0D-92E9-877AACE6BE08}"/>
    <hyperlink ref="D37" r:id="rId65" display="https://toppgene.cchmc.org/showQueryTerms.jsp?userdata_id=b219440b-615f-4c9b-9d91-a50b022d295c&amp;feature=dis&amp;row=42" xr:uid="{52D12DBC-ED80-4E20-B1E3-4A29596A9E75}"/>
    <hyperlink ref="E37" r:id="rId66" display="https://toppgene.cchmc.org/showTermDetail.jsp?userdata_id=b219440b-615f-4c9b-9d91-a50b022d295c&amp;category=Disease&amp;id=C0023012" xr:uid="{1BD59F33-5769-481F-83B2-8178D9112182}"/>
    <hyperlink ref="D38" r:id="rId67" display="https://toppgene.cchmc.org/showQueryTerms.jsp?userdata_id=b219440b-615f-4c9b-9d91-a50b022d295c&amp;feature=dis&amp;row=44" xr:uid="{298256FA-1501-45BF-ABEA-70FE3759F42B}"/>
    <hyperlink ref="E38" r:id="rId68" display="https://toppgene.cchmc.org/showTermDetail.jsp?userdata_id=b219440b-615f-4c9b-9d91-a50b022d295c&amp;category=Disease&amp;id=C0028768" xr:uid="{448B2B34-C6A0-4C4B-81F9-3288B2F6FB2B}"/>
    <hyperlink ref="D39" r:id="rId69" display="https://toppgene.cchmc.org/showQueryTerms.jsp?userdata_id=b219440b-615f-4c9b-9d91-a50b022d295c&amp;feature=dis&amp;row=46" xr:uid="{7313E286-21ED-4E0C-8DD9-9ABD84DD90BF}"/>
    <hyperlink ref="E39" r:id="rId70" display="https://toppgene.cchmc.org/showTermDetail.jsp?userdata_id=b219440b-615f-4c9b-9d91-a50b022d295c&amp;category=Disease&amp;id=C0006012" xr:uid="{4AD68929-F060-4B65-BBF3-C5AA9BA217A1}"/>
    <hyperlink ref="D40" r:id="rId71" display="https://toppgene.cchmc.org/showQueryTerms.jsp?userdata_id=b219440b-615f-4c9b-9d91-a50b022d295c&amp;feature=dis&amp;row=47" xr:uid="{04EA8C1E-481D-4F2D-8D95-D3DE91075B6B}"/>
    <hyperlink ref="E40" r:id="rId72" display="https://toppgene.cchmc.org/showTermDetail.jsp?userdata_id=b219440b-615f-4c9b-9d91-a50b022d295c&amp;category=Disease&amp;id=C0424605" xr:uid="{9E291644-C435-4B2B-9D7B-ED46210013C8}"/>
    <hyperlink ref="D41" r:id="rId73" display="https://toppgene.cchmc.org/showQueryTerms.jsp?userdata_id=b219440b-615f-4c9b-9d91-a50b022d295c&amp;feature=dis&amp;row=48" xr:uid="{EE0D168B-B945-4808-9352-F595FE44C6F7}"/>
    <hyperlink ref="E41" r:id="rId74" display="https://toppgene.cchmc.org/showTermDetail.jsp?userdata_id=b219440b-615f-4c9b-9d91-a50b022d295c&amp;category=Disease&amp;id=C0233794" xr:uid="{77A01770-C777-4536-B950-9F51FD429282}"/>
    <hyperlink ref="D42" r:id="rId75" display="https://toppgene.cchmc.org/showQueryTerms.jsp?userdata_id=b219440b-615f-4c9b-9d91-a50b022d295c&amp;feature=dis&amp;row=49" xr:uid="{B07AF81C-0456-4F33-AA93-9E28DD0B1BE5}"/>
    <hyperlink ref="E42" r:id="rId76" display="https://toppgene.cchmc.org/showTermDetail.jsp?userdata_id=b219440b-615f-4c9b-9d91-a50b022d295c&amp;category=Disease&amp;id=C0424688" xr:uid="{9F74866A-F0D1-432D-AE19-99DCC93CEAF2}"/>
    <hyperlink ref="I1" r:id="rId77" xr:uid="{F01931BB-9B5F-43E7-BACE-FEFC9BDD8F0B}"/>
  </hyperlink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3764-841F-4A39-8CFA-E1DAA51FEA85}">
  <dimension ref="B1:K14"/>
  <sheetViews>
    <sheetView zoomScaleNormal="100" workbookViewId="0">
      <selection activeCell="D2" sqref="D2"/>
    </sheetView>
  </sheetViews>
  <sheetFormatPr defaultColWidth="11.42578125" defaultRowHeight="15" x14ac:dyDescent="0.25"/>
  <cols>
    <col min="1" max="1" width="11.42578125" style="1"/>
    <col min="2" max="2" width="32" style="1" customWidth="1"/>
    <col min="3" max="3" width="11.42578125" style="1"/>
    <col min="4" max="4" width="18.85546875" style="1" bestFit="1" customWidth="1"/>
    <col min="5" max="5" width="11.42578125" style="1"/>
    <col min="6" max="6" width="20.7109375" style="1" bestFit="1" customWidth="1"/>
    <col min="7" max="16384" width="11.42578125" style="1"/>
  </cols>
  <sheetData>
    <row r="1" spans="2:11" x14ac:dyDescent="0.25">
      <c r="K1" s="9"/>
    </row>
    <row r="2" spans="2:11" ht="21.75" customHeight="1" x14ac:dyDescent="0.25">
      <c r="B2" s="4" t="s">
        <v>3076</v>
      </c>
      <c r="C2" s="4" t="s">
        <v>3077</v>
      </c>
      <c r="D2" s="55" t="s">
        <v>2889</v>
      </c>
    </row>
    <row r="3" spans="2:11" x14ac:dyDescent="0.25">
      <c r="B3" s="5" t="s">
        <v>1773</v>
      </c>
      <c r="C3" s="3" t="s">
        <v>2222</v>
      </c>
      <c r="D3" s="3">
        <v>5.4840000000000001E-26</v>
      </c>
    </row>
    <row r="4" spans="2:11" x14ac:dyDescent="0.25">
      <c r="B4" s="5" t="s">
        <v>2223</v>
      </c>
      <c r="C4" s="3" t="s">
        <v>2222</v>
      </c>
      <c r="D4" s="3">
        <v>1.8980000000000001E-6</v>
      </c>
    </row>
    <row r="5" spans="2:11" x14ac:dyDescent="0.25">
      <c r="B5" s="5" t="s">
        <v>2224</v>
      </c>
      <c r="C5" s="3" t="s">
        <v>2222</v>
      </c>
      <c r="D5" s="3">
        <v>5.6960000000000004E-25</v>
      </c>
    </row>
    <row r="6" spans="2:11" x14ac:dyDescent="0.25">
      <c r="B6" s="5" t="s">
        <v>2225</v>
      </c>
      <c r="C6" s="3" t="s">
        <v>2222</v>
      </c>
      <c r="D6" s="3">
        <v>3.3990000000000002E-14</v>
      </c>
    </row>
    <row r="7" spans="2:11" x14ac:dyDescent="0.25">
      <c r="B7" s="5" t="s">
        <v>145</v>
      </c>
      <c r="C7" s="3" t="s">
        <v>2222</v>
      </c>
      <c r="D7" s="3">
        <v>6.9390000000000002E-19</v>
      </c>
    </row>
    <row r="8" spans="2:11" x14ac:dyDescent="0.25">
      <c r="B8" s="5" t="s">
        <v>2226</v>
      </c>
      <c r="C8" s="3" t="s">
        <v>2222</v>
      </c>
      <c r="D8" s="3">
        <v>1.9180000000000001E-16</v>
      </c>
    </row>
    <row r="9" spans="2:11" x14ac:dyDescent="0.25">
      <c r="B9" s="5" t="s">
        <v>2227</v>
      </c>
      <c r="C9" s="3" t="s">
        <v>2222</v>
      </c>
      <c r="D9" s="3">
        <v>1.336E-8</v>
      </c>
    </row>
    <row r="10" spans="2:11" x14ac:dyDescent="0.25">
      <c r="B10" s="5" t="s">
        <v>1883</v>
      </c>
      <c r="C10" s="3" t="s">
        <v>2222</v>
      </c>
      <c r="D10" s="3">
        <v>3.7509999999999998E-17</v>
      </c>
    </row>
    <row r="11" spans="2:11" x14ac:dyDescent="0.25">
      <c r="B11" s="5" t="s">
        <v>2228</v>
      </c>
      <c r="C11" s="3" t="s">
        <v>2222</v>
      </c>
      <c r="D11" s="3">
        <v>5.2089999999999997E-20</v>
      </c>
    </row>
    <row r="12" spans="2:11" x14ac:dyDescent="0.25">
      <c r="B12" s="5" t="s">
        <v>2229</v>
      </c>
      <c r="C12" s="3" t="s">
        <v>2222</v>
      </c>
      <c r="D12" s="3">
        <v>4.362E-10</v>
      </c>
    </row>
    <row r="13" spans="2:11" x14ac:dyDescent="0.25">
      <c r="B13" s="5" t="s">
        <v>2230</v>
      </c>
      <c r="C13" s="3" t="s">
        <v>2222</v>
      </c>
      <c r="D13" s="3">
        <v>5.5390000000000002E-11</v>
      </c>
    </row>
    <row r="14" spans="2:11" ht="15.75" thickBot="1" x14ac:dyDescent="0.3">
      <c r="B14" s="17" t="s">
        <v>145</v>
      </c>
      <c r="C14" s="2" t="s">
        <v>2222</v>
      </c>
      <c r="D14" s="2">
        <v>2.2359999999999999E-6</v>
      </c>
    </row>
  </sheetData>
  <conditionalFormatting sqref="D2">
    <cfRule type="duplicateValues" dxfId="5" priority="1"/>
  </conditionalFormatting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8EC0-DCCC-4F28-98F5-7BED112AFEE8}">
  <dimension ref="B2:D14"/>
  <sheetViews>
    <sheetView zoomScale="80" zoomScaleNormal="80" workbookViewId="0">
      <selection activeCell="B3" sqref="B3:B14"/>
    </sheetView>
  </sheetViews>
  <sheetFormatPr defaultRowHeight="15" x14ac:dyDescent="0.25"/>
  <cols>
    <col min="1" max="1" width="9.140625" style="1"/>
    <col min="2" max="2" width="45" style="8" customWidth="1"/>
    <col min="3" max="3" width="22.7109375" style="8" customWidth="1"/>
    <col min="4" max="4" width="75.42578125" style="8" customWidth="1"/>
    <col min="5" max="16384" width="9.140625" style="1"/>
  </cols>
  <sheetData>
    <row r="2" spans="2:4" x14ac:dyDescent="0.25">
      <c r="B2" s="4" t="s">
        <v>3078</v>
      </c>
      <c r="C2" s="4" t="s">
        <v>2932</v>
      </c>
      <c r="D2" s="4" t="s">
        <v>2221</v>
      </c>
    </row>
    <row r="3" spans="2:4" ht="30" x14ac:dyDescent="0.25">
      <c r="B3" s="58" t="s">
        <v>3079</v>
      </c>
      <c r="C3" s="12">
        <v>2.9770000000000003E-7</v>
      </c>
      <c r="D3" s="11" t="s">
        <v>2209</v>
      </c>
    </row>
    <row r="4" spans="2:4" ht="18.75" x14ac:dyDescent="0.25">
      <c r="B4" s="58" t="s">
        <v>3080</v>
      </c>
      <c r="C4" s="12">
        <v>2.3290000000000001E-6</v>
      </c>
      <c r="D4" s="11" t="s">
        <v>2210</v>
      </c>
    </row>
    <row r="5" spans="2:4" ht="18.75" x14ac:dyDescent="0.25">
      <c r="B5" s="58" t="s">
        <v>3081</v>
      </c>
      <c r="C5" s="12">
        <v>5.0590000000000002E-5</v>
      </c>
      <c r="D5" s="11" t="s">
        <v>2211</v>
      </c>
    </row>
    <row r="6" spans="2:4" ht="18.75" x14ac:dyDescent="0.25">
      <c r="B6" s="58" t="s">
        <v>3082</v>
      </c>
      <c r="C6" s="12">
        <v>1.142E-3</v>
      </c>
      <c r="D6" s="11" t="s">
        <v>2212</v>
      </c>
    </row>
    <row r="7" spans="2:4" ht="30" x14ac:dyDescent="0.25">
      <c r="B7" s="58" t="s">
        <v>3083</v>
      </c>
      <c r="C7" s="12">
        <v>1.34E-3</v>
      </c>
      <c r="D7" s="11" t="s">
        <v>2213</v>
      </c>
    </row>
    <row r="8" spans="2:4" ht="18.75" x14ac:dyDescent="0.25">
      <c r="B8" s="58" t="s">
        <v>3084</v>
      </c>
      <c r="C8" s="12">
        <v>2.248E-3</v>
      </c>
      <c r="D8" s="11" t="s">
        <v>2214</v>
      </c>
    </row>
    <row r="9" spans="2:4" ht="18.75" x14ac:dyDescent="0.25">
      <c r="B9" s="58" t="s">
        <v>3085</v>
      </c>
      <c r="C9" s="12">
        <v>3.6189999999999998E-3</v>
      </c>
      <c r="D9" s="11" t="s">
        <v>2215</v>
      </c>
    </row>
    <row r="10" spans="2:4" ht="18.75" x14ac:dyDescent="0.25">
      <c r="B10" s="58" t="s">
        <v>3086</v>
      </c>
      <c r="C10" s="12">
        <v>7.4029999999999999E-3</v>
      </c>
      <c r="D10" s="11" t="s">
        <v>2216</v>
      </c>
    </row>
    <row r="11" spans="2:4" ht="45" x14ac:dyDescent="0.25">
      <c r="B11" s="58" t="s">
        <v>3087</v>
      </c>
      <c r="C11" s="12">
        <v>7.9170000000000004E-3</v>
      </c>
      <c r="D11" s="11" t="s">
        <v>2217</v>
      </c>
    </row>
    <row r="12" spans="2:4" ht="18.75" x14ac:dyDescent="0.25">
      <c r="B12" s="58" t="s">
        <v>3088</v>
      </c>
      <c r="C12" s="12">
        <v>1.1140000000000001E-2</v>
      </c>
      <c r="D12" s="11" t="s">
        <v>2218</v>
      </c>
    </row>
    <row r="13" spans="2:4" ht="30" x14ac:dyDescent="0.25">
      <c r="B13" s="58" t="s">
        <v>3089</v>
      </c>
      <c r="C13" s="12">
        <v>1.1140000000000001E-2</v>
      </c>
      <c r="D13" s="11" t="s">
        <v>2219</v>
      </c>
    </row>
    <row r="14" spans="2:4" ht="19.5" thickBot="1" x14ac:dyDescent="0.3">
      <c r="B14" s="59" t="s">
        <v>3090</v>
      </c>
      <c r="C14" s="14">
        <v>0.2261</v>
      </c>
      <c r="D14" s="13" t="s">
        <v>2220</v>
      </c>
    </row>
  </sheetData>
  <sortState xmlns:xlrd2="http://schemas.microsoft.com/office/spreadsheetml/2017/richdata2" ref="B3:AJ3642">
    <sortCondition ref="C3"/>
  </sortState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B9933-B566-46A3-832E-B6056CA4AF71}">
  <dimension ref="B1:J32"/>
  <sheetViews>
    <sheetView workbookViewId="0">
      <selection activeCell="C2" sqref="C2"/>
    </sheetView>
  </sheetViews>
  <sheetFormatPr defaultColWidth="6.42578125" defaultRowHeight="15" x14ac:dyDescent="0.25"/>
  <cols>
    <col min="1" max="1" width="19.85546875" style="1" customWidth="1"/>
    <col min="2" max="2" width="33.85546875" style="1" bestFit="1" customWidth="1"/>
    <col min="3" max="3" width="25.7109375" style="1" customWidth="1"/>
    <col min="4" max="4" width="11.7109375" style="1" bestFit="1" customWidth="1"/>
    <col min="5" max="5" width="20.7109375" style="1" bestFit="1" customWidth="1"/>
    <col min="6" max="16384" width="6.42578125" style="1"/>
  </cols>
  <sheetData>
    <row r="1" spans="2:10" x14ac:dyDescent="0.25">
      <c r="J1" s="9" t="s">
        <v>2143</v>
      </c>
    </row>
    <row r="2" spans="2:10" x14ac:dyDescent="0.25">
      <c r="B2" s="18" t="s">
        <v>3091</v>
      </c>
      <c r="C2" s="55" t="s">
        <v>2889</v>
      </c>
    </row>
    <row r="3" spans="2:10" x14ac:dyDescent="0.25">
      <c r="B3" s="3" t="s">
        <v>1877</v>
      </c>
      <c r="C3" s="3">
        <v>1.9089999999999999E-99</v>
      </c>
    </row>
    <row r="4" spans="2:10" x14ac:dyDescent="0.25">
      <c r="B4" s="3" t="s">
        <v>1200</v>
      </c>
      <c r="C4" s="3">
        <v>4.1799999999999999E-100</v>
      </c>
    </row>
    <row r="5" spans="2:10" x14ac:dyDescent="0.25">
      <c r="B5" s="3" t="s">
        <v>2103</v>
      </c>
      <c r="C5" s="3">
        <v>4.441E-74</v>
      </c>
    </row>
    <row r="6" spans="2:10" x14ac:dyDescent="0.25">
      <c r="B6" s="3" t="s">
        <v>2232</v>
      </c>
      <c r="C6" s="3">
        <v>1.184E-70</v>
      </c>
    </row>
    <row r="7" spans="2:10" x14ac:dyDescent="0.25">
      <c r="B7" s="3" t="s">
        <v>1447</v>
      </c>
      <c r="C7" s="3">
        <v>1.4019999999999999E-69</v>
      </c>
    </row>
    <row r="8" spans="2:10" x14ac:dyDescent="0.25">
      <c r="B8" s="3" t="s">
        <v>2233</v>
      </c>
      <c r="C8" s="3">
        <v>6.5760000000000006E-67</v>
      </c>
    </row>
    <row r="9" spans="2:10" x14ac:dyDescent="0.25">
      <c r="B9" s="3" t="s">
        <v>132</v>
      </c>
      <c r="C9" s="3">
        <v>1.009E-61</v>
      </c>
    </row>
    <row r="10" spans="2:10" x14ac:dyDescent="0.25">
      <c r="B10" s="3" t="s">
        <v>2125</v>
      </c>
      <c r="C10" s="3">
        <v>4.8960000000000003E-52</v>
      </c>
    </row>
    <row r="11" spans="2:10" x14ac:dyDescent="0.25">
      <c r="B11" s="3" t="s">
        <v>2234</v>
      </c>
      <c r="C11" s="3">
        <v>3.4580000000000001E-55</v>
      </c>
    </row>
    <row r="12" spans="2:10" x14ac:dyDescent="0.25">
      <c r="B12" s="3" t="s">
        <v>30</v>
      </c>
      <c r="C12" s="3">
        <v>5.0360000000000001E-50</v>
      </c>
    </row>
    <row r="13" spans="2:10" x14ac:dyDescent="0.25">
      <c r="B13" s="3" t="s">
        <v>1729</v>
      </c>
      <c r="C13" s="3">
        <v>4.9810000000000003E-51</v>
      </c>
    </row>
    <row r="14" spans="2:10" x14ac:dyDescent="0.25">
      <c r="B14" s="3" t="s">
        <v>338</v>
      </c>
      <c r="C14" s="3">
        <v>5.241E-45</v>
      </c>
    </row>
    <row r="15" spans="2:10" x14ac:dyDescent="0.25">
      <c r="B15" s="3" t="s">
        <v>1584</v>
      </c>
      <c r="C15" s="3">
        <v>5.518E-49</v>
      </c>
    </row>
    <row r="16" spans="2:10" x14ac:dyDescent="0.25">
      <c r="B16" s="3" t="s">
        <v>2235</v>
      </c>
      <c r="C16" s="3">
        <v>5.518E-49</v>
      </c>
    </row>
    <row r="17" spans="2:3" x14ac:dyDescent="0.25">
      <c r="B17" s="3" t="s">
        <v>2236</v>
      </c>
      <c r="C17" s="3">
        <v>4.7280000000000002E-42</v>
      </c>
    </row>
    <row r="18" spans="2:3" x14ac:dyDescent="0.25">
      <c r="B18" s="3" t="s">
        <v>426</v>
      </c>
      <c r="C18" s="3">
        <v>3.7639999999999999E-41</v>
      </c>
    </row>
    <row r="19" spans="2:3" x14ac:dyDescent="0.25">
      <c r="B19" s="3" t="s">
        <v>1441</v>
      </c>
      <c r="C19" s="3">
        <v>3.7639999999999999E-41</v>
      </c>
    </row>
    <row r="20" spans="2:3" x14ac:dyDescent="0.25">
      <c r="B20" s="3" t="s">
        <v>2237</v>
      </c>
      <c r="C20" s="3">
        <v>3.7639999999999999E-41</v>
      </c>
    </row>
    <row r="21" spans="2:3" x14ac:dyDescent="0.25">
      <c r="B21" s="3" t="s">
        <v>258</v>
      </c>
      <c r="C21" s="3">
        <v>3.3479999999999998E-40</v>
      </c>
    </row>
    <row r="22" spans="2:3" x14ac:dyDescent="0.25">
      <c r="B22" s="3" t="s">
        <v>2238</v>
      </c>
      <c r="C22" s="3">
        <v>2.0600000000000001E-37</v>
      </c>
    </row>
    <row r="23" spans="2:3" x14ac:dyDescent="0.25">
      <c r="B23" s="3" t="s">
        <v>416</v>
      </c>
      <c r="C23" s="3">
        <v>2.9340000000000001E-39</v>
      </c>
    </row>
    <row r="24" spans="2:3" x14ac:dyDescent="0.25">
      <c r="B24" s="3" t="s">
        <v>608</v>
      </c>
      <c r="C24" s="3">
        <v>2.418E-38</v>
      </c>
    </row>
    <row r="25" spans="2:3" x14ac:dyDescent="0.25">
      <c r="B25" s="3" t="s">
        <v>2239</v>
      </c>
      <c r="C25" s="3">
        <v>1.6580000000000001E-36</v>
      </c>
    </row>
    <row r="26" spans="2:3" x14ac:dyDescent="0.25">
      <c r="B26" s="3" t="s">
        <v>2240</v>
      </c>
      <c r="C26" s="3">
        <v>2.418E-38</v>
      </c>
    </row>
    <row r="27" spans="2:3" x14ac:dyDescent="0.25">
      <c r="B27" s="3" t="s">
        <v>691</v>
      </c>
      <c r="C27" s="3">
        <v>7.3319999999999999E-34</v>
      </c>
    </row>
    <row r="28" spans="2:3" x14ac:dyDescent="0.25">
      <c r="B28" s="3" t="s">
        <v>1815</v>
      </c>
      <c r="C28" s="3">
        <v>9.1139999999999995E-35</v>
      </c>
    </row>
    <row r="29" spans="2:3" x14ac:dyDescent="0.25">
      <c r="B29" s="3" t="s">
        <v>2241</v>
      </c>
      <c r="C29" s="3">
        <v>1.6580000000000001E-36</v>
      </c>
    </row>
    <row r="30" spans="2:3" x14ac:dyDescent="0.25">
      <c r="B30" s="3" t="s">
        <v>1881</v>
      </c>
      <c r="C30" s="3">
        <v>9.1139999999999995E-35</v>
      </c>
    </row>
    <row r="31" spans="2:3" x14ac:dyDescent="0.25">
      <c r="B31" s="3" t="s">
        <v>570</v>
      </c>
      <c r="C31" s="3">
        <v>9.1139999999999995E-35</v>
      </c>
    </row>
    <row r="32" spans="2:3" ht="15.75" thickBot="1" x14ac:dyDescent="0.3">
      <c r="B32" s="2" t="s">
        <v>1562</v>
      </c>
      <c r="C32" s="2">
        <v>9.1139999999999995E-35</v>
      </c>
    </row>
  </sheetData>
  <conditionalFormatting sqref="C2">
    <cfRule type="duplicateValues" dxfId="3" priority="1"/>
  </conditionalFormatting>
  <hyperlinks>
    <hyperlink ref="J1" r:id="rId1" xr:uid="{7305A2BE-9232-4FDD-B0AC-9D4B118717BC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428-08B3-4815-9BDB-F69809CBF96D}">
  <dimension ref="A1:C5"/>
  <sheetViews>
    <sheetView workbookViewId="0">
      <selection activeCell="B17" sqref="B17"/>
    </sheetView>
  </sheetViews>
  <sheetFormatPr defaultRowHeight="15" x14ac:dyDescent="0.25"/>
  <cols>
    <col min="1" max="1" width="31.140625" style="1" bestFit="1" customWidth="1"/>
    <col min="2" max="3" width="23.28515625" style="1" bestFit="1" customWidth="1"/>
    <col min="4" max="16384" width="9.140625" style="1"/>
  </cols>
  <sheetData>
    <row r="1" spans="1:3" ht="15.75" thickBot="1" x14ac:dyDescent="0.3"/>
    <row r="2" spans="1:3" ht="17.25" customHeight="1" thickBot="1" x14ac:dyDescent="0.3">
      <c r="A2" s="70" t="s">
        <v>2866</v>
      </c>
      <c r="B2" s="71" t="s">
        <v>2867</v>
      </c>
      <c r="C2" s="71" t="s">
        <v>2868</v>
      </c>
    </row>
    <row r="3" spans="1:3" x14ac:dyDescent="0.25">
      <c r="A3" s="65" t="s">
        <v>2869</v>
      </c>
      <c r="B3" s="66">
        <v>171</v>
      </c>
      <c r="C3" s="66">
        <v>171</v>
      </c>
    </row>
    <row r="4" spans="1:3" x14ac:dyDescent="0.25">
      <c r="A4" s="65" t="s">
        <v>2870</v>
      </c>
      <c r="B4" s="66">
        <v>883</v>
      </c>
      <c r="C4" s="66">
        <v>739</v>
      </c>
    </row>
    <row r="5" spans="1:3" ht="15.75" thickBot="1" x14ac:dyDescent="0.3">
      <c r="A5" s="67" t="s">
        <v>2623</v>
      </c>
      <c r="B5" s="68">
        <v>1054</v>
      </c>
      <c r="C5" s="69">
        <v>910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DB54-941E-4237-B4BD-C656E2D93C31}">
  <dimension ref="C1:G33"/>
  <sheetViews>
    <sheetView zoomScaleNormal="100" workbookViewId="0">
      <selection activeCell="E9" sqref="E9"/>
    </sheetView>
  </sheetViews>
  <sheetFormatPr defaultColWidth="6.42578125" defaultRowHeight="15" x14ac:dyDescent="0.25"/>
  <cols>
    <col min="1" max="1" width="10.5703125" style="1" customWidth="1"/>
    <col min="2" max="2" width="10" style="1" customWidth="1"/>
    <col min="3" max="3" width="45.42578125" style="1" bestFit="1" customWidth="1"/>
    <col min="4" max="5" width="23.85546875" style="1" customWidth="1"/>
    <col min="6" max="16384" width="6.42578125" style="1"/>
  </cols>
  <sheetData>
    <row r="1" spans="3:7" x14ac:dyDescent="0.25">
      <c r="C1" s="3" t="s">
        <v>2864</v>
      </c>
      <c r="D1" s="3" t="s">
        <v>2865</v>
      </c>
    </row>
    <row r="2" spans="3:7" x14ac:dyDescent="0.25">
      <c r="C2" s="3" t="s">
        <v>2242</v>
      </c>
      <c r="D2" s="3">
        <v>1.1590000000000001E-23</v>
      </c>
      <c r="G2" s="9" t="s">
        <v>2143</v>
      </c>
    </row>
    <row r="3" spans="3:7" x14ac:dyDescent="0.25">
      <c r="C3" s="3" t="s">
        <v>2244</v>
      </c>
      <c r="D3" s="3">
        <v>3.7750000000000001E-22</v>
      </c>
    </row>
    <row r="4" spans="3:7" x14ac:dyDescent="0.25">
      <c r="C4" s="3" t="s">
        <v>2249</v>
      </c>
      <c r="D4" s="3">
        <v>3.7750000000000001E-22</v>
      </c>
    </row>
    <row r="5" spans="3:7" x14ac:dyDescent="0.25">
      <c r="C5" s="3" t="s">
        <v>2243</v>
      </c>
      <c r="D5" s="3">
        <v>4.3740000000000004E-22</v>
      </c>
    </row>
    <row r="6" spans="3:7" x14ac:dyDescent="0.25">
      <c r="C6" s="3" t="s">
        <v>2246</v>
      </c>
      <c r="D6" s="3">
        <v>1.423E-21</v>
      </c>
    </row>
    <row r="7" spans="3:7" x14ac:dyDescent="0.25">
      <c r="C7" s="3" t="s">
        <v>2247</v>
      </c>
      <c r="D7" s="3">
        <v>1.6269999999999999E-20</v>
      </c>
    </row>
    <row r="8" spans="3:7" x14ac:dyDescent="0.25">
      <c r="C8" s="3" t="s">
        <v>2245</v>
      </c>
      <c r="D8" s="3">
        <v>1.3230000000000001E-19</v>
      </c>
    </row>
    <row r="9" spans="3:7" x14ac:dyDescent="0.25">
      <c r="C9" s="3" t="s">
        <v>2248</v>
      </c>
      <c r="D9" s="3">
        <v>5.5810000000000004E-16</v>
      </c>
    </row>
    <row r="10" spans="3:7" x14ac:dyDescent="0.25">
      <c r="C10" s="3" t="s">
        <v>2263</v>
      </c>
      <c r="D10" s="3">
        <v>1.866E-15</v>
      </c>
    </row>
    <row r="11" spans="3:7" x14ac:dyDescent="0.25">
      <c r="C11" s="3" t="s">
        <v>2250</v>
      </c>
      <c r="D11" s="3">
        <v>1.8479999999999998E-12</v>
      </c>
    </row>
    <row r="12" spans="3:7" x14ac:dyDescent="0.25">
      <c r="C12" s="3" t="s">
        <v>2264</v>
      </c>
      <c r="D12" s="3">
        <v>2.126E-12</v>
      </c>
    </row>
    <row r="13" spans="3:7" x14ac:dyDescent="0.25">
      <c r="C13" s="3" t="s">
        <v>2262</v>
      </c>
      <c r="D13" s="3">
        <v>2.4249999999999999E-12</v>
      </c>
    </row>
    <row r="14" spans="3:7" x14ac:dyDescent="0.25">
      <c r="C14" s="3" t="s">
        <v>2251</v>
      </c>
      <c r="D14" s="3">
        <v>7.0059999999999998E-12</v>
      </c>
    </row>
    <row r="15" spans="3:7" x14ac:dyDescent="0.25">
      <c r="C15" s="3" t="s">
        <v>2265</v>
      </c>
      <c r="D15" s="3">
        <v>2.0259999999999998E-9</v>
      </c>
    </row>
    <row r="16" spans="3:7" x14ac:dyDescent="0.25">
      <c r="C16" s="3" t="s">
        <v>2257</v>
      </c>
      <c r="D16" s="3">
        <v>1.7789999999999999E-8</v>
      </c>
    </row>
    <row r="17" spans="3:4" x14ac:dyDescent="0.25">
      <c r="C17" s="3" t="s">
        <v>2253</v>
      </c>
      <c r="D17" s="3">
        <v>5.8810000000000002E-8</v>
      </c>
    </row>
    <row r="18" spans="3:4" x14ac:dyDescent="0.25">
      <c r="C18" s="3" t="s">
        <v>2267</v>
      </c>
      <c r="D18" s="3">
        <v>1.016E-7</v>
      </c>
    </row>
    <row r="19" spans="3:4" x14ac:dyDescent="0.25">
      <c r="C19" s="3" t="s">
        <v>2254</v>
      </c>
      <c r="D19" s="3">
        <v>1.779E-7</v>
      </c>
    </row>
    <row r="20" spans="3:4" x14ac:dyDescent="0.25">
      <c r="C20" s="3" t="s">
        <v>2266</v>
      </c>
      <c r="D20" s="3">
        <v>3.3080000000000002E-7</v>
      </c>
    </row>
    <row r="21" spans="3:4" x14ac:dyDescent="0.25">
      <c r="C21" s="3" t="s">
        <v>2268</v>
      </c>
      <c r="D21" s="3">
        <v>6.7319999999999997E-7</v>
      </c>
    </row>
    <row r="22" spans="3:4" x14ac:dyDescent="0.25">
      <c r="C22" s="3" t="s">
        <v>2258</v>
      </c>
      <c r="D22" s="3">
        <v>1.1090000000000001E-6</v>
      </c>
    </row>
    <row r="23" spans="3:4" x14ac:dyDescent="0.25">
      <c r="C23" s="3" t="s">
        <v>2252</v>
      </c>
      <c r="D23" s="3">
        <v>1.829E-6</v>
      </c>
    </row>
    <row r="24" spans="3:4" x14ac:dyDescent="0.25">
      <c r="C24" s="3" t="s">
        <v>2269</v>
      </c>
      <c r="D24" s="3">
        <v>2.0420000000000001E-6</v>
      </c>
    </row>
    <row r="25" spans="3:4" x14ac:dyDescent="0.25">
      <c r="C25" s="3" t="s">
        <v>2256</v>
      </c>
      <c r="D25" s="3">
        <v>2.5579999999999999E-5</v>
      </c>
    </row>
    <row r="26" spans="3:4" x14ac:dyDescent="0.25">
      <c r="C26" s="3" t="s">
        <v>2255</v>
      </c>
      <c r="D26" s="3">
        <v>3.9959999999999997E-5</v>
      </c>
    </row>
    <row r="27" spans="3:4" x14ac:dyDescent="0.25">
      <c r="C27" s="3" t="s">
        <v>2271</v>
      </c>
      <c r="D27" s="3">
        <v>3.9959999999999997E-5</v>
      </c>
    </row>
    <row r="28" spans="3:4" x14ac:dyDescent="0.25">
      <c r="C28" s="3" t="s">
        <v>2270</v>
      </c>
      <c r="D28" s="3">
        <v>5.8640000000000001E-5</v>
      </c>
    </row>
    <row r="29" spans="3:4" x14ac:dyDescent="0.25">
      <c r="C29" s="3" t="s">
        <v>2259</v>
      </c>
      <c r="D29" s="3">
        <v>6.8800000000000005E-5</v>
      </c>
    </row>
    <row r="30" spans="3:4" x14ac:dyDescent="0.25">
      <c r="C30" s="3" t="s">
        <v>2261</v>
      </c>
      <c r="D30" s="3">
        <v>9.4019999999999998E-5</v>
      </c>
    </row>
    <row r="31" spans="3:4" x14ac:dyDescent="0.25">
      <c r="C31" s="3" t="s">
        <v>2260</v>
      </c>
      <c r="D31" s="3">
        <v>2.0719999999999999E-4</v>
      </c>
    </row>
    <row r="33" spans="3:4" ht="15.75" thickBot="1" x14ac:dyDescent="0.3">
      <c r="C33" s="6"/>
      <c r="D33" s="6"/>
    </row>
  </sheetData>
  <sortState xmlns:xlrd2="http://schemas.microsoft.com/office/spreadsheetml/2017/richdata2" ref="C2:D33">
    <sortCondition ref="D2"/>
  </sortState>
  <hyperlinks>
    <hyperlink ref="G2" r:id="rId1" xr:uid="{F0118E1D-4FF9-46A2-A456-7CB0797363D8}"/>
  </hyperlink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67FA-3279-435B-86BE-98AD1B3FFDE1}">
  <dimension ref="C1:Q12"/>
  <sheetViews>
    <sheetView workbookViewId="0">
      <selection activeCell="C14" sqref="C14"/>
    </sheetView>
  </sheetViews>
  <sheetFormatPr defaultRowHeight="15" x14ac:dyDescent="0.25"/>
  <cols>
    <col min="1" max="2" width="8" style="1" customWidth="1"/>
    <col min="3" max="3" width="43.140625" style="1" customWidth="1"/>
    <col min="4" max="4" width="25.5703125" style="3" customWidth="1"/>
    <col min="5" max="9" width="8" style="1" customWidth="1"/>
    <col min="10" max="10" width="9.140625" style="1"/>
    <col min="11" max="11" width="89.5703125" style="1" customWidth="1"/>
    <col min="12" max="12" width="23.42578125" style="1" customWidth="1"/>
    <col min="13" max="15" width="9.140625" style="1"/>
    <col min="16" max="16" width="49.85546875" style="1" customWidth="1"/>
    <col min="17" max="17" width="22.7109375" style="1" customWidth="1"/>
    <col min="18" max="16384" width="9.140625" style="1"/>
  </cols>
  <sheetData>
    <row r="1" spans="3:17" x14ac:dyDescent="0.25">
      <c r="C1" s="1" t="s">
        <v>2272</v>
      </c>
      <c r="K1" s="1" t="s">
        <v>2273</v>
      </c>
      <c r="P1" s="1" t="s">
        <v>2274</v>
      </c>
    </row>
    <row r="2" spans="3:17" ht="15.75" x14ac:dyDescent="0.25">
      <c r="C2" s="42" t="s">
        <v>3092</v>
      </c>
      <c r="D2" s="55" t="s">
        <v>2889</v>
      </c>
      <c r="K2" s="42" t="s">
        <v>3092</v>
      </c>
      <c r="L2" s="55" t="s">
        <v>2889</v>
      </c>
      <c r="P2" s="42" t="s">
        <v>3092</v>
      </c>
      <c r="Q2" s="55" t="s">
        <v>2889</v>
      </c>
    </row>
    <row r="3" spans="3:17" ht="15.75" x14ac:dyDescent="0.25">
      <c r="C3" s="40" t="s">
        <v>3093</v>
      </c>
      <c r="D3" s="38">
        <v>6.387E-6</v>
      </c>
      <c r="K3" s="40" t="s">
        <v>3098</v>
      </c>
      <c r="L3" s="38">
        <v>3.348E-6</v>
      </c>
      <c r="P3" s="40" t="s">
        <v>3108</v>
      </c>
      <c r="Q3" s="38">
        <v>9.5209999999999999E-4</v>
      </c>
    </row>
    <row r="4" spans="3:17" ht="15.75" x14ac:dyDescent="0.25">
      <c r="C4" s="40" t="s">
        <v>3094</v>
      </c>
      <c r="D4" s="38">
        <v>6.387E-6</v>
      </c>
      <c r="K4" s="40" t="s">
        <v>3099</v>
      </c>
      <c r="L4" s="38">
        <v>1.8939999999999999E-2</v>
      </c>
      <c r="P4" s="40" t="s">
        <v>3109</v>
      </c>
      <c r="Q4" s="38">
        <v>9.5209999999999999E-4</v>
      </c>
    </row>
    <row r="5" spans="3:17" ht="15.75" x14ac:dyDescent="0.25">
      <c r="C5" s="40" t="s">
        <v>2275</v>
      </c>
      <c r="D5" s="38">
        <v>9.3619999999999999E-4</v>
      </c>
      <c r="K5" s="40" t="s">
        <v>3100</v>
      </c>
      <c r="L5" s="38">
        <v>1.8939999999999999E-2</v>
      </c>
      <c r="P5" s="40" t="s">
        <v>3093</v>
      </c>
      <c r="Q5" s="38">
        <v>9.5209999999999999E-4</v>
      </c>
    </row>
    <row r="6" spans="3:17" ht="15.75" x14ac:dyDescent="0.25">
      <c r="C6" s="40" t="s">
        <v>3095</v>
      </c>
      <c r="D6" s="38">
        <v>9.3619999999999999E-4</v>
      </c>
      <c r="K6" s="40" t="s">
        <v>3101</v>
      </c>
      <c r="L6" s="38">
        <v>1.9429999999999999E-2</v>
      </c>
      <c r="P6" s="40" t="s">
        <v>3110</v>
      </c>
      <c r="Q6" s="38">
        <v>3.2750000000000001E-3</v>
      </c>
    </row>
    <row r="7" spans="3:17" ht="15.75" x14ac:dyDescent="0.25">
      <c r="C7" s="40" t="s">
        <v>2391</v>
      </c>
      <c r="D7" s="38">
        <v>9.3619999999999999E-4</v>
      </c>
      <c r="K7" s="40" t="s">
        <v>3102</v>
      </c>
      <c r="L7" s="38">
        <v>1.8939999999999999E-2</v>
      </c>
      <c r="P7" s="40" t="s">
        <v>3111</v>
      </c>
      <c r="Q7" s="38">
        <v>3.737E-2</v>
      </c>
    </row>
    <row r="8" spans="3:17" ht="15.75" x14ac:dyDescent="0.25">
      <c r="C8" s="40" t="s">
        <v>3096</v>
      </c>
      <c r="D8" s="38">
        <v>1.6720000000000001E-3</v>
      </c>
      <c r="K8" s="40" t="s">
        <v>3103</v>
      </c>
      <c r="L8" s="38">
        <v>9.733E-2</v>
      </c>
      <c r="P8" s="40" t="s">
        <v>3112</v>
      </c>
      <c r="Q8" s="38">
        <v>5.355E-2</v>
      </c>
    </row>
    <row r="9" spans="3:17" ht="15.75" x14ac:dyDescent="0.25">
      <c r="C9" s="40" t="s">
        <v>2496</v>
      </c>
      <c r="D9" s="38">
        <v>1.8309999999999999E-3</v>
      </c>
      <c r="K9" s="40" t="s">
        <v>3104</v>
      </c>
      <c r="L9" s="38">
        <v>9.733E-2</v>
      </c>
      <c r="P9" s="40" t="s">
        <v>3113</v>
      </c>
      <c r="Q9" s="38">
        <v>4.3909999999999998E-2</v>
      </c>
    </row>
    <row r="10" spans="3:17" ht="15.75" x14ac:dyDescent="0.25">
      <c r="C10" s="40" t="s">
        <v>2514</v>
      </c>
      <c r="D10" s="38">
        <v>1.8309999999999999E-3</v>
      </c>
      <c r="K10" s="40" t="s">
        <v>3105</v>
      </c>
      <c r="L10" s="38">
        <v>9.733E-2</v>
      </c>
      <c r="P10" s="40" t="s">
        <v>3114</v>
      </c>
      <c r="Q10" s="38">
        <v>3.737E-2</v>
      </c>
    </row>
    <row r="11" spans="3:17" ht="15.75" x14ac:dyDescent="0.25">
      <c r="C11" s="40" t="s">
        <v>2409</v>
      </c>
      <c r="D11" s="38">
        <v>2.4750000000000002E-3</v>
      </c>
      <c r="K11" s="40" t="s">
        <v>3106</v>
      </c>
      <c r="L11" s="38">
        <v>9.733E-2</v>
      </c>
      <c r="P11" s="40" t="s">
        <v>3115</v>
      </c>
      <c r="Q11" s="38">
        <v>5.9470000000000002E-2</v>
      </c>
    </row>
    <row r="12" spans="3:17" ht="16.5" thickBot="1" x14ac:dyDescent="0.3">
      <c r="C12" s="41" t="s">
        <v>3097</v>
      </c>
      <c r="D12" s="39">
        <v>2.8319999999999999E-3</v>
      </c>
      <c r="K12" s="41" t="s">
        <v>3107</v>
      </c>
      <c r="L12" s="39">
        <v>9.733E-2</v>
      </c>
      <c r="P12" s="41" t="s">
        <v>3116</v>
      </c>
      <c r="Q12" s="39">
        <v>5.355E-2</v>
      </c>
    </row>
  </sheetData>
  <conditionalFormatting sqref="Q2">
    <cfRule type="duplicateValues" dxfId="2" priority="3"/>
  </conditionalFormatting>
  <conditionalFormatting sqref="L2">
    <cfRule type="duplicateValues" dxfId="1" priority="2"/>
  </conditionalFormatting>
  <conditionalFormatting sqref="D2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973C9-37C6-4A6C-BB22-C7F4DD8080C5}">
  <dimension ref="B1:P27"/>
  <sheetViews>
    <sheetView workbookViewId="0">
      <selection activeCell="B1" sqref="B1"/>
    </sheetView>
  </sheetViews>
  <sheetFormatPr defaultRowHeight="15" x14ac:dyDescent="0.25"/>
  <cols>
    <col min="1" max="1" width="9.140625" style="1"/>
    <col min="2" max="2" width="39.7109375" style="1" bestFit="1" customWidth="1"/>
    <col min="3" max="3" width="25" style="1" bestFit="1" customWidth="1"/>
    <col min="4" max="15" width="9.140625" style="1"/>
    <col min="16" max="16" width="33.28515625" style="1" bestFit="1" customWidth="1"/>
    <col min="17" max="16384" width="9.140625" style="1"/>
  </cols>
  <sheetData>
    <row r="1" spans="2:16" x14ac:dyDescent="0.25">
      <c r="P1" s="9" t="s">
        <v>2140</v>
      </c>
    </row>
    <row r="2" spans="2:16" ht="18.75" customHeight="1" x14ac:dyDescent="0.25">
      <c r="B2" s="4" t="s">
        <v>3117</v>
      </c>
      <c r="C2" s="4" t="s">
        <v>2932</v>
      </c>
    </row>
    <row r="3" spans="2:16" x14ac:dyDescent="0.25">
      <c r="B3" s="3" t="s">
        <v>3118</v>
      </c>
      <c r="C3" s="15">
        <v>37950424.798414104</v>
      </c>
    </row>
    <row r="4" spans="2:16" x14ac:dyDescent="0.25">
      <c r="B4" s="3" t="s">
        <v>2380</v>
      </c>
      <c r="C4" s="15">
        <v>108883966.071226</v>
      </c>
    </row>
    <row r="5" spans="2:16" x14ac:dyDescent="0.25">
      <c r="B5" s="3" t="s">
        <v>2386</v>
      </c>
      <c r="C5" s="15">
        <v>91542876.106487393</v>
      </c>
    </row>
    <row r="6" spans="2:16" x14ac:dyDescent="0.25">
      <c r="B6" s="3" t="s">
        <v>3094</v>
      </c>
      <c r="C6" s="3" t="s">
        <v>2144</v>
      </c>
    </row>
    <row r="7" spans="2:16" x14ac:dyDescent="0.25">
      <c r="B7" s="3" t="s">
        <v>3096</v>
      </c>
      <c r="C7" s="3" t="s">
        <v>2145</v>
      </c>
    </row>
    <row r="8" spans="2:16" x14ac:dyDescent="0.25">
      <c r="B8" s="3" t="s">
        <v>3119</v>
      </c>
      <c r="C8" s="3" t="s">
        <v>2146</v>
      </c>
    </row>
    <row r="9" spans="2:16" x14ac:dyDescent="0.25">
      <c r="B9" s="3" t="s">
        <v>2430</v>
      </c>
      <c r="C9" s="3" t="s">
        <v>2147</v>
      </c>
    </row>
    <row r="10" spans="2:16" x14ac:dyDescent="0.25">
      <c r="B10" s="3" t="s">
        <v>2409</v>
      </c>
      <c r="C10" s="3" t="s">
        <v>2148</v>
      </c>
    </row>
    <row r="11" spans="2:16" x14ac:dyDescent="0.25">
      <c r="B11" s="3" t="s">
        <v>2391</v>
      </c>
      <c r="C11" s="3" t="s">
        <v>2149</v>
      </c>
    </row>
    <row r="12" spans="2:16" x14ac:dyDescent="0.25">
      <c r="B12" s="3" t="s">
        <v>3120</v>
      </c>
      <c r="C12" s="3" t="s">
        <v>2150</v>
      </c>
    </row>
    <row r="13" spans="2:16" x14ac:dyDescent="0.25">
      <c r="B13" s="3" t="s">
        <v>3121</v>
      </c>
      <c r="C13" s="3" t="s">
        <v>2151</v>
      </c>
    </row>
    <row r="14" spans="2:16" x14ac:dyDescent="0.25">
      <c r="B14" s="3" t="s">
        <v>2388</v>
      </c>
      <c r="C14" s="3" t="s">
        <v>2152</v>
      </c>
    </row>
    <row r="15" spans="2:16" x14ac:dyDescent="0.25">
      <c r="B15" s="3" t="s">
        <v>3122</v>
      </c>
      <c r="C15" s="3" t="s">
        <v>2153</v>
      </c>
    </row>
    <row r="16" spans="2:16" x14ac:dyDescent="0.25">
      <c r="B16" s="3" t="s">
        <v>2441</v>
      </c>
      <c r="C16" s="3" t="s">
        <v>2154</v>
      </c>
    </row>
    <row r="17" spans="2:3" x14ac:dyDescent="0.25">
      <c r="B17" s="3" t="s">
        <v>3123</v>
      </c>
      <c r="C17" s="3" t="s">
        <v>2155</v>
      </c>
    </row>
    <row r="18" spans="2:3" x14ac:dyDescent="0.25">
      <c r="B18" s="3" t="s">
        <v>3124</v>
      </c>
      <c r="C18" s="3" t="s">
        <v>2156</v>
      </c>
    </row>
    <row r="19" spans="2:3" x14ac:dyDescent="0.25">
      <c r="B19" s="3" t="s">
        <v>3125</v>
      </c>
      <c r="C19" s="3" t="s">
        <v>2157</v>
      </c>
    </row>
    <row r="20" spans="2:3" x14ac:dyDescent="0.25">
      <c r="B20" s="3" t="s">
        <v>2417</v>
      </c>
      <c r="C20" s="3" t="s">
        <v>2158</v>
      </c>
    </row>
    <row r="21" spans="2:3" x14ac:dyDescent="0.25">
      <c r="B21" s="3" t="s">
        <v>3126</v>
      </c>
      <c r="C21" s="3" t="s">
        <v>2159</v>
      </c>
    </row>
    <row r="22" spans="2:3" x14ac:dyDescent="0.25">
      <c r="B22" s="3" t="s">
        <v>3127</v>
      </c>
      <c r="C22" s="3" t="s">
        <v>2160</v>
      </c>
    </row>
    <row r="23" spans="2:3" x14ac:dyDescent="0.25">
      <c r="B23" s="3" t="s">
        <v>3128</v>
      </c>
      <c r="C23" s="3" t="s">
        <v>2161</v>
      </c>
    </row>
    <row r="24" spans="2:3" x14ac:dyDescent="0.25">
      <c r="B24" s="3" t="s">
        <v>2397</v>
      </c>
      <c r="C24" s="3" t="s">
        <v>2162</v>
      </c>
    </row>
    <row r="25" spans="2:3" x14ac:dyDescent="0.25">
      <c r="B25" s="3" t="s">
        <v>3129</v>
      </c>
      <c r="C25" s="3" t="s">
        <v>2163</v>
      </c>
    </row>
    <row r="26" spans="2:3" x14ac:dyDescent="0.25">
      <c r="B26" s="3" t="s">
        <v>3130</v>
      </c>
      <c r="C26" s="3" t="s">
        <v>2164</v>
      </c>
    </row>
    <row r="27" spans="2:3" ht="15.75" thickBot="1" x14ac:dyDescent="0.3">
      <c r="B27" s="2" t="s">
        <v>2435</v>
      </c>
      <c r="C27" s="2" t="s">
        <v>2165</v>
      </c>
    </row>
  </sheetData>
  <hyperlinks>
    <hyperlink ref="P1" r:id="rId1" xr:uid="{5D05A1C3-1744-4581-B470-9BEE7953A47B}"/>
  </hyperlinks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9673-F716-416D-BD63-AEA0181539DE}">
  <dimension ref="B2:E27"/>
  <sheetViews>
    <sheetView workbookViewId="0">
      <selection activeCell="B32" sqref="B32"/>
    </sheetView>
  </sheetViews>
  <sheetFormatPr defaultRowHeight="15" x14ac:dyDescent="0.25"/>
  <cols>
    <col min="1" max="1" width="9.140625" style="1"/>
    <col min="2" max="2" width="66.5703125" style="1" bestFit="1" customWidth="1"/>
    <col min="3" max="3" width="29.42578125" style="1" bestFit="1" customWidth="1"/>
    <col min="4" max="4" width="26.5703125" style="1" bestFit="1" customWidth="1"/>
    <col min="5" max="16384" width="9.140625" style="1"/>
  </cols>
  <sheetData>
    <row r="2" spans="2:5" x14ac:dyDescent="0.25">
      <c r="B2" s="10" t="s">
        <v>3131</v>
      </c>
      <c r="C2" s="10" t="s">
        <v>3132</v>
      </c>
      <c r="D2" s="10" t="s">
        <v>3133</v>
      </c>
      <c r="E2" s="10" t="s">
        <v>2932</v>
      </c>
    </row>
    <row r="3" spans="2:5" x14ac:dyDescent="0.25">
      <c r="B3" s="3" t="s">
        <v>2380</v>
      </c>
      <c r="C3" s="3">
        <v>36</v>
      </c>
      <c r="D3" s="3">
        <v>179</v>
      </c>
      <c r="E3" s="3" t="s">
        <v>2276</v>
      </c>
    </row>
    <row r="4" spans="2:5" x14ac:dyDescent="0.25">
      <c r="B4" s="3" t="s">
        <v>3096</v>
      </c>
      <c r="C4" s="3">
        <v>33</v>
      </c>
      <c r="D4" s="3">
        <v>195</v>
      </c>
      <c r="E4" s="3" t="s">
        <v>2277</v>
      </c>
    </row>
    <row r="5" spans="2:5" x14ac:dyDescent="0.25">
      <c r="B5" s="3" t="s">
        <v>3094</v>
      </c>
      <c r="C5" s="3">
        <v>25</v>
      </c>
      <c r="D5" s="3">
        <v>115</v>
      </c>
      <c r="E5" s="3" t="s">
        <v>2277</v>
      </c>
    </row>
    <row r="6" spans="2:5" x14ac:dyDescent="0.25">
      <c r="B6" s="3" t="s">
        <v>3122</v>
      </c>
      <c r="C6" s="3">
        <v>24</v>
      </c>
      <c r="D6" s="3">
        <v>148</v>
      </c>
      <c r="E6" s="3" t="s">
        <v>2278</v>
      </c>
    </row>
    <row r="7" spans="2:5" x14ac:dyDescent="0.25">
      <c r="B7" s="3" t="s">
        <v>3123</v>
      </c>
      <c r="C7" s="3">
        <v>24</v>
      </c>
      <c r="D7" s="3">
        <v>149</v>
      </c>
      <c r="E7" s="3" t="s">
        <v>2279</v>
      </c>
    </row>
    <row r="8" spans="2:5" x14ac:dyDescent="0.25">
      <c r="B8" s="3" t="s">
        <v>3125</v>
      </c>
      <c r="C8" s="3">
        <v>22</v>
      </c>
      <c r="D8" s="3">
        <v>139</v>
      </c>
      <c r="E8" s="3" t="s">
        <v>2280</v>
      </c>
    </row>
    <row r="9" spans="2:5" x14ac:dyDescent="0.25">
      <c r="B9" s="3" t="s">
        <v>2417</v>
      </c>
      <c r="C9" s="3">
        <v>22</v>
      </c>
      <c r="D9" s="3">
        <v>143</v>
      </c>
      <c r="E9" s="3" t="s">
        <v>2281</v>
      </c>
    </row>
    <row r="10" spans="2:5" x14ac:dyDescent="0.25">
      <c r="B10" s="3" t="s">
        <v>3128</v>
      </c>
      <c r="C10" s="3">
        <v>21</v>
      </c>
      <c r="D10" s="3">
        <v>145</v>
      </c>
      <c r="E10" s="3" t="s">
        <v>2282</v>
      </c>
    </row>
    <row r="11" spans="2:5" x14ac:dyDescent="0.25">
      <c r="B11" s="3" t="s">
        <v>3129</v>
      </c>
      <c r="C11" s="3">
        <v>24</v>
      </c>
      <c r="D11" s="3">
        <v>203</v>
      </c>
      <c r="E11" s="3" t="s">
        <v>2283</v>
      </c>
    </row>
    <row r="12" spans="2:5" x14ac:dyDescent="0.25">
      <c r="B12" s="3" t="s">
        <v>3134</v>
      </c>
      <c r="C12" s="3">
        <v>18</v>
      </c>
      <c r="D12" s="3">
        <v>138</v>
      </c>
      <c r="E12" s="3" t="s">
        <v>2284</v>
      </c>
    </row>
    <row r="13" spans="2:5" x14ac:dyDescent="0.25">
      <c r="B13" s="3" t="s">
        <v>3135</v>
      </c>
      <c r="C13" s="3">
        <v>29</v>
      </c>
      <c r="D13" s="3">
        <v>293</v>
      </c>
      <c r="E13" s="3" t="s">
        <v>2285</v>
      </c>
    </row>
    <row r="14" spans="2:5" x14ac:dyDescent="0.25">
      <c r="B14" s="3" t="s">
        <v>3136</v>
      </c>
      <c r="C14" s="3">
        <v>19</v>
      </c>
      <c r="D14" s="3">
        <v>160</v>
      </c>
      <c r="E14" s="3" t="s">
        <v>2286</v>
      </c>
    </row>
    <row r="15" spans="2:5" x14ac:dyDescent="0.25">
      <c r="B15" s="3" t="s">
        <v>3137</v>
      </c>
      <c r="C15" s="3">
        <v>14</v>
      </c>
      <c r="D15" s="3">
        <v>98</v>
      </c>
      <c r="E15" s="3" t="s">
        <v>2287</v>
      </c>
    </row>
    <row r="16" spans="2:5" x14ac:dyDescent="0.25">
      <c r="B16" s="3" t="s">
        <v>2496</v>
      </c>
      <c r="C16" s="3">
        <v>15</v>
      </c>
      <c r="D16" s="3">
        <v>116</v>
      </c>
      <c r="E16" s="3" t="s">
        <v>2288</v>
      </c>
    </row>
    <row r="17" spans="2:5" x14ac:dyDescent="0.25">
      <c r="B17" s="3" t="s">
        <v>3138</v>
      </c>
      <c r="C17" s="3">
        <v>17</v>
      </c>
      <c r="D17" s="3">
        <v>152</v>
      </c>
      <c r="E17" s="3" t="s">
        <v>2289</v>
      </c>
    </row>
    <row r="18" spans="2:5" x14ac:dyDescent="0.25">
      <c r="B18" s="3" t="s">
        <v>3139</v>
      </c>
      <c r="C18" s="3">
        <v>12</v>
      </c>
      <c r="D18" s="3">
        <v>88</v>
      </c>
      <c r="E18" s="3" t="s">
        <v>2290</v>
      </c>
    </row>
    <row r="19" spans="2:5" x14ac:dyDescent="0.25">
      <c r="B19" s="3" t="s">
        <v>3140</v>
      </c>
      <c r="C19" s="3">
        <v>15</v>
      </c>
      <c r="D19" s="3">
        <v>130</v>
      </c>
      <c r="E19" s="3" t="s">
        <v>2291</v>
      </c>
    </row>
    <row r="20" spans="2:5" x14ac:dyDescent="0.25">
      <c r="B20" s="3" t="s">
        <v>2501</v>
      </c>
      <c r="C20" s="3">
        <v>16</v>
      </c>
      <c r="D20" s="3">
        <v>148</v>
      </c>
      <c r="E20" s="3" t="s">
        <v>2292</v>
      </c>
    </row>
    <row r="21" spans="2:5" x14ac:dyDescent="0.25">
      <c r="B21" s="3" t="s">
        <v>3141</v>
      </c>
      <c r="C21" s="3">
        <v>29</v>
      </c>
      <c r="D21" s="3">
        <v>348</v>
      </c>
      <c r="E21" s="3" t="s">
        <v>2293</v>
      </c>
    </row>
    <row r="22" spans="2:5" x14ac:dyDescent="0.25">
      <c r="B22" s="3" t="s">
        <v>2500</v>
      </c>
      <c r="C22" s="3">
        <v>11</v>
      </c>
      <c r="D22" s="3">
        <v>83</v>
      </c>
      <c r="E22" s="3" t="s">
        <v>2294</v>
      </c>
    </row>
    <row r="23" spans="2:5" x14ac:dyDescent="0.25">
      <c r="B23" s="3" t="s">
        <v>3142</v>
      </c>
      <c r="C23" s="3">
        <v>12</v>
      </c>
      <c r="D23" s="3">
        <v>98</v>
      </c>
      <c r="E23" s="3" t="s">
        <v>2295</v>
      </c>
    </row>
    <row r="24" spans="2:5" x14ac:dyDescent="0.25">
      <c r="B24" s="3" t="s">
        <v>3143</v>
      </c>
      <c r="C24" s="3">
        <v>14</v>
      </c>
      <c r="D24" s="3">
        <v>133</v>
      </c>
      <c r="E24" s="3" t="s">
        <v>2296</v>
      </c>
    </row>
    <row r="25" spans="2:5" x14ac:dyDescent="0.25">
      <c r="B25" s="3" t="s">
        <v>3144</v>
      </c>
      <c r="C25" s="3">
        <v>13</v>
      </c>
      <c r="D25" s="3">
        <v>133</v>
      </c>
      <c r="E25" s="3" t="s">
        <v>2297</v>
      </c>
    </row>
    <row r="26" spans="2:5" ht="15.75" thickBot="1" x14ac:dyDescent="0.3">
      <c r="B26" s="2" t="s">
        <v>3145</v>
      </c>
      <c r="C26" s="2">
        <v>8</v>
      </c>
      <c r="D26" s="2">
        <v>68</v>
      </c>
      <c r="E26" s="2" t="s">
        <v>2298</v>
      </c>
    </row>
    <row r="27" spans="2:5" x14ac:dyDescent="0.25">
      <c r="B27" s="3"/>
      <c r="C27" s="3"/>
      <c r="D27" s="3"/>
      <c r="E27" s="3"/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F030-E2A3-4304-A3E5-E29CEE49F2F5}">
  <dimension ref="B2:D10"/>
  <sheetViews>
    <sheetView workbookViewId="0">
      <selection activeCell="F4" sqref="F4"/>
    </sheetView>
  </sheetViews>
  <sheetFormatPr defaultRowHeight="15" x14ac:dyDescent="0.25"/>
  <cols>
    <col min="1" max="1" width="9.140625" style="1"/>
    <col min="2" max="2" width="31.7109375" style="1" bestFit="1" customWidth="1"/>
    <col min="3" max="3" width="33.140625" style="1" bestFit="1" customWidth="1"/>
    <col min="4" max="4" width="14.42578125" style="1" customWidth="1"/>
    <col min="5" max="16384" width="9.140625" style="1"/>
  </cols>
  <sheetData>
    <row r="2" spans="2:4" x14ac:dyDescent="0.25">
      <c r="B2" s="60" t="s">
        <v>3148</v>
      </c>
      <c r="C2" s="60" t="s">
        <v>3149</v>
      </c>
      <c r="D2" s="10" t="s">
        <v>2932</v>
      </c>
    </row>
    <row r="3" spans="2:4" x14ac:dyDescent="0.25">
      <c r="B3" s="5" t="s">
        <v>3135</v>
      </c>
      <c r="C3" s="5" t="s">
        <v>2368</v>
      </c>
      <c r="D3" s="3" t="s">
        <v>2369</v>
      </c>
    </row>
    <row r="4" spans="2:4" x14ac:dyDescent="0.25">
      <c r="B4" s="5" t="s">
        <v>3141</v>
      </c>
      <c r="C4" s="5" t="s">
        <v>2370</v>
      </c>
      <c r="D4" s="3" t="s">
        <v>2369</v>
      </c>
    </row>
    <row r="5" spans="2:4" x14ac:dyDescent="0.25">
      <c r="B5" s="5" t="s">
        <v>3146</v>
      </c>
      <c r="C5" s="5" t="s">
        <v>2371</v>
      </c>
      <c r="D5" s="3" t="s">
        <v>2369</v>
      </c>
    </row>
    <row r="6" spans="2:4" x14ac:dyDescent="0.25">
      <c r="B6" s="5" t="s">
        <v>3129</v>
      </c>
      <c r="C6" s="5" t="s">
        <v>2372</v>
      </c>
      <c r="D6" s="3" t="s">
        <v>2297</v>
      </c>
    </row>
    <row r="7" spans="2:4" x14ac:dyDescent="0.25">
      <c r="B7" s="5" t="s">
        <v>3096</v>
      </c>
      <c r="C7" s="5" t="s">
        <v>2373</v>
      </c>
      <c r="D7" s="3" t="s">
        <v>2297</v>
      </c>
    </row>
    <row r="8" spans="2:4" x14ac:dyDescent="0.25">
      <c r="B8" s="5" t="s">
        <v>3147</v>
      </c>
      <c r="C8" s="5" t="s">
        <v>2374</v>
      </c>
      <c r="D8" s="3" t="s">
        <v>2375</v>
      </c>
    </row>
    <row r="9" spans="2:4" x14ac:dyDescent="0.25">
      <c r="B9" s="5" t="s">
        <v>2483</v>
      </c>
      <c r="C9" s="5" t="s">
        <v>2376</v>
      </c>
      <c r="D9" s="3" t="s">
        <v>2377</v>
      </c>
    </row>
    <row r="10" spans="2:4" ht="15.75" thickBot="1" x14ac:dyDescent="0.3">
      <c r="B10" s="17" t="s">
        <v>2378</v>
      </c>
      <c r="C10" s="17" t="s">
        <v>2379</v>
      </c>
      <c r="D10" s="2" t="s">
        <v>2377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E4373-6AFF-4DAB-AC8D-21F80FDB5FD6}">
  <dimension ref="B2:E34"/>
  <sheetViews>
    <sheetView workbookViewId="0">
      <selection activeCell="G2" sqref="G2"/>
    </sheetView>
  </sheetViews>
  <sheetFormatPr defaultRowHeight="15" x14ac:dyDescent="0.25"/>
  <cols>
    <col min="1" max="1" width="9.140625" style="1"/>
    <col min="2" max="2" width="84.42578125" style="1" bestFit="1" customWidth="1"/>
    <col min="3" max="3" width="29.42578125" style="1" bestFit="1" customWidth="1"/>
    <col min="4" max="4" width="26.5703125" style="1" bestFit="1" customWidth="1"/>
    <col min="5" max="5" width="8.42578125" style="1" bestFit="1" customWidth="1"/>
    <col min="6" max="16384" width="9.140625" style="1"/>
  </cols>
  <sheetData>
    <row r="2" spans="2:5" x14ac:dyDescent="0.25">
      <c r="B2" s="10" t="s">
        <v>3150</v>
      </c>
      <c r="C2" s="10" t="s">
        <v>3151</v>
      </c>
      <c r="D2" s="10" t="s">
        <v>3152</v>
      </c>
      <c r="E2" s="10" t="s">
        <v>3153</v>
      </c>
    </row>
    <row r="3" spans="2:5" x14ac:dyDescent="0.25">
      <c r="B3" s="3" t="s">
        <v>2299</v>
      </c>
      <c r="C3" s="3">
        <v>43</v>
      </c>
      <c r="D3" s="3">
        <v>402</v>
      </c>
      <c r="E3" s="3" t="s">
        <v>2300</v>
      </c>
    </row>
    <row r="4" spans="2:5" x14ac:dyDescent="0.25">
      <c r="B4" s="3" t="s">
        <v>2301</v>
      </c>
      <c r="C4" s="3">
        <v>44</v>
      </c>
      <c r="D4" s="3">
        <v>437</v>
      </c>
      <c r="E4" s="3" t="s">
        <v>2302</v>
      </c>
    </row>
    <row r="5" spans="2:5" x14ac:dyDescent="0.25">
      <c r="B5" s="3" t="s">
        <v>2303</v>
      </c>
      <c r="C5" s="3">
        <v>16</v>
      </c>
      <c r="D5" s="3">
        <v>97</v>
      </c>
      <c r="E5" s="3" t="s">
        <v>2284</v>
      </c>
    </row>
    <row r="6" spans="2:5" x14ac:dyDescent="0.25">
      <c r="B6" s="3" t="s">
        <v>2304</v>
      </c>
      <c r="C6" s="3">
        <v>29</v>
      </c>
      <c r="D6" s="3">
        <v>273</v>
      </c>
      <c r="E6" s="3" t="s">
        <v>2305</v>
      </c>
    </row>
    <row r="7" spans="2:5" x14ac:dyDescent="0.25">
      <c r="B7" s="3" t="s">
        <v>2306</v>
      </c>
      <c r="C7" s="3">
        <v>29</v>
      </c>
      <c r="D7" s="3">
        <v>274</v>
      </c>
      <c r="E7" s="3" t="s">
        <v>2305</v>
      </c>
    </row>
    <row r="8" spans="2:5" x14ac:dyDescent="0.25">
      <c r="B8" s="3" t="s">
        <v>2307</v>
      </c>
      <c r="C8" s="3">
        <v>30</v>
      </c>
      <c r="D8" s="3">
        <v>293</v>
      </c>
      <c r="E8" s="3" t="s">
        <v>2308</v>
      </c>
    </row>
    <row r="9" spans="2:5" x14ac:dyDescent="0.25">
      <c r="B9" s="3" t="s">
        <v>2309</v>
      </c>
      <c r="C9" s="3">
        <v>24</v>
      </c>
      <c r="D9" s="3">
        <v>234</v>
      </c>
      <c r="E9" s="3" t="s">
        <v>2292</v>
      </c>
    </row>
    <row r="10" spans="2:5" x14ac:dyDescent="0.25">
      <c r="B10" s="3" t="s">
        <v>2310</v>
      </c>
      <c r="C10" s="3">
        <v>24</v>
      </c>
      <c r="D10" s="3">
        <v>242</v>
      </c>
      <c r="E10" s="3" t="s">
        <v>2311</v>
      </c>
    </row>
    <row r="11" spans="2:5" x14ac:dyDescent="0.25">
      <c r="B11" s="3" t="s">
        <v>2312</v>
      </c>
      <c r="C11" s="3">
        <v>14</v>
      </c>
      <c r="D11" s="3">
        <v>104</v>
      </c>
      <c r="E11" s="3" t="s">
        <v>2311</v>
      </c>
    </row>
    <row r="12" spans="2:5" x14ac:dyDescent="0.25">
      <c r="B12" s="3" t="s">
        <v>2313</v>
      </c>
      <c r="C12" s="3">
        <v>21</v>
      </c>
      <c r="D12" s="3">
        <v>198</v>
      </c>
      <c r="E12" s="3" t="s">
        <v>2311</v>
      </c>
    </row>
    <row r="13" spans="2:5" x14ac:dyDescent="0.25">
      <c r="B13" s="3" t="s">
        <v>2314</v>
      </c>
      <c r="C13" s="3">
        <v>10</v>
      </c>
      <c r="D13" s="3">
        <v>57</v>
      </c>
      <c r="E13" s="3" t="s">
        <v>2311</v>
      </c>
    </row>
    <row r="14" spans="2:5" x14ac:dyDescent="0.25">
      <c r="B14" s="3" t="s">
        <v>2315</v>
      </c>
      <c r="C14" s="3">
        <v>10</v>
      </c>
      <c r="D14" s="3">
        <v>57</v>
      </c>
      <c r="E14" s="3" t="s">
        <v>2311</v>
      </c>
    </row>
    <row r="15" spans="2:5" x14ac:dyDescent="0.25">
      <c r="B15" s="3" t="s">
        <v>2316</v>
      </c>
      <c r="C15" s="3">
        <v>11</v>
      </c>
      <c r="D15" s="3">
        <v>71</v>
      </c>
      <c r="E15" s="3" t="s">
        <v>2317</v>
      </c>
    </row>
    <row r="16" spans="2:5" x14ac:dyDescent="0.25">
      <c r="B16" s="3" t="s">
        <v>2318</v>
      </c>
      <c r="C16" s="3">
        <v>9</v>
      </c>
      <c r="D16" s="3">
        <v>49</v>
      </c>
      <c r="E16" s="3" t="s">
        <v>2317</v>
      </c>
    </row>
    <row r="17" spans="2:5" x14ac:dyDescent="0.25">
      <c r="B17" s="3" t="s">
        <v>2319</v>
      </c>
      <c r="C17" s="3">
        <v>11</v>
      </c>
      <c r="D17" s="3">
        <v>71</v>
      </c>
      <c r="E17" s="3" t="s">
        <v>2317</v>
      </c>
    </row>
    <row r="18" spans="2:5" x14ac:dyDescent="0.25">
      <c r="B18" s="3" t="s">
        <v>2320</v>
      </c>
      <c r="C18" s="3">
        <v>12</v>
      </c>
      <c r="D18" s="3">
        <v>85</v>
      </c>
      <c r="E18" s="3" t="s">
        <v>2321</v>
      </c>
    </row>
    <row r="19" spans="2:5" x14ac:dyDescent="0.25">
      <c r="B19" s="3" t="s">
        <v>2322</v>
      </c>
      <c r="C19" s="3">
        <v>11</v>
      </c>
      <c r="D19" s="3">
        <v>75</v>
      </c>
      <c r="E19" s="3" t="s">
        <v>2323</v>
      </c>
    </row>
    <row r="20" spans="2:5" x14ac:dyDescent="0.25">
      <c r="B20" s="3" t="s">
        <v>2324</v>
      </c>
      <c r="C20" s="3">
        <v>11</v>
      </c>
      <c r="D20" s="3">
        <v>76</v>
      </c>
      <c r="E20" s="3" t="s">
        <v>2325</v>
      </c>
    </row>
    <row r="21" spans="2:5" x14ac:dyDescent="0.25">
      <c r="B21" s="3" t="s">
        <v>2326</v>
      </c>
      <c r="C21" s="3">
        <v>5</v>
      </c>
      <c r="D21" s="3">
        <v>16</v>
      </c>
      <c r="E21" s="3" t="s">
        <v>2327</v>
      </c>
    </row>
    <row r="22" spans="2:5" x14ac:dyDescent="0.25">
      <c r="B22" s="3" t="s">
        <v>2328</v>
      </c>
      <c r="C22" s="3">
        <v>12</v>
      </c>
      <c r="D22" s="3">
        <v>91</v>
      </c>
      <c r="E22" s="3" t="s">
        <v>2329</v>
      </c>
    </row>
    <row r="23" spans="2:5" x14ac:dyDescent="0.25">
      <c r="B23" s="3" t="s">
        <v>2330</v>
      </c>
      <c r="C23" s="3">
        <v>9</v>
      </c>
      <c r="D23" s="3">
        <v>59</v>
      </c>
      <c r="E23" s="3" t="s">
        <v>2331</v>
      </c>
    </row>
    <row r="24" spans="2:5" x14ac:dyDescent="0.25">
      <c r="B24" s="3" t="s">
        <v>2332</v>
      </c>
      <c r="C24" s="3">
        <v>14</v>
      </c>
      <c r="D24" s="3">
        <v>124</v>
      </c>
      <c r="E24" s="3" t="s">
        <v>2333</v>
      </c>
    </row>
    <row r="25" spans="2:5" x14ac:dyDescent="0.25">
      <c r="B25" s="3" t="s">
        <v>2334</v>
      </c>
      <c r="C25" s="3">
        <v>9</v>
      </c>
      <c r="D25" s="3">
        <v>60</v>
      </c>
      <c r="E25" s="3" t="s">
        <v>2335</v>
      </c>
    </row>
    <row r="26" spans="2:5" x14ac:dyDescent="0.25">
      <c r="B26" s="3" t="s">
        <v>2336</v>
      </c>
      <c r="C26" s="3">
        <v>11</v>
      </c>
      <c r="D26" s="3">
        <v>85</v>
      </c>
      <c r="E26" s="3" t="s">
        <v>2337</v>
      </c>
    </row>
    <row r="27" spans="2:5" x14ac:dyDescent="0.25">
      <c r="B27" s="3" t="s">
        <v>2338</v>
      </c>
      <c r="C27" s="3">
        <v>7</v>
      </c>
      <c r="D27" s="3">
        <v>39</v>
      </c>
      <c r="E27" s="3" t="s">
        <v>2339</v>
      </c>
    </row>
    <row r="28" spans="2:5" x14ac:dyDescent="0.25">
      <c r="B28" s="3" t="s">
        <v>2340</v>
      </c>
      <c r="C28" s="3">
        <v>7</v>
      </c>
      <c r="D28" s="3">
        <v>39</v>
      </c>
      <c r="E28" s="3" t="s">
        <v>2339</v>
      </c>
    </row>
    <row r="29" spans="2:5" x14ac:dyDescent="0.25">
      <c r="B29" s="3" t="s">
        <v>2341</v>
      </c>
      <c r="C29" s="3">
        <v>3</v>
      </c>
      <c r="D29" s="3">
        <v>5</v>
      </c>
      <c r="E29" s="3" t="s">
        <v>2342</v>
      </c>
    </row>
    <row r="30" spans="2:5" x14ac:dyDescent="0.25">
      <c r="B30" s="3" t="s">
        <v>2343</v>
      </c>
      <c r="C30" s="3">
        <v>73</v>
      </c>
      <c r="D30" s="3">
        <v>1142</v>
      </c>
      <c r="E30" s="3" t="s">
        <v>2344</v>
      </c>
    </row>
    <row r="31" spans="2:5" x14ac:dyDescent="0.25">
      <c r="B31" s="3" t="s">
        <v>2345</v>
      </c>
      <c r="C31" s="3">
        <v>8</v>
      </c>
      <c r="D31" s="3">
        <v>52</v>
      </c>
      <c r="E31" s="3" t="s">
        <v>2346</v>
      </c>
    </row>
    <row r="32" spans="2:5" x14ac:dyDescent="0.25">
      <c r="B32" s="3" t="s">
        <v>2347</v>
      </c>
      <c r="C32" s="3">
        <v>7</v>
      </c>
      <c r="D32" s="3">
        <v>41</v>
      </c>
      <c r="E32" s="3" t="s">
        <v>2348</v>
      </c>
    </row>
    <row r="33" spans="2:5" x14ac:dyDescent="0.25">
      <c r="B33" s="3" t="s">
        <v>2349</v>
      </c>
      <c r="C33" s="3">
        <v>5</v>
      </c>
      <c r="D33" s="3">
        <v>22</v>
      </c>
      <c r="E33" s="3" t="s">
        <v>2350</v>
      </c>
    </row>
    <row r="34" spans="2:5" ht="15.75" thickBot="1" x14ac:dyDescent="0.3">
      <c r="B34" s="2" t="s">
        <v>2351</v>
      </c>
      <c r="C34" s="2">
        <v>22</v>
      </c>
      <c r="D34" s="2">
        <v>256</v>
      </c>
      <c r="E34" s="2" t="s">
        <v>2352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7BE4-B638-4251-9299-9BA4839C209E}">
  <dimension ref="B2:E17"/>
  <sheetViews>
    <sheetView workbookViewId="0">
      <selection activeCell="B3" sqref="B3:B17"/>
    </sheetView>
  </sheetViews>
  <sheetFormatPr defaultRowHeight="15" x14ac:dyDescent="0.25"/>
  <cols>
    <col min="1" max="1" width="9.140625" style="1"/>
    <col min="2" max="2" width="41.140625" style="1" customWidth="1"/>
    <col min="3" max="3" width="24.5703125" style="1" customWidth="1"/>
    <col min="4" max="4" width="26.5703125" style="1" bestFit="1" customWidth="1"/>
    <col min="5" max="5" width="13.28515625" style="1" customWidth="1"/>
    <col min="6" max="16384" width="9.140625" style="1"/>
  </cols>
  <sheetData>
    <row r="2" spans="2:5" s="8" customFormat="1" ht="18" customHeight="1" x14ac:dyDescent="0.25">
      <c r="B2" s="60" t="s">
        <v>3154</v>
      </c>
      <c r="C2" s="10" t="s">
        <v>2994</v>
      </c>
      <c r="D2" s="10" t="s">
        <v>3155</v>
      </c>
      <c r="E2" s="10" t="s">
        <v>2932</v>
      </c>
    </row>
    <row r="3" spans="2:5" x14ac:dyDescent="0.25">
      <c r="B3" s="23" t="s">
        <v>3156</v>
      </c>
      <c r="C3" s="12">
        <v>562</v>
      </c>
      <c r="D3" s="12">
        <v>8064</v>
      </c>
      <c r="E3" s="12" t="s">
        <v>2353</v>
      </c>
    </row>
    <row r="4" spans="2:5" x14ac:dyDescent="0.25">
      <c r="B4" s="23" t="s">
        <v>3157</v>
      </c>
      <c r="C4" s="12">
        <v>644</v>
      </c>
      <c r="D4" s="12">
        <v>10222</v>
      </c>
      <c r="E4" s="12" t="s">
        <v>2354</v>
      </c>
    </row>
    <row r="5" spans="2:5" x14ac:dyDescent="0.25">
      <c r="B5" s="23" t="s">
        <v>3158</v>
      </c>
      <c r="C5" s="12">
        <v>342</v>
      </c>
      <c r="D5" s="12">
        <v>4750</v>
      </c>
      <c r="E5" s="12" t="s">
        <v>2355</v>
      </c>
    </row>
    <row r="6" spans="2:5" x14ac:dyDescent="0.25">
      <c r="B6" s="23" t="s">
        <v>3159</v>
      </c>
      <c r="C6" s="12">
        <v>101</v>
      </c>
      <c r="D6" s="12">
        <v>896</v>
      </c>
      <c r="E6" s="12" t="s">
        <v>2356</v>
      </c>
    </row>
    <row r="7" spans="2:5" x14ac:dyDescent="0.25">
      <c r="B7" s="23" t="s">
        <v>3160</v>
      </c>
      <c r="C7" s="12">
        <v>287</v>
      </c>
      <c r="D7" s="12">
        <v>4352</v>
      </c>
      <c r="E7" s="12" t="s">
        <v>2357</v>
      </c>
    </row>
    <row r="8" spans="2:5" x14ac:dyDescent="0.25">
      <c r="B8" s="23" t="s">
        <v>3161</v>
      </c>
      <c r="C8" s="12">
        <v>176</v>
      </c>
      <c r="D8" s="12">
        <v>2376</v>
      </c>
      <c r="E8" s="12" t="s">
        <v>2358</v>
      </c>
    </row>
    <row r="9" spans="2:5" x14ac:dyDescent="0.25">
      <c r="B9" s="23" t="s">
        <v>3162</v>
      </c>
      <c r="C9" s="12">
        <v>629</v>
      </c>
      <c r="D9" s="12">
        <v>11705</v>
      </c>
      <c r="E9" s="12" t="s">
        <v>2359</v>
      </c>
    </row>
    <row r="10" spans="2:5" x14ac:dyDescent="0.25">
      <c r="B10" s="23" t="s">
        <v>3163</v>
      </c>
      <c r="C10" s="12">
        <v>150</v>
      </c>
      <c r="D10" s="12">
        <v>1968</v>
      </c>
      <c r="E10" s="12" t="s">
        <v>2360</v>
      </c>
    </row>
    <row r="11" spans="2:5" x14ac:dyDescent="0.25">
      <c r="B11" s="23" t="s">
        <v>3164</v>
      </c>
      <c r="C11" s="12">
        <v>156</v>
      </c>
      <c r="D11" s="12">
        <v>2277</v>
      </c>
      <c r="E11" s="12" t="s">
        <v>2361</v>
      </c>
    </row>
    <row r="12" spans="2:5" x14ac:dyDescent="0.25">
      <c r="B12" s="23" t="s">
        <v>3165</v>
      </c>
      <c r="C12" s="12">
        <v>220</v>
      </c>
      <c r="D12" s="12">
        <v>3630</v>
      </c>
      <c r="E12" s="12" t="s">
        <v>2362</v>
      </c>
    </row>
    <row r="13" spans="2:5" x14ac:dyDescent="0.25">
      <c r="B13" s="23" t="s">
        <v>2363</v>
      </c>
      <c r="C13" s="12">
        <v>101</v>
      </c>
      <c r="D13" s="12">
        <v>1423</v>
      </c>
      <c r="E13" s="12" t="s">
        <v>2364</v>
      </c>
    </row>
    <row r="14" spans="2:5" x14ac:dyDescent="0.25">
      <c r="B14" s="23" t="s">
        <v>3166</v>
      </c>
      <c r="C14" s="12">
        <v>200</v>
      </c>
      <c r="D14" s="12">
        <v>3274</v>
      </c>
      <c r="E14" s="12" t="s">
        <v>2364</v>
      </c>
    </row>
    <row r="15" spans="2:5" x14ac:dyDescent="0.25">
      <c r="B15" s="23" t="s">
        <v>3167</v>
      </c>
      <c r="C15" s="12">
        <v>110</v>
      </c>
      <c r="D15" s="12">
        <v>1710</v>
      </c>
      <c r="E15" s="12" t="s">
        <v>2365</v>
      </c>
    </row>
    <row r="16" spans="2:5" x14ac:dyDescent="0.25">
      <c r="B16" s="23" t="s">
        <v>3168</v>
      </c>
      <c r="C16" s="12">
        <v>129</v>
      </c>
      <c r="D16" s="12">
        <v>2157</v>
      </c>
      <c r="E16" s="12" t="s">
        <v>2366</v>
      </c>
    </row>
    <row r="17" spans="2:5" ht="15.75" thickBot="1" x14ac:dyDescent="0.3">
      <c r="B17" s="24" t="s">
        <v>3169</v>
      </c>
      <c r="C17" s="14">
        <v>136</v>
      </c>
      <c r="D17" s="14">
        <v>2307</v>
      </c>
      <c r="E17" s="14" t="s">
        <v>2367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815D-D287-4089-80AC-5F66334B1723}">
  <dimension ref="A1:L9"/>
  <sheetViews>
    <sheetView zoomScale="60" zoomScaleNormal="60" workbookViewId="0"/>
  </sheetViews>
  <sheetFormatPr defaultRowHeight="15" x14ac:dyDescent="0.25"/>
  <cols>
    <col min="1" max="1" width="20.42578125" style="1" customWidth="1"/>
    <col min="2" max="2" width="17.140625" style="1" customWidth="1"/>
    <col min="3" max="3" width="18.5703125" style="1" customWidth="1"/>
    <col min="4" max="4" width="16.7109375" style="1" customWidth="1"/>
    <col min="5" max="5" width="20.140625" style="1" customWidth="1"/>
    <col min="6" max="6" width="18.42578125" style="1" customWidth="1"/>
    <col min="7" max="7" width="20.42578125" style="1" customWidth="1"/>
    <col min="8" max="8" width="18.42578125" style="1" customWidth="1"/>
    <col min="9" max="9" width="17.5703125" style="1" customWidth="1"/>
    <col min="10" max="16384" width="9.140625" style="1"/>
  </cols>
  <sheetData>
    <row r="1" spans="1:12" ht="70.5" customHeight="1" x14ac:dyDescent="0.25">
      <c r="A1" s="26"/>
      <c r="B1" s="27" t="s">
        <v>3170</v>
      </c>
      <c r="C1" s="27" t="s">
        <v>3170</v>
      </c>
      <c r="D1" s="27" t="s">
        <v>2751</v>
      </c>
      <c r="E1" s="27" t="s">
        <v>3171</v>
      </c>
      <c r="F1" s="27" t="s">
        <v>3172</v>
      </c>
      <c r="G1" s="27" t="s">
        <v>3173</v>
      </c>
      <c r="H1" s="27" t="s">
        <v>2747</v>
      </c>
      <c r="I1" s="27" t="s">
        <v>3174</v>
      </c>
      <c r="J1" s="25"/>
    </row>
    <row r="2" spans="1:12" ht="48" customHeight="1" x14ac:dyDescent="0.25">
      <c r="A2" s="27" t="s">
        <v>3174</v>
      </c>
      <c r="B2" s="28">
        <v>0</v>
      </c>
      <c r="C2" s="28">
        <v>4</v>
      </c>
      <c r="D2" s="28">
        <v>0</v>
      </c>
      <c r="E2" s="28">
        <v>0</v>
      </c>
      <c r="F2" s="28">
        <v>0</v>
      </c>
      <c r="G2" s="28">
        <v>1</v>
      </c>
      <c r="H2" s="28">
        <v>0</v>
      </c>
      <c r="I2" s="29">
        <v>12</v>
      </c>
    </row>
    <row r="3" spans="1:12" ht="38.25" customHeight="1" x14ac:dyDescent="0.25">
      <c r="A3" s="27" t="s">
        <v>2747</v>
      </c>
      <c r="B3" s="28">
        <v>0</v>
      </c>
      <c r="C3" s="28">
        <v>12</v>
      </c>
      <c r="D3" s="28">
        <v>1</v>
      </c>
      <c r="E3" s="28">
        <v>2</v>
      </c>
      <c r="F3" s="28">
        <v>7</v>
      </c>
      <c r="G3" s="28">
        <v>22</v>
      </c>
      <c r="H3" s="29">
        <v>29</v>
      </c>
      <c r="I3" s="30" t="s">
        <v>2748</v>
      </c>
    </row>
    <row r="4" spans="1:12" ht="77.25" customHeight="1" x14ac:dyDescent="0.25">
      <c r="A4" s="27" t="s">
        <v>3173</v>
      </c>
      <c r="B4" s="28">
        <v>0</v>
      </c>
      <c r="C4" s="28">
        <v>13</v>
      </c>
      <c r="D4" s="28">
        <v>1</v>
      </c>
      <c r="E4" s="28">
        <v>0</v>
      </c>
      <c r="F4" s="28">
        <v>4</v>
      </c>
      <c r="G4" s="29">
        <v>23</v>
      </c>
      <c r="H4" s="30" t="s">
        <v>2748</v>
      </c>
      <c r="I4" s="30" t="s">
        <v>2748</v>
      </c>
      <c r="L4" s="1">
        <f>SUM(I2,H3,G4,F5,E6,D7,C8,B9)</f>
        <v>258</v>
      </c>
    </row>
    <row r="5" spans="1:12" ht="72" customHeight="1" x14ac:dyDescent="0.25">
      <c r="A5" s="27" t="s">
        <v>3172</v>
      </c>
      <c r="B5" s="28">
        <v>0</v>
      </c>
      <c r="C5" s="28">
        <v>3</v>
      </c>
      <c r="D5" s="28">
        <v>0</v>
      </c>
      <c r="E5" s="28">
        <v>2</v>
      </c>
      <c r="F5" s="29">
        <v>41</v>
      </c>
      <c r="G5" s="30" t="s">
        <v>2748</v>
      </c>
      <c r="H5" s="30" t="s">
        <v>2748</v>
      </c>
      <c r="I5" s="30" t="s">
        <v>2748</v>
      </c>
    </row>
    <row r="6" spans="1:12" ht="73.5" customHeight="1" x14ac:dyDescent="0.25">
      <c r="A6" s="27" t="s">
        <v>3171</v>
      </c>
      <c r="B6" s="28">
        <v>0</v>
      </c>
      <c r="C6" s="28">
        <v>0</v>
      </c>
      <c r="D6" s="28">
        <v>0</v>
      </c>
      <c r="E6" s="29">
        <v>20</v>
      </c>
      <c r="F6" s="30" t="s">
        <v>2748</v>
      </c>
      <c r="G6" s="30" t="s">
        <v>2748</v>
      </c>
      <c r="H6" s="30" t="s">
        <v>2748</v>
      </c>
      <c r="I6" s="31" t="s">
        <v>2748</v>
      </c>
    </row>
    <row r="7" spans="1:12" ht="56.25" customHeight="1" x14ac:dyDescent="0.25">
      <c r="A7" s="27" t="s">
        <v>2751</v>
      </c>
      <c r="B7" s="28">
        <v>0</v>
      </c>
      <c r="C7" s="28">
        <v>17</v>
      </c>
      <c r="D7" s="29">
        <v>17</v>
      </c>
      <c r="E7" s="30" t="s">
        <v>2748</v>
      </c>
      <c r="F7" s="30" t="s">
        <v>2748</v>
      </c>
      <c r="G7" s="30" t="s">
        <v>2748</v>
      </c>
      <c r="H7" s="30" t="s">
        <v>2748</v>
      </c>
      <c r="I7" s="30" t="s">
        <v>2748</v>
      </c>
    </row>
    <row r="8" spans="1:12" ht="66" customHeight="1" x14ac:dyDescent="0.25">
      <c r="A8" s="27" t="s">
        <v>3170</v>
      </c>
      <c r="B8" s="28">
        <v>0</v>
      </c>
      <c r="C8" s="29">
        <v>105</v>
      </c>
      <c r="D8" s="30" t="s">
        <v>2748</v>
      </c>
      <c r="E8" s="30" t="s">
        <v>2748</v>
      </c>
      <c r="F8" s="30" t="s">
        <v>2748</v>
      </c>
      <c r="G8" s="30" t="s">
        <v>2748</v>
      </c>
      <c r="H8" s="30" t="s">
        <v>2748</v>
      </c>
      <c r="I8" s="30" t="s">
        <v>2748</v>
      </c>
    </row>
    <row r="9" spans="1:12" ht="59.25" customHeight="1" x14ac:dyDescent="0.25">
      <c r="A9" s="27" t="s">
        <v>3170</v>
      </c>
      <c r="B9" s="29">
        <v>11</v>
      </c>
      <c r="C9" s="30" t="s">
        <v>2748</v>
      </c>
      <c r="D9" s="30" t="s">
        <v>2748</v>
      </c>
      <c r="E9" s="30" t="s">
        <v>2748</v>
      </c>
      <c r="F9" s="30" t="s">
        <v>2748</v>
      </c>
      <c r="G9" s="30" t="s">
        <v>2748</v>
      </c>
      <c r="H9" s="30" t="s">
        <v>2748</v>
      </c>
      <c r="I9" s="30" t="s">
        <v>2748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F18C6-F75E-4E85-9F5A-66659D366336}">
  <dimension ref="A1:P10"/>
  <sheetViews>
    <sheetView topLeftCell="B1" workbookViewId="0">
      <selection activeCell="F5" sqref="F5"/>
    </sheetView>
  </sheetViews>
  <sheetFormatPr defaultRowHeight="15" x14ac:dyDescent="0.25"/>
  <cols>
    <col min="1" max="1" width="34" style="1" customWidth="1"/>
    <col min="2" max="2" width="43.140625" style="1" customWidth="1"/>
    <col min="3" max="3" width="18.140625" style="1" customWidth="1"/>
    <col min="4" max="4" width="13.5703125" style="1" customWidth="1"/>
    <col min="5" max="5" width="15.5703125" style="1" customWidth="1"/>
    <col min="6" max="6" width="15.140625" style="1" customWidth="1"/>
    <col min="7" max="7" width="16.140625" style="1" customWidth="1"/>
    <col min="8" max="8" width="28.140625" style="1" bestFit="1" customWidth="1"/>
    <col min="9" max="9" width="15.5703125" style="1" bestFit="1" customWidth="1"/>
    <col min="10" max="16384" width="9.140625" style="1"/>
  </cols>
  <sheetData>
    <row r="1" spans="1:16" ht="30" x14ac:dyDescent="0.25">
      <c r="A1" s="47" t="s">
        <v>2754</v>
      </c>
      <c r="B1" s="47" t="s">
        <v>3175</v>
      </c>
      <c r="D1" s="11"/>
      <c r="E1" s="11"/>
      <c r="H1" s="47" t="s">
        <v>3176</v>
      </c>
      <c r="I1" s="47" t="s">
        <v>3175</v>
      </c>
    </row>
    <row r="2" spans="1:16" ht="31.5" x14ac:dyDescent="0.25">
      <c r="A2" s="43" t="s">
        <v>2745</v>
      </c>
      <c r="B2" s="44">
        <v>11</v>
      </c>
      <c r="D2" s="35">
        <f>B2/B10</f>
        <v>4.2635658914728682E-2</v>
      </c>
      <c r="E2" s="12"/>
      <c r="G2" s="12"/>
      <c r="H2" s="43" t="s">
        <v>3170</v>
      </c>
      <c r="I2" s="44">
        <v>105</v>
      </c>
    </row>
    <row r="3" spans="1:16" ht="31.5" x14ac:dyDescent="0.25">
      <c r="A3" s="43" t="s">
        <v>2752</v>
      </c>
      <c r="B3" s="44">
        <v>105</v>
      </c>
      <c r="D3" s="35">
        <f>B3/B10</f>
        <v>0.40697674418604651</v>
      </c>
      <c r="H3" s="43" t="s">
        <v>3177</v>
      </c>
      <c r="I3" s="44">
        <v>41</v>
      </c>
    </row>
    <row r="4" spans="1:16" ht="15.75" x14ac:dyDescent="0.25">
      <c r="A4" s="43" t="s">
        <v>2751</v>
      </c>
      <c r="B4" s="44">
        <v>17</v>
      </c>
      <c r="D4" s="35">
        <f>B4/B10</f>
        <v>6.589147286821706E-2</v>
      </c>
      <c r="H4" s="43" t="s">
        <v>2747</v>
      </c>
      <c r="I4" s="44">
        <v>29</v>
      </c>
    </row>
    <row r="5" spans="1:16" ht="31.5" x14ac:dyDescent="0.25">
      <c r="A5" s="43" t="s">
        <v>2746</v>
      </c>
      <c r="B5" s="44">
        <v>20</v>
      </c>
      <c r="D5" s="33">
        <f>B5/B10</f>
        <v>7.7519379844961239E-2</v>
      </c>
      <c r="H5" s="43" t="s">
        <v>3178</v>
      </c>
      <c r="I5" s="44">
        <v>23</v>
      </c>
    </row>
    <row r="6" spans="1:16" ht="31.5" x14ac:dyDescent="0.25">
      <c r="A6" s="43" t="s">
        <v>2749</v>
      </c>
      <c r="B6" s="44">
        <v>41</v>
      </c>
      <c r="D6" s="33">
        <f>B6/B10</f>
        <v>0.15891472868217055</v>
      </c>
      <c r="H6" s="43" t="s">
        <v>3179</v>
      </c>
      <c r="I6" s="44">
        <v>20</v>
      </c>
    </row>
    <row r="7" spans="1:16" ht="31.5" x14ac:dyDescent="0.25">
      <c r="A7" s="43" t="s">
        <v>2753</v>
      </c>
      <c r="B7" s="44">
        <v>23</v>
      </c>
      <c r="D7" s="35">
        <f>B7/B10</f>
        <v>8.9147286821705432E-2</v>
      </c>
      <c r="H7" s="43" t="s">
        <v>3180</v>
      </c>
      <c r="I7" s="44">
        <v>17</v>
      </c>
      <c r="J7" s="32"/>
      <c r="K7" s="32"/>
      <c r="L7" s="32"/>
      <c r="M7" s="32"/>
      <c r="N7" s="32"/>
      <c r="O7" s="32"/>
      <c r="P7" s="32"/>
    </row>
    <row r="8" spans="1:16" ht="15.75" x14ac:dyDescent="0.25">
      <c r="A8" s="43" t="s">
        <v>2747</v>
      </c>
      <c r="B8" s="44">
        <v>29</v>
      </c>
      <c r="D8" s="35">
        <f>B8/B10</f>
        <v>0.1124031007751938</v>
      </c>
      <c r="H8" s="43" t="s">
        <v>3174</v>
      </c>
      <c r="I8" s="44">
        <v>12</v>
      </c>
    </row>
    <row r="9" spans="1:16" ht="32.25" thickBot="1" x14ac:dyDescent="0.3">
      <c r="A9" s="45" t="s">
        <v>2750</v>
      </c>
      <c r="B9" s="46">
        <v>12</v>
      </c>
      <c r="D9" s="35">
        <f>B9/B10</f>
        <v>4.6511627906976744E-2</v>
      </c>
      <c r="H9" s="45" t="s">
        <v>3181</v>
      </c>
      <c r="I9" s="46">
        <v>11</v>
      </c>
    </row>
    <row r="10" spans="1:16" x14ac:dyDescent="0.25">
      <c r="B10" s="1">
        <v>258</v>
      </c>
      <c r="D10" s="34">
        <f>SUM(D2:D9)</f>
        <v>1</v>
      </c>
    </row>
  </sheetData>
  <sortState xmlns:xlrd2="http://schemas.microsoft.com/office/spreadsheetml/2017/richdata2" ref="H2:I9">
    <sortCondition descending="1" ref="I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F4F4-C9AD-4DDA-B709-15A111711D34}">
  <dimension ref="B2:C35"/>
  <sheetViews>
    <sheetView zoomScale="80" zoomScaleNormal="80" workbookViewId="0">
      <selection activeCell="B1" sqref="B1"/>
    </sheetView>
  </sheetViews>
  <sheetFormatPr defaultRowHeight="15" x14ac:dyDescent="0.25"/>
  <cols>
    <col min="1" max="1" width="9.140625" style="3"/>
    <col min="2" max="2" width="54.7109375" style="3" bestFit="1" customWidth="1"/>
    <col min="3" max="3" width="22" style="3" bestFit="1" customWidth="1"/>
    <col min="4" max="16384" width="9.140625" style="3"/>
  </cols>
  <sheetData>
    <row r="2" spans="2:3" ht="24.75" customHeight="1" x14ac:dyDescent="0.25">
      <c r="B2" s="4" t="s">
        <v>2890</v>
      </c>
      <c r="C2" s="47" t="s">
        <v>2891</v>
      </c>
    </row>
    <row r="3" spans="2:3" x14ac:dyDescent="0.25">
      <c r="B3" s="3" t="s">
        <v>2892</v>
      </c>
      <c r="C3" s="3">
        <v>6126544605788730</v>
      </c>
    </row>
    <row r="4" spans="2:3" x14ac:dyDescent="0.25">
      <c r="B4" s="3" t="s">
        <v>2893</v>
      </c>
      <c r="C4" s="3">
        <v>5291626091604350</v>
      </c>
    </row>
    <row r="5" spans="2:3" x14ac:dyDescent="0.25">
      <c r="B5" s="3" t="s">
        <v>2894</v>
      </c>
      <c r="C5" s="3">
        <v>5143648782429400</v>
      </c>
    </row>
    <row r="6" spans="2:3" x14ac:dyDescent="0.25">
      <c r="B6" s="3" t="s">
        <v>2895</v>
      </c>
      <c r="C6" s="3">
        <v>4390290182802060</v>
      </c>
    </row>
    <row r="7" spans="2:3" x14ac:dyDescent="0.25">
      <c r="B7" s="3" t="s">
        <v>2896</v>
      </c>
      <c r="C7" s="3">
        <v>4389078910993170</v>
      </c>
    </row>
    <row r="8" spans="2:3" x14ac:dyDescent="0.25">
      <c r="B8" s="3" t="s">
        <v>2897</v>
      </c>
      <c r="C8" s="3">
        <v>4107876564848020</v>
      </c>
    </row>
    <row r="9" spans="2:3" x14ac:dyDescent="0.25">
      <c r="B9" s="3" t="s">
        <v>2920</v>
      </c>
      <c r="C9" s="3">
        <v>354513729002622</v>
      </c>
    </row>
    <row r="10" spans="2:3" x14ac:dyDescent="0.25">
      <c r="B10" s="3" t="s">
        <v>2898</v>
      </c>
      <c r="C10" s="3">
        <v>3500583002220140</v>
      </c>
    </row>
    <row r="11" spans="2:3" x14ac:dyDescent="0.25">
      <c r="B11" s="3" t="s">
        <v>2899</v>
      </c>
      <c r="C11" s="3">
        <v>3423434673281390</v>
      </c>
    </row>
    <row r="12" spans="2:3" x14ac:dyDescent="0.25">
      <c r="B12" s="3" t="s">
        <v>2921</v>
      </c>
      <c r="C12" s="3">
        <v>3.3381271318399E+16</v>
      </c>
    </row>
    <row r="13" spans="2:3" x14ac:dyDescent="0.25">
      <c r="B13" s="3" t="s">
        <v>2900</v>
      </c>
      <c r="C13" s="3">
        <v>2870866302846600</v>
      </c>
    </row>
    <row r="14" spans="2:3" x14ac:dyDescent="0.25">
      <c r="B14" s="3" t="s">
        <v>2901</v>
      </c>
      <c r="C14" s="3">
        <v>2634894866205240</v>
      </c>
    </row>
    <row r="15" spans="2:3" x14ac:dyDescent="0.25">
      <c r="B15" s="3" t="s">
        <v>2902</v>
      </c>
      <c r="C15" s="3">
        <v>2524511114356570</v>
      </c>
    </row>
    <row r="16" spans="2:3" x14ac:dyDescent="0.25">
      <c r="B16" s="3" t="s">
        <v>2903</v>
      </c>
      <c r="C16" s="3">
        <v>2.1747910680837E+16</v>
      </c>
    </row>
    <row r="17" spans="2:3" x14ac:dyDescent="0.25">
      <c r="B17" s="3" t="s">
        <v>2904</v>
      </c>
      <c r="C17" s="3">
        <v>2.04156492775252E+16</v>
      </c>
    </row>
    <row r="18" spans="2:3" x14ac:dyDescent="0.25">
      <c r="B18" s="3" t="s">
        <v>2905</v>
      </c>
      <c r="C18" s="3">
        <v>1.93232486709911E+16</v>
      </c>
    </row>
    <row r="19" spans="2:3" x14ac:dyDescent="0.25">
      <c r="B19" s="3" t="s">
        <v>2906</v>
      </c>
      <c r="C19" s="3">
        <v>1.80744569731952E+16</v>
      </c>
    </row>
    <row r="20" spans="2:3" x14ac:dyDescent="0.25">
      <c r="B20" s="3" t="s">
        <v>2907</v>
      </c>
      <c r="C20" s="3">
        <v>1.76559160776049E+16</v>
      </c>
    </row>
    <row r="21" spans="2:3" x14ac:dyDescent="0.25">
      <c r="B21" s="3" t="s">
        <v>2908</v>
      </c>
      <c r="C21" s="3">
        <v>1589749835759230</v>
      </c>
    </row>
    <row r="22" spans="2:3" x14ac:dyDescent="0.25">
      <c r="B22" s="3" t="s">
        <v>2909</v>
      </c>
      <c r="C22" s="3">
        <v>1.57827500275297E+16</v>
      </c>
    </row>
    <row r="23" spans="2:3" x14ac:dyDescent="0.25">
      <c r="B23" s="3" t="s">
        <v>2877</v>
      </c>
      <c r="C23" s="3">
        <v>1.5650227016547E+16</v>
      </c>
    </row>
    <row r="24" spans="2:3" x14ac:dyDescent="0.25">
      <c r="B24" s="3" t="s">
        <v>2910</v>
      </c>
      <c r="C24" s="3">
        <v>1.47402479107756E+16</v>
      </c>
    </row>
    <row r="25" spans="2:3" x14ac:dyDescent="0.25">
      <c r="B25" s="3" t="s">
        <v>2911</v>
      </c>
      <c r="C25" s="3">
        <v>1.37859934235846E+16</v>
      </c>
    </row>
    <row r="26" spans="2:3" x14ac:dyDescent="0.25">
      <c r="B26" s="3" t="s">
        <v>2912</v>
      </c>
      <c r="C26" s="3">
        <v>1353249497624540</v>
      </c>
    </row>
    <row r="27" spans="2:3" x14ac:dyDescent="0.25">
      <c r="B27" s="3" t="s">
        <v>2913</v>
      </c>
      <c r="C27" s="3">
        <v>1.31455016286419E+16</v>
      </c>
    </row>
    <row r="28" spans="2:3" x14ac:dyDescent="0.25">
      <c r="B28" s="3" t="s">
        <v>2914</v>
      </c>
      <c r="C28" s="3">
        <v>1285669746231250</v>
      </c>
    </row>
    <row r="29" spans="2:3" x14ac:dyDescent="0.25">
      <c r="B29" s="3" t="s">
        <v>2915</v>
      </c>
      <c r="C29" s="3">
        <v>1.24357732352295E+16</v>
      </c>
    </row>
    <row r="30" spans="2:3" x14ac:dyDescent="0.25">
      <c r="B30" s="3" t="s">
        <v>2728</v>
      </c>
      <c r="C30" s="3">
        <v>1.03047799712944E+16</v>
      </c>
    </row>
    <row r="31" spans="2:3" x14ac:dyDescent="0.25">
      <c r="B31" s="3" t="s">
        <v>2916</v>
      </c>
      <c r="C31" s="3">
        <v>858722301978276</v>
      </c>
    </row>
    <row r="32" spans="2:3" x14ac:dyDescent="0.25">
      <c r="B32" s="3" t="s">
        <v>2917</v>
      </c>
      <c r="C32" s="3">
        <v>8019994406307790</v>
      </c>
    </row>
    <row r="33" spans="2:3" x14ac:dyDescent="0.25">
      <c r="B33" s="3" t="s">
        <v>2918</v>
      </c>
      <c r="C33" s="3">
        <v>8007132403244150</v>
      </c>
    </row>
    <row r="34" spans="2:3" x14ac:dyDescent="0.25">
      <c r="B34" s="3" t="s">
        <v>2919</v>
      </c>
      <c r="C34" s="3">
        <v>539143661393883</v>
      </c>
    </row>
    <row r="35" spans="2:3" ht="15.75" thickBot="1" x14ac:dyDescent="0.3">
      <c r="B35" s="2" t="s">
        <v>2727</v>
      </c>
      <c r="C35" s="2">
        <v>5176423952795500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9245-D188-468E-AEB6-9A468CC06B62}">
  <dimension ref="A1:E13"/>
  <sheetViews>
    <sheetView workbookViewId="0">
      <selection activeCell="R6" sqref="R6"/>
    </sheetView>
  </sheetViews>
  <sheetFormatPr defaultRowHeight="15" x14ac:dyDescent="0.25"/>
  <cols>
    <col min="1" max="1" width="33.85546875" style="1" bestFit="1" customWidth="1"/>
    <col min="2" max="16384" width="9.140625" style="1"/>
  </cols>
  <sheetData>
    <row r="1" spans="1:5" x14ac:dyDescent="0.25">
      <c r="A1" s="61" t="s">
        <v>2610</v>
      </c>
      <c r="B1" s="62">
        <v>0.61</v>
      </c>
    </row>
    <row r="2" spans="1:5" x14ac:dyDescent="0.25">
      <c r="A2" s="61" t="s">
        <v>2611</v>
      </c>
      <c r="B2" s="62">
        <v>0.54</v>
      </c>
    </row>
    <row r="3" spans="1:5" ht="15.75" x14ac:dyDescent="0.25">
      <c r="A3" s="61" t="s">
        <v>2612</v>
      </c>
      <c r="B3" s="62">
        <v>0.43</v>
      </c>
      <c r="E3" s="21" t="s">
        <v>2922</v>
      </c>
    </row>
    <row r="4" spans="1:5" x14ac:dyDescent="0.25">
      <c r="A4" s="61" t="s">
        <v>2613</v>
      </c>
      <c r="B4" s="62">
        <v>0.36</v>
      </c>
    </row>
    <row r="5" spans="1:5" x14ac:dyDescent="0.25">
      <c r="A5" s="61" t="s">
        <v>2614</v>
      </c>
      <c r="B5" s="62">
        <v>0.34</v>
      </c>
    </row>
    <row r="6" spans="1:5" x14ac:dyDescent="0.25">
      <c r="A6" s="61" t="s">
        <v>2615</v>
      </c>
      <c r="B6" s="62">
        <v>0.3</v>
      </c>
    </row>
    <row r="7" spans="1:5" x14ac:dyDescent="0.25">
      <c r="A7" s="61" t="s">
        <v>2616</v>
      </c>
      <c r="B7" s="62">
        <v>0.3</v>
      </c>
    </row>
    <row r="8" spans="1:5" x14ac:dyDescent="0.25">
      <c r="A8" s="61" t="s">
        <v>2617</v>
      </c>
      <c r="B8" s="62">
        <v>0.18</v>
      </c>
    </row>
    <row r="9" spans="1:5" x14ac:dyDescent="0.25">
      <c r="A9" s="61" t="s">
        <v>2618</v>
      </c>
      <c r="B9" s="62">
        <v>0.16</v>
      </c>
    </row>
    <row r="10" spans="1:5" x14ac:dyDescent="0.25">
      <c r="A10" s="61" t="s">
        <v>2619</v>
      </c>
      <c r="B10" s="62">
        <v>0.15</v>
      </c>
    </row>
    <row r="11" spans="1:5" x14ac:dyDescent="0.25">
      <c r="A11" s="61" t="s">
        <v>2620</v>
      </c>
      <c r="B11" s="62">
        <v>0.12</v>
      </c>
    </row>
    <row r="12" spans="1:5" x14ac:dyDescent="0.25">
      <c r="A12" s="61" t="s">
        <v>2621</v>
      </c>
      <c r="B12" s="62">
        <v>0.11</v>
      </c>
    </row>
    <row r="13" spans="1:5" x14ac:dyDescent="0.25">
      <c r="A13" s="61" t="s">
        <v>2622</v>
      </c>
      <c r="B13" s="62">
        <v>0.09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3A68-E84E-4B4A-81AB-D7EBB35CFE10}">
  <dimension ref="B5:M15"/>
  <sheetViews>
    <sheetView workbookViewId="0">
      <selection activeCell="F6" sqref="F6"/>
    </sheetView>
  </sheetViews>
  <sheetFormatPr defaultRowHeight="15" x14ac:dyDescent="0.25"/>
  <cols>
    <col min="1" max="1" width="9.140625" style="1"/>
    <col min="2" max="2" width="31.140625" style="1" bestFit="1" customWidth="1"/>
    <col min="3" max="3" width="20.7109375" style="1" bestFit="1" customWidth="1"/>
    <col min="4" max="4" width="9.28515625" style="1" bestFit="1" customWidth="1"/>
    <col min="5" max="7" width="9.140625" style="1"/>
    <col min="8" max="8" width="36.42578125" style="1" bestFit="1" customWidth="1"/>
    <col min="9" max="9" width="26" style="1" bestFit="1" customWidth="1"/>
    <col min="10" max="10" width="22.7109375" style="1" bestFit="1" customWidth="1"/>
    <col min="11" max="11" width="24.42578125" style="1" bestFit="1" customWidth="1"/>
    <col min="12" max="16384" width="9.140625" style="1"/>
  </cols>
  <sheetData>
    <row r="5" spans="2:13" x14ac:dyDescent="0.25">
      <c r="B5" s="36" t="s">
        <v>2923</v>
      </c>
      <c r="C5" s="36" t="s">
        <v>2924</v>
      </c>
      <c r="D5" s="36" t="s">
        <v>2932</v>
      </c>
    </row>
    <row r="6" spans="2:13" x14ac:dyDescent="0.25">
      <c r="B6" s="5" t="s">
        <v>2925</v>
      </c>
      <c r="C6" s="3">
        <v>254</v>
      </c>
      <c r="D6" s="3" t="s">
        <v>2755</v>
      </c>
      <c r="M6" s="48"/>
    </row>
    <row r="7" spans="2:13" x14ac:dyDescent="0.25">
      <c r="B7" s="5" t="s">
        <v>2756</v>
      </c>
      <c r="C7" s="3">
        <v>210</v>
      </c>
      <c r="D7" s="3" t="s">
        <v>2757</v>
      </c>
    </row>
    <row r="8" spans="2:13" x14ac:dyDescent="0.25">
      <c r="B8" s="5" t="s">
        <v>2926</v>
      </c>
      <c r="C8" s="3">
        <v>183</v>
      </c>
      <c r="D8" s="3" t="s">
        <v>2758</v>
      </c>
    </row>
    <row r="9" spans="2:13" x14ac:dyDescent="0.25">
      <c r="B9" s="5" t="s">
        <v>2927</v>
      </c>
      <c r="C9" s="3">
        <v>224</v>
      </c>
      <c r="D9" s="3" t="s">
        <v>2759</v>
      </c>
    </row>
    <row r="10" spans="2:13" x14ac:dyDescent="0.25">
      <c r="B10" s="5" t="s">
        <v>2928</v>
      </c>
      <c r="C10" s="3">
        <v>151</v>
      </c>
      <c r="D10" s="3" t="s">
        <v>2760</v>
      </c>
    </row>
    <row r="11" spans="2:13" x14ac:dyDescent="0.25">
      <c r="B11" s="5" t="s">
        <v>2761</v>
      </c>
      <c r="C11" s="3">
        <v>142</v>
      </c>
      <c r="D11" s="3" t="s">
        <v>2762</v>
      </c>
    </row>
    <row r="12" spans="2:13" x14ac:dyDescent="0.25">
      <c r="B12" s="5" t="s">
        <v>2929</v>
      </c>
      <c r="C12" s="3">
        <v>192</v>
      </c>
      <c r="D12" s="3" t="s">
        <v>2763</v>
      </c>
    </row>
    <row r="13" spans="2:13" x14ac:dyDescent="0.25">
      <c r="B13" s="5" t="s">
        <v>2930</v>
      </c>
      <c r="C13" s="3">
        <v>115</v>
      </c>
      <c r="D13" s="3" t="s">
        <v>2764</v>
      </c>
    </row>
    <row r="14" spans="2:13" x14ac:dyDescent="0.25">
      <c r="B14" s="5" t="s">
        <v>2765</v>
      </c>
      <c r="C14" s="3">
        <v>196</v>
      </c>
      <c r="D14" s="3" t="s">
        <v>2766</v>
      </c>
    </row>
    <row r="15" spans="2:13" ht="15.75" thickBot="1" x14ac:dyDescent="0.3">
      <c r="B15" s="17" t="s">
        <v>2931</v>
      </c>
      <c r="C15" s="2">
        <v>171</v>
      </c>
      <c r="D15" s="2" t="s">
        <v>2767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E5B6-1FFB-4D20-9992-17AC8E62EB14}">
  <dimension ref="B2:M48"/>
  <sheetViews>
    <sheetView topLeftCell="H1" workbookViewId="0">
      <selection activeCell="J1" sqref="J1"/>
    </sheetView>
  </sheetViews>
  <sheetFormatPr defaultRowHeight="15" x14ac:dyDescent="0.25"/>
  <cols>
    <col min="1" max="1" width="9.140625" style="1"/>
    <col min="2" max="2" width="36.7109375" style="3" bestFit="1" customWidth="1"/>
    <col min="3" max="3" width="11.7109375" style="3" hidden="1" customWidth="1"/>
    <col min="4" max="4" width="21.42578125" style="3" bestFit="1" customWidth="1"/>
    <col min="5" max="5" width="8.42578125" style="3" customWidth="1"/>
    <col min="6" max="6" width="44" style="3" customWidth="1"/>
    <col min="7" max="7" width="15.28515625" style="3" hidden="1" customWidth="1"/>
    <col min="8" max="8" width="35.85546875" style="3" bestFit="1" customWidth="1"/>
    <col min="9" max="9" width="9.42578125" style="3" customWidth="1"/>
    <col min="10" max="11" width="35.85546875" style="3" bestFit="1" customWidth="1"/>
    <col min="12" max="12" width="18.85546875" style="3" bestFit="1" customWidth="1"/>
    <col min="13" max="13" width="9.140625" style="3"/>
    <col min="14" max="16384" width="9.140625" style="1"/>
  </cols>
  <sheetData>
    <row r="2" spans="2:12" ht="19.5" customHeight="1" x14ac:dyDescent="0.25">
      <c r="B2" s="20" t="s">
        <v>2608</v>
      </c>
      <c r="C2" s="20" t="s">
        <v>2138</v>
      </c>
      <c r="D2" s="20" t="s">
        <v>2231</v>
      </c>
      <c r="F2" s="4" t="s">
        <v>2609</v>
      </c>
      <c r="G2" s="4" t="s">
        <v>2138</v>
      </c>
      <c r="H2" s="55" t="s">
        <v>2889</v>
      </c>
      <c r="J2" s="55" t="s">
        <v>2888</v>
      </c>
      <c r="K2" s="55" t="s">
        <v>2932</v>
      </c>
      <c r="L2" s="55" t="s">
        <v>2889</v>
      </c>
    </row>
    <row r="3" spans="2:12" x14ac:dyDescent="0.25">
      <c r="B3" s="3" t="s">
        <v>2380</v>
      </c>
      <c r="C3" s="3" t="s">
        <v>2381</v>
      </c>
      <c r="D3" s="3" t="s">
        <v>2382</v>
      </c>
      <c r="F3" s="3" t="s">
        <v>2501</v>
      </c>
      <c r="G3" s="3" t="s">
        <v>2502</v>
      </c>
      <c r="H3" s="3" t="s">
        <v>2503</v>
      </c>
      <c r="J3" s="3" t="s">
        <v>2380</v>
      </c>
      <c r="K3" s="3" t="s">
        <v>2537</v>
      </c>
      <c r="L3" s="3" t="s">
        <v>2538</v>
      </c>
    </row>
    <row r="4" spans="2:12" x14ac:dyDescent="0.25">
      <c r="B4" s="3" t="s">
        <v>2383</v>
      </c>
      <c r="C4" s="3" t="s">
        <v>2384</v>
      </c>
      <c r="D4" s="3" t="s">
        <v>2385</v>
      </c>
      <c r="F4" s="3" t="s">
        <v>2275</v>
      </c>
      <c r="G4" s="3" t="s">
        <v>2504</v>
      </c>
      <c r="H4" s="3" t="s">
        <v>2527</v>
      </c>
      <c r="J4" s="3" t="s">
        <v>2391</v>
      </c>
      <c r="K4" s="3" t="s">
        <v>2539</v>
      </c>
      <c r="L4" s="3" t="s">
        <v>2554</v>
      </c>
    </row>
    <row r="5" spans="2:12" x14ac:dyDescent="0.25">
      <c r="B5" s="3" t="s">
        <v>2386</v>
      </c>
      <c r="C5" s="3" t="s">
        <v>2387</v>
      </c>
      <c r="D5" s="3" t="s">
        <v>2385</v>
      </c>
      <c r="F5" s="3" t="s">
        <v>2391</v>
      </c>
      <c r="G5" s="3" t="s">
        <v>2505</v>
      </c>
      <c r="H5" s="3" t="s">
        <v>2527</v>
      </c>
      <c r="J5" s="3" t="s">
        <v>2386</v>
      </c>
      <c r="K5" s="3" t="s">
        <v>2540</v>
      </c>
      <c r="L5" s="3" t="s">
        <v>2555</v>
      </c>
    </row>
    <row r="6" spans="2:12" x14ac:dyDescent="0.25">
      <c r="B6" s="3" t="s">
        <v>2388</v>
      </c>
      <c r="C6" s="3" t="s">
        <v>2389</v>
      </c>
      <c r="D6" s="3" t="s">
        <v>2390</v>
      </c>
      <c r="F6" s="3" t="s">
        <v>2496</v>
      </c>
      <c r="G6" s="3" t="s">
        <v>2506</v>
      </c>
      <c r="H6" s="3" t="s">
        <v>2528</v>
      </c>
      <c r="J6" s="3" t="s">
        <v>2388</v>
      </c>
      <c r="K6" s="3" t="s">
        <v>2540</v>
      </c>
      <c r="L6" s="3" t="s">
        <v>2555</v>
      </c>
    </row>
    <row r="7" spans="2:12" x14ac:dyDescent="0.25">
      <c r="B7" s="3" t="s">
        <v>2391</v>
      </c>
      <c r="C7" s="3" t="s">
        <v>2392</v>
      </c>
      <c r="D7" s="3" t="s">
        <v>2393</v>
      </c>
      <c r="F7" s="3" t="s">
        <v>2409</v>
      </c>
      <c r="G7" s="3" t="s">
        <v>2507</v>
      </c>
      <c r="H7" s="3" t="s">
        <v>2528</v>
      </c>
      <c r="J7" s="3" t="s">
        <v>2383</v>
      </c>
      <c r="K7" s="3" t="s">
        <v>2541</v>
      </c>
      <c r="L7" s="3" t="s">
        <v>2556</v>
      </c>
    </row>
    <row r="8" spans="2:12" x14ac:dyDescent="0.25">
      <c r="B8" s="3" t="s">
        <v>2394</v>
      </c>
      <c r="C8" s="3" t="s">
        <v>2395</v>
      </c>
      <c r="D8" s="3" t="s">
        <v>2396</v>
      </c>
      <c r="F8" s="3" t="s">
        <v>2481</v>
      </c>
      <c r="G8" s="3" t="s">
        <v>2508</v>
      </c>
      <c r="H8" s="3" t="s">
        <v>2529</v>
      </c>
      <c r="J8" s="3" t="s">
        <v>2409</v>
      </c>
      <c r="K8" s="3" t="s">
        <v>2542</v>
      </c>
      <c r="L8" s="3" t="s">
        <v>2557</v>
      </c>
    </row>
    <row r="9" spans="2:12" x14ac:dyDescent="0.25">
      <c r="B9" s="3" t="s">
        <v>2397</v>
      </c>
      <c r="C9" s="3" t="s">
        <v>2398</v>
      </c>
      <c r="D9" s="3" t="s">
        <v>2399</v>
      </c>
      <c r="F9" s="3" t="s">
        <v>2500</v>
      </c>
      <c r="G9" s="3" t="s">
        <v>2509</v>
      </c>
      <c r="H9" s="3" t="s">
        <v>2530</v>
      </c>
      <c r="J9" s="3" t="s">
        <v>2394</v>
      </c>
      <c r="K9" s="3" t="s">
        <v>2543</v>
      </c>
      <c r="L9" s="3" t="s">
        <v>2558</v>
      </c>
    </row>
    <row r="10" spans="2:12" x14ac:dyDescent="0.25">
      <c r="B10" s="3" t="s">
        <v>2400</v>
      </c>
      <c r="C10" s="3" t="s">
        <v>2401</v>
      </c>
      <c r="D10" s="3" t="s">
        <v>2402</v>
      </c>
      <c r="F10" s="3" t="s">
        <v>2466</v>
      </c>
      <c r="G10" s="3" t="s">
        <v>2509</v>
      </c>
      <c r="H10" s="3" t="s">
        <v>2530</v>
      </c>
      <c r="J10" s="3" t="s">
        <v>2417</v>
      </c>
      <c r="K10" s="3" t="s">
        <v>2544</v>
      </c>
      <c r="L10" s="3" t="s">
        <v>2559</v>
      </c>
    </row>
    <row r="11" spans="2:12" x14ac:dyDescent="0.25">
      <c r="B11" s="3" t="s">
        <v>2403</v>
      </c>
      <c r="C11" s="3" t="s">
        <v>2404</v>
      </c>
      <c r="D11" s="3" t="s">
        <v>2405</v>
      </c>
      <c r="F11" s="3" t="s">
        <v>2483</v>
      </c>
      <c r="G11" s="3" t="s">
        <v>2510</v>
      </c>
      <c r="H11" s="3" t="s">
        <v>2531</v>
      </c>
      <c r="J11" s="3" t="s">
        <v>2400</v>
      </c>
      <c r="K11" s="3" t="s">
        <v>2545</v>
      </c>
      <c r="L11" s="3" t="s">
        <v>2560</v>
      </c>
    </row>
    <row r="12" spans="2:12" x14ac:dyDescent="0.25">
      <c r="B12" s="3" t="s">
        <v>2406</v>
      </c>
      <c r="C12" s="3" t="s">
        <v>2407</v>
      </c>
      <c r="D12" s="3" t="s">
        <v>2408</v>
      </c>
      <c r="F12" s="3" t="s">
        <v>2511</v>
      </c>
      <c r="G12" s="3" t="s">
        <v>2512</v>
      </c>
      <c r="H12" s="3" t="s">
        <v>2532</v>
      </c>
      <c r="J12" s="3" t="s">
        <v>2397</v>
      </c>
      <c r="K12" s="3" t="s">
        <v>2546</v>
      </c>
      <c r="L12" s="3" t="s">
        <v>2561</v>
      </c>
    </row>
    <row r="13" spans="2:12" x14ac:dyDescent="0.25">
      <c r="B13" s="3" t="s">
        <v>2409</v>
      </c>
      <c r="C13" s="3" t="s">
        <v>2410</v>
      </c>
      <c r="D13" s="3" t="s">
        <v>2411</v>
      </c>
      <c r="F13" s="3" t="s">
        <v>2513</v>
      </c>
      <c r="G13" s="3" t="s">
        <v>2295</v>
      </c>
      <c r="H13" s="3" t="s">
        <v>2532</v>
      </c>
      <c r="J13" s="3" t="s">
        <v>2406</v>
      </c>
      <c r="K13" s="3" t="s">
        <v>2547</v>
      </c>
      <c r="L13" s="3" t="s">
        <v>2562</v>
      </c>
    </row>
    <row r="14" spans="2:12" x14ac:dyDescent="0.25">
      <c r="B14" s="3" t="s">
        <v>2412</v>
      </c>
      <c r="C14" s="3" t="s">
        <v>2413</v>
      </c>
      <c r="D14" s="3" t="s">
        <v>2414</v>
      </c>
      <c r="F14" s="3" t="s">
        <v>2400</v>
      </c>
      <c r="G14" s="3" t="s">
        <v>2461</v>
      </c>
      <c r="H14" s="3" t="s">
        <v>2533</v>
      </c>
      <c r="J14" s="3" t="s">
        <v>2403</v>
      </c>
      <c r="K14" s="3" t="s">
        <v>2548</v>
      </c>
      <c r="L14" s="3" t="s">
        <v>2562</v>
      </c>
    </row>
    <row r="15" spans="2:12" x14ac:dyDescent="0.25">
      <c r="B15" s="3" t="s">
        <v>2415</v>
      </c>
      <c r="C15" s="3" t="s">
        <v>2416</v>
      </c>
      <c r="D15" s="3" t="s">
        <v>2414</v>
      </c>
      <c r="F15" s="3" t="s">
        <v>2514</v>
      </c>
      <c r="G15" s="3" t="s">
        <v>2515</v>
      </c>
      <c r="H15" s="3" t="s">
        <v>2534</v>
      </c>
      <c r="J15" s="3" t="s">
        <v>2424</v>
      </c>
      <c r="K15" s="3" t="s">
        <v>2549</v>
      </c>
      <c r="L15" s="3" t="s">
        <v>2325</v>
      </c>
    </row>
    <row r="16" spans="2:12" x14ac:dyDescent="0.25">
      <c r="B16" s="3" t="s">
        <v>2417</v>
      </c>
      <c r="C16" s="3" t="s">
        <v>2418</v>
      </c>
      <c r="D16" s="3" t="s">
        <v>2419</v>
      </c>
      <c r="F16" s="3" t="s">
        <v>2516</v>
      </c>
      <c r="G16" s="3" t="s">
        <v>2517</v>
      </c>
      <c r="H16" s="3" t="s">
        <v>2534</v>
      </c>
      <c r="J16" s="3" t="s">
        <v>2427</v>
      </c>
      <c r="K16" s="3" t="s">
        <v>2422</v>
      </c>
      <c r="L16" s="3" t="s">
        <v>2563</v>
      </c>
    </row>
    <row r="17" spans="2:12" x14ac:dyDescent="0.25">
      <c r="B17" s="3" t="s">
        <v>2420</v>
      </c>
      <c r="C17" s="3" t="s">
        <v>2418</v>
      </c>
      <c r="D17" s="3" t="s">
        <v>2419</v>
      </c>
      <c r="F17" s="3" t="s">
        <v>2518</v>
      </c>
      <c r="G17" s="3" t="s">
        <v>2519</v>
      </c>
      <c r="H17" s="3" t="s">
        <v>2534</v>
      </c>
      <c r="J17" s="3" t="s">
        <v>2466</v>
      </c>
      <c r="K17" s="3" t="s">
        <v>2425</v>
      </c>
      <c r="L17" s="3" t="s">
        <v>2564</v>
      </c>
    </row>
    <row r="18" spans="2:12" x14ac:dyDescent="0.25">
      <c r="B18" s="3" t="s">
        <v>2421</v>
      </c>
      <c r="C18" s="3" t="s">
        <v>2422</v>
      </c>
      <c r="D18" s="3" t="s">
        <v>2423</v>
      </c>
      <c r="F18" s="3" t="s">
        <v>2520</v>
      </c>
      <c r="G18" s="3" t="s">
        <v>2521</v>
      </c>
      <c r="H18" s="3" t="s">
        <v>2535</v>
      </c>
      <c r="J18" s="3" t="s">
        <v>2420</v>
      </c>
      <c r="K18" s="3" t="s">
        <v>2550</v>
      </c>
      <c r="L18" s="3" t="s">
        <v>2565</v>
      </c>
    </row>
    <row r="19" spans="2:12" x14ac:dyDescent="0.25">
      <c r="B19" s="3" t="s">
        <v>2424</v>
      </c>
      <c r="C19" s="3" t="s">
        <v>2425</v>
      </c>
      <c r="D19" s="3" t="s">
        <v>2426</v>
      </c>
      <c r="F19" s="3" t="s">
        <v>2522</v>
      </c>
      <c r="G19" s="3" t="s">
        <v>2523</v>
      </c>
      <c r="H19" s="3" t="s">
        <v>2536</v>
      </c>
      <c r="J19" s="3" t="s">
        <v>2415</v>
      </c>
      <c r="K19" s="3" t="s">
        <v>2551</v>
      </c>
      <c r="L19" s="3" t="s">
        <v>2527</v>
      </c>
    </row>
    <row r="20" spans="2:12" x14ac:dyDescent="0.25">
      <c r="B20" s="3" t="s">
        <v>2427</v>
      </c>
      <c r="C20" s="3" t="s">
        <v>2428</v>
      </c>
      <c r="D20" s="3" t="s">
        <v>2429</v>
      </c>
      <c r="F20" s="3" t="s">
        <v>2441</v>
      </c>
      <c r="G20" s="3" t="s">
        <v>2524</v>
      </c>
      <c r="H20" s="3" t="s">
        <v>2536</v>
      </c>
      <c r="J20" s="3" t="s">
        <v>2412</v>
      </c>
      <c r="K20" s="3" t="s">
        <v>2552</v>
      </c>
      <c r="L20" s="3" t="s">
        <v>2527</v>
      </c>
    </row>
    <row r="21" spans="2:12" ht="15.75" thickBot="1" x14ac:dyDescent="0.3">
      <c r="B21" s="3" t="s">
        <v>2430</v>
      </c>
      <c r="C21" s="3" t="s">
        <v>2431</v>
      </c>
      <c r="D21" s="3" t="s">
        <v>2432</v>
      </c>
      <c r="F21" s="2" t="s">
        <v>2525</v>
      </c>
      <c r="G21" s="2" t="s">
        <v>2526</v>
      </c>
      <c r="H21" s="2" t="s">
        <v>2536</v>
      </c>
      <c r="J21" s="3" t="s">
        <v>2441</v>
      </c>
      <c r="K21" s="3" t="s">
        <v>2553</v>
      </c>
      <c r="L21" s="3" t="s">
        <v>2566</v>
      </c>
    </row>
    <row r="22" spans="2:12" x14ac:dyDescent="0.25">
      <c r="B22" s="3" t="s">
        <v>2433</v>
      </c>
      <c r="C22" s="3" t="s">
        <v>2434</v>
      </c>
      <c r="D22" s="3" t="s">
        <v>2432</v>
      </c>
      <c r="J22" s="3" t="s">
        <v>2421</v>
      </c>
      <c r="K22" s="3" t="s">
        <v>2567</v>
      </c>
      <c r="L22" s="3" t="s">
        <v>2568</v>
      </c>
    </row>
    <row r="23" spans="2:12" x14ac:dyDescent="0.25">
      <c r="B23" s="3" t="s">
        <v>2435</v>
      </c>
      <c r="C23" s="3" t="s">
        <v>2436</v>
      </c>
      <c r="D23" s="3" t="s">
        <v>2437</v>
      </c>
      <c r="J23" s="3" t="s">
        <v>2446</v>
      </c>
      <c r="K23" s="3" t="s">
        <v>2569</v>
      </c>
      <c r="L23" s="3" t="s">
        <v>2568</v>
      </c>
    </row>
    <row r="24" spans="2:12" x14ac:dyDescent="0.25">
      <c r="B24" s="3" t="s">
        <v>2438</v>
      </c>
      <c r="C24" s="3" t="s">
        <v>2439</v>
      </c>
      <c r="D24" s="3" t="s">
        <v>2440</v>
      </c>
      <c r="J24" s="3" t="s">
        <v>2472</v>
      </c>
      <c r="K24" s="3" t="s">
        <v>2570</v>
      </c>
      <c r="L24" s="3" t="s">
        <v>2568</v>
      </c>
    </row>
    <row r="25" spans="2:12" x14ac:dyDescent="0.25">
      <c r="B25" s="3" t="s">
        <v>2441</v>
      </c>
      <c r="C25" s="3" t="s">
        <v>2442</v>
      </c>
      <c r="D25" s="3" t="s">
        <v>2443</v>
      </c>
      <c r="J25" s="3" t="s">
        <v>2433</v>
      </c>
      <c r="K25" s="3" t="s">
        <v>2571</v>
      </c>
      <c r="L25" s="3" t="s">
        <v>2568</v>
      </c>
    </row>
    <row r="26" spans="2:12" x14ac:dyDescent="0.25">
      <c r="B26" s="3" t="s">
        <v>2444</v>
      </c>
      <c r="C26" s="3" t="s">
        <v>2445</v>
      </c>
      <c r="D26" s="3" t="s">
        <v>2443</v>
      </c>
      <c r="J26" s="3" t="s">
        <v>2430</v>
      </c>
      <c r="K26" s="3" t="s">
        <v>2572</v>
      </c>
      <c r="L26" s="3" t="s">
        <v>2568</v>
      </c>
    </row>
    <row r="27" spans="2:12" x14ac:dyDescent="0.25">
      <c r="B27" s="3" t="s">
        <v>2446</v>
      </c>
      <c r="C27" s="3" t="s">
        <v>2447</v>
      </c>
      <c r="D27" s="3" t="s">
        <v>2443</v>
      </c>
      <c r="J27" s="3" t="s">
        <v>2483</v>
      </c>
      <c r="K27" s="3" t="s">
        <v>2573</v>
      </c>
      <c r="L27" s="3" t="s">
        <v>2574</v>
      </c>
    </row>
    <row r="28" spans="2:12" x14ac:dyDescent="0.25">
      <c r="B28" s="3" t="s">
        <v>2448</v>
      </c>
      <c r="C28" s="3" t="s">
        <v>2449</v>
      </c>
      <c r="D28" s="3" t="s">
        <v>2450</v>
      </c>
      <c r="J28" s="3" t="s">
        <v>2435</v>
      </c>
      <c r="K28" s="3" t="s">
        <v>2575</v>
      </c>
      <c r="L28" s="3" t="s">
        <v>2576</v>
      </c>
    </row>
    <row r="29" spans="2:12" x14ac:dyDescent="0.25">
      <c r="B29" s="3" t="s">
        <v>2451</v>
      </c>
      <c r="C29" s="3" t="s">
        <v>2452</v>
      </c>
      <c r="D29" s="3" t="s">
        <v>2453</v>
      </c>
      <c r="J29" s="3" t="s">
        <v>2444</v>
      </c>
      <c r="K29" s="3" t="s">
        <v>2577</v>
      </c>
      <c r="L29" s="3" t="s">
        <v>2578</v>
      </c>
    </row>
    <row r="30" spans="2:12" x14ac:dyDescent="0.25">
      <c r="B30" s="3" t="s">
        <v>2454</v>
      </c>
      <c r="C30" s="3" t="s">
        <v>2455</v>
      </c>
      <c r="D30" s="3" t="s">
        <v>2453</v>
      </c>
      <c r="J30" s="3" t="s">
        <v>2496</v>
      </c>
      <c r="K30" s="3" t="s">
        <v>2579</v>
      </c>
      <c r="L30" s="3" t="s">
        <v>2578</v>
      </c>
    </row>
    <row r="31" spans="2:12" x14ac:dyDescent="0.25">
      <c r="B31" s="3" t="s">
        <v>2456</v>
      </c>
      <c r="C31" s="3" t="s">
        <v>2294</v>
      </c>
      <c r="D31" s="3" t="s">
        <v>2457</v>
      </c>
      <c r="J31" s="3" t="s">
        <v>2438</v>
      </c>
      <c r="K31" s="3" t="s">
        <v>2580</v>
      </c>
      <c r="L31" s="3" t="s">
        <v>2578</v>
      </c>
    </row>
    <row r="32" spans="2:12" x14ac:dyDescent="0.25">
      <c r="B32" s="3" t="s">
        <v>2458</v>
      </c>
      <c r="C32" s="3" t="s">
        <v>2366</v>
      </c>
      <c r="D32" s="3" t="s">
        <v>2459</v>
      </c>
      <c r="J32" s="3" t="s">
        <v>2581</v>
      </c>
      <c r="K32" s="3" t="s">
        <v>2582</v>
      </c>
      <c r="L32" s="3" t="s">
        <v>2583</v>
      </c>
    </row>
    <row r="33" spans="2:12" x14ac:dyDescent="0.25">
      <c r="B33" s="3" t="s">
        <v>2460</v>
      </c>
      <c r="C33" s="3" t="s">
        <v>2461</v>
      </c>
      <c r="D33" s="3" t="s">
        <v>2462</v>
      </c>
      <c r="J33" s="3" t="s">
        <v>2501</v>
      </c>
      <c r="K33" s="3" t="s">
        <v>2584</v>
      </c>
      <c r="L33" s="3" t="s">
        <v>2583</v>
      </c>
    </row>
    <row r="34" spans="2:12" x14ac:dyDescent="0.25">
      <c r="B34" s="3" t="s">
        <v>2463</v>
      </c>
      <c r="C34" s="3" t="s">
        <v>2464</v>
      </c>
      <c r="D34" s="3" t="s">
        <v>2465</v>
      </c>
      <c r="J34" s="3" t="s">
        <v>2448</v>
      </c>
      <c r="K34" s="3" t="s">
        <v>2585</v>
      </c>
      <c r="L34" s="3" t="s">
        <v>2583</v>
      </c>
    </row>
    <row r="35" spans="2:12" x14ac:dyDescent="0.25">
      <c r="B35" s="3" t="s">
        <v>2466</v>
      </c>
      <c r="C35" s="3" t="s">
        <v>2467</v>
      </c>
      <c r="D35" s="3" t="s">
        <v>2468</v>
      </c>
      <c r="J35" s="3" t="s">
        <v>2500</v>
      </c>
      <c r="K35" s="3" t="s">
        <v>2586</v>
      </c>
      <c r="L35" s="3" t="s">
        <v>2587</v>
      </c>
    </row>
    <row r="36" spans="2:12" x14ac:dyDescent="0.25">
      <c r="B36" s="3" t="s">
        <v>2469</v>
      </c>
      <c r="C36" s="3" t="s">
        <v>2470</v>
      </c>
      <c r="D36" s="3" t="s">
        <v>2471</v>
      </c>
      <c r="J36" s="3" t="s">
        <v>2454</v>
      </c>
      <c r="K36" s="3" t="s">
        <v>2367</v>
      </c>
      <c r="L36" s="3" t="s">
        <v>2587</v>
      </c>
    </row>
    <row r="37" spans="2:12" x14ac:dyDescent="0.25">
      <c r="B37" s="3" t="s">
        <v>2472</v>
      </c>
      <c r="C37" s="3" t="s">
        <v>2473</v>
      </c>
      <c r="D37" s="3" t="s">
        <v>2474</v>
      </c>
      <c r="J37" s="3" t="s">
        <v>2481</v>
      </c>
      <c r="K37" s="3" t="s">
        <v>2588</v>
      </c>
      <c r="L37" s="3" t="s">
        <v>2587</v>
      </c>
    </row>
    <row r="38" spans="2:12" x14ac:dyDescent="0.25">
      <c r="B38" s="3" t="s">
        <v>2475</v>
      </c>
      <c r="C38" s="3" t="s">
        <v>2476</v>
      </c>
      <c r="D38" s="3" t="s">
        <v>2477</v>
      </c>
      <c r="J38" s="3" t="s">
        <v>2451</v>
      </c>
      <c r="K38" s="3" t="s">
        <v>2589</v>
      </c>
      <c r="L38" s="3" t="s">
        <v>2590</v>
      </c>
    </row>
    <row r="39" spans="2:12" x14ac:dyDescent="0.25">
      <c r="B39" s="3" t="s">
        <v>2478</v>
      </c>
      <c r="C39" s="3" t="s">
        <v>2479</v>
      </c>
      <c r="D39" s="3" t="s">
        <v>2480</v>
      </c>
      <c r="J39" s="3" t="s">
        <v>2456</v>
      </c>
      <c r="K39" s="3" t="s">
        <v>2591</v>
      </c>
      <c r="L39" s="3" t="s">
        <v>2592</v>
      </c>
    </row>
    <row r="40" spans="2:12" x14ac:dyDescent="0.25">
      <c r="B40" s="3" t="s">
        <v>2481</v>
      </c>
      <c r="C40" s="3" t="s">
        <v>2482</v>
      </c>
      <c r="D40" s="3" t="s">
        <v>2480</v>
      </c>
      <c r="J40" s="3" t="s">
        <v>2458</v>
      </c>
      <c r="K40" s="3" t="s">
        <v>2593</v>
      </c>
      <c r="L40" s="3" t="s">
        <v>2594</v>
      </c>
    </row>
    <row r="41" spans="2:12" x14ac:dyDescent="0.25">
      <c r="B41" s="3" t="s">
        <v>2483</v>
      </c>
      <c r="C41" s="3" t="s">
        <v>2484</v>
      </c>
      <c r="D41" s="3" t="s">
        <v>2485</v>
      </c>
      <c r="J41" s="3" t="s">
        <v>2460</v>
      </c>
      <c r="K41" s="3" t="s">
        <v>2595</v>
      </c>
      <c r="L41" s="3" t="s">
        <v>2596</v>
      </c>
    </row>
    <row r="42" spans="2:12" x14ac:dyDescent="0.25">
      <c r="B42" s="3" t="s">
        <v>2486</v>
      </c>
      <c r="C42" s="3" t="s">
        <v>2487</v>
      </c>
      <c r="D42" s="3" t="s">
        <v>2485</v>
      </c>
      <c r="J42" s="3" t="s">
        <v>2469</v>
      </c>
      <c r="K42" s="3" t="s">
        <v>2597</v>
      </c>
      <c r="L42" s="3" t="s">
        <v>2598</v>
      </c>
    </row>
    <row r="43" spans="2:12" x14ac:dyDescent="0.25">
      <c r="B43" s="3" t="s">
        <v>2488</v>
      </c>
      <c r="C43" s="3" t="s">
        <v>2337</v>
      </c>
      <c r="D43" s="3" t="s">
        <v>2489</v>
      </c>
      <c r="J43" s="3" t="s">
        <v>2599</v>
      </c>
      <c r="K43" s="3" t="s">
        <v>2600</v>
      </c>
      <c r="L43" s="3" t="s">
        <v>2601</v>
      </c>
    </row>
    <row r="44" spans="2:12" x14ac:dyDescent="0.25">
      <c r="B44" s="3" t="s">
        <v>2490</v>
      </c>
      <c r="C44" s="3" t="s">
        <v>2491</v>
      </c>
      <c r="D44" s="3" t="s">
        <v>2492</v>
      </c>
      <c r="J44" s="3" t="s">
        <v>2463</v>
      </c>
      <c r="K44" s="3" t="s">
        <v>2602</v>
      </c>
      <c r="L44" s="3" t="s">
        <v>2485</v>
      </c>
    </row>
    <row r="45" spans="2:12" x14ac:dyDescent="0.25">
      <c r="B45" s="3" t="s">
        <v>2493</v>
      </c>
      <c r="C45" s="3" t="s">
        <v>2494</v>
      </c>
      <c r="D45" s="3" t="s">
        <v>2495</v>
      </c>
      <c r="J45" s="3" t="s">
        <v>2525</v>
      </c>
      <c r="K45" s="3" t="s">
        <v>2603</v>
      </c>
      <c r="L45" s="3" t="s">
        <v>2604</v>
      </c>
    </row>
    <row r="46" spans="2:12" x14ac:dyDescent="0.25">
      <c r="B46" s="3" t="s">
        <v>2496</v>
      </c>
      <c r="C46" s="3" t="s">
        <v>2497</v>
      </c>
      <c r="D46" s="3" t="s">
        <v>2495</v>
      </c>
      <c r="J46" s="3" t="s">
        <v>2475</v>
      </c>
      <c r="K46" s="3" t="s">
        <v>2605</v>
      </c>
      <c r="L46" s="3" t="s">
        <v>2604</v>
      </c>
    </row>
    <row r="47" spans="2:12" ht="15.75" thickBot="1" x14ac:dyDescent="0.3">
      <c r="B47" s="3" t="s">
        <v>2498</v>
      </c>
      <c r="C47" s="3" t="s">
        <v>2499</v>
      </c>
      <c r="D47" s="3" t="s">
        <v>2495</v>
      </c>
      <c r="J47" s="2" t="s">
        <v>2486</v>
      </c>
      <c r="K47" s="2" t="s">
        <v>2606</v>
      </c>
      <c r="L47" s="2" t="s">
        <v>2607</v>
      </c>
    </row>
    <row r="48" spans="2:12" ht="15.75" thickBot="1" x14ac:dyDescent="0.3">
      <c r="B48" s="2" t="s">
        <v>2500</v>
      </c>
      <c r="C48" s="2" t="s">
        <v>2346</v>
      </c>
      <c r="D48" s="2" t="s">
        <v>2495</v>
      </c>
    </row>
  </sheetData>
  <conditionalFormatting sqref="B1:H1 B3:H1048576 B2:G2">
    <cfRule type="duplicateValues" dxfId="10" priority="3"/>
  </conditionalFormatting>
  <conditionalFormatting sqref="J2:L2">
    <cfRule type="duplicateValues" dxfId="9" priority="2"/>
  </conditionalFormatting>
  <conditionalFormatting sqref="H2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99DA1-75E6-453B-A429-65CC734106F2}">
  <dimension ref="A1:H46"/>
  <sheetViews>
    <sheetView workbookViewId="0">
      <selection activeCell="H1" sqref="H1"/>
    </sheetView>
  </sheetViews>
  <sheetFormatPr defaultRowHeight="15" x14ac:dyDescent="0.25"/>
  <cols>
    <col min="1" max="1" width="30.140625" style="1" bestFit="1" customWidth="1"/>
    <col min="2" max="2" width="9.140625" style="1"/>
    <col min="3" max="3" width="30.140625" style="1" bestFit="1" customWidth="1"/>
    <col min="4" max="5" width="9.140625" style="1"/>
    <col min="6" max="6" width="54.140625" style="1" bestFit="1" customWidth="1"/>
    <col min="7" max="7" width="8.85546875" style="1" bestFit="1" customWidth="1"/>
    <col min="8" max="8" width="18.85546875" style="1" bestFit="1" customWidth="1"/>
    <col min="9" max="16384" width="9.140625" style="1"/>
  </cols>
  <sheetData>
    <row r="1" spans="1:8" x14ac:dyDescent="0.25">
      <c r="A1" s="3" t="s">
        <v>2391</v>
      </c>
      <c r="B1" s="3" t="s">
        <v>2505</v>
      </c>
      <c r="C1" s="3" t="s">
        <v>2527</v>
      </c>
      <c r="F1" s="4" t="s">
        <v>2888</v>
      </c>
      <c r="G1" s="4" t="s">
        <v>2932</v>
      </c>
      <c r="H1" s="4" t="s">
        <v>2889</v>
      </c>
    </row>
    <row r="2" spans="1:8" x14ac:dyDescent="0.25">
      <c r="A2" s="3" t="s">
        <v>2496</v>
      </c>
      <c r="B2" s="3" t="s">
        <v>2506</v>
      </c>
      <c r="C2" s="3" t="s">
        <v>2528</v>
      </c>
      <c r="F2" s="3" t="s">
        <v>2380</v>
      </c>
      <c r="G2" s="3" t="s">
        <v>2537</v>
      </c>
      <c r="H2" s="3" t="s">
        <v>2538</v>
      </c>
    </row>
    <row r="3" spans="1:8" x14ac:dyDescent="0.25">
      <c r="A3" s="3" t="s">
        <v>2409</v>
      </c>
      <c r="B3" s="3" t="s">
        <v>2507</v>
      </c>
      <c r="C3" s="3" t="s">
        <v>2528</v>
      </c>
      <c r="F3" s="3" t="s">
        <v>2391</v>
      </c>
      <c r="G3" s="3" t="s">
        <v>2539</v>
      </c>
      <c r="H3" s="3" t="s">
        <v>2554</v>
      </c>
    </row>
    <row r="4" spans="1:8" x14ac:dyDescent="0.25">
      <c r="A4" s="3" t="s">
        <v>2481</v>
      </c>
      <c r="B4" s="3" t="s">
        <v>2508</v>
      </c>
      <c r="C4" s="3" t="s">
        <v>2529</v>
      </c>
      <c r="F4" s="3" t="s">
        <v>2386</v>
      </c>
      <c r="G4" s="3" t="s">
        <v>2540</v>
      </c>
      <c r="H4" s="3" t="s">
        <v>2555</v>
      </c>
    </row>
    <row r="5" spans="1:8" x14ac:dyDescent="0.25">
      <c r="A5" s="3" t="s">
        <v>2500</v>
      </c>
      <c r="B5" s="3" t="s">
        <v>2509</v>
      </c>
      <c r="C5" s="3" t="s">
        <v>2530</v>
      </c>
      <c r="F5" s="3" t="s">
        <v>2388</v>
      </c>
      <c r="G5" s="3" t="s">
        <v>2540</v>
      </c>
      <c r="H5" s="3" t="s">
        <v>2555</v>
      </c>
    </row>
    <row r="6" spans="1:8" x14ac:dyDescent="0.25">
      <c r="A6" s="3" t="s">
        <v>2466</v>
      </c>
      <c r="B6" s="3" t="s">
        <v>2509</v>
      </c>
      <c r="C6" s="3" t="s">
        <v>2530</v>
      </c>
      <c r="F6" s="3" t="s">
        <v>2383</v>
      </c>
      <c r="G6" s="3" t="s">
        <v>2541</v>
      </c>
      <c r="H6" s="3" t="s">
        <v>2556</v>
      </c>
    </row>
    <row r="7" spans="1:8" x14ac:dyDescent="0.25">
      <c r="A7" s="3" t="s">
        <v>2483</v>
      </c>
      <c r="B7" s="3" t="s">
        <v>2510</v>
      </c>
      <c r="C7" s="3" t="s">
        <v>2531</v>
      </c>
      <c r="F7" s="3" t="s">
        <v>2409</v>
      </c>
      <c r="G7" s="3" t="s">
        <v>2542</v>
      </c>
      <c r="H7" s="3" t="s">
        <v>2557</v>
      </c>
    </row>
    <row r="8" spans="1:8" x14ac:dyDescent="0.25">
      <c r="A8" s="3" t="s">
        <v>2400</v>
      </c>
      <c r="B8" s="3" t="s">
        <v>2461</v>
      </c>
      <c r="C8" s="3" t="s">
        <v>2533</v>
      </c>
      <c r="F8" s="3" t="s">
        <v>2394</v>
      </c>
      <c r="G8" s="3" t="s">
        <v>2543</v>
      </c>
      <c r="H8" s="3" t="s">
        <v>2558</v>
      </c>
    </row>
    <row r="9" spans="1:8" x14ac:dyDescent="0.25">
      <c r="A9" s="3" t="s">
        <v>2441</v>
      </c>
      <c r="B9" s="3" t="s">
        <v>2524</v>
      </c>
      <c r="C9" s="3" t="s">
        <v>2536</v>
      </c>
      <c r="F9" s="3" t="s">
        <v>2417</v>
      </c>
      <c r="G9" s="3" t="s">
        <v>2544</v>
      </c>
      <c r="H9" s="3" t="s">
        <v>2559</v>
      </c>
    </row>
    <row r="10" spans="1:8" x14ac:dyDescent="0.25">
      <c r="A10" s="57" t="s">
        <v>2501</v>
      </c>
      <c r="B10" s="57" t="s">
        <v>2584</v>
      </c>
      <c r="C10" s="57" t="s">
        <v>2863</v>
      </c>
      <c r="F10" s="3" t="s">
        <v>2400</v>
      </c>
      <c r="G10" s="3" t="s">
        <v>2545</v>
      </c>
      <c r="H10" s="3" t="s">
        <v>2560</v>
      </c>
    </row>
    <row r="11" spans="1:8" x14ac:dyDescent="0.25">
      <c r="F11" s="3" t="s">
        <v>2397</v>
      </c>
      <c r="G11" s="3" t="s">
        <v>2546</v>
      </c>
      <c r="H11" s="3" t="s">
        <v>2561</v>
      </c>
    </row>
    <row r="12" spans="1:8" x14ac:dyDescent="0.25">
      <c r="F12" s="3" t="s">
        <v>2406</v>
      </c>
      <c r="G12" s="3" t="s">
        <v>2547</v>
      </c>
      <c r="H12" s="3" t="s">
        <v>2562</v>
      </c>
    </row>
    <row r="13" spans="1:8" x14ac:dyDescent="0.25">
      <c r="F13" s="3" t="s">
        <v>2403</v>
      </c>
      <c r="G13" s="3" t="s">
        <v>2548</v>
      </c>
      <c r="H13" s="3" t="s">
        <v>2562</v>
      </c>
    </row>
    <row r="14" spans="1:8" x14ac:dyDescent="0.25">
      <c r="F14" s="3" t="s">
        <v>2424</v>
      </c>
      <c r="G14" s="3" t="s">
        <v>2549</v>
      </c>
      <c r="H14" s="3" t="s">
        <v>2325</v>
      </c>
    </row>
    <row r="15" spans="1:8" x14ac:dyDescent="0.25">
      <c r="F15" s="3" t="s">
        <v>2427</v>
      </c>
      <c r="G15" s="3" t="s">
        <v>2422</v>
      </c>
      <c r="H15" s="3" t="s">
        <v>2563</v>
      </c>
    </row>
    <row r="16" spans="1:8" x14ac:dyDescent="0.25">
      <c r="F16" s="3" t="s">
        <v>2466</v>
      </c>
      <c r="G16" s="3" t="s">
        <v>2425</v>
      </c>
      <c r="H16" s="3" t="s">
        <v>2564</v>
      </c>
    </row>
    <row r="17" spans="5:8" x14ac:dyDescent="0.25">
      <c r="F17" s="3" t="s">
        <v>2420</v>
      </c>
      <c r="G17" s="3" t="s">
        <v>2550</v>
      </c>
      <c r="H17" s="3" t="s">
        <v>2565</v>
      </c>
    </row>
    <row r="18" spans="5:8" x14ac:dyDescent="0.25">
      <c r="F18" s="3" t="s">
        <v>2415</v>
      </c>
      <c r="G18" s="3" t="s">
        <v>2551</v>
      </c>
      <c r="H18" s="3" t="s">
        <v>2527</v>
      </c>
    </row>
    <row r="19" spans="5:8" x14ac:dyDescent="0.25">
      <c r="F19" s="3" t="s">
        <v>2412</v>
      </c>
      <c r="G19" s="3" t="s">
        <v>2552</v>
      </c>
      <c r="H19" s="3" t="s">
        <v>2527</v>
      </c>
    </row>
    <row r="20" spans="5:8" x14ac:dyDescent="0.25">
      <c r="F20" s="3" t="s">
        <v>2441</v>
      </c>
      <c r="G20" s="3" t="s">
        <v>2553</v>
      </c>
      <c r="H20" s="3" t="s">
        <v>2566</v>
      </c>
    </row>
    <row r="21" spans="5:8" x14ac:dyDescent="0.25">
      <c r="F21" s="3" t="s">
        <v>2421</v>
      </c>
      <c r="G21" s="3" t="s">
        <v>2567</v>
      </c>
      <c r="H21" s="3" t="s">
        <v>2568</v>
      </c>
    </row>
    <row r="22" spans="5:8" x14ac:dyDescent="0.25">
      <c r="F22" s="3" t="s">
        <v>2446</v>
      </c>
      <c r="G22" s="3" t="s">
        <v>2569</v>
      </c>
      <c r="H22" s="3" t="s">
        <v>2568</v>
      </c>
    </row>
    <row r="23" spans="5:8" x14ac:dyDescent="0.25">
      <c r="F23" s="3" t="s">
        <v>2472</v>
      </c>
      <c r="G23" s="3" t="s">
        <v>2570</v>
      </c>
      <c r="H23" s="3" t="s">
        <v>2568</v>
      </c>
    </row>
    <row r="24" spans="5:8" x14ac:dyDescent="0.25">
      <c r="F24" s="3" t="s">
        <v>2433</v>
      </c>
      <c r="G24" s="3" t="s">
        <v>2571</v>
      </c>
      <c r="H24" s="3" t="s">
        <v>2568</v>
      </c>
    </row>
    <row r="25" spans="5:8" x14ac:dyDescent="0.25">
      <c r="F25" s="3" t="s">
        <v>2430</v>
      </c>
      <c r="G25" s="3" t="s">
        <v>2572</v>
      </c>
      <c r="H25" s="3" t="s">
        <v>2568</v>
      </c>
    </row>
    <row r="26" spans="5:8" x14ac:dyDescent="0.25">
      <c r="F26" s="3" t="s">
        <v>2483</v>
      </c>
      <c r="G26" s="3" t="s">
        <v>2573</v>
      </c>
      <c r="H26" s="3" t="s">
        <v>2574</v>
      </c>
    </row>
    <row r="27" spans="5:8" x14ac:dyDescent="0.25">
      <c r="F27" s="3" t="s">
        <v>2435</v>
      </c>
      <c r="G27" s="3" t="s">
        <v>2575</v>
      </c>
      <c r="H27" s="3" t="s">
        <v>2576</v>
      </c>
    </row>
    <row r="28" spans="5:8" x14ac:dyDescent="0.25">
      <c r="F28" s="3" t="s">
        <v>2444</v>
      </c>
      <c r="G28" s="3" t="s">
        <v>2577</v>
      </c>
      <c r="H28" s="3" t="s">
        <v>2578</v>
      </c>
    </row>
    <row r="29" spans="5:8" x14ac:dyDescent="0.25">
      <c r="F29" s="3" t="s">
        <v>2496</v>
      </c>
      <c r="G29" s="3" t="s">
        <v>2579</v>
      </c>
      <c r="H29" s="3" t="s">
        <v>2578</v>
      </c>
    </row>
    <row r="30" spans="5:8" x14ac:dyDescent="0.25">
      <c r="F30" s="3" t="s">
        <v>2438</v>
      </c>
      <c r="G30" s="3" t="s">
        <v>2580</v>
      </c>
      <c r="H30" s="3" t="s">
        <v>2578</v>
      </c>
    </row>
    <row r="31" spans="5:8" x14ac:dyDescent="0.25">
      <c r="F31" s="3" t="s">
        <v>2581</v>
      </c>
      <c r="G31" s="3" t="s">
        <v>2582</v>
      </c>
      <c r="H31" s="3" t="s">
        <v>2583</v>
      </c>
    </row>
    <row r="32" spans="5:8" x14ac:dyDescent="0.25">
      <c r="E32" s="56"/>
      <c r="F32" s="57" t="s">
        <v>2501</v>
      </c>
      <c r="G32" s="57" t="s">
        <v>2584</v>
      </c>
      <c r="H32" s="57" t="s">
        <v>2863</v>
      </c>
    </row>
    <row r="33" spans="6:8" x14ac:dyDescent="0.25">
      <c r="F33" s="3" t="s">
        <v>2448</v>
      </c>
      <c r="G33" s="3" t="s">
        <v>2585</v>
      </c>
      <c r="H33" s="3" t="s">
        <v>2583</v>
      </c>
    </row>
    <row r="34" spans="6:8" x14ac:dyDescent="0.25">
      <c r="F34" s="3" t="s">
        <v>2500</v>
      </c>
      <c r="G34" s="3" t="s">
        <v>2586</v>
      </c>
      <c r="H34" s="3" t="s">
        <v>2587</v>
      </c>
    </row>
    <row r="35" spans="6:8" x14ac:dyDescent="0.25">
      <c r="F35" s="3" t="s">
        <v>2454</v>
      </c>
      <c r="G35" s="3" t="s">
        <v>2367</v>
      </c>
      <c r="H35" s="3" t="s">
        <v>2587</v>
      </c>
    </row>
    <row r="36" spans="6:8" x14ac:dyDescent="0.25">
      <c r="F36" s="3" t="s">
        <v>2481</v>
      </c>
      <c r="G36" s="3" t="s">
        <v>2588</v>
      </c>
      <c r="H36" s="3" t="s">
        <v>2587</v>
      </c>
    </row>
    <row r="37" spans="6:8" x14ac:dyDescent="0.25">
      <c r="F37" s="3" t="s">
        <v>2451</v>
      </c>
      <c r="G37" s="3" t="s">
        <v>2589</v>
      </c>
      <c r="H37" s="3" t="s">
        <v>2590</v>
      </c>
    </row>
    <row r="38" spans="6:8" x14ac:dyDescent="0.25">
      <c r="F38" s="3" t="s">
        <v>2456</v>
      </c>
      <c r="G38" s="3" t="s">
        <v>2591</v>
      </c>
      <c r="H38" s="3" t="s">
        <v>2592</v>
      </c>
    </row>
    <row r="39" spans="6:8" x14ac:dyDescent="0.25">
      <c r="F39" s="3" t="s">
        <v>2458</v>
      </c>
      <c r="G39" s="3" t="s">
        <v>2593</v>
      </c>
      <c r="H39" s="3" t="s">
        <v>2594</v>
      </c>
    </row>
    <row r="40" spans="6:8" x14ac:dyDescent="0.25">
      <c r="F40" s="3" t="s">
        <v>2460</v>
      </c>
      <c r="G40" s="3" t="s">
        <v>2595</v>
      </c>
      <c r="H40" s="3" t="s">
        <v>2596</v>
      </c>
    </row>
    <row r="41" spans="6:8" x14ac:dyDescent="0.25">
      <c r="F41" s="3" t="s">
        <v>2469</v>
      </c>
      <c r="G41" s="3" t="s">
        <v>2597</v>
      </c>
      <c r="H41" s="3" t="s">
        <v>2598</v>
      </c>
    </row>
    <row r="42" spans="6:8" x14ac:dyDescent="0.25">
      <c r="F42" s="3" t="s">
        <v>2599</v>
      </c>
      <c r="G42" s="3" t="s">
        <v>2600</v>
      </c>
      <c r="H42" s="3" t="s">
        <v>2601</v>
      </c>
    </row>
    <row r="43" spans="6:8" x14ac:dyDescent="0.25">
      <c r="F43" s="3" t="s">
        <v>2463</v>
      </c>
      <c r="G43" s="3" t="s">
        <v>2602</v>
      </c>
      <c r="H43" s="3" t="s">
        <v>2485</v>
      </c>
    </row>
    <row r="44" spans="6:8" x14ac:dyDescent="0.25">
      <c r="F44" s="3" t="s">
        <v>2525</v>
      </c>
      <c r="G44" s="3" t="s">
        <v>2603</v>
      </c>
      <c r="H44" s="3" t="s">
        <v>2604</v>
      </c>
    </row>
    <row r="45" spans="6:8" x14ac:dyDescent="0.25">
      <c r="F45" s="3" t="s">
        <v>2475</v>
      </c>
      <c r="G45" s="3" t="s">
        <v>2605</v>
      </c>
      <c r="H45" s="3" t="s">
        <v>2604</v>
      </c>
    </row>
    <row r="46" spans="6:8" ht="15.75" thickBot="1" x14ac:dyDescent="0.3">
      <c r="F46" s="2" t="s">
        <v>2486</v>
      </c>
      <c r="G46" s="2" t="s">
        <v>2606</v>
      </c>
      <c r="H46" s="2" t="s">
        <v>2607</v>
      </c>
    </row>
  </sheetData>
  <autoFilter ref="F1:F46" xr:uid="{158E593D-9D24-48DF-8F30-F2DEF8977D00}"/>
  <sortState xmlns:xlrd2="http://schemas.microsoft.com/office/spreadsheetml/2017/richdata2" ref="C1:C10">
    <sortCondition ref="C1"/>
  </sortState>
  <conditionalFormatting sqref="A1:C9">
    <cfRule type="duplicateValues" dxfId="7" priority="2"/>
  </conditionalFormatting>
  <conditionalFormatting sqref="A1:J1048576">
    <cfRule type="duplicateValues" dxfId="6" priority="1"/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E186-7620-47FD-B4A8-ECF31A574816}">
  <dimension ref="A1:BL911"/>
  <sheetViews>
    <sheetView zoomScale="90" zoomScaleNormal="90" workbookViewId="0"/>
  </sheetViews>
  <sheetFormatPr defaultRowHeight="15" x14ac:dyDescent="0.25"/>
  <cols>
    <col min="6" max="6" width="24.7109375" bestFit="1" customWidth="1"/>
    <col min="7" max="7" width="22.140625" bestFit="1" customWidth="1"/>
    <col min="8" max="8" width="21.42578125" bestFit="1" customWidth="1"/>
    <col min="9" max="9" width="14.5703125" bestFit="1" customWidth="1"/>
    <col min="10" max="10" width="19.140625" bestFit="1" customWidth="1"/>
    <col min="11" max="11" width="21.140625" bestFit="1" customWidth="1"/>
    <col min="12" max="12" width="22.85546875" bestFit="1" customWidth="1"/>
    <col min="13" max="13" width="21.42578125" bestFit="1" customWidth="1"/>
    <col min="14" max="14" width="18.140625" bestFit="1" customWidth="1"/>
    <col min="15" max="15" width="16.7109375" bestFit="1" customWidth="1"/>
    <col min="16" max="16" width="30.140625" bestFit="1" customWidth="1"/>
    <col min="17" max="17" width="16.85546875" bestFit="1" customWidth="1"/>
    <col min="18" max="18" width="20" bestFit="1" customWidth="1"/>
    <col min="19" max="19" width="18" bestFit="1" customWidth="1"/>
    <col min="20" max="20" width="14.7109375" bestFit="1" customWidth="1"/>
    <col min="21" max="21" width="19.7109375" bestFit="1" customWidth="1"/>
    <col min="22" max="22" width="20.7109375" bestFit="1" customWidth="1"/>
    <col min="23" max="23" width="12.140625" bestFit="1" customWidth="1"/>
    <col min="24" max="24" width="18.85546875" bestFit="1" customWidth="1"/>
    <col min="25" max="25" width="30.140625" bestFit="1" customWidth="1"/>
    <col min="26" max="26" width="14.140625" bestFit="1" customWidth="1"/>
    <col min="27" max="27" width="20.140625" bestFit="1" customWidth="1"/>
    <col min="28" max="28" width="22.5703125" bestFit="1" customWidth="1"/>
    <col min="29" max="29" width="20.140625" bestFit="1" customWidth="1"/>
    <col min="30" max="30" width="19.28515625" bestFit="1" customWidth="1"/>
    <col min="31" max="31" width="17.5703125" bestFit="1" customWidth="1"/>
    <col min="32" max="32" width="14.28515625" bestFit="1" customWidth="1"/>
    <col min="33" max="33" width="30.140625" bestFit="1" customWidth="1"/>
    <col min="34" max="34" width="18.28515625" bestFit="1" customWidth="1"/>
    <col min="35" max="35" width="54.140625" bestFit="1" customWidth="1"/>
    <col min="36" max="36" width="23" bestFit="1" customWidth="1"/>
    <col min="37" max="37" width="14" bestFit="1" customWidth="1"/>
    <col min="38" max="38" width="21.7109375" bestFit="1" customWidth="1"/>
    <col min="39" max="39" width="25.85546875" bestFit="1" customWidth="1"/>
    <col min="40" max="40" width="23.140625" bestFit="1" customWidth="1"/>
    <col min="41" max="41" width="16.28515625" bestFit="1" customWidth="1"/>
    <col min="42" max="42" width="35.85546875" bestFit="1" customWidth="1"/>
    <col min="43" max="43" width="13.42578125" bestFit="1" customWidth="1"/>
    <col min="44" max="44" width="19.85546875" bestFit="1" customWidth="1"/>
    <col min="45" max="45" width="25.140625" bestFit="1" customWidth="1"/>
    <col min="46" max="46" width="18.7109375" bestFit="1" customWidth="1"/>
    <col min="47" max="47" width="33.42578125" bestFit="1" customWidth="1"/>
    <col min="48" max="48" width="23" bestFit="1" customWidth="1"/>
    <col min="49" max="49" width="18.85546875" bestFit="1" customWidth="1"/>
    <col min="50" max="64" width="22.5703125" bestFit="1" customWidth="1"/>
  </cols>
  <sheetData>
    <row r="1" spans="1:64" x14ac:dyDescent="0.25">
      <c r="A1" t="s">
        <v>2221</v>
      </c>
      <c r="B1" t="s">
        <v>39</v>
      </c>
      <c r="F1" t="s">
        <v>2380</v>
      </c>
      <c r="G1" t="s">
        <v>2391</v>
      </c>
      <c r="H1" t="s">
        <v>2386</v>
      </c>
      <c r="I1" t="s">
        <v>2388</v>
      </c>
      <c r="J1" t="s">
        <v>2383</v>
      </c>
      <c r="K1" t="s">
        <v>2409</v>
      </c>
      <c r="L1" t="s">
        <v>2394</v>
      </c>
      <c r="M1" t="s">
        <v>2417</v>
      </c>
      <c r="N1" t="s">
        <v>2400</v>
      </c>
      <c r="O1" t="s">
        <v>2397</v>
      </c>
      <c r="P1" t="s">
        <v>2406</v>
      </c>
      <c r="Q1" t="s">
        <v>2403</v>
      </c>
      <c r="R1" t="s">
        <v>2424</v>
      </c>
      <c r="S1" t="s">
        <v>2427</v>
      </c>
      <c r="T1" t="s">
        <v>2466</v>
      </c>
      <c r="U1" t="s">
        <v>2420</v>
      </c>
      <c r="V1" t="s">
        <v>2415</v>
      </c>
      <c r="W1" t="s">
        <v>2412</v>
      </c>
      <c r="X1" t="s">
        <v>2441</v>
      </c>
      <c r="Y1" t="s">
        <v>2421</v>
      </c>
      <c r="Z1" t="s">
        <v>2446</v>
      </c>
      <c r="AA1" t="s">
        <v>2472</v>
      </c>
      <c r="AB1" t="s">
        <v>2433</v>
      </c>
      <c r="AC1" t="s">
        <v>2430</v>
      </c>
      <c r="AD1" t="s">
        <v>2483</v>
      </c>
      <c r="AE1" t="s">
        <v>2435</v>
      </c>
      <c r="AF1" t="s">
        <v>2444</v>
      </c>
      <c r="AG1" t="s">
        <v>2496</v>
      </c>
      <c r="AH1" t="s">
        <v>2438</v>
      </c>
      <c r="AI1" t="s">
        <v>2581</v>
      </c>
      <c r="AJ1" t="s">
        <v>2501</v>
      </c>
      <c r="AK1" t="s">
        <v>2448</v>
      </c>
      <c r="AL1" t="s">
        <v>2500</v>
      </c>
      <c r="AM1" t="s">
        <v>2454</v>
      </c>
      <c r="AN1" t="s">
        <v>2481</v>
      </c>
      <c r="AO1" t="s">
        <v>2451</v>
      </c>
      <c r="AP1" t="s">
        <v>2456</v>
      </c>
      <c r="AQ1" t="s">
        <v>2458</v>
      </c>
      <c r="AR1" t="s">
        <v>2460</v>
      </c>
      <c r="AS1" t="s">
        <v>2469</v>
      </c>
      <c r="AT1" t="s">
        <v>2599</v>
      </c>
      <c r="AU1" t="s">
        <v>2463</v>
      </c>
      <c r="AV1" t="s">
        <v>2525</v>
      </c>
      <c r="AW1" t="s">
        <v>2475</v>
      </c>
      <c r="AX1" t="s">
        <v>2486</v>
      </c>
      <c r="AY1" s="19" t="s">
        <v>2133</v>
      </c>
      <c r="AZ1" s="19" t="s">
        <v>2127</v>
      </c>
      <c r="BA1" s="19" t="s">
        <v>2132</v>
      </c>
      <c r="BB1" s="19" t="s">
        <v>2135</v>
      </c>
      <c r="BC1" s="19" t="s">
        <v>2137</v>
      </c>
      <c r="BD1" s="19" t="s">
        <v>2134</v>
      </c>
      <c r="BE1" s="19" t="s">
        <v>2136</v>
      </c>
      <c r="BF1" s="19" t="s">
        <v>2131</v>
      </c>
      <c r="BG1" s="19" t="s">
        <v>2130</v>
      </c>
      <c r="BH1" s="19" t="s">
        <v>2128</v>
      </c>
    </row>
    <row r="2" spans="1:64" x14ac:dyDescent="0.25">
      <c r="A2" s="3" t="s">
        <v>7</v>
      </c>
      <c r="B2">
        <f>COUNTIF(F:BH,A2)</f>
        <v>0</v>
      </c>
      <c r="C2">
        <f>VLOOKUP(A2,'BASE SFARI GENE'!A:E,5,0)</f>
        <v>4</v>
      </c>
      <c r="F2" s="19" t="s">
        <v>24</v>
      </c>
      <c r="G2" s="19" t="s">
        <v>250</v>
      </c>
      <c r="H2" s="19" t="s">
        <v>24</v>
      </c>
      <c r="I2" s="19" t="s">
        <v>24</v>
      </c>
      <c r="J2" s="19" t="s">
        <v>24</v>
      </c>
      <c r="K2" s="19" t="s">
        <v>26</v>
      </c>
      <c r="L2" s="19" t="s">
        <v>26</v>
      </c>
      <c r="M2" s="19" t="s">
        <v>82</v>
      </c>
      <c r="N2" s="19" t="s">
        <v>24</v>
      </c>
      <c r="O2" s="19" t="s">
        <v>24</v>
      </c>
      <c r="P2" s="19" t="s">
        <v>244</v>
      </c>
      <c r="Q2" s="19" t="s">
        <v>26</v>
      </c>
      <c r="R2" s="19" t="s">
        <v>24</v>
      </c>
      <c r="S2" s="19" t="s">
        <v>103</v>
      </c>
      <c r="T2" s="19" t="s">
        <v>145</v>
      </c>
      <c r="U2" s="19" t="s">
        <v>370</v>
      </c>
      <c r="V2" s="19" t="s">
        <v>769</v>
      </c>
      <c r="W2" s="19" t="s">
        <v>24</v>
      </c>
      <c r="X2" s="19" t="s">
        <v>24</v>
      </c>
      <c r="Y2" s="19" t="s">
        <v>82</v>
      </c>
      <c r="Z2" s="19" t="s">
        <v>550</v>
      </c>
      <c r="AA2" s="19" t="s">
        <v>370</v>
      </c>
      <c r="AB2" s="19" t="s">
        <v>24</v>
      </c>
      <c r="AC2" s="19" t="s">
        <v>26</v>
      </c>
      <c r="AD2" s="19" t="s">
        <v>103</v>
      </c>
      <c r="AE2" s="19" t="s">
        <v>110</v>
      </c>
      <c r="AF2" s="19" t="s">
        <v>95</v>
      </c>
      <c r="AG2" s="19" t="s">
        <v>195</v>
      </c>
      <c r="AH2" s="19" t="s">
        <v>82</v>
      </c>
      <c r="AI2" s="19" t="s">
        <v>155</v>
      </c>
      <c r="AJ2" s="19" t="s">
        <v>592</v>
      </c>
      <c r="AK2" s="19" t="s">
        <v>420</v>
      </c>
      <c r="AL2" s="19" t="s">
        <v>250</v>
      </c>
      <c r="AM2" s="19" t="s">
        <v>414</v>
      </c>
      <c r="AN2" s="19" t="s">
        <v>228</v>
      </c>
      <c r="AO2" s="19" t="s">
        <v>420</v>
      </c>
      <c r="AP2" s="19" t="s">
        <v>24</v>
      </c>
      <c r="AQ2" s="19" t="s">
        <v>905</v>
      </c>
      <c r="AR2" s="19" t="s">
        <v>532</v>
      </c>
      <c r="AS2" s="19" t="s">
        <v>532</v>
      </c>
      <c r="AT2" s="19" t="s">
        <v>24</v>
      </c>
      <c r="AU2" s="19" t="s">
        <v>24</v>
      </c>
      <c r="AV2" s="19" t="s">
        <v>865</v>
      </c>
      <c r="AW2" s="19" t="s">
        <v>420</v>
      </c>
      <c r="AX2" s="19" t="s">
        <v>134</v>
      </c>
      <c r="AY2" s="19" t="s">
        <v>195</v>
      </c>
      <c r="AZ2" s="19" t="s">
        <v>193</v>
      </c>
      <c r="BA2" s="19" t="s">
        <v>24</v>
      </c>
      <c r="BB2" s="19" t="s">
        <v>24</v>
      </c>
      <c r="BC2" s="19" t="s">
        <v>24</v>
      </c>
      <c r="BD2" s="19" t="s">
        <v>78</v>
      </c>
      <c r="BE2" s="19" t="s">
        <v>1469</v>
      </c>
      <c r="BF2" s="19" t="s">
        <v>195</v>
      </c>
      <c r="BG2" s="19" t="s">
        <v>199</v>
      </c>
      <c r="BH2" s="19" t="s">
        <v>1046</v>
      </c>
      <c r="BI2" s="19"/>
      <c r="BJ2" s="19"/>
      <c r="BK2" s="19"/>
      <c r="BL2" s="19"/>
    </row>
    <row r="3" spans="1:64" x14ac:dyDescent="0.25">
      <c r="A3" s="3" t="s">
        <v>10</v>
      </c>
      <c r="B3">
        <f t="shared" ref="B3:B66" si="0">COUNTIF(F:BH,A3)</f>
        <v>0</v>
      </c>
      <c r="C3">
        <f>VLOOKUP(A3,'BASE SFARI GENE'!A:E,5,0)</f>
        <v>4</v>
      </c>
      <c r="F3" s="19" t="s">
        <v>117</v>
      </c>
      <c r="G3" s="19" t="s">
        <v>254</v>
      </c>
      <c r="H3" s="19" t="s">
        <v>26</v>
      </c>
      <c r="I3" s="19" t="s">
        <v>26</v>
      </c>
      <c r="J3" s="19" t="s">
        <v>26</v>
      </c>
      <c r="K3" s="19" t="s">
        <v>228</v>
      </c>
      <c r="L3" s="19" t="s">
        <v>228</v>
      </c>
      <c r="M3" s="19" t="s">
        <v>250</v>
      </c>
      <c r="N3" s="19" t="s">
        <v>26</v>
      </c>
      <c r="O3" s="19" t="s">
        <v>26</v>
      </c>
      <c r="P3" s="19" t="s">
        <v>390</v>
      </c>
      <c r="Q3" s="19" t="s">
        <v>195</v>
      </c>
      <c r="R3" s="19" t="s">
        <v>26</v>
      </c>
      <c r="S3" s="19" t="s">
        <v>145</v>
      </c>
      <c r="T3" s="19" t="s">
        <v>320</v>
      </c>
      <c r="U3" s="19" t="s">
        <v>486</v>
      </c>
      <c r="V3" s="19" t="s">
        <v>787</v>
      </c>
      <c r="W3" s="19" t="s">
        <v>26</v>
      </c>
      <c r="X3" s="19" t="s">
        <v>26</v>
      </c>
      <c r="Y3" s="19" t="s">
        <v>110</v>
      </c>
      <c r="Z3" s="19" t="s">
        <v>612</v>
      </c>
      <c r="AA3" s="19" t="s">
        <v>1588</v>
      </c>
      <c r="AB3" s="19" t="s">
        <v>26</v>
      </c>
      <c r="AC3" s="19" t="s">
        <v>228</v>
      </c>
      <c r="AD3" s="19" t="s">
        <v>400</v>
      </c>
      <c r="AE3" s="19" t="s">
        <v>183</v>
      </c>
      <c r="AF3" s="19" t="s">
        <v>110</v>
      </c>
      <c r="AG3" s="19" t="s">
        <v>250</v>
      </c>
      <c r="AH3" s="19" t="s">
        <v>420</v>
      </c>
      <c r="AI3" s="19" t="s">
        <v>157</v>
      </c>
      <c r="AJ3" s="19" t="s">
        <v>1076</v>
      </c>
      <c r="AK3" s="19" t="s">
        <v>865</v>
      </c>
      <c r="AL3" s="19" t="s">
        <v>320</v>
      </c>
      <c r="AM3" s="19" t="s">
        <v>1252</v>
      </c>
      <c r="AN3" s="19" t="s">
        <v>230</v>
      </c>
      <c r="AO3" s="19" t="s">
        <v>817</v>
      </c>
      <c r="AP3" s="19" t="s">
        <v>26</v>
      </c>
      <c r="AQ3" s="19" t="s">
        <v>992</v>
      </c>
      <c r="AR3" s="19" t="s">
        <v>1072</v>
      </c>
      <c r="AS3" s="19" t="s">
        <v>1072</v>
      </c>
      <c r="AT3" s="19" t="s">
        <v>26</v>
      </c>
      <c r="AU3" s="19" t="s">
        <v>26</v>
      </c>
      <c r="AV3" s="19" t="s">
        <v>1014</v>
      </c>
      <c r="AW3" s="19" t="s">
        <v>568</v>
      </c>
      <c r="AX3" s="19" t="s">
        <v>532</v>
      </c>
      <c r="AY3" s="19" t="s">
        <v>199</v>
      </c>
      <c r="AZ3" s="19" t="s">
        <v>195</v>
      </c>
      <c r="BA3" s="19" t="s">
        <v>26</v>
      </c>
      <c r="BB3" s="19" t="s">
        <v>26</v>
      </c>
      <c r="BC3" s="19" t="s">
        <v>1471</v>
      </c>
      <c r="BD3" s="19" t="s">
        <v>486</v>
      </c>
      <c r="BE3" s="19" t="s">
        <v>1471</v>
      </c>
      <c r="BF3" s="19" t="s">
        <v>753</v>
      </c>
      <c r="BG3" s="19" t="s">
        <v>468</v>
      </c>
      <c r="BH3" s="19" t="s">
        <v>1156</v>
      </c>
      <c r="BI3" s="19"/>
      <c r="BJ3" s="19"/>
      <c r="BK3" s="19"/>
      <c r="BL3" s="19"/>
    </row>
    <row r="4" spans="1:64" x14ac:dyDescent="0.25">
      <c r="A4" s="3" t="s">
        <v>13</v>
      </c>
      <c r="B4">
        <f t="shared" si="0"/>
        <v>0</v>
      </c>
      <c r="C4">
        <f>VLOOKUP(A4,'BASE SFARI GENE'!A:E,5,0)</f>
        <v>4</v>
      </c>
      <c r="F4" s="19" t="s">
        <v>119</v>
      </c>
      <c r="G4" s="19" t="s">
        <v>400</v>
      </c>
      <c r="H4" s="19" t="s">
        <v>486</v>
      </c>
      <c r="I4" s="19" t="s">
        <v>250</v>
      </c>
      <c r="J4" s="19" t="s">
        <v>207</v>
      </c>
      <c r="K4" s="19" t="s">
        <v>250</v>
      </c>
      <c r="L4" s="19" t="s">
        <v>250</v>
      </c>
      <c r="M4" s="19" t="s">
        <v>344</v>
      </c>
      <c r="N4" s="19" t="s">
        <v>228</v>
      </c>
      <c r="O4" s="19" t="s">
        <v>119</v>
      </c>
      <c r="P4" s="19" t="s">
        <v>847</v>
      </c>
      <c r="Q4" s="19" t="s">
        <v>486</v>
      </c>
      <c r="R4" s="19" t="s">
        <v>250</v>
      </c>
      <c r="S4" s="19" t="s">
        <v>320</v>
      </c>
      <c r="T4" s="19" t="s">
        <v>400</v>
      </c>
      <c r="U4" s="19" t="s">
        <v>799</v>
      </c>
      <c r="V4" s="19" t="s">
        <v>791</v>
      </c>
      <c r="W4" s="19" t="s">
        <v>554</v>
      </c>
      <c r="X4" s="19" t="s">
        <v>250</v>
      </c>
      <c r="Y4" s="19" t="s">
        <v>183</v>
      </c>
      <c r="Z4" s="19" t="s">
        <v>614</v>
      </c>
      <c r="AA4" s="19" t="s">
        <v>1787</v>
      </c>
      <c r="AB4" s="19" t="s">
        <v>228</v>
      </c>
      <c r="AC4" s="19" t="s">
        <v>232</v>
      </c>
      <c r="AD4" s="19" t="s">
        <v>606</v>
      </c>
      <c r="AE4" s="19" t="s">
        <v>418</v>
      </c>
      <c r="AF4" s="19" t="s">
        <v>420</v>
      </c>
      <c r="AG4" s="19" t="s">
        <v>254</v>
      </c>
      <c r="AH4" s="19" t="s">
        <v>817</v>
      </c>
      <c r="AI4" s="19" t="s">
        <v>632</v>
      </c>
      <c r="AJ4" s="19" t="s">
        <v>1078</v>
      </c>
      <c r="AK4" s="19" t="s">
        <v>1076</v>
      </c>
      <c r="AL4" s="19" t="s">
        <v>622</v>
      </c>
      <c r="AM4" s="19" t="s">
        <v>1313</v>
      </c>
      <c r="AN4" s="19" t="s">
        <v>234</v>
      </c>
      <c r="AO4" s="19" t="s">
        <v>1076</v>
      </c>
      <c r="AP4" s="19" t="s">
        <v>302</v>
      </c>
      <c r="AQ4" s="19" t="s">
        <v>1076</v>
      </c>
      <c r="AR4" s="19" t="s">
        <v>1134</v>
      </c>
      <c r="AS4" s="19" t="s">
        <v>1134</v>
      </c>
      <c r="AT4" s="19" t="s">
        <v>302</v>
      </c>
      <c r="AU4" s="19" t="s">
        <v>117</v>
      </c>
      <c r="AV4" s="19" t="s">
        <v>1076</v>
      </c>
      <c r="AW4" s="19" t="s">
        <v>570</v>
      </c>
      <c r="AX4" s="19" t="s">
        <v>1040</v>
      </c>
      <c r="AY4" s="19" t="s">
        <v>221</v>
      </c>
      <c r="AZ4" s="19" t="s">
        <v>320</v>
      </c>
      <c r="BA4" s="19" t="s">
        <v>221</v>
      </c>
      <c r="BB4" s="19" t="s">
        <v>221</v>
      </c>
      <c r="BC4" s="19" t="s">
        <v>1433</v>
      </c>
      <c r="BD4" s="19" t="s">
        <v>488</v>
      </c>
      <c r="BE4" s="19" t="s">
        <v>1433</v>
      </c>
      <c r="BF4" s="19" t="s">
        <v>683</v>
      </c>
      <c r="BG4" s="19" t="s">
        <v>568</v>
      </c>
      <c r="BH4" s="19" t="s">
        <v>1427</v>
      </c>
      <c r="BI4" s="19"/>
      <c r="BJ4" s="19"/>
      <c r="BK4" s="19"/>
      <c r="BL4" s="19"/>
    </row>
    <row r="5" spans="1:64" x14ac:dyDescent="0.25">
      <c r="A5" s="3" t="s">
        <v>15</v>
      </c>
      <c r="B5">
        <f t="shared" si="0"/>
        <v>0</v>
      </c>
      <c r="C5">
        <f>VLOOKUP(A5,'BASE SFARI GENE'!A:E,5,0)</f>
        <v>4</v>
      </c>
      <c r="F5" s="19" t="s">
        <v>160</v>
      </c>
      <c r="G5" s="19" t="s">
        <v>606</v>
      </c>
      <c r="H5" s="19" t="s">
        <v>488</v>
      </c>
      <c r="I5" s="19" t="s">
        <v>400</v>
      </c>
      <c r="J5" s="19" t="s">
        <v>282</v>
      </c>
      <c r="K5" s="19" t="s">
        <v>302</v>
      </c>
      <c r="L5" s="19" t="s">
        <v>254</v>
      </c>
      <c r="M5" s="19" t="s">
        <v>400</v>
      </c>
      <c r="N5" s="19" t="s">
        <v>232</v>
      </c>
      <c r="O5" s="19" t="s">
        <v>207</v>
      </c>
      <c r="P5" s="19" t="s">
        <v>849</v>
      </c>
      <c r="Q5" s="19" t="s">
        <v>554</v>
      </c>
      <c r="R5" s="19" t="s">
        <v>350</v>
      </c>
      <c r="S5" s="19" t="s">
        <v>400</v>
      </c>
      <c r="T5" s="19" t="s">
        <v>420</v>
      </c>
      <c r="U5" s="19" t="s">
        <v>803</v>
      </c>
      <c r="V5" s="19" t="s">
        <v>809</v>
      </c>
      <c r="W5" s="19" t="s">
        <v>556</v>
      </c>
      <c r="X5" s="19" t="s">
        <v>254</v>
      </c>
      <c r="Y5" s="19" t="s">
        <v>350</v>
      </c>
      <c r="Z5" s="19" t="s">
        <v>616</v>
      </c>
      <c r="AA5" s="19" t="s">
        <v>1835</v>
      </c>
      <c r="AB5" s="19" t="s">
        <v>232</v>
      </c>
      <c r="AC5" s="19" t="s">
        <v>302</v>
      </c>
      <c r="AD5" s="19" t="s">
        <v>1076</v>
      </c>
      <c r="AE5" s="19" t="s">
        <v>420</v>
      </c>
      <c r="AF5" s="19" t="s">
        <v>516</v>
      </c>
      <c r="AG5" s="19" t="s">
        <v>817</v>
      </c>
      <c r="AH5" s="19" t="s">
        <v>865</v>
      </c>
      <c r="AI5" s="19" t="s">
        <v>769</v>
      </c>
      <c r="AJ5" s="19" t="s">
        <v>1156</v>
      </c>
      <c r="AK5" s="19" t="s">
        <v>1078</v>
      </c>
      <c r="AL5" s="19" t="s">
        <v>817</v>
      </c>
      <c r="AM5" s="19" t="s">
        <v>1413</v>
      </c>
      <c r="AN5" s="19" t="s">
        <v>302</v>
      </c>
      <c r="AO5" s="19" t="s">
        <v>1078</v>
      </c>
      <c r="AP5" s="19" t="s">
        <v>380</v>
      </c>
      <c r="AQ5" s="19" t="s">
        <v>1078</v>
      </c>
      <c r="AR5" s="19" t="s">
        <v>1947</v>
      </c>
      <c r="AS5" s="19" t="s">
        <v>1351</v>
      </c>
      <c r="AT5" s="19" t="s">
        <v>554</v>
      </c>
      <c r="AU5" s="19" t="s">
        <v>177</v>
      </c>
      <c r="AV5" s="19" t="s">
        <v>1078</v>
      </c>
      <c r="AW5" s="19" t="s">
        <v>817</v>
      </c>
      <c r="AX5" s="19" t="s">
        <v>1072</v>
      </c>
      <c r="AY5" s="19" t="s">
        <v>302</v>
      </c>
      <c r="AZ5" s="19" t="s">
        <v>622</v>
      </c>
      <c r="BA5" s="19" t="s">
        <v>223</v>
      </c>
      <c r="BB5" s="19" t="s">
        <v>302</v>
      </c>
      <c r="BC5" s="19" t="s">
        <v>420</v>
      </c>
      <c r="BD5" s="19" t="s">
        <v>490</v>
      </c>
      <c r="BE5" s="19" t="s">
        <v>1773</v>
      </c>
      <c r="BF5" s="19" t="s">
        <v>799</v>
      </c>
      <c r="BG5" s="19" t="s">
        <v>570</v>
      </c>
      <c r="BH5" s="19" t="s">
        <v>1461</v>
      </c>
      <c r="BI5" s="19"/>
      <c r="BJ5" s="19"/>
      <c r="BK5" s="19"/>
      <c r="BL5" s="19"/>
    </row>
    <row r="6" spans="1:64" x14ac:dyDescent="0.25">
      <c r="A6" s="3" t="s">
        <v>18</v>
      </c>
      <c r="B6">
        <f t="shared" si="0"/>
        <v>0</v>
      </c>
      <c r="C6">
        <f>VLOOKUP(A6,'BASE SFARI GENE'!A:E,5,0)</f>
        <v>3</v>
      </c>
      <c r="F6" s="19" t="s">
        <v>177</v>
      </c>
      <c r="G6" s="19" t="s">
        <v>787</v>
      </c>
      <c r="H6" s="19" t="s">
        <v>769</v>
      </c>
      <c r="I6" s="19" t="s">
        <v>420</v>
      </c>
      <c r="J6" s="19" t="s">
        <v>350</v>
      </c>
      <c r="K6" s="19" t="s">
        <v>554</v>
      </c>
      <c r="L6" s="19" t="s">
        <v>554</v>
      </c>
      <c r="M6" s="19" t="s">
        <v>414</v>
      </c>
      <c r="N6" s="19" t="s">
        <v>302</v>
      </c>
      <c r="O6" s="19" t="s">
        <v>282</v>
      </c>
      <c r="P6" s="19" t="s">
        <v>851</v>
      </c>
      <c r="Q6" s="19" t="s">
        <v>556</v>
      </c>
      <c r="R6" s="19" t="s">
        <v>769</v>
      </c>
      <c r="S6" s="19" t="s">
        <v>420</v>
      </c>
      <c r="T6" s="19" t="s">
        <v>606</v>
      </c>
      <c r="U6" s="19" t="s">
        <v>809</v>
      </c>
      <c r="V6" s="19" t="s">
        <v>823</v>
      </c>
      <c r="W6" s="19" t="s">
        <v>769</v>
      </c>
      <c r="X6" s="19" t="s">
        <v>302</v>
      </c>
      <c r="Y6" s="19" t="s">
        <v>442</v>
      </c>
      <c r="Z6" s="19" t="s">
        <v>817</v>
      </c>
      <c r="AA6" s="19" t="s">
        <v>1837</v>
      </c>
      <c r="AB6" s="19" t="s">
        <v>240</v>
      </c>
      <c r="AC6" s="19" t="s">
        <v>769</v>
      </c>
      <c r="AD6" s="19" t="s">
        <v>1078</v>
      </c>
      <c r="AE6" s="19" t="s">
        <v>1076</v>
      </c>
      <c r="AF6" s="19" t="s">
        <v>683</v>
      </c>
      <c r="AG6" s="19" t="s">
        <v>865</v>
      </c>
      <c r="AH6" s="19" t="s">
        <v>1076</v>
      </c>
      <c r="AI6" s="19" t="s">
        <v>1433</v>
      </c>
      <c r="AJ6" s="19" t="s">
        <v>1513</v>
      </c>
      <c r="AK6" s="19" t="s">
        <v>1274</v>
      </c>
      <c r="AL6" s="19" t="s">
        <v>865</v>
      </c>
      <c r="AM6" s="19" t="s">
        <v>1415</v>
      </c>
      <c r="AN6" s="19" t="s">
        <v>1076</v>
      </c>
      <c r="AO6" s="19" t="s">
        <v>1513</v>
      </c>
      <c r="AP6" s="19" t="s">
        <v>809</v>
      </c>
      <c r="AQ6" s="19" t="s">
        <v>1250</v>
      </c>
      <c r="AR6" s="19" t="s">
        <v>1959</v>
      </c>
      <c r="AT6" s="19" t="s">
        <v>709</v>
      </c>
      <c r="AU6" s="19" t="s">
        <v>179</v>
      </c>
      <c r="AV6" s="19" t="s">
        <v>1156</v>
      </c>
      <c r="AW6" s="19" t="s">
        <v>1885</v>
      </c>
      <c r="AX6" s="19" t="s">
        <v>1134</v>
      </c>
      <c r="AY6" s="19" t="s">
        <v>223</v>
      </c>
      <c r="AZ6" s="19" t="s">
        <v>753</v>
      </c>
      <c r="BA6" s="19" t="s">
        <v>228</v>
      </c>
      <c r="BB6" s="19" t="s">
        <v>223</v>
      </c>
      <c r="BC6" s="19" t="s">
        <v>380</v>
      </c>
      <c r="BD6" s="19" t="s">
        <v>538</v>
      </c>
      <c r="BE6" s="19" t="s">
        <v>420</v>
      </c>
      <c r="BF6" s="19" t="s">
        <v>801</v>
      </c>
      <c r="BG6" s="19" t="s">
        <v>817</v>
      </c>
      <c r="BH6" s="19" t="s">
        <v>1463</v>
      </c>
      <c r="BI6" s="19"/>
      <c r="BJ6" s="19"/>
      <c r="BK6" s="19"/>
      <c r="BL6" s="19"/>
    </row>
    <row r="7" spans="1:64" x14ac:dyDescent="0.25">
      <c r="A7" s="3" t="s">
        <v>20</v>
      </c>
      <c r="B7">
        <f t="shared" si="0"/>
        <v>0</v>
      </c>
      <c r="C7">
        <f>VLOOKUP(A7,'BASE SFARI GENE'!A:E,5,0)</f>
        <v>3</v>
      </c>
      <c r="F7" s="19" t="s">
        <v>179</v>
      </c>
      <c r="G7" s="19" t="s">
        <v>799</v>
      </c>
      <c r="H7" s="19" t="s">
        <v>799</v>
      </c>
      <c r="I7" s="19" t="s">
        <v>568</v>
      </c>
      <c r="J7" s="19" t="s">
        <v>769</v>
      </c>
      <c r="K7" s="19" t="s">
        <v>556</v>
      </c>
      <c r="L7" s="19" t="s">
        <v>769</v>
      </c>
      <c r="M7" s="19" t="s">
        <v>420</v>
      </c>
      <c r="N7" s="19" t="s">
        <v>709</v>
      </c>
      <c r="O7" s="19" t="s">
        <v>350</v>
      </c>
      <c r="P7" s="19" t="s">
        <v>895</v>
      </c>
      <c r="Q7" s="19" t="s">
        <v>769</v>
      </c>
      <c r="R7" s="19" t="s">
        <v>933</v>
      </c>
      <c r="S7" s="19" t="s">
        <v>454</v>
      </c>
      <c r="T7" s="19" t="s">
        <v>753</v>
      </c>
      <c r="U7" s="19" t="s">
        <v>933</v>
      </c>
      <c r="V7" s="19" t="s">
        <v>865</v>
      </c>
      <c r="W7" s="19" t="s">
        <v>809</v>
      </c>
      <c r="X7" s="19" t="s">
        <v>350</v>
      </c>
      <c r="Y7" s="19" t="s">
        <v>474</v>
      </c>
      <c r="Z7" s="19" t="s">
        <v>865</v>
      </c>
      <c r="AB7" s="19" t="s">
        <v>242</v>
      </c>
      <c r="AC7" s="19" t="s">
        <v>865</v>
      </c>
      <c r="AD7" s="19" t="s">
        <v>1118</v>
      </c>
      <c r="AE7" s="19" t="s">
        <v>1078</v>
      </c>
      <c r="AF7" s="19" t="s">
        <v>817</v>
      </c>
      <c r="AG7" s="19" t="s">
        <v>1076</v>
      </c>
      <c r="AH7" s="19" t="s">
        <v>1078</v>
      </c>
      <c r="AI7" s="19" t="s">
        <v>1471</v>
      </c>
      <c r="AJ7" s="19" t="s">
        <v>1606</v>
      </c>
      <c r="AK7" s="19" t="s">
        <v>1885</v>
      </c>
      <c r="AL7" s="19" t="s">
        <v>1076</v>
      </c>
      <c r="AN7" s="19" t="s">
        <v>1078</v>
      </c>
      <c r="AO7" s="19" t="s">
        <v>1553</v>
      </c>
      <c r="AP7" s="19" t="s">
        <v>1076</v>
      </c>
      <c r="AQ7" s="19" t="s">
        <v>1471</v>
      </c>
      <c r="AR7" s="19" t="s">
        <v>1989</v>
      </c>
      <c r="AT7" s="19" t="s">
        <v>769</v>
      </c>
      <c r="AU7" s="19" t="s">
        <v>769</v>
      </c>
      <c r="AV7" s="19" t="s">
        <v>1513</v>
      </c>
      <c r="AW7" s="19" t="s">
        <v>2057</v>
      </c>
      <c r="AX7" s="19" t="s">
        <v>1945</v>
      </c>
      <c r="AY7" t="s">
        <v>228</v>
      </c>
      <c r="AZ7" t="s">
        <v>683</v>
      </c>
      <c r="BA7" t="s">
        <v>486</v>
      </c>
      <c r="BB7" t="s">
        <v>228</v>
      </c>
      <c r="BC7" t="s">
        <v>799</v>
      </c>
      <c r="BD7" t="s">
        <v>799</v>
      </c>
      <c r="BE7" t="s">
        <v>1467</v>
      </c>
      <c r="BF7" t="s">
        <v>803</v>
      </c>
      <c r="BG7" t="s">
        <v>865</v>
      </c>
      <c r="BH7" t="s">
        <v>1547</v>
      </c>
      <c r="BI7" s="19"/>
      <c r="BJ7" s="19"/>
      <c r="BK7" s="19"/>
      <c r="BL7" s="19"/>
    </row>
    <row r="8" spans="1:64" x14ac:dyDescent="0.25">
      <c r="A8" s="3" t="s">
        <v>22</v>
      </c>
      <c r="B8">
        <f t="shared" si="0"/>
        <v>0</v>
      </c>
      <c r="C8">
        <f>VLOOKUP(A8,'BASE SFARI GENE'!A:E,5,0)</f>
        <v>5</v>
      </c>
      <c r="F8" s="19" t="s">
        <v>207</v>
      </c>
      <c r="G8" s="19" t="s">
        <v>801</v>
      </c>
      <c r="H8" s="19" t="s">
        <v>801</v>
      </c>
      <c r="I8" s="19" t="s">
        <v>570</v>
      </c>
      <c r="J8" s="19" t="s">
        <v>933</v>
      </c>
      <c r="K8" s="19" t="s">
        <v>558</v>
      </c>
      <c r="L8" s="19" t="s">
        <v>787</v>
      </c>
      <c r="M8" s="19" t="s">
        <v>568</v>
      </c>
      <c r="N8" s="19" t="s">
        <v>711</v>
      </c>
      <c r="O8" s="19" t="s">
        <v>769</v>
      </c>
      <c r="P8" s="19" t="s">
        <v>931</v>
      </c>
      <c r="Q8" s="19" t="s">
        <v>799</v>
      </c>
      <c r="R8" s="19" t="s">
        <v>957</v>
      </c>
      <c r="S8" s="19" t="s">
        <v>568</v>
      </c>
      <c r="T8" s="19" t="s">
        <v>817</v>
      </c>
      <c r="U8" s="19" t="s">
        <v>1433</v>
      </c>
      <c r="V8" s="19" t="s">
        <v>933</v>
      </c>
      <c r="W8" s="19" t="s">
        <v>823</v>
      </c>
      <c r="X8" s="19" t="s">
        <v>352</v>
      </c>
      <c r="Y8" s="19" t="s">
        <v>516</v>
      </c>
      <c r="Z8" s="19" t="s">
        <v>1076</v>
      </c>
      <c r="AB8" s="19" t="s">
        <v>304</v>
      </c>
      <c r="AC8" s="19" t="s">
        <v>871</v>
      </c>
      <c r="AD8" s="19" t="s">
        <v>1497</v>
      </c>
      <c r="AE8" s="19" t="s">
        <v>1118</v>
      </c>
      <c r="AF8" s="19" t="s">
        <v>865</v>
      </c>
      <c r="AG8" s="19" t="s">
        <v>1078</v>
      </c>
      <c r="AH8" s="19" t="s">
        <v>1513</v>
      </c>
      <c r="AI8" s="19" t="s">
        <v>2065</v>
      </c>
      <c r="AJ8" s="19" t="s">
        <v>1608</v>
      </c>
      <c r="AL8" s="19" t="s">
        <v>1078</v>
      </c>
      <c r="AN8" s="19" t="s">
        <v>1156</v>
      </c>
      <c r="AO8" s="19" t="s">
        <v>1773</v>
      </c>
      <c r="AP8" s="19" t="s">
        <v>1078</v>
      </c>
      <c r="AQ8" s="19" t="s">
        <v>1623</v>
      </c>
      <c r="AT8" s="19" t="s">
        <v>1325</v>
      </c>
      <c r="AU8" s="19" t="s">
        <v>823</v>
      </c>
      <c r="AV8" s="19" t="s">
        <v>1885</v>
      </c>
      <c r="AW8" s="19" t="s">
        <v>2059</v>
      </c>
      <c r="AY8" t="s">
        <v>230</v>
      </c>
      <c r="AZ8" t="s">
        <v>817</v>
      </c>
      <c r="BA8" t="s">
        <v>488</v>
      </c>
      <c r="BB8" t="s">
        <v>232</v>
      </c>
      <c r="BC8" t="s">
        <v>929</v>
      </c>
      <c r="BD8" t="s">
        <v>801</v>
      </c>
      <c r="BE8" t="s">
        <v>1885</v>
      </c>
      <c r="BF8" t="s">
        <v>865</v>
      </c>
      <c r="BG8" t="s">
        <v>1076</v>
      </c>
      <c r="BH8" t="s">
        <v>1586</v>
      </c>
    </row>
    <row r="9" spans="1:64" x14ac:dyDescent="0.25">
      <c r="A9" s="3" t="s">
        <v>24</v>
      </c>
      <c r="B9">
        <f t="shared" si="0"/>
        <v>16</v>
      </c>
      <c r="C9">
        <f>VLOOKUP(A9,'BASE SFARI GENE'!A:E,5,0)</f>
        <v>3</v>
      </c>
      <c r="F9" s="19" t="s">
        <v>228</v>
      </c>
      <c r="G9" s="19" t="s">
        <v>803</v>
      </c>
      <c r="H9" s="19" t="s">
        <v>803</v>
      </c>
      <c r="I9" s="19" t="s">
        <v>606</v>
      </c>
      <c r="J9" s="19" t="s">
        <v>963</v>
      </c>
      <c r="K9" s="19" t="s">
        <v>769</v>
      </c>
      <c r="L9" s="19" t="s">
        <v>799</v>
      </c>
      <c r="M9" s="19" t="s">
        <v>570</v>
      </c>
      <c r="N9" s="19" t="s">
        <v>715</v>
      </c>
      <c r="O9" s="19" t="s">
        <v>823</v>
      </c>
      <c r="P9" s="19" t="s">
        <v>1000</v>
      </c>
      <c r="Q9" s="19" t="s">
        <v>801</v>
      </c>
      <c r="R9" s="19" t="s">
        <v>959</v>
      </c>
      <c r="S9" s="19" t="s">
        <v>570</v>
      </c>
      <c r="T9" s="19" t="s">
        <v>865</v>
      </c>
      <c r="V9" s="19" t="s">
        <v>1076</v>
      </c>
      <c r="W9" s="19" t="s">
        <v>865</v>
      </c>
      <c r="X9" s="19" t="s">
        <v>865</v>
      </c>
      <c r="Y9" s="19" t="s">
        <v>677</v>
      </c>
      <c r="Z9" s="19" t="s">
        <v>1078</v>
      </c>
      <c r="AB9" s="19" t="s">
        <v>769</v>
      </c>
      <c r="AC9" s="19" t="s">
        <v>873</v>
      </c>
      <c r="AD9" s="19" t="s">
        <v>1513</v>
      </c>
      <c r="AE9" s="19" t="s">
        <v>1539</v>
      </c>
      <c r="AF9" s="19" t="s">
        <v>929</v>
      </c>
      <c r="AG9" s="19" t="s">
        <v>1174</v>
      </c>
      <c r="AH9" s="19" t="s">
        <v>1885</v>
      </c>
      <c r="AJ9" s="19" t="s">
        <v>1971</v>
      </c>
      <c r="AL9" s="19" t="s">
        <v>1156</v>
      </c>
      <c r="AN9" s="19" t="s">
        <v>1513</v>
      </c>
      <c r="AO9" s="19" t="s">
        <v>1885</v>
      </c>
      <c r="AP9" s="19" t="s">
        <v>1433</v>
      </c>
      <c r="AQ9" s="19" t="s">
        <v>1833</v>
      </c>
      <c r="AT9" s="19" t="s">
        <v>1471</v>
      </c>
      <c r="AU9" s="19" t="s">
        <v>933</v>
      </c>
      <c r="AV9" s="19" t="s">
        <v>2083</v>
      </c>
      <c r="AY9" t="s">
        <v>232</v>
      </c>
      <c r="AZ9" t="s">
        <v>865</v>
      </c>
      <c r="BA9" t="s">
        <v>769</v>
      </c>
      <c r="BB9" t="s">
        <v>380</v>
      </c>
      <c r="BC9" t="s">
        <v>1136</v>
      </c>
      <c r="BD9" t="s">
        <v>803</v>
      </c>
      <c r="BE9" t="s">
        <v>773</v>
      </c>
      <c r="BF9" t="s">
        <v>897</v>
      </c>
      <c r="BG9" t="s">
        <v>1078</v>
      </c>
      <c r="BH9" t="s">
        <v>1969</v>
      </c>
    </row>
    <row r="10" spans="1:64" x14ac:dyDescent="0.25">
      <c r="A10" s="3" t="s">
        <v>26</v>
      </c>
      <c r="B10">
        <f t="shared" si="0"/>
        <v>19</v>
      </c>
      <c r="C10">
        <f>VLOOKUP(A10,'BASE SFARI GENE'!A:E,5,0)</f>
        <v>4</v>
      </c>
      <c r="F10" s="19" t="s">
        <v>230</v>
      </c>
      <c r="G10" s="19" t="s">
        <v>809</v>
      </c>
      <c r="H10" s="19" t="s">
        <v>807</v>
      </c>
      <c r="I10" s="19" t="s">
        <v>769</v>
      </c>
      <c r="J10" s="19" t="s">
        <v>1433</v>
      </c>
      <c r="K10" s="19" t="s">
        <v>787</v>
      </c>
      <c r="L10" s="19" t="s">
        <v>801</v>
      </c>
      <c r="M10" s="19" t="s">
        <v>606</v>
      </c>
      <c r="N10" s="19" t="s">
        <v>717</v>
      </c>
      <c r="O10" s="19" t="s">
        <v>933</v>
      </c>
      <c r="P10" s="19" t="s">
        <v>1238</v>
      </c>
      <c r="Q10" s="19" t="s">
        <v>803</v>
      </c>
      <c r="R10" s="19" t="s">
        <v>1004</v>
      </c>
      <c r="S10" s="19" t="s">
        <v>606</v>
      </c>
      <c r="T10" s="19" t="s">
        <v>1076</v>
      </c>
      <c r="V10" s="19" t="s">
        <v>1078</v>
      </c>
      <c r="W10" s="19" t="s">
        <v>873</v>
      </c>
      <c r="X10" s="19" t="s">
        <v>933</v>
      </c>
      <c r="Y10" s="19" t="s">
        <v>753</v>
      </c>
      <c r="Z10" s="19" t="s">
        <v>1272</v>
      </c>
      <c r="AB10" s="19" t="s">
        <v>929</v>
      </c>
      <c r="AC10" s="19" t="s">
        <v>933</v>
      </c>
      <c r="AD10" s="19" t="s">
        <v>1537</v>
      </c>
      <c r="AE10" s="19" t="s">
        <v>1553</v>
      </c>
      <c r="AF10" s="19" t="s">
        <v>931</v>
      </c>
      <c r="AG10" s="19" t="s">
        <v>1274</v>
      </c>
      <c r="AL10" s="19" t="s">
        <v>1317</v>
      </c>
      <c r="AP10" s="19" t="s">
        <v>1471</v>
      </c>
      <c r="AU10" s="19" t="s">
        <v>963</v>
      </c>
      <c r="AY10" t="s">
        <v>234</v>
      </c>
      <c r="AZ10" t="s">
        <v>998</v>
      </c>
      <c r="BA10" t="s">
        <v>787</v>
      </c>
      <c r="BB10" t="s">
        <v>452</v>
      </c>
      <c r="BC10" t="s">
        <v>1076</v>
      </c>
      <c r="BD10" t="s">
        <v>885</v>
      </c>
      <c r="BE10" t="s">
        <v>1943</v>
      </c>
      <c r="BF10" t="s">
        <v>1014</v>
      </c>
      <c r="BG10" t="s">
        <v>1156</v>
      </c>
      <c r="BH10" t="s">
        <v>1971</v>
      </c>
    </row>
    <row r="11" spans="1:64" x14ac:dyDescent="0.25">
      <c r="A11" s="3" t="s">
        <v>28</v>
      </c>
      <c r="B11">
        <f t="shared" si="0"/>
        <v>0</v>
      </c>
      <c r="C11">
        <f>VLOOKUP(A11,'BASE SFARI GENE'!A:E,5,0)</f>
        <v>4</v>
      </c>
      <c r="F11" s="19" t="s">
        <v>232</v>
      </c>
      <c r="G11" s="19" t="s">
        <v>865</v>
      </c>
      <c r="H11" s="19" t="s">
        <v>809</v>
      </c>
      <c r="I11" s="19" t="s">
        <v>817</v>
      </c>
      <c r="J11" s="19" t="s">
        <v>1471</v>
      </c>
      <c r="K11" s="19" t="s">
        <v>801</v>
      </c>
      <c r="L11" s="19" t="s">
        <v>803</v>
      </c>
      <c r="M11" s="19" t="s">
        <v>817</v>
      </c>
      <c r="N11" s="19" t="s">
        <v>719</v>
      </c>
      <c r="O11" s="19" t="s">
        <v>1433</v>
      </c>
      <c r="P11" s="19" t="s">
        <v>1240</v>
      </c>
      <c r="Q11" s="19" t="s">
        <v>1531</v>
      </c>
      <c r="R11" s="19" t="s">
        <v>1433</v>
      </c>
      <c r="S11" s="19" t="s">
        <v>753</v>
      </c>
      <c r="T11" s="19" t="s">
        <v>1078</v>
      </c>
      <c r="V11" s="19" t="s">
        <v>1433</v>
      </c>
      <c r="W11" s="19" t="s">
        <v>933</v>
      </c>
      <c r="X11" s="19" t="s">
        <v>1076</v>
      </c>
      <c r="Y11" s="19" t="s">
        <v>865</v>
      </c>
      <c r="Z11" s="19" t="s">
        <v>1439</v>
      </c>
      <c r="AB11" s="19" t="s">
        <v>931</v>
      </c>
      <c r="AC11" s="19" t="s">
        <v>1076</v>
      </c>
      <c r="AD11" s="19" t="s">
        <v>1553</v>
      </c>
      <c r="AE11" s="19" t="s">
        <v>1773</v>
      </c>
      <c r="AF11" s="19" t="s">
        <v>1000</v>
      </c>
      <c r="AG11" s="19" t="s">
        <v>1278</v>
      </c>
      <c r="AL11" s="19" t="s">
        <v>1471</v>
      </c>
      <c r="AU11" s="19" t="s">
        <v>1076</v>
      </c>
      <c r="AY11" t="s">
        <v>236</v>
      </c>
      <c r="AZ11" t="s">
        <v>1000</v>
      </c>
      <c r="BA11" t="s">
        <v>793</v>
      </c>
      <c r="BB11" t="s">
        <v>711</v>
      </c>
      <c r="BC11" t="s">
        <v>1427</v>
      </c>
      <c r="BD11" t="s">
        <v>809</v>
      </c>
      <c r="BE11" t="s">
        <v>82</v>
      </c>
      <c r="BF11" t="s">
        <v>1076</v>
      </c>
      <c r="BG11" t="s">
        <v>1427</v>
      </c>
    </row>
    <row r="12" spans="1:64" x14ac:dyDescent="0.25">
      <c r="A12" s="3" t="s">
        <v>30</v>
      </c>
      <c r="B12">
        <f t="shared" si="0"/>
        <v>0</v>
      </c>
      <c r="C12">
        <f>VLOOKUP(A12,'BASE SFARI GENE'!A:E,5,0)</f>
        <v>1</v>
      </c>
      <c r="F12" s="19" t="s">
        <v>234</v>
      </c>
      <c r="G12" s="19" t="s">
        <v>933</v>
      </c>
      <c r="H12" s="19" t="s">
        <v>811</v>
      </c>
      <c r="I12" s="19" t="s">
        <v>865</v>
      </c>
      <c r="K12" s="19" t="s">
        <v>803</v>
      </c>
      <c r="L12" s="19" t="s">
        <v>1471</v>
      </c>
      <c r="M12" s="19" t="s">
        <v>1433</v>
      </c>
      <c r="N12" s="19" t="s">
        <v>721</v>
      </c>
      <c r="O12" s="19" t="s">
        <v>1471</v>
      </c>
      <c r="P12" s="19" t="s">
        <v>1242</v>
      </c>
      <c r="R12" s="19" t="s">
        <v>1471</v>
      </c>
      <c r="S12" s="19" t="s">
        <v>817</v>
      </c>
      <c r="T12" s="19" t="s">
        <v>1156</v>
      </c>
      <c r="V12" s="19" t="s">
        <v>1461</v>
      </c>
      <c r="W12" s="19" t="s">
        <v>1076</v>
      </c>
      <c r="X12" s="19" t="s">
        <v>1078</v>
      </c>
      <c r="Y12" s="19" t="s">
        <v>923</v>
      </c>
      <c r="Z12" s="19" t="s">
        <v>1443</v>
      </c>
      <c r="AB12" s="19" t="s">
        <v>1000</v>
      </c>
      <c r="AC12" s="19" t="s">
        <v>1078</v>
      </c>
      <c r="AE12" s="19" t="s">
        <v>1885</v>
      </c>
      <c r="AF12" s="19" t="s">
        <v>1032</v>
      </c>
      <c r="AG12" s="19" t="s">
        <v>1513</v>
      </c>
      <c r="AL12" s="19" t="s">
        <v>1497</v>
      </c>
      <c r="AU12" s="19" t="s">
        <v>1078</v>
      </c>
      <c r="AY12" t="s">
        <v>238</v>
      </c>
      <c r="AZ12" t="s">
        <v>929</v>
      </c>
      <c r="BA12" t="s">
        <v>883</v>
      </c>
      <c r="BB12" t="s">
        <v>713</v>
      </c>
      <c r="BC12" t="s">
        <v>1897</v>
      </c>
      <c r="BD12" t="s">
        <v>859</v>
      </c>
      <c r="BE12" t="s">
        <v>400</v>
      </c>
      <c r="BF12" t="s">
        <v>1078</v>
      </c>
      <c r="BG12" t="s">
        <v>1471</v>
      </c>
    </row>
    <row r="13" spans="1:64" x14ac:dyDescent="0.25">
      <c r="A13" s="3" t="s">
        <v>33</v>
      </c>
      <c r="B13">
        <f t="shared" si="0"/>
        <v>0</v>
      </c>
      <c r="C13">
        <f>VLOOKUP(A13,'BASE SFARI GENE'!A:E,5,0)</f>
        <v>4</v>
      </c>
      <c r="F13" s="19" t="s">
        <v>236</v>
      </c>
      <c r="G13" s="19" t="s">
        <v>1076</v>
      </c>
      <c r="H13" s="19" t="s">
        <v>859</v>
      </c>
      <c r="I13" s="19" t="s">
        <v>1014</v>
      </c>
      <c r="K13" s="19" t="s">
        <v>817</v>
      </c>
      <c r="L13" s="19" t="s">
        <v>1531</v>
      </c>
      <c r="M13" s="19" t="s">
        <v>1461</v>
      </c>
      <c r="N13" s="19" t="s">
        <v>723</v>
      </c>
      <c r="P13" s="19" t="s">
        <v>1246</v>
      </c>
      <c r="S13" s="19" t="s">
        <v>865</v>
      </c>
      <c r="T13" s="19" t="s">
        <v>1513</v>
      </c>
      <c r="V13" s="19" t="s">
        <v>1471</v>
      </c>
      <c r="W13" s="19" t="s">
        <v>1078</v>
      </c>
      <c r="X13" s="19" t="s">
        <v>1433</v>
      </c>
      <c r="Y13" s="19" t="s">
        <v>929</v>
      </c>
      <c r="Z13" s="19" t="s">
        <v>1497</v>
      </c>
      <c r="AB13" s="19" t="s">
        <v>1437</v>
      </c>
      <c r="AC13" s="19" t="s">
        <v>1433</v>
      </c>
      <c r="AF13" s="19" t="s">
        <v>1034</v>
      </c>
      <c r="AG13" s="19" t="s">
        <v>1537</v>
      </c>
      <c r="AL13" s="19" t="s">
        <v>1513</v>
      </c>
      <c r="AU13" s="19" t="s">
        <v>1433</v>
      </c>
      <c r="AY13" t="s">
        <v>304</v>
      </c>
      <c r="AZ13" t="s">
        <v>931</v>
      </c>
      <c r="BA13" t="s">
        <v>795</v>
      </c>
      <c r="BB13" t="s">
        <v>715</v>
      </c>
      <c r="BC13" t="s">
        <v>1078</v>
      </c>
      <c r="BD13" t="s">
        <v>1050</v>
      </c>
      <c r="BE13" t="s">
        <v>606</v>
      </c>
      <c r="BF13" t="s">
        <v>1118</v>
      </c>
      <c r="BG13" t="s">
        <v>1527</v>
      </c>
    </row>
    <row r="14" spans="1:64" x14ac:dyDescent="0.25">
      <c r="A14" s="3" t="s">
        <v>37</v>
      </c>
      <c r="B14">
        <f t="shared" si="0"/>
        <v>0</v>
      </c>
      <c r="C14">
        <f>VLOOKUP(A14,'BASE SFARI GENE'!A:E,5,0)</f>
        <v>4</v>
      </c>
      <c r="F14" s="19" t="s">
        <v>238</v>
      </c>
      <c r="G14" s="19" t="s">
        <v>1078</v>
      </c>
      <c r="H14" s="19" t="s">
        <v>933</v>
      </c>
      <c r="I14" s="19" t="s">
        <v>1076</v>
      </c>
      <c r="K14" s="19" t="s">
        <v>933</v>
      </c>
      <c r="L14" s="19" t="s">
        <v>1733</v>
      </c>
      <c r="M14" s="19" t="s">
        <v>1463</v>
      </c>
      <c r="N14" s="19" t="s">
        <v>755</v>
      </c>
      <c r="P14" s="19" t="s">
        <v>1260</v>
      </c>
      <c r="S14" s="19" t="s">
        <v>998</v>
      </c>
      <c r="T14" s="19" t="s">
        <v>1527</v>
      </c>
      <c r="W14" s="19" t="s">
        <v>1433</v>
      </c>
      <c r="X14" s="19" t="s">
        <v>1471</v>
      </c>
      <c r="Y14" s="19" t="s">
        <v>931</v>
      </c>
      <c r="Z14" s="19" t="s">
        <v>1553</v>
      </c>
      <c r="AC14" s="19" t="s">
        <v>1623</v>
      </c>
      <c r="AF14" s="19" t="s">
        <v>1036</v>
      </c>
      <c r="AG14" s="19" t="s">
        <v>1553</v>
      </c>
      <c r="AU14" s="19" t="s">
        <v>1471</v>
      </c>
      <c r="AY14" t="s">
        <v>240</v>
      </c>
      <c r="AZ14" t="s">
        <v>1014</v>
      </c>
      <c r="BA14" t="s">
        <v>797</v>
      </c>
      <c r="BB14" t="s">
        <v>717</v>
      </c>
      <c r="BC14" t="s">
        <v>683</v>
      </c>
      <c r="BD14" t="s">
        <v>1238</v>
      </c>
      <c r="BE14" t="s">
        <v>2059</v>
      </c>
      <c r="BF14" t="s">
        <v>1224</v>
      </c>
      <c r="BG14" t="s">
        <v>1586</v>
      </c>
    </row>
    <row r="15" spans="1:64" x14ac:dyDescent="0.25">
      <c r="A15" s="3" t="s">
        <v>42</v>
      </c>
      <c r="B15">
        <f t="shared" si="0"/>
        <v>0</v>
      </c>
      <c r="C15">
        <f>VLOOKUP(A15,'BASE SFARI GENE'!A:E,5,0)</f>
        <v>4</v>
      </c>
      <c r="F15" s="19" t="s">
        <v>250</v>
      </c>
      <c r="G15" s="19" t="s">
        <v>1433</v>
      </c>
      <c r="H15" s="19" t="s">
        <v>1076</v>
      </c>
      <c r="I15" s="19" t="s">
        <v>1078</v>
      </c>
      <c r="K15" s="19" t="s">
        <v>988</v>
      </c>
      <c r="L15" s="19" t="s">
        <v>1835</v>
      </c>
      <c r="M15" s="19" t="s">
        <v>1467</v>
      </c>
      <c r="N15" s="19" t="s">
        <v>777</v>
      </c>
      <c r="P15" s="19" t="s">
        <v>1264</v>
      </c>
      <c r="S15" s="19" t="s">
        <v>1014</v>
      </c>
      <c r="T15" s="19" t="s">
        <v>1885</v>
      </c>
      <c r="W15" s="19" t="s">
        <v>1471</v>
      </c>
      <c r="X15" s="19" t="s">
        <v>1513</v>
      </c>
      <c r="Y15" s="19" t="s">
        <v>1000</v>
      </c>
      <c r="Z15" s="19" t="s">
        <v>1598</v>
      </c>
      <c r="AF15" s="19" t="s">
        <v>1076</v>
      </c>
      <c r="AG15" s="19" t="s">
        <v>1606</v>
      </c>
      <c r="AY15" t="s">
        <v>242</v>
      </c>
      <c r="AZ15" t="s">
        <v>1032</v>
      </c>
      <c r="BA15" t="s">
        <v>799</v>
      </c>
      <c r="BB15" t="s">
        <v>719</v>
      </c>
      <c r="BC15" t="s">
        <v>1014</v>
      </c>
      <c r="BD15" t="s">
        <v>1240</v>
      </c>
      <c r="BE15" t="s">
        <v>2057</v>
      </c>
      <c r="BF15" t="s">
        <v>1274</v>
      </c>
      <c r="BG15" t="s">
        <v>1606</v>
      </c>
    </row>
    <row r="16" spans="1:64" x14ac:dyDescent="0.25">
      <c r="A16" s="3" t="s">
        <v>44</v>
      </c>
      <c r="B16">
        <f t="shared" si="0"/>
        <v>0</v>
      </c>
      <c r="C16">
        <f>VLOOKUP(A16,'BASE SFARI GENE'!A:E,5,0)</f>
        <v>3</v>
      </c>
      <c r="F16" s="19" t="s">
        <v>254</v>
      </c>
      <c r="G16" s="19" t="s">
        <v>1471</v>
      </c>
      <c r="H16" s="19" t="s">
        <v>1078</v>
      </c>
      <c r="I16" s="19" t="s">
        <v>1433</v>
      </c>
      <c r="K16" s="19" t="s">
        <v>1433</v>
      </c>
      <c r="M16" s="19" t="s">
        <v>1469</v>
      </c>
      <c r="P16" s="19" t="s">
        <v>1266</v>
      </c>
      <c r="S16" s="19" t="s">
        <v>1032</v>
      </c>
      <c r="Y16" s="19" t="s">
        <v>1076</v>
      </c>
      <c r="Z16" s="19" t="s">
        <v>1600</v>
      </c>
      <c r="AF16" s="19" t="s">
        <v>1078</v>
      </c>
      <c r="AG16" s="19" t="s">
        <v>1608</v>
      </c>
      <c r="AY16" t="s">
        <v>622</v>
      </c>
      <c r="AZ16" t="s">
        <v>1034</v>
      </c>
      <c r="BA16" t="s">
        <v>801</v>
      </c>
      <c r="BB16" t="s">
        <v>721</v>
      </c>
      <c r="BC16" t="s">
        <v>199</v>
      </c>
      <c r="BD16" t="s">
        <v>1242</v>
      </c>
      <c r="BE16" t="s">
        <v>570</v>
      </c>
      <c r="BF16" t="s">
        <v>1276</v>
      </c>
      <c r="BG16" t="s">
        <v>1608</v>
      </c>
    </row>
    <row r="17" spans="1:59" x14ac:dyDescent="0.25">
      <c r="A17" s="3" t="s">
        <v>46</v>
      </c>
      <c r="B17">
        <f t="shared" si="0"/>
        <v>0</v>
      </c>
      <c r="C17">
        <f>VLOOKUP(A17,'BASE SFARI GENE'!A:E,5,0)</f>
        <v>4</v>
      </c>
      <c r="F17" s="19" t="s">
        <v>282</v>
      </c>
      <c r="G17" s="19" t="s">
        <v>1606</v>
      </c>
      <c r="H17" s="19" t="s">
        <v>1433</v>
      </c>
      <c r="I17" s="19" t="s">
        <v>1471</v>
      </c>
      <c r="K17" s="19" t="s">
        <v>1461</v>
      </c>
      <c r="M17" s="19" t="s">
        <v>1471</v>
      </c>
      <c r="P17" s="19" t="s">
        <v>1268</v>
      </c>
      <c r="S17" s="19" t="s">
        <v>1034</v>
      </c>
      <c r="Y17" s="19" t="s">
        <v>1078</v>
      </c>
      <c r="Z17" s="19" t="s">
        <v>1819</v>
      </c>
      <c r="AF17" s="19" t="s">
        <v>1118</v>
      </c>
      <c r="AG17" s="19" t="s">
        <v>2079</v>
      </c>
      <c r="AY17" t="s">
        <v>753</v>
      </c>
      <c r="AZ17" t="s">
        <v>1036</v>
      </c>
      <c r="BA17" t="s">
        <v>803</v>
      </c>
      <c r="BB17" t="s">
        <v>755</v>
      </c>
      <c r="BC17" t="s">
        <v>1118</v>
      </c>
      <c r="BD17" t="s">
        <v>1246</v>
      </c>
      <c r="BE17" t="s">
        <v>817</v>
      </c>
      <c r="BF17" t="s">
        <v>1497</v>
      </c>
      <c r="BG17" t="s">
        <v>1759</v>
      </c>
    </row>
    <row r="18" spans="1:59" x14ac:dyDescent="0.25">
      <c r="A18" s="3" t="s">
        <v>48</v>
      </c>
      <c r="B18">
        <f t="shared" si="0"/>
        <v>0</v>
      </c>
      <c r="C18">
        <f>VLOOKUP(A18,'BASE SFARI GENE'!A:E,5,0)</f>
        <v>4</v>
      </c>
      <c r="F18" s="19" t="s">
        <v>302</v>
      </c>
      <c r="G18" s="19" t="s">
        <v>1608</v>
      </c>
      <c r="H18" s="19" t="s">
        <v>1471</v>
      </c>
      <c r="I18" s="19" t="s">
        <v>1885</v>
      </c>
      <c r="K18" s="19" t="s">
        <v>1463</v>
      </c>
      <c r="M18" s="19" t="s">
        <v>1553</v>
      </c>
      <c r="P18" s="19" t="s">
        <v>1300</v>
      </c>
      <c r="S18" s="19" t="s">
        <v>1036</v>
      </c>
      <c r="Y18" s="19" t="s">
        <v>1164</v>
      </c>
      <c r="AF18" s="19" t="s">
        <v>1471</v>
      </c>
      <c r="AY18" t="s">
        <v>683</v>
      </c>
      <c r="AZ18" t="s">
        <v>1076</v>
      </c>
      <c r="BA18" t="s">
        <v>885</v>
      </c>
      <c r="BB18" t="s">
        <v>723</v>
      </c>
      <c r="BC18" t="s">
        <v>1473</v>
      </c>
      <c r="BD18" t="s">
        <v>1264</v>
      </c>
      <c r="BE18" t="s">
        <v>1553</v>
      </c>
      <c r="BF18" t="s">
        <v>1427</v>
      </c>
      <c r="BG18" t="s">
        <v>1941</v>
      </c>
    </row>
    <row r="19" spans="1:59" x14ac:dyDescent="0.25">
      <c r="A19" s="7">
        <v>37104</v>
      </c>
      <c r="B19">
        <f t="shared" si="0"/>
        <v>0</v>
      </c>
      <c r="C19">
        <f>VLOOKUP(A19,'BASE SFARI GENE'!A:E,5,0)</f>
        <v>3</v>
      </c>
      <c r="F19" s="19" t="s">
        <v>350</v>
      </c>
      <c r="H19" s="19" t="s">
        <v>1691</v>
      </c>
      <c r="I19" s="19" t="s">
        <v>1989</v>
      </c>
      <c r="K19" s="19" t="s">
        <v>1471</v>
      </c>
      <c r="M19" s="19" t="s">
        <v>1773</v>
      </c>
      <c r="P19" s="19" t="s">
        <v>1405</v>
      </c>
      <c r="S19" s="19" t="s">
        <v>1076</v>
      </c>
      <c r="Y19" s="19" t="s">
        <v>1184</v>
      </c>
      <c r="AF19" s="19" t="s">
        <v>1497</v>
      </c>
      <c r="AY19" t="s">
        <v>727</v>
      </c>
      <c r="AZ19" t="s">
        <v>1078</v>
      </c>
      <c r="BA19" t="s">
        <v>807</v>
      </c>
      <c r="BB19" t="s">
        <v>787</v>
      </c>
      <c r="BC19" t="s">
        <v>1553</v>
      </c>
      <c r="BD19" t="s">
        <v>1266</v>
      </c>
      <c r="BE19" t="s">
        <v>568</v>
      </c>
      <c r="BF19" t="s">
        <v>1471</v>
      </c>
      <c r="BG19" t="s">
        <v>1969</v>
      </c>
    </row>
    <row r="20" spans="1:59" x14ac:dyDescent="0.25">
      <c r="A20" s="3" t="s">
        <v>51</v>
      </c>
      <c r="B20">
        <f t="shared" si="0"/>
        <v>0</v>
      </c>
      <c r="C20">
        <f>VLOOKUP(A20,'BASE SFARI GENE'!A:E,5,0)</f>
        <v>4</v>
      </c>
      <c r="F20" s="19" t="s">
        <v>352</v>
      </c>
      <c r="H20" s="19" t="s">
        <v>1693</v>
      </c>
      <c r="I20" s="19" t="s">
        <v>2057</v>
      </c>
      <c r="K20" s="19" t="s">
        <v>1531</v>
      </c>
      <c r="M20" s="19" t="s">
        <v>1875</v>
      </c>
      <c r="P20" s="19" t="s">
        <v>1625</v>
      </c>
      <c r="S20" s="19" t="s">
        <v>1078</v>
      </c>
      <c r="Y20" s="19" t="s">
        <v>1212</v>
      </c>
      <c r="AF20" s="19" t="s">
        <v>1513</v>
      </c>
      <c r="AY20" t="s">
        <v>865</v>
      </c>
      <c r="AZ20" t="s">
        <v>1118</v>
      </c>
      <c r="BA20" t="s">
        <v>809</v>
      </c>
      <c r="BB20" t="s">
        <v>885</v>
      </c>
      <c r="BC20" t="s">
        <v>556</v>
      </c>
      <c r="BD20" t="s">
        <v>1268</v>
      </c>
      <c r="BE20" t="s">
        <v>252</v>
      </c>
      <c r="BF20" t="s">
        <v>1537</v>
      </c>
      <c r="BG20" t="s">
        <v>1971</v>
      </c>
    </row>
    <row r="21" spans="1:59" x14ac:dyDescent="0.25">
      <c r="A21" s="3" t="s">
        <v>53</v>
      </c>
      <c r="B21">
        <f t="shared" si="0"/>
        <v>0</v>
      </c>
      <c r="C21">
        <f>VLOOKUP(A21,'BASE SFARI GENE'!A:E,5,0)</f>
        <v>3</v>
      </c>
      <c r="F21" s="19" t="s">
        <v>554</v>
      </c>
      <c r="H21" s="19" t="s">
        <v>1695</v>
      </c>
      <c r="I21" s="19" t="s">
        <v>2059</v>
      </c>
      <c r="K21" s="19" t="s">
        <v>1618</v>
      </c>
      <c r="M21" s="19" t="s">
        <v>1885</v>
      </c>
      <c r="S21" s="19" t="s">
        <v>1118</v>
      </c>
      <c r="Y21" s="19" t="s">
        <v>1497</v>
      </c>
      <c r="AF21" s="19" t="s">
        <v>1527</v>
      </c>
      <c r="AY21" t="s">
        <v>1014</v>
      </c>
      <c r="AZ21" t="s">
        <v>1156</v>
      </c>
      <c r="BA21" t="s">
        <v>811</v>
      </c>
      <c r="BB21" t="s">
        <v>809</v>
      </c>
      <c r="BC21" t="s">
        <v>769</v>
      </c>
      <c r="BD21" t="s">
        <v>1691</v>
      </c>
      <c r="BE21" t="s">
        <v>414</v>
      </c>
      <c r="BF21" t="s">
        <v>1553</v>
      </c>
      <c r="BG21" t="s">
        <v>2057</v>
      </c>
    </row>
    <row r="22" spans="1:59" x14ac:dyDescent="0.25">
      <c r="A22" s="3" t="s">
        <v>58</v>
      </c>
      <c r="B22">
        <f t="shared" si="0"/>
        <v>0</v>
      </c>
      <c r="C22">
        <f>VLOOKUP(A22,'BASE SFARI GENE'!A:E,5,0)</f>
        <v>3</v>
      </c>
      <c r="F22" s="19" t="s">
        <v>622</v>
      </c>
      <c r="K22" s="19" t="s">
        <v>1733</v>
      </c>
      <c r="M22" s="19" t="s">
        <v>1943</v>
      </c>
      <c r="S22" s="19" t="s">
        <v>1156</v>
      </c>
      <c r="Y22" s="19" t="s">
        <v>1513</v>
      </c>
      <c r="AF22" s="19" t="s">
        <v>1553</v>
      </c>
      <c r="AY22" t="s">
        <v>1076</v>
      </c>
      <c r="AZ22" t="s">
        <v>1274</v>
      </c>
      <c r="BA22" t="s">
        <v>813</v>
      </c>
      <c r="BB22" t="s">
        <v>933</v>
      </c>
      <c r="BC22" t="s">
        <v>801</v>
      </c>
      <c r="BD22" t="s">
        <v>1693</v>
      </c>
      <c r="BE22" t="s">
        <v>250</v>
      </c>
      <c r="BF22" t="s">
        <v>1639</v>
      </c>
      <c r="BG22" t="s">
        <v>2059</v>
      </c>
    </row>
    <row r="23" spans="1:59" x14ac:dyDescent="0.25">
      <c r="A23" s="3" t="s">
        <v>64</v>
      </c>
      <c r="B23">
        <f t="shared" si="0"/>
        <v>0</v>
      </c>
      <c r="C23">
        <f>VLOOKUP(A23,'BASE SFARI GENE'!A:E,5,0)</f>
        <v>3</v>
      </c>
      <c r="F23" s="19" t="s">
        <v>769</v>
      </c>
      <c r="K23" s="19" t="s">
        <v>1947</v>
      </c>
      <c r="M23" s="19" t="s">
        <v>2057</v>
      </c>
      <c r="S23" s="19" t="s">
        <v>1250</v>
      </c>
      <c r="Y23" s="19" t="s">
        <v>1553</v>
      </c>
      <c r="AF23" s="19" t="s">
        <v>1576</v>
      </c>
      <c r="AY23" t="s">
        <v>1136</v>
      </c>
      <c r="AZ23" t="s">
        <v>1276</v>
      </c>
      <c r="BA23" t="s">
        <v>859</v>
      </c>
      <c r="BB23" t="s">
        <v>1076</v>
      </c>
      <c r="BC23" t="s">
        <v>1562</v>
      </c>
      <c r="BD23" t="s">
        <v>1835</v>
      </c>
      <c r="BE23" t="s">
        <v>344</v>
      </c>
      <c r="BF23" t="s">
        <v>1853</v>
      </c>
    </row>
    <row r="24" spans="1:59" x14ac:dyDescent="0.25">
      <c r="A24" s="3" t="s">
        <v>66</v>
      </c>
      <c r="B24">
        <f t="shared" si="0"/>
        <v>0</v>
      </c>
      <c r="C24">
        <f>VLOOKUP(A24,'BASE SFARI GENE'!A:E,5,0)</f>
        <v>3</v>
      </c>
      <c r="F24" s="19" t="s">
        <v>799</v>
      </c>
      <c r="M24" s="19" t="s">
        <v>2059</v>
      </c>
      <c r="S24" s="19" t="s">
        <v>1274</v>
      </c>
      <c r="AF24" s="19" t="s">
        <v>1897</v>
      </c>
      <c r="AY24" t="s">
        <v>1078</v>
      </c>
      <c r="AZ24" t="s">
        <v>1513</v>
      </c>
      <c r="BA24" t="s">
        <v>933</v>
      </c>
      <c r="BB24" t="s">
        <v>1136</v>
      </c>
      <c r="BC24" t="s">
        <v>520</v>
      </c>
      <c r="BD24" t="s">
        <v>1837</v>
      </c>
      <c r="BE24" t="s">
        <v>1875</v>
      </c>
    </row>
    <row r="25" spans="1:59" x14ac:dyDescent="0.25">
      <c r="A25" s="3" t="s">
        <v>68</v>
      </c>
      <c r="B25">
        <f t="shared" si="0"/>
        <v>0</v>
      </c>
      <c r="C25">
        <f>VLOOKUP(A25,'BASE SFARI GENE'!A:E,5,0)</f>
        <v>1</v>
      </c>
      <c r="F25" s="19" t="s">
        <v>801</v>
      </c>
      <c r="S25" s="19" t="s">
        <v>1471</v>
      </c>
      <c r="AY25" t="s">
        <v>1178</v>
      </c>
      <c r="AZ25" t="s">
        <v>1427</v>
      </c>
      <c r="BA25" t="s">
        <v>1076</v>
      </c>
      <c r="BB25" t="s">
        <v>1078</v>
      </c>
      <c r="BC25" t="s">
        <v>865</v>
      </c>
      <c r="BD25" t="s">
        <v>1935</v>
      </c>
    </row>
    <row r="26" spans="1:59" x14ac:dyDescent="0.25">
      <c r="A26" s="3" t="s">
        <v>70</v>
      </c>
      <c r="B26">
        <f t="shared" si="0"/>
        <v>0</v>
      </c>
      <c r="C26">
        <f>VLOOKUP(A26,'BASE SFARI GENE'!A:E,5,0)</f>
        <v>3</v>
      </c>
      <c r="F26" s="19" t="s">
        <v>809</v>
      </c>
      <c r="S26" s="19" t="s">
        <v>1513</v>
      </c>
      <c r="AY26" t="s">
        <v>1112</v>
      </c>
      <c r="AZ26" t="s">
        <v>1461</v>
      </c>
      <c r="BA26" t="s">
        <v>1078</v>
      </c>
      <c r="BB26" t="s">
        <v>1298</v>
      </c>
      <c r="BC26" t="s">
        <v>753</v>
      </c>
    </row>
    <row r="27" spans="1:59" x14ac:dyDescent="0.25">
      <c r="A27" s="3" t="s">
        <v>72</v>
      </c>
      <c r="B27">
        <f t="shared" si="0"/>
        <v>0</v>
      </c>
      <c r="C27">
        <f>VLOOKUP(A27,'BASE SFARI GENE'!A:E,5,0)</f>
        <v>2</v>
      </c>
      <c r="F27" s="19" t="s">
        <v>815</v>
      </c>
      <c r="S27" s="19" t="s">
        <v>1527</v>
      </c>
      <c r="AY27" t="s">
        <v>1118</v>
      </c>
      <c r="AZ27" t="s">
        <v>1463</v>
      </c>
      <c r="BA27" t="s">
        <v>1433</v>
      </c>
      <c r="BB27" t="s">
        <v>1433</v>
      </c>
      <c r="BC27" t="s">
        <v>26</v>
      </c>
    </row>
    <row r="28" spans="1:59" x14ac:dyDescent="0.25">
      <c r="A28" s="3" t="s">
        <v>74</v>
      </c>
      <c r="B28">
        <f t="shared" si="0"/>
        <v>0</v>
      </c>
      <c r="C28">
        <f>VLOOKUP(A28,'BASE SFARI GENE'!A:E,5,0)</f>
        <v>3</v>
      </c>
      <c r="F28" s="19" t="s">
        <v>873</v>
      </c>
      <c r="S28" s="19" t="s">
        <v>1553</v>
      </c>
      <c r="AY28" t="s">
        <v>1224</v>
      </c>
      <c r="AZ28" t="s">
        <v>1527</v>
      </c>
      <c r="BA28" t="s">
        <v>1471</v>
      </c>
      <c r="BB28" t="s">
        <v>1471</v>
      </c>
      <c r="BC28" t="s">
        <v>1639</v>
      </c>
    </row>
    <row r="29" spans="1:59" x14ac:dyDescent="0.25">
      <c r="A29" s="3" t="s">
        <v>78</v>
      </c>
      <c r="B29">
        <f t="shared" si="0"/>
        <v>1</v>
      </c>
      <c r="C29">
        <f>VLOOKUP(A29,'BASE SFARI GENE'!A:E,5,0)</f>
        <v>4</v>
      </c>
      <c r="F29" s="19" t="s">
        <v>933</v>
      </c>
      <c r="S29" s="19" t="s">
        <v>1623</v>
      </c>
      <c r="AY29" t="s">
        <v>1274</v>
      </c>
      <c r="AZ29" t="s">
        <v>1553</v>
      </c>
      <c r="BA29" t="s">
        <v>1691</v>
      </c>
      <c r="BB29" t="s">
        <v>1623</v>
      </c>
      <c r="BC29" t="s">
        <v>803</v>
      </c>
    </row>
    <row r="30" spans="1:59" x14ac:dyDescent="0.25">
      <c r="A30" s="3" t="s">
        <v>80</v>
      </c>
      <c r="B30">
        <f t="shared" si="0"/>
        <v>0</v>
      </c>
      <c r="C30">
        <f>VLOOKUP(A30,'BASE SFARI GENE'!A:E,5,0)</f>
        <v>3</v>
      </c>
      <c r="F30" s="19" t="s">
        <v>1250</v>
      </c>
      <c r="S30" s="19" t="s">
        <v>1639</v>
      </c>
      <c r="AY30" t="s">
        <v>1276</v>
      </c>
      <c r="AZ30" t="s">
        <v>1576</v>
      </c>
      <c r="BA30" t="s">
        <v>1693</v>
      </c>
      <c r="BB30" t="s">
        <v>1588</v>
      </c>
    </row>
    <row r="31" spans="1:59" x14ac:dyDescent="0.25">
      <c r="A31" s="3" t="s">
        <v>82</v>
      </c>
      <c r="B31">
        <f t="shared" si="0"/>
        <v>4</v>
      </c>
      <c r="C31">
        <f>VLOOKUP(A31,'BASE SFARI GENE'!A:E,5,0)</f>
        <v>5</v>
      </c>
      <c r="F31" s="19" t="s">
        <v>1339</v>
      </c>
      <c r="S31" s="19" t="s">
        <v>1773</v>
      </c>
      <c r="AY31" t="s">
        <v>1497</v>
      </c>
      <c r="AZ31" t="s">
        <v>1586</v>
      </c>
      <c r="BA31" t="s">
        <v>1709</v>
      </c>
    </row>
    <row r="32" spans="1:59" x14ac:dyDescent="0.25">
      <c r="A32" s="3" t="s">
        <v>85</v>
      </c>
      <c r="B32">
        <f t="shared" si="0"/>
        <v>0</v>
      </c>
      <c r="C32">
        <f>VLOOKUP(A32,'BASE SFARI GENE'!A:E,5,0)</f>
        <v>3</v>
      </c>
      <c r="F32" s="19" t="s">
        <v>1341</v>
      </c>
      <c r="S32" s="19" t="s">
        <v>1833</v>
      </c>
      <c r="AY32" t="s">
        <v>1471</v>
      </c>
      <c r="AZ32" t="s">
        <v>1897</v>
      </c>
      <c r="BA32" t="s">
        <v>1711</v>
      </c>
    </row>
    <row r="33" spans="1:52" x14ac:dyDescent="0.25">
      <c r="A33" s="3" t="s">
        <v>89</v>
      </c>
      <c r="B33">
        <f t="shared" si="0"/>
        <v>0</v>
      </c>
      <c r="C33">
        <f>VLOOKUP(A33,'BASE SFARI GENE'!A:E,5,0)</f>
        <v>5</v>
      </c>
      <c r="F33" s="19" t="s">
        <v>1343</v>
      </c>
      <c r="S33" s="19" t="s">
        <v>1885</v>
      </c>
      <c r="AY33" t="s">
        <v>1553</v>
      </c>
      <c r="AZ33" t="s">
        <v>1955</v>
      </c>
    </row>
    <row r="34" spans="1:52" x14ac:dyDescent="0.25">
      <c r="A34" s="3" t="s">
        <v>91</v>
      </c>
      <c r="B34">
        <f t="shared" si="0"/>
        <v>0</v>
      </c>
      <c r="C34">
        <f>VLOOKUP(A34,'BASE SFARI GENE'!A:E,5,0)</f>
        <v>4</v>
      </c>
      <c r="F34" s="19" t="s">
        <v>1433</v>
      </c>
      <c r="S34" s="19" t="s">
        <v>2057</v>
      </c>
      <c r="AY34" t="s">
        <v>1606</v>
      </c>
      <c r="AZ34" t="s">
        <v>1969</v>
      </c>
    </row>
    <row r="35" spans="1:52" x14ac:dyDescent="0.25">
      <c r="A35" s="3" t="s">
        <v>93</v>
      </c>
      <c r="B35">
        <f t="shared" si="0"/>
        <v>0</v>
      </c>
      <c r="C35">
        <f>VLOOKUP(A35,'BASE SFARI GENE'!A:E,5,0)</f>
        <v>5</v>
      </c>
      <c r="F35" s="19" t="s">
        <v>1435</v>
      </c>
      <c r="S35" s="19" t="s">
        <v>2059</v>
      </c>
      <c r="AY35" t="s">
        <v>1608</v>
      </c>
      <c r="AZ35" t="s">
        <v>1971</v>
      </c>
    </row>
    <row r="36" spans="1:52" x14ac:dyDescent="0.25">
      <c r="A36" s="3" t="s">
        <v>95</v>
      </c>
      <c r="B36">
        <f t="shared" si="0"/>
        <v>1</v>
      </c>
      <c r="C36">
        <f>VLOOKUP(A36,'BASE SFARI GENE'!A:E,5,0)</f>
        <v>4</v>
      </c>
      <c r="F36" s="19" t="s">
        <v>1437</v>
      </c>
      <c r="S36" s="19" t="s">
        <v>2083</v>
      </c>
      <c r="AY36" t="s">
        <v>1867</v>
      </c>
      <c r="AZ36" t="s">
        <v>2079</v>
      </c>
    </row>
    <row r="37" spans="1:52" x14ac:dyDescent="0.25">
      <c r="A37" s="3" t="s">
        <v>97</v>
      </c>
      <c r="B37">
        <f t="shared" si="0"/>
        <v>0</v>
      </c>
      <c r="C37">
        <f>VLOOKUP(A37,'BASE SFARI GENE'!A:E,5,0)</f>
        <v>4</v>
      </c>
      <c r="F37" s="19" t="s">
        <v>1471</v>
      </c>
    </row>
    <row r="38" spans="1:52" x14ac:dyDescent="0.25">
      <c r="A38" s="3" t="s">
        <v>99</v>
      </c>
      <c r="B38">
        <f t="shared" si="0"/>
        <v>0</v>
      </c>
      <c r="C38">
        <f>VLOOKUP(A38,'BASE SFARI GENE'!A:E,5,0)</f>
        <v>4</v>
      </c>
      <c r="F38" s="19" t="s">
        <v>1503</v>
      </c>
    </row>
    <row r="39" spans="1:52" x14ac:dyDescent="0.25">
      <c r="A39" s="3" t="s">
        <v>101</v>
      </c>
      <c r="B39">
        <f t="shared" si="0"/>
        <v>0</v>
      </c>
      <c r="C39">
        <f>VLOOKUP(A39,'BASE SFARI GENE'!A:E,5,0)</f>
        <v>1</v>
      </c>
      <c r="F39" s="19" t="s">
        <v>1533</v>
      </c>
    </row>
    <row r="40" spans="1:52" x14ac:dyDescent="0.25">
      <c r="A40" s="3" t="s">
        <v>103</v>
      </c>
      <c r="B40">
        <f t="shared" si="0"/>
        <v>2</v>
      </c>
      <c r="C40">
        <f>VLOOKUP(A40,'BASE SFARI GENE'!A:E,5,0)</f>
        <v>4</v>
      </c>
    </row>
    <row r="41" spans="1:52" x14ac:dyDescent="0.25">
      <c r="A41" s="3" t="s">
        <v>107</v>
      </c>
      <c r="B41">
        <f t="shared" si="0"/>
        <v>0</v>
      </c>
      <c r="C41">
        <f>VLOOKUP(A41,'BASE SFARI GENE'!A:E,5,0)</f>
        <v>4</v>
      </c>
    </row>
    <row r="42" spans="1:52" x14ac:dyDescent="0.25">
      <c r="A42" s="3" t="s">
        <v>110</v>
      </c>
      <c r="B42">
        <f t="shared" si="0"/>
        <v>3</v>
      </c>
      <c r="C42">
        <f>VLOOKUP(A42,'BASE SFARI GENE'!A:E,5,0)</f>
        <v>4</v>
      </c>
    </row>
    <row r="43" spans="1:52" x14ac:dyDescent="0.25">
      <c r="A43" s="3" t="s">
        <v>115</v>
      </c>
      <c r="B43">
        <f t="shared" si="0"/>
        <v>0</v>
      </c>
      <c r="C43">
        <f>VLOOKUP(A43,'BASE SFARI GENE'!A:E,5,0)</f>
        <v>5</v>
      </c>
    </row>
    <row r="44" spans="1:52" x14ac:dyDescent="0.25">
      <c r="A44" s="3" t="s">
        <v>117</v>
      </c>
      <c r="B44">
        <f t="shared" si="0"/>
        <v>2</v>
      </c>
      <c r="C44">
        <f>VLOOKUP(A44,'BASE SFARI GENE'!A:E,5,0)</f>
        <v>4</v>
      </c>
    </row>
    <row r="45" spans="1:52" x14ac:dyDescent="0.25">
      <c r="A45" s="3" t="s">
        <v>119</v>
      </c>
      <c r="B45">
        <f t="shared" si="0"/>
        <v>2</v>
      </c>
      <c r="C45">
        <f>VLOOKUP(A45,'BASE SFARI GENE'!A:E,5,0)</f>
        <v>4</v>
      </c>
    </row>
    <row r="46" spans="1:52" x14ac:dyDescent="0.25">
      <c r="A46" s="3" t="s">
        <v>123</v>
      </c>
      <c r="B46">
        <f t="shared" si="0"/>
        <v>0</v>
      </c>
      <c r="C46">
        <f>VLOOKUP(A46,'BASE SFARI GENE'!A:E,5,0)</f>
        <v>5</v>
      </c>
    </row>
    <row r="47" spans="1:52" x14ac:dyDescent="0.25">
      <c r="A47" s="3" t="s">
        <v>126</v>
      </c>
      <c r="B47">
        <f t="shared" si="0"/>
        <v>0</v>
      </c>
      <c r="C47">
        <f>VLOOKUP(A47,'BASE SFARI GENE'!A:E,5,0)</f>
        <v>4</v>
      </c>
    </row>
    <row r="48" spans="1:52" x14ac:dyDescent="0.25">
      <c r="A48" s="3" t="s">
        <v>128</v>
      </c>
      <c r="B48">
        <f t="shared" si="0"/>
        <v>0</v>
      </c>
      <c r="C48">
        <f>VLOOKUP(A48,'BASE SFARI GENE'!A:E,5,0)</f>
        <v>4</v>
      </c>
    </row>
    <row r="49" spans="1:3" x14ac:dyDescent="0.25">
      <c r="A49" s="3" t="s">
        <v>130</v>
      </c>
      <c r="B49">
        <f t="shared" si="0"/>
        <v>0</v>
      </c>
      <c r="C49">
        <f>VLOOKUP(A49,'BASE SFARI GENE'!A:E,5,0)</f>
        <v>3</v>
      </c>
    </row>
    <row r="50" spans="1:3" x14ac:dyDescent="0.25">
      <c r="A50" s="3" t="s">
        <v>132</v>
      </c>
      <c r="B50">
        <f t="shared" si="0"/>
        <v>0</v>
      </c>
      <c r="C50">
        <f>VLOOKUP(A50,'BASE SFARI GENE'!A:E,5,0)</f>
        <v>1</v>
      </c>
    </row>
    <row r="51" spans="1:3" x14ac:dyDescent="0.25">
      <c r="A51" s="3" t="s">
        <v>134</v>
      </c>
      <c r="B51">
        <f t="shared" si="0"/>
        <v>1</v>
      </c>
      <c r="C51">
        <f>VLOOKUP(A51,'BASE SFARI GENE'!A:E,5,0)</f>
        <v>4</v>
      </c>
    </row>
    <row r="52" spans="1:3" x14ac:dyDescent="0.25">
      <c r="A52" s="3" t="s">
        <v>137</v>
      </c>
      <c r="B52">
        <f t="shared" si="0"/>
        <v>0</v>
      </c>
      <c r="C52">
        <f>VLOOKUP(A52,'BASE SFARI GENE'!A:E,5,0)</f>
        <v>3</v>
      </c>
    </row>
    <row r="53" spans="1:3" x14ac:dyDescent="0.25">
      <c r="A53" s="3" t="s">
        <v>139</v>
      </c>
      <c r="B53">
        <f t="shared" si="0"/>
        <v>0</v>
      </c>
      <c r="C53">
        <f>VLOOKUP(A53,'BASE SFARI GENE'!A:E,5,0)</f>
        <v>3</v>
      </c>
    </row>
    <row r="54" spans="1:3" x14ac:dyDescent="0.25">
      <c r="A54" s="3" t="s">
        <v>141</v>
      </c>
      <c r="B54">
        <f t="shared" si="0"/>
        <v>0</v>
      </c>
      <c r="C54">
        <f>VLOOKUP(A54,'BASE SFARI GENE'!A:E,5,0)</f>
        <v>5</v>
      </c>
    </row>
    <row r="55" spans="1:3" x14ac:dyDescent="0.25">
      <c r="A55" s="3" t="s">
        <v>143</v>
      </c>
      <c r="B55">
        <f t="shared" si="0"/>
        <v>0</v>
      </c>
      <c r="C55">
        <f>VLOOKUP(A55,'BASE SFARI GENE'!A:E,5,0)</f>
        <v>5</v>
      </c>
    </row>
    <row r="56" spans="1:3" x14ac:dyDescent="0.25">
      <c r="A56" s="3" t="s">
        <v>145</v>
      </c>
      <c r="B56">
        <f t="shared" si="0"/>
        <v>2</v>
      </c>
      <c r="C56">
        <f>VLOOKUP(A56,'BASE SFARI GENE'!A:E,5,0)</f>
        <v>4</v>
      </c>
    </row>
    <row r="57" spans="1:3" x14ac:dyDescent="0.25">
      <c r="A57" s="3" t="s">
        <v>147</v>
      </c>
      <c r="B57">
        <f t="shared" si="0"/>
        <v>0</v>
      </c>
      <c r="C57">
        <f>VLOOKUP(A57,'BASE SFARI GENE'!A:E,5,0)</f>
        <v>5</v>
      </c>
    </row>
    <row r="58" spans="1:3" x14ac:dyDescent="0.25">
      <c r="A58" s="3" t="s">
        <v>149</v>
      </c>
      <c r="B58">
        <f t="shared" si="0"/>
        <v>0</v>
      </c>
      <c r="C58">
        <f>VLOOKUP(A58,'BASE SFARI GENE'!A:E,5,0)</f>
        <v>1</v>
      </c>
    </row>
    <row r="59" spans="1:3" x14ac:dyDescent="0.25">
      <c r="A59" s="3" t="s">
        <v>151</v>
      </c>
      <c r="B59">
        <f t="shared" si="0"/>
        <v>0</v>
      </c>
      <c r="C59">
        <f>VLOOKUP(A59,'BASE SFARI GENE'!A:E,5,0)</f>
        <v>5</v>
      </c>
    </row>
    <row r="60" spans="1:3" x14ac:dyDescent="0.25">
      <c r="A60" s="3" t="s">
        <v>153</v>
      </c>
      <c r="B60">
        <f t="shared" si="0"/>
        <v>0</v>
      </c>
      <c r="C60">
        <f>VLOOKUP(A60,'BASE SFARI GENE'!A:E,5,0)</f>
        <v>3</v>
      </c>
    </row>
    <row r="61" spans="1:3" x14ac:dyDescent="0.25">
      <c r="A61" s="3" t="s">
        <v>155</v>
      </c>
      <c r="B61">
        <f t="shared" si="0"/>
        <v>1</v>
      </c>
      <c r="C61">
        <f>VLOOKUP(A61,'BASE SFARI GENE'!A:E,5,0)</f>
        <v>4</v>
      </c>
    </row>
    <row r="62" spans="1:3" x14ac:dyDescent="0.25">
      <c r="A62" s="3" t="s">
        <v>157</v>
      </c>
      <c r="B62">
        <f t="shared" si="0"/>
        <v>1</v>
      </c>
      <c r="C62">
        <f>VLOOKUP(A62,'BASE SFARI GENE'!A:E,5,0)</f>
        <v>4</v>
      </c>
    </row>
    <row r="63" spans="1:3" x14ac:dyDescent="0.25">
      <c r="A63" s="3" t="s">
        <v>160</v>
      </c>
      <c r="B63">
        <f t="shared" si="0"/>
        <v>1</v>
      </c>
      <c r="C63">
        <f>VLOOKUP(A63,'BASE SFARI GENE'!A:E,5,0)</f>
        <v>3</v>
      </c>
    </row>
    <row r="64" spans="1:3" x14ac:dyDescent="0.25">
      <c r="A64" s="3" t="s">
        <v>162</v>
      </c>
      <c r="B64">
        <f t="shared" si="0"/>
        <v>0</v>
      </c>
      <c r="C64">
        <f>VLOOKUP(A64,'BASE SFARI GENE'!A:E,5,0)</f>
        <v>4</v>
      </c>
    </row>
    <row r="65" spans="1:3" x14ac:dyDescent="0.25">
      <c r="A65" s="3" t="s">
        <v>164</v>
      </c>
      <c r="B65">
        <f t="shared" si="0"/>
        <v>0</v>
      </c>
      <c r="C65">
        <f>VLOOKUP(A65,'BASE SFARI GENE'!A:E,5,0)</f>
        <v>5</v>
      </c>
    </row>
    <row r="66" spans="1:3" x14ac:dyDescent="0.25">
      <c r="A66" s="3" t="s">
        <v>166</v>
      </c>
      <c r="B66">
        <f t="shared" si="0"/>
        <v>0</v>
      </c>
      <c r="C66">
        <f>VLOOKUP(A66,'BASE SFARI GENE'!A:E,5,0)</f>
        <v>5</v>
      </c>
    </row>
    <row r="67" spans="1:3" x14ac:dyDescent="0.25">
      <c r="A67" s="3" t="s">
        <v>168</v>
      </c>
      <c r="B67">
        <f t="shared" ref="B67:B130" si="1">COUNTIF(F:BH,A67)</f>
        <v>0</v>
      </c>
      <c r="C67">
        <f>VLOOKUP(A67,'BASE SFARI GENE'!A:E,5,0)</f>
        <v>4</v>
      </c>
    </row>
    <row r="68" spans="1:3" x14ac:dyDescent="0.25">
      <c r="A68" s="3" t="s">
        <v>170</v>
      </c>
      <c r="B68">
        <f t="shared" si="1"/>
        <v>0</v>
      </c>
      <c r="C68">
        <f>VLOOKUP(A68,'BASE SFARI GENE'!A:E,5,0)</f>
        <v>5</v>
      </c>
    </row>
    <row r="69" spans="1:3" x14ac:dyDescent="0.25">
      <c r="A69" s="3" t="s">
        <v>172</v>
      </c>
      <c r="B69">
        <f t="shared" si="1"/>
        <v>0</v>
      </c>
      <c r="C69">
        <f>VLOOKUP(A69,'BASE SFARI GENE'!A:E,5,0)</f>
        <v>3</v>
      </c>
    </row>
    <row r="70" spans="1:3" x14ac:dyDescent="0.25">
      <c r="A70" s="3" t="s">
        <v>174</v>
      </c>
      <c r="B70">
        <f t="shared" si="1"/>
        <v>0</v>
      </c>
      <c r="C70">
        <f>VLOOKUP(A70,'BASE SFARI GENE'!A:E,5,0)</f>
        <v>5</v>
      </c>
    </row>
    <row r="71" spans="1:3" x14ac:dyDescent="0.25">
      <c r="A71" s="3" t="s">
        <v>177</v>
      </c>
      <c r="B71">
        <f t="shared" si="1"/>
        <v>2</v>
      </c>
      <c r="C71">
        <f>VLOOKUP(A71,'BASE SFARI GENE'!A:E,5,0)</f>
        <v>3</v>
      </c>
    </row>
    <row r="72" spans="1:3" x14ac:dyDescent="0.25">
      <c r="A72" s="3" t="s">
        <v>179</v>
      </c>
      <c r="B72">
        <f t="shared" si="1"/>
        <v>2</v>
      </c>
      <c r="C72">
        <f>VLOOKUP(A72,'BASE SFARI GENE'!A:E,5,0)</f>
        <v>4</v>
      </c>
    </row>
    <row r="73" spans="1:3" x14ac:dyDescent="0.25">
      <c r="A73" s="3" t="s">
        <v>181</v>
      </c>
      <c r="B73">
        <f t="shared" si="1"/>
        <v>0</v>
      </c>
      <c r="C73">
        <f>VLOOKUP(A73,'BASE SFARI GENE'!A:E,5,0)</f>
        <v>4</v>
      </c>
    </row>
    <row r="74" spans="1:3" x14ac:dyDescent="0.25">
      <c r="A74" s="3" t="s">
        <v>183</v>
      </c>
      <c r="B74">
        <f t="shared" si="1"/>
        <v>2</v>
      </c>
      <c r="C74">
        <f>VLOOKUP(A74,'BASE SFARI GENE'!A:E,5,0)</f>
        <v>5</v>
      </c>
    </row>
    <row r="75" spans="1:3" x14ac:dyDescent="0.25">
      <c r="A75" s="3" t="s">
        <v>185</v>
      </c>
      <c r="B75">
        <f t="shared" si="1"/>
        <v>0</v>
      </c>
      <c r="C75">
        <f>VLOOKUP(A75,'BASE SFARI GENE'!A:E,5,0)</f>
        <v>2</v>
      </c>
    </row>
    <row r="76" spans="1:3" x14ac:dyDescent="0.25">
      <c r="A76" s="3" t="s">
        <v>187</v>
      </c>
      <c r="B76">
        <f t="shared" si="1"/>
        <v>0</v>
      </c>
      <c r="C76">
        <f>VLOOKUP(A76,'BASE SFARI GENE'!A:E,5,0)</f>
        <v>4</v>
      </c>
    </row>
    <row r="77" spans="1:3" x14ac:dyDescent="0.25">
      <c r="A77" s="3" t="s">
        <v>189</v>
      </c>
      <c r="B77">
        <f t="shared" si="1"/>
        <v>0</v>
      </c>
      <c r="C77">
        <f>VLOOKUP(A77,'BASE SFARI GENE'!A:E,5,0)</f>
        <v>2</v>
      </c>
    </row>
    <row r="78" spans="1:3" x14ac:dyDescent="0.25">
      <c r="A78" s="3" t="s">
        <v>191</v>
      </c>
      <c r="B78">
        <f t="shared" si="1"/>
        <v>0</v>
      </c>
      <c r="C78">
        <f>VLOOKUP(A78,'BASE SFARI GENE'!A:E,5,0)</f>
        <v>2</v>
      </c>
    </row>
    <row r="79" spans="1:3" x14ac:dyDescent="0.25">
      <c r="A79" s="3" t="s">
        <v>195</v>
      </c>
      <c r="B79">
        <f t="shared" si="1"/>
        <v>5</v>
      </c>
      <c r="C79">
        <f>VLOOKUP(A79,'BASE SFARI GENE'!A:E,5,0)</f>
        <v>5</v>
      </c>
    </row>
    <row r="80" spans="1:3" x14ac:dyDescent="0.25">
      <c r="A80" s="3" t="s">
        <v>197</v>
      </c>
      <c r="B80">
        <f t="shared" si="1"/>
        <v>0</v>
      </c>
      <c r="C80">
        <f>VLOOKUP(A80,'BASE SFARI GENE'!A:E,5,0)</f>
        <v>4</v>
      </c>
    </row>
    <row r="81" spans="1:3" x14ac:dyDescent="0.25">
      <c r="A81" s="3" t="s">
        <v>201</v>
      </c>
      <c r="B81">
        <f t="shared" si="1"/>
        <v>0</v>
      </c>
      <c r="C81">
        <f>VLOOKUP(A81,'BASE SFARI GENE'!A:E,5,0)</f>
        <v>4</v>
      </c>
    </row>
    <row r="82" spans="1:3" x14ac:dyDescent="0.25">
      <c r="A82" s="3" t="s">
        <v>203</v>
      </c>
      <c r="B82">
        <f t="shared" si="1"/>
        <v>0</v>
      </c>
      <c r="C82">
        <f>VLOOKUP(A82,'BASE SFARI GENE'!A:E,5,0)</f>
        <v>4</v>
      </c>
    </row>
    <row r="83" spans="1:3" x14ac:dyDescent="0.25">
      <c r="A83" s="3" t="s">
        <v>205</v>
      </c>
      <c r="B83">
        <f t="shared" si="1"/>
        <v>0</v>
      </c>
      <c r="C83">
        <f>VLOOKUP(A83,'BASE SFARI GENE'!A:E,5,0)</f>
        <v>5</v>
      </c>
    </row>
    <row r="84" spans="1:3" x14ac:dyDescent="0.25">
      <c r="A84" s="3" t="s">
        <v>207</v>
      </c>
      <c r="B84">
        <f t="shared" si="1"/>
        <v>3</v>
      </c>
      <c r="C84">
        <f>VLOOKUP(A84,'BASE SFARI GENE'!A:E,5,0)</f>
        <v>4</v>
      </c>
    </row>
    <row r="85" spans="1:3" x14ac:dyDescent="0.25">
      <c r="A85" s="3" t="s">
        <v>209</v>
      </c>
      <c r="B85">
        <f t="shared" si="1"/>
        <v>0</v>
      </c>
      <c r="C85">
        <f>VLOOKUP(A85,'BASE SFARI GENE'!A:E,5,0)</f>
        <v>3</v>
      </c>
    </row>
    <row r="86" spans="1:3" x14ac:dyDescent="0.25">
      <c r="A86" s="3" t="s">
        <v>213</v>
      </c>
      <c r="B86">
        <f t="shared" si="1"/>
        <v>0</v>
      </c>
      <c r="C86">
        <f>VLOOKUP(A86,'BASE SFARI GENE'!A:E,5,0)</f>
        <v>4</v>
      </c>
    </row>
    <row r="87" spans="1:3" x14ac:dyDescent="0.25">
      <c r="A87" s="3" t="s">
        <v>215</v>
      </c>
      <c r="B87">
        <f t="shared" si="1"/>
        <v>0</v>
      </c>
      <c r="C87">
        <f>VLOOKUP(A87,'BASE SFARI GENE'!A:E,5,0)</f>
        <v>4</v>
      </c>
    </row>
    <row r="88" spans="1:3" x14ac:dyDescent="0.25">
      <c r="A88" s="3" t="s">
        <v>217</v>
      </c>
      <c r="B88">
        <f t="shared" si="1"/>
        <v>0</v>
      </c>
      <c r="C88">
        <f>VLOOKUP(A88,'BASE SFARI GENE'!A:E,5,0)</f>
        <v>4</v>
      </c>
    </row>
    <row r="89" spans="1:3" x14ac:dyDescent="0.25">
      <c r="A89" s="3" t="s">
        <v>219</v>
      </c>
      <c r="B89">
        <f t="shared" si="1"/>
        <v>0</v>
      </c>
      <c r="C89">
        <f>VLOOKUP(A89,'BASE SFARI GENE'!A:E,5,0)</f>
        <v>4</v>
      </c>
    </row>
    <row r="90" spans="1:3" x14ac:dyDescent="0.25">
      <c r="A90" s="3" t="s">
        <v>226</v>
      </c>
      <c r="B90">
        <f t="shared" si="1"/>
        <v>0</v>
      </c>
      <c r="C90">
        <f>VLOOKUP(A90,'BASE SFARI GENE'!A:E,5,0)</f>
        <v>4</v>
      </c>
    </row>
    <row r="91" spans="1:3" x14ac:dyDescent="0.25">
      <c r="A91" s="3" t="s">
        <v>228</v>
      </c>
      <c r="B91">
        <f t="shared" si="1"/>
        <v>10</v>
      </c>
      <c r="C91">
        <f>VLOOKUP(A91,'BASE SFARI GENE'!A:E,5,0)</f>
        <v>2</v>
      </c>
    </row>
    <row r="92" spans="1:3" x14ac:dyDescent="0.25">
      <c r="A92" s="3" t="s">
        <v>230</v>
      </c>
      <c r="B92">
        <f t="shared" si="1"/>
        <v>3</v>
      </c>
      <c r="C92">
        <f>VLOOKUP(A92,'BASE SFARI GENE'!A:E,5,0)</f>
        <v>3</v>
      </c>
    </row>
    <row r="93" spans="1:3" x14ac:dyDescent="0.25">
      <c r="A93" s="3" t="s">
        <v>232</v>
      </c>
      <c r="B93">
        <f t="shared" si="1"/>
        <v>6</v>
      </c>
      <c r="C93">
        <f>VLOOKUP(A93,'BASE SFARI GENE'!A:E,5,0)</f>
        <v>4</v>
      </c>
    </row>
    <row r="94" spans="1:3" x14ac:dyDescent="0.25">
      <c r="A94" s="3" t="s">
        <v>234</v>
      </c>
      <c r="B94">
        <f t="shared" si="1"/>
        <v>3</v>
      </c>
      <c r="C94">
        <f>VLOOKUP(A94,'BASE SFARI GENE'!A:E,5,0)</f>
        <v>4</v>
      </c>
    </row>
    <row r="95" spans="1:3" x14ac:dyDescent="0.25">
      <c r="A95" s="3" t="s">
        <v>236</v>
      </c>
      <c r="B95">
        <f t="shared" si="1"/>
        <v>2</v>
      </c>
      <c r="C95">
        <f>VLOOKUP(A95,'BASE SFARI GENE'!A:E,5,0)</f>
        <v>2</v>
      </c>
    </row>
    <row r="96" spans="1:3" x14ac:dyDescent="0.25">
      <c r="A96" s="3" t="s">
        <v>238</v>
      </c>
      <c r="B96">
        <f t="shared" si="1"/>
        <v>2</v>
      </c>
      <c r="C96">
        <f>VLOOKUP(A96,'BASE SFARI GENE'!A:E,5,0)</f>
        <v>4</v>
      </c>
    </row>
    <row r="97" spans="1:3" x14ac:dyDescent="0.25">
      <c r="A97" s="3" t="s">
        <v>240</v>
      </c>
      <c r="B97">
        <f t="shared" si="1"/>
        <v>2</v>
      </c>
      <c r="C97">
        <f>VLOOKUP(A97,'BASE SFARI GENE'!A:E,5,0)</f>
        <v>2</v>
      </c>
    </row>
    <row r="98" spans="1:3" x14ac:dyDescent="0.25">
      <c r="A98" s="3" t="s">
        <v>242</v>
      </c>
      <c r="B98">
        <f t="shared" si="1"/>
        <v>2</v>
      </c>
      <c r="C98">
        <f>VLOOKUP(A98,'BASE SFARI GENE'!A:E,5,0)</f>
        <v>3</v>
      </c>
    </row>
    <row r="99" spans="1:3" x14ac:dyDescent="0.25">
      <c r="A99" s="3" t="s">
        <v>244</v>
      </c>
      <c r="B99">
        <f t="shared" si="1"/>
        <v>1</v>
      </c>
      <c r="C99">
        <f>VLOOKUP(A99,'BASE SFARI GENE'!A:E,5,0)</f>
        <v>4</v>
      </c>
    </row>
    <row r="100" spans="1:3" x14ac:dyDescent="0.25">
      <c r="A100" s="3" t="s">
        <v>246</v>
      </c>
      <c r="B100">
        <f t="shared" si="1"/>
        <v>0</v>
      </c>
      <c r="C100">
        <f>VLOOKUP(A100,'BASE SFARI GENE'!A:E,5,0)</f>
        <v>4</v>
      </c>
    </row>
    <row r="101" spans="1:3" x14ac:dyDescent="0.25">
      <c r="A101" s="3" t="s">
        <v>248</v>
      </c>
      <c r="B101">
        <f t="shared" si="1"/>
        <v>0</v>
      </c>
      <c r="C101">
        <f>VLOOKUP(A101,'BASE SFARI GENE'!A:E,5,0)</f>
        <v>4</v>
      </c>
    </row>
    <row r="102" spans="1:3" x14ac:dyDescent="0.25">
      <c r="A102" s="3" t="s">
        <v>250</v>
      </c>
      <c r="B102">
        <f t="shared" si="1"/>
        <v>11</v>
      </c>
      <c r="C102">
        <f>VLOOKUP(A102,'BASE SFARI GENE'!A:E,5,0)</f>
        <v>4</v>
      </c>
    </row>
    <row r="103" spans="1:3" x14ac:dyDescent="0.25">
      <c r="A103" s="3" t="s">
        <v>254</v>
      </c>
      <c r="B103">
        <f t="shared" si="1"/>
        <v>5</v>
      </c>
      <c r="C103">
        <f>VLOOKUP(A103,'BASE SFARI GENE'!A:E,5,0)</f>
        <v>4</v>
      </c>
    </row>
    <row r="104" spans="1:3" x14ac:dyDescent="0.25">
      <c r="A104" s="3" t="s">
        <v>256</v>
      </c>
      <c r="B104">
        <f t="shared" si="1"/>
        <v>0</v>
      </c>
      <c r="C104">
        <f>VLOOKUP(A104,'BASE SFARI GENE'!A:E,5,0)</f>
        <v>5</v>
      </c>
    </row>
    <row r="105" spans="1:3" x14ac:dyDescent="0.25">
      <c r="A105" s="3" t="s">
        <v>258</v>
      </c>
      <c r="B105">
        <f t="shared" si="1"/>
        <v>0</v>
      </c>
      <c r="C105">
        <f>VLOOKUP(A105,'BASE SFARI GENE'!A:E,5,0)</f>
        <v>5</v>
      </c>
    </row>
    <row r="106" spans="1:3" x14ac:dyDescent="0.25">
      <c r="A106" s="3" t="s">
        <v>260</v>
      </c>
      <c r="B106">
        <f t="shared" si="1"/>
        <v>0</v>
      </c>
      <c r="C106">
        <f>VLOOKUP(A106,'BASE SFARI GENE'!A:E,5,0)</f>
        <v>4</v>
      </c>
    </row>
    <row r="107" spans="1:3" x14ac:dyDescent="0.25">
      <c r="A107" s="3" t="s">
        <v>262</v>
      </c>
      <c r="B107">
        <f t="shared" si="1"/>
        <v>0</v>
      </c>
      <c r="C107">
        <f>VLOOKUP(A107,'BASE SFARI GENE'!A:E,5,0)</f>
        <v>3</v>
      </c>
    </row>
    <row r="108" spans="1:3" x14ac:dyDescent="0.25">
      <c r="A108" s="3" t="s">
        <v>264</v>
      </c>
      <c r="B108">
        <f t="shared" si="1"/>
        <v>0</v>
      </c>
      <c r="C108">
        <f>VLOOKUP(A108,'BASE SFARI GENE'!A:E,5,0)</f>
        <v>4</v>
      </c>
    </row>
    <row r="109" spans="1:3" x14ac:dyDescent="0.25">
      <c r="A109" s="3" t="s">
        <v>266</v>
      </c>
      <c r="B109">
        <f t="shared" si="1"/>
        <v>0</v>
      </c>
      <c r="C109">
        <f>VLOOKUP(A109,'BASE SFARI GENE'!A:E,5,0)</f>
        <v>4</v>
      </c>
    </row>
    <row r="110" spans="1:3" x14ac:dyDescent="0.25">
      <c r="A110" s="3" t="s">
        <v>268</v>
      </c>
      <c r="B110">
        <f t="shared" si="1"/>
        <v>0</v>
      </c>
      <c r="C110">
        <f>VLOOKUP(A110,'BASE SFARI GENE'!A:E,5,0)</f>
        <v>4</v>
      </c>
    </row>
    <row r="111" spans="1:3" x14ac:dyDescent="0.25">
      <c r="A111" s="3" t="s">
        <v>270</v>
      </c>
      <c r="B111">
        <f t="shared" si="1"/>
        <v>0</v>
      </c>
      <c r="C111">
        <f>VLOOKUP(A111,'BASE SFARI GENE'!A:E,5,0)</f>
        <v>5</v>
      </c>
    </row>
    <row r="112" spans="1:3" x14ac:dyDescent="0.25">
      <c r="A112" s="3" t="s">
        <v>272</v>
      </c>
      <c r="B112">
        <f t="shared" si="1"/>
        <v>0</v>
      </c>
      <c r="C112">
        <f>VLOOKUP(A112,'BASE SFARI GENE'!A:E,5,0)</f>
        <v>3</v>
      </c>
    </row>
    <row r="113" spans="1:3" x14ac:dyDescent="0.25">
      <c r="A113" s="3" t="s">
        <v>274</v>
      </c>
      <c r="B113">
        <f t="shared" si="1"/>
        <v>0</v>
      </c>
      <c r="C113">
        <f>VLOOKUP(A113,'BASE SFARI GENE'!A:E,5,0)</f>
        <v>4</v>
      </c>
    </row>
    <row r="114" spans="1:3" x14ac:dyDescent="0.25">
      <c r="A114" s="3" t="s">
        <v>276</v>
      </c>
      <c r="B114">
        <f t="shared" si="1"/>
        <v>0</v>
      </c>
      <c r="C114">
        <f>VLOOKUP(A114,'BASE SFARI GENE'!A:E,5,0)</f>
        <v>4</v>
      </c>
    </row>
    <row r="115" spans="1:3" x14ac:dyDescent="0.25">
      <c r="A115" s="3" t="s">
        <v>278</v>
      </c>
      <c r="B115">
        <f t="shared" si="1"/>
        <v>0</v>
      </c>
      <c r="C115">
        <f>VLOOKUP(A115,'BASE SFARI GENE'!A:E,5,0)</f>
        <v>3</v>
      </c>
    </row>
    <row r="116" spans="1:3" x14ac:dyDescent="0.25">
      <c r="A116" s="3" t="s">
        <v>280</v>
      </c>
      <c r="B116">
        <f t="shared" si="1"/>
        <v>0</v>
      </c>
      <c r="C116">
        <f>VLOOKUP(A116,'BASE SFARI GENE'!A:E,5,0)</f>
        <v>4</v>
      </c>
    </row>
    <row r="117" spans="1:3" x14ac:dyDescent="0.25">
      <c r="A117" s="3" t="s">
        <v>282</v>
      </c>
      <c r="B117">
        <f t="shared" si="1"/>
        <v>3</v>
      </c>
      <c r="C117">
        <f>VLOOKUP(A117,'BASE SFARI GENE'!A:E,5,0)</f>
        <v>4</v>
      </c>
    </row>
    <row r="118" spans="1:3" x14ac:dyDescent="0.25">
      <c r="A118" s="3" t="s">
        <v>284</v>
      </c>
      <c r="B118">
        <f t="shared" si="1"/>
        <v>0</v>
      </c>
      <c r="C118">
        <f>VLOOKUP(A118,'BASE SFARI GENE'!A:E,5,0)</f>
        <v>5</v>
      </c>
    </row>
    <row r="119" spans="1:3" x14ac:dyDescent="0.25">
      <c r="A119" s="3" t="s">
        <v>286</v>
      </c>
      <c r="B119">
        <f t="shared" si="1"/>
        <v>0</v>
      </c>
      <c r="C119">
        <f>VLOOKUP(A119,'BASE SFARI GENE'!A:E,5,0)</f>
        <v>4</v>
      </c>
    </row>
    <row r="120" spans="1:3" x14ac:dyDescent="0.25">
      <c r="A120" s="3" t="s">
        <v>288</v>
      </c>
      <c r="B120">
        <f t="shared" si="1"/>
        <v>0</v>
      </c>
      <c r="C120">
        <f>VLOOKUP(A120,'BASE SFARI GENE'!A:E,5,0)</f>
        <v>3</v>
      </c>
    </row>
    <row r="121" spans="1:3" x14ac:dyDescent="0.25">
      <c r="A121" s="3" t="s">
        <v>290</v>
      </c>
      <c r="B121">
        <f t="shared" si="1"/>
        <v>0</v>
      </c>
      <c r="C121">
        <f>VLOOKUP(A121,'BASE SFARI GENE'!A:E,5,0)</f>
        <v>4</v>
      </c>
    </row>
    <row r="122" spans="1:3" x14ac:dyDescent="0.25">
      <c r="A122" s="3" t="s">
        <v>292</v>
      </c>
      <c r="B122">
        <f t="shared" si="1"/>
        <v>0</v>
      </c>
      <c r="C122">
        <f>VLOOKUP(A122,'BASE SFARI GENE'!A:E,5,0)</f>
        <v>4</v>
      </c>
    </row>
    <row r="123" spans="1:3" x14ac:dyDescent="0.25">
      <c r="A123" s="3" t="s">
        <v>294</v>
      </c>
      <c r="B123">
        <f t="shared" si="1"/>
        <v>0</v>
      </c>
      <c r="C123">
        <f>VLOOKUP(A123,'BASE SFARI GENE'!A:E,5,0)</f>
        <v>4</v>
      </c>
    </row>
    <row r="124" spans="1:3" x14ac:dyDescent="0.25">
      <c r="A124" s="3" t="s">
        <v>296</v>
      </c>
      <c r="B124">
        <f t="shared" si="1"/>
        <v>0</v>
      </c>
      <c r="C124">
        <f>VLOOKUP(A124,'BASE SFARI GENE'!A:E,5,0)</f>
        <v>4</v>
      </c>
    </row>
    <row r="125" spans="1:3" x14ac:dyDescent="0.25">
      <c r="A125" s="3" t="s">
        <v>298</v>
      </c>
      <c r="B125">
        <f t="shared" si="1"/>
        <v>0</v>
      </c>
      <c r="C125">
        <f>VLOOKUP(A125,'BASE SFARI GENE'!A:E,5,0)</f>
        <v>4</v>
      </c>
    </row>
    <row r="126" spans="1:3" x14ac:dyDescent="0.25">
      <c r="A126" s="3" t="s">
        <v>302</v>
      </c>
      <c r="B126">
        <f t="shared" si="1"/>
        <v>10</v>
      </c>
      <c r="C126">
        <f>VLOOKUP(A126,'BASE SFARI GENE'!A:E,5,0)</f>
        <v>4</v>
      </c>
    </row>
    <row r="127" spans="1:3" x14ac:dyDescent="0.25">
      <c r="A127" s="3" t="s">
        <v>304</v>
      </c>
      <c r="B127">
        <f t="shared" si="1"/>
        <v>2</v>
      </c>
      <c r="C127">
        <f>VLOOKUP(A127,'BASE SFARI GENE'!A:E,5,0)</f>
        <v>4</v>
      </c>
    </row>
    <row r="128" spans="1:3" x14ac:dyDescent="0.25">
      <c r="A128" s="3" t="s">
        <v>308</v>
      </c>
      <c r="B128">
        <f t="shared" si="1"/>
        <v>0</v>
      </c>
      <c r="C128">
        <f>VLOOKUP(A128,'BASE SFARI GENE'!A:E,5,0)</f>
        <v>3</v>
      </c>
    </row>
    <row r="129" spans="1:3" x14ac:dyDescent="0.25">
      <c r="A129" s="3" t="s">
        <v>312</v>
      </c>
      <c r="B129">
        <f t="shared" si="1"/>
        <v>0</v>
      </c>
      <c r="C129">
        <f>VLOOKUP(A129,'BASE SFARI GENE'!A:E,5,0)</f>
        <v>3</v>
      </c>
    </row>
    <row r="130" spans="1:3" x14ac:dyDescent="0.25">
      <c r="A130" s="3" t="s">
        <v>314</v>
      </c>
      <c r="B130">
        <f t="shared" si="1"/>
        <v>0</v>
      </c>
      <c r="C130">
        <f>VLOOKUP(A130,'BASE SFARI GENE'!A:E,5,0)</f>
        <v>4</v>
      </c>
    </row>
    <row r="131" spans="1:3" x14ac:dyDescent="0.25">
      <c r="A131" s="3" t="s">
        <v>320</v>
      </c>
      <c r="B131">
        <f t="shared" ref="B131:B194" si="2">COUNTIF(F:BH,A131)</f>
        <v>4</v>
      </c>
      <c r="C131">
        <f>VLOOKUP(A131,'BASE SFARI GENE'!A:E,5,0)</f>
        <v>5</v>
      </c>
    </row>
    <row r="132" spans="1:3" x14ac:dyDescent="0.25">
      <c r="A132" s="3" t="s">
        <v>322</v>
      </c>
      <c r="B132">
        <f t="shared" si="2"/>
        <v>0</v>
      </c>
      <c r="C132">
        <f>VLOOKUP(A132,'BASE SFARI GENE'!A:E,5,0)</f>
        <v>4</v>
      </c>
    </row>
    <row r="133" spans="1:3" x14ac:dyDescent="0.25">
      <c r="A133" s="3" t="s">
        <v>324</v>
      </c>
      <c r="B133">
        <f t="shared" si="2"/>
        <v>0</v>
      </c>
      <c r="C133">
        <f>VLOOKUP(A133,'BASE SFARI GENE'!A:E,5,0)</f>
        <v>3</v>
      </c>
    </row>
    <row r="134" spans="1:3" x14ac:dyDescent="0.25">
      <c r="A134" s="3" t="s">
        <v>326</v>
      </c>
      <c r="B134">
        <f t="shared" si="2"/>
        <v>0</v>
      </c>
      <c r="C134">
        <f>VLOOKUP(A134,'BASE SFARI GENE'!A:E,5,0)</f>
        <v>4</v>
      </c>
    </row>
    <row r="135" spans="1:3" x14ac:dyDescent="0.25">
      <c r="A135" s="3" t="s">
        <v>328</v>
      </c>
      <c r="B135">
        <f t="shared" si="2"/>
        <v>0</v>
      </c>
      <c r="C135">
        <f>VLOOKUP(A135,'BASE SFARI GENE'!A:E,5,0)</f>
        <v>3</v>
      </c>
    </row>
    <row r="136" spans="1:3" x14ac:dyDescent="0.25">
      <c r="A136" s="3" t="s">
        <v>330</v>
      </c>
      <c r="B136">
        <f t="shared" si="2"/>
        <v>0</v>
      </c>
      <c r="C136">
        <f>VLOOKUP(A136,'BASE SFARI GENE'!A:E,5,0)</f>
        <v>4</v>
      </c>
    </row>
    <row r="137" spans="1:3" x14ac:dyDescent="0.25">
      <c r="A137" s="3" t="s">
        <v>332</v>
      </c>
      <c r="B137">
        <f t="shared" si="2"/>
        <v>0</v>
      </c>
      <c r="C137">
        <f>VLOOKUP(A137,'BASE SFARI GENE'!A:E,5,0)</f>
        <v>3</v>
      </c>
    </row>
    <row r="138" spans="1:3" x14ac:dyDescent="0.25">
      <c r="A138" s="3" t="s">
        <v>334</v>
      </c>
      <c r="B138">
        <f t="shared" si="2"/>
        <v>0</v>
      </c>
      <c r="C138">
        <f>VLOOKUP(A138,'BASE SFARI GENE'!A:E,5,0)</f>
        <v>3</v>
      </c>
    </row>
    <row r="139" spans="1:3" x14ac:dyDescent="0.25">
      <c r="A139" s="3" t="s">
        <v>336</v>
      </c>
      <c r="B139">
        <f t="shared" si="2"/>
        <v>0</v>
      </c>
      <c r="C139">
        <f>VLOOKUP(A139,'BASE SFARI GENE'!A:E,5,0)</f>
        <v>4</v>
      </c>
    </row>
    <row r="140" spans="1:3" x14ac:dyDescent="0.25">
      <c r="A140" s="3" t="s">
        <v>338</v>
      </c>
      <c r="B140">
        <f t="shared" si="2"/>
        <v>0</v>
      </c>
      <c r="C140">
        <f>VLOOKUP(A140,'BASE SFARI GENE'!A:E,5,0)</f>
        <v>1</v>
      </c>
    </row>
    <row r="141" spans="1:3" x14ac:dyDescent="0.25">
      <c r="A141" s="3" t="s">
        <v>340</v>
      </c>
      <c r="B141">
        <f t="shared" si="2"/>
        <v>0</v>
      </c>
      <c r="C141">
        <f>VLOOKUP(A141,'BASE SFARI GENE'!A:E,5,0)</f>
        <v>5</v>
      </c>
    </row>
    <row r="142" spans="1:3" x14ac:dyDescent="0.25">
      <c r="A142" s="3" t="s">
        <v>344</v>
      </c>
      <c r="B142">
        <f t="shared" si="2"/>
        <v>2</v>
      </c>
      <c r="C142">
        <f>VLOOKUP(A142,'BASE SFARI GENE'!A:E,5,0)</f>
        <v>1</v>
      </c>
    </row>
    <row r="143" spans="1:3" x14ac:dyDescent="0.25">
      <c r="A143" s="3" t="s">
        <v>348</v>
      </c>
      <c r="B143">
        <f t="shared" si="2"/>
        <v>0</v>
      </c>
      <c r="C143">
        <f>VLOOKUP(A143,'BASE SFARI GENE'!A:E,5,0)</f>
        <v>3</v>
      </c>
    </row>
    <row r="144" spans="1:3" x14ac:dyDescent="0.25">
      <c r="A144" s="3" t="s">
        <v>350</v>
      </c>
      <c r="B144">
        <f t="shared" si="2"/>
        <v>6</v>
      </c>
      <c r="C144">
        <f>VLOOKUP(A144,'BASE SFARI GENE'!A:E,5,0)</f>
        <v>4</v>
      </c>
    </row>
    <row r="145" spans="1:3" x14ac:dyDescent="0.25">
      <c r="A145" s="3" t="s">
        <v>352</v>
      </c>
      <c r="B145">
        <f t="shared" si="2"/>
        <v>2</v>
      </c>
      <c r="C145">
        <f>VLOOKUP(A145,'BASE SFARI GENE'!A:E,5,0)</f>
        <v>3</v>
      </c>
    </row>
    <row r="146" spans="1:3" x14ac:dyDescent="0.25">
      <c r="A146" s="3" t="s">
        <v>354</v>
      </c>
      <c r="B146">
        <f t="shared" si="2"/>
        <v>0</v>
      </c>
      <c r="C146">
        <f>VLOOKUP(A146,'BASE SFARI GENE'!A:E,5,0)</f>
        <v>4</v>
      </c>
    </row>
    <row r="147" spans="1:3" x14ac:dyDescent="0.25">
      <c r="A147" s="3" t="s">
        <v>358</v>
      </c>
      <c r="B147">
        <f t="shared" si="2"/>
        <v>0</v>
      </c>
      <c r="C147">
        <f>VLOOKUP(A147,'BASE SFARI GENE'!A:E,5,0)</f>
        <v>3</v>
      </c>
    </row>
    <row r="148" spans="1:3" x14ac:dyDescent="0.25">
      <c r="A148" s="3" t="s">
        <v>360</v>
      </c>
      <c r="B148">
        <f t="shared" si="2"/>
        <v>0</v>
      </c>
      <c r="C148">
        <f>VLOOKUP(A148,'BASE SFARI GENE'!A:E,5,0)</f>
        <v>2</v>
      </c>
    </row>
    <row r="149" spans="1:3" x14ac:dyDescent="0.25">
      <c r="A149" s="3" t="s">
        <v>362</v>
      </c>
      <c r="B149">
        <f t="shared" si="2"/>
        <v>0</v>
      </c>
      <c r="C149">
        <f>VLOOKUP(A149,'BASE SFARI GENE'!A:E,5,0)</f>
        <v>3</v>
      </c>
    </row>
    <row r="150" spans="1:3" x14ac:dyDescent="0.25">
      <c r="A150" s="3" t="s">
        <v>364</v>
      </c>
      <c r="B150">
        <f t="shared" si="2"/>
        <v>0</v>
      </c>
      <c r="C150">
        <f>VLOOKUP(A150,'BASE SFARI GENE'!A:E,5,0)</f>
        <v>4</v>
      </c>
    </row>
    <row r="151" spans="1:3" x14ac:dyDescent="0.25">
      <c r="A151" s="3" t="s">
        <v>366</v>
      </c>
      <c r="B151">
        <f t="shared" si="2"/>
        <v>0</v>
      </c>
      <c r="C151">
        <f>VLOOKUP(A151,'BASE SFARI GENE'!A:E,5,0)</f>
        <v>5</v>
      </c>
    </row>
    <row r="152" spans="1:3" x14ac:dyDescent="0.25">
      <c r="A152" s="3" t="s">
        <v>368</v>
      </c>
      <c r="B152">
        <f t="shared" si="2"/>
        <v>0</v>
      </c>
      <c r="C152">
        <f>VLOOKUP(A152,'BASE SFARI GENE'!A:E,5,0)</f>
        <v>5</v>
      </c>
    </row>
    <row r="153" spans="1:3" x14ac:dyDescent="0.25">
      <c r="A153" s="3" t="s">
        <v>370</v>
      </c>
      <c r="B153">
        <f t="shared" si="2"/>
        <v>2</v>
      </c>
      <c r="C153">
        <f>VLOOKUP(A153,'BASE SFARI GENE'!A:E,5,0)</f>
        <v>4</v>
      </c>
    </row>
    <row r="154" spans="1:3" x14ac:dyDescent="0.25">
      <c r="A154" s="3" t="s">
        <v>372</v>
      </c>
      <c r="B154">
        <f t="shared" si="2"/>
        <v>0</v>
      </c>
      <c r="C154">
        <f>VLOOKUP(A154,'BASE SFARI GENE'!A:E,5,0)</f>
        <v>4</v>
      </c>
    </row>
    <row r="155" spans="1:3" x14ac:dyDescent="0.25">
      <c r="A155" s="3" t="s">
        <v>374</v>
      </c>
      <c r="B155">
        <f t="shared" si="2"/>
        <v>0</v>
      </c>
      <c r="C155">
        <f>VLOOKUP(A155,'BASE SFARI GENE'!A:E,5,0)</f>
        <v>4</v>
      </c>
    </row>
    <row r="156" spans="1:3" x14ac:dyDescent="0.25">
      <c r="A156" s="3" t="s">
        <v>376</v>
      </c>
      <c r="B156">
        <f t="shared" si="2"/>
        <v>0</v>
      </c>
      <c r="C156">
        <f>VLOOKUP(A156,'BASE SFARI GENE'!A:E,5,0)</f>
        <v>3</v>
      </c>
    </row>
    <row r="157" spans="1:3" x14ac:dyDescent="0.25">
      <c r="A157" s="3" t="s">
        <v>378</v>
      </c>
      <c r="B157">
        <f t="shared" si="2"/>
        <v>0</v>
      </c>
      <c r="C157">
        <f>VLOOKUP(A157,'BASE SFARI GENE'!A:E,5,0)</f>
        <v>2</v>
      </c>
    </row>
    <row r="158" spans="1:3" x14ac:dyDescent="0.25">
      <c r="A158" s="3" t="s">
        <v>380</v>
      </c>
      <c r="B158">
        <f t="shared" si="2"/>
        <v>3</v>
      </c>
      <c r="C158">
        <f>VLOOKUP(A158,'BASE SFARI GENE'!A:E,5,0)</f>
        <v>3</v>
      </c>
    </row>
    <row r="159" spans="1:3" x14ac:dyDescent="0.25">
      <c r="A159" s="3" t="s">
        <v>382</v>
      </c>
      <c r="B159">
        <f t="shared" si="2"/>
        <v>0</v>
      </c>
      <c r="C159">
        <f>VLOOKUP(A159,'BASE SFARI GENE'!A:E,5,0)</f>
        <v>5</v>
      </c>
    </row>
    <row r="160" spans="1:3" x14ac:dyDescent="0.25">
      <c r="A160" s="3" t="s">
        <v>384</v>
      </c>
      <c r="B160">
        <f t="shared" si="2"/>
        <v>0</v>
      </c>
      <c r="C160">
        <f>VLOOKUP(A160,'BASE SFARI GENE'!A:E,5,0)</f>
        <v>2</v>
      </c>
    </row>
    <row r="161" spans="1:3" x14ac:dyDescent="0.25">
      <c r="A161" s="3" t="s">
        <v>386</v>
      </c>
      <c r="B161">
        <f t="shared" si="2"/>
        <v>0</v>
      </c>
      <c r="C161">
        <f>VLOOKUP(A161,'BASE SFARI GENE'!A:E,5,0)</f>
        <v>3</v>
      </c>
    </row>
    <row r="162" spans="1:3" x14ac:dyDescent="0.25">
      <c r="A162" s="3" t="s">
        <v>388</v>
      </c>
      <c r="B162">
        <f t="shared" si="2"/>
        <v>0</v>
      </c>
      <c r="C162">
        <f>VLOOKUP(A162,'BASE SFARI GENE'!A:E,5,0)</f>
        <v>3</v>
      </c>
    </row>
    <row r="163" spans="1:3" x14ac:dyDescent="0.25">
      <c r="A163" s="3" t="s">
        <v>390</v>
      </c>
      <c r="B163">
        <f t="shared" si="2"/>
        <v>1</v>
      </c>
      <c r="C163">
        <f>VLOOKUP(A163,'BASE SFARI GENE'!A:E,5,0)</f>
        <v>2</v>
      </c>
    </row>
    <row r="164" spans="1:3" x14ac:dyDescent="0.25">
      <c r="A164" s="3" t="s">
        <v>392</v>
      </c>
      <c r="B164">
        <f t="shared" si="2"/>
        <v>0</v>
      </c>
      <c r="C164">
        <f>VLOOKUP(A164,'BASE SFARI GENE'!A:E,5,0)</f>
        <v>3</v>
      </c>
    </row>
    <row r="165" spans="1:3" x14ac:dyDescent="0.25">
      <c r="A165" s="3" t="s">
        <v>394</v>
      </c>
      <c r="B165">
        <f t="shared" si="2"/>
        <v>0</v>
      </c>
      <c r="C165">
        <f>VLOOKUP(A165,'BASE SFARI GENE'!A:E,5,0)</f>
        <v>4</v>
      </c>
    </row>
    <row r="166" spans="1:3" x14ac:dyDescent="0.25">
      <c r="A166" s="3" t="s">
        <v>396</v>
      </c>
      <c r="B166">
        <f t="shared" si="2"/>
        <v>0</v>
      </c>
      <c r="C166">
        <f>VLOOKUP(A166,'BASE SFARI GENE'!A:E,5,0)</f>
        <v>4</v>
      </c>
    </row>
    <row r="167" spans="1:3" x14ac:dyDescent="0.25">
      <c r="A167" s="3" t="s">
        <v>398</v>
      </c>
      <c r="B167">
        <f t="shared" si="2"/>
        <v>0</v>
      </c>
      <c r="C167">
        <f>VLOOKUP(A167,'BASE SFARI GENE'!A:E,5,0)</f>
        <v>4</v>
      </c>
    </row>
    <row r="168" spans="1:3" x14ac:dyDescent="0.25">
      <c r="A168" s="3" t="s">
        <v>400</v>
      </c>
      <c r="B168">
        <f t="shared" si="2"/>
        <v>7</v>
      </c>
      <c r="C168">
        <f>VLOOKUP(A168,'BASE SFARI GENE'!A:E,5,0)</f>
        <v>5</v>
      </c>
    </row>
    <row r="169" spans="1:3" x14ac:dyDescent="0.25">
      <c r="A169" s="3" t="s">
        <v>402</v>
      </c>
      <c r="B169">
        <f t="shared" si="2"/>
        <v>0</v>
      </c>
      <c r="C169">
        <f>VLOOKUP(A169,'BASE SFARI GENE'!A:E,5,0)</f>
        <v>4</v>
      </c>
    </row>
    <row r="170" spans="1:3" x14ac:dyDescent="0.25">
      <c r="A170" s="3" t="s">
        <v>404</v>
      </c>
      <c r="B170">
        <f t="shared" si="2"/>
        <v>0</v>
      </c>
      <c r="C170">
        <f>VLOOKUP(A170,'BASE SFARI GENE'!A:E,5,0)</f>
        <v>4</v>
      </c>
    </row>
    <row r="171" spans="1:3" x14ac:dyDescent="0.25">
      <c r="A171" s="3" t="s">
        <v>406</v>
      </c>
      <c r="B171">
        <f t="shared" si="2"/>
        <v>0</v>
      </c>
      <c r="C171">
        <f>VLOOKUP(A171,'BASE SFARI GENE'!A:E,5,0)</f>
        <v>4</v>
      </c>
    </row>
    <row r="172" spans="1:3" x14ac:dyDescent="0.25">
      <c r="A172" s="3" t="s">
        <v>408</v>
      </c>
      <c r="B172">
        <f t="shared" si="2"/>
        <v>0</v>
      </c>
      <c r="C172">
        <f>VLOOKUP(A172,'BASE SFARI GENE'!A:E,5,0)</f>
        <v>5</v>
      </c>
    </row>
    <row r="173" spans="1:3" x14ac:dyDescent="0.25">
      <c r="A173" s="3" t="s">
        <v>410</v>
      </c>
      <c r="B173">
        <f t="shared" si="2"/>
        <v>0</v>
      </c>
      <c r="C173">
        <f>VLOOKUP(A173,'BASE SFARI GENE'!A:E,5,0)</f>
        <v>4</v>
      </c>
    </row>
    <row r="174" spans="1:3" x14ac:dyDescent="0.25">
      <c r="A174" s="3" t="s">
        <v>414</v>
      </c>
      <c r="B174">
        <f t="shared" si="2"/>
        <v>3</v>
      </c>
      <c r="C174">
        <f>VLOOKUP(A174,'BASE SFARI GENE'!A:E,5,0)</f>
        <v>4</v>
      </c>
    </row>
    <row r="175" spans="1:3" x14ac:dyDescent="0.25">
      <c r="A175" s="3" t="s">
        <v>416</v>
      </c>
      <c r="B175">
        <f t="shared" si="2"/>
        <v>0</v>
      </c>
      <c r="C175">
        <f>VLOOKUP(A175,'BASE SFARI GENE'!A:E,5,0)</f>
        <v>3</v>
      </c>
    </row>
    <row r="176" spans="1:3" x14ac:dyDescent="0.25">
      <c r="A176" s="3" t="s">
        <v>418</v>
      </c>
      <c r="B176">
        <f t="shared" si="2"/>
        <v>1</v>
      </c>
      <c r="C176">
        <f>VLOOKUP(A176,'BASE SFARI GENE'!A:E,5,0)</f>
        <v>4</v>
      </c>
    </row>
    <row r="177" spans="1:3" x14ac:dyDescent="0.25">
      <c r="A177" s="3" t="s">
        <v>420</v>
      </c>
      <c r="B177">
        <f t="shared" si="2"/>
        <v>12</v>
      </c>
      <c r="C177">
        <f>VLOOKUP(A177,'BASE SFARI GENE'!A:E,5,0)</f>
        <v>3</v>
      </c>
    </row>
    <row r="178" spans="1:3" x14ac:dyDescent="0.25">
      <c r="A178" s="3" t="s">
        <v>422</v>
      </c>
      <c r="B178">
        <f t="shared" si="2"/>
        <v>0</v>
      </c>
      <c r="C178">
        <f>VLOOKUP(A178,'BASE SFARI GENE'!A:E,5,0)</f>
        <v>2</v>
      </c>
    </row>
    <row r="179" spans="1:3" x14ac:dyDescent="0.25">
      <c r="A179" s="3" t="s">
        <v>424</v>
      </c>
      <c r="B179">
        <f t="shared" si="2"/>
        <v>0</v>
      </c>
      <c r="C179">
        <f>VLOOKUP(A179,'BASE SFARI GENE'!A:E,5,0)</f>
        <v>3</v>
      </c>
    </row>
    <row r="180" spans="1:3" x14ac:dyDescent="0.25">
      <c r="A180" s="3" t="s">
        <v>426</v>
      </c>
      <c r="B180">
        <f t="shared" si="2"/>
        <v>0</v>
      </c>
      <c r="C180">
        <f>VLOOKUP(A180,'BASE SFARI GENE'!A:E,5,0)</f>
        <v>1</v>
      </c>
    </row>
    <row r="181" spans="1:3" x14ac:dyDescent="0.25">
      <c r="A181" s="3" t="s">
        <v>428</v>
      </c>
      <c r="B181">
        <f t="shared" si="2"/>
        <v>0</v>
      </c>
      <c r="C181">
        <f>VLOOKUP(A181,'BASE SFARI GENE'!A:E,5,0)</f>
        <v>3</v>
      </c>
    </row>
    <row r="182" spans="1:3" x14ac:dyDescent="0.25">
      <c r="A182" s="3" t="s">
        <v>432</v>
      </c>
      <c r="B182">
        <f t="shared" si="2"/>
        <v>0</v>
      </c>
      <c r="C182">
        <f>VLOOKUP(A182,'BASE SFARI GENE'!A:E,5,0)</f>
        <v>3</v>
      </c>
    </row>
    <row r="183" spans="1:3" x14ac:dyDescent="0.25">
      <c r="A183" s="3" t="s">
        <v>434</v>
      </c>
      <c r="B183">
        <f t="shared" si="2"/>
        <v>0</v>
      </c>
      <c r="C183">
        <f>VLOOKUP(A183,'BASE SFARI GENE'!A:E,5,0)</f>
        <v>2</v>
      </c>
    </row>
    <row r="184" spans="1:3" x14ac:dyDescent="0.25">
      <c r="A184" s="3" t="s">
        <v>436</v>
      </c>
      <c r="B184">
        <f t="shared" si="2"/>
        <v>0</v>
      </c>
      <c r="C184">
        <f>VLOOKUP(A184,'BASE SFARI GENE'!A:E,5,0)</f>
        <v>4</v>
      </c>
    </row>
    <row r="185" spans="1:3" x14ac:dyDescent="0.25">
      <c r="A185" s="3" t="s">
        <v>438</v>
      </c>
      <c r="B185">
        <f t="shared" si="2"/>
        <v>0</v>
      </c>
      <c r="C185">
        <f>VLOOKUP(A185,'BASE SFARI GENE'!A:E,5,0)</f>
        <v>4</v>
      </c>
    </row>
    <row r="186" spans="1:3" x14ac:dyDescent="0.25">
      <c r="A186" s="3" t="s">
        <v>440</v>
      </c>
      <c r="B186">
        <f t="shared" si="2"/>
        <v>0</v>
      </c>
      <c r="C186">
        <f>VLOOKUP(A186,'BASE SFARI GENE'!A:E,5,0)</f>
        <v>5</v>
      </c>
    </row>
    <row r="187" spans="1:3" x14ac:dyDescent="0.25">
      <c r="A187" s="3" t="s">
        <v>442</v>
      </c>
      <c r="B187">
        <f t="shared" si="2"/>
        <v>1</v>
      </c>
      <c r="C187">
        <f>VLOOKUP(A187,'BASE SFARI GENE'!A:E,5,0)</f>
        <v>3</v>
      </c>
    </row>
    <row r="188" spans="1:3" x14ac:dyDescent="0.25">
      <c r="A188" s="3" t="s">
        <v>444</v>
      </c>
      <c r="B188">
        <f t="shared" si="2"/>
        <v>0</v>
      </c>
      <c r="C188">
        <f>VLOOKUP(A188,'BASE SFARI GENE'!A:E,5,0)</f>
        <v>4</v>
      </c>
    </row>
    <row r="189" spans="1:3" x14ac:dyDescent="0.25">
      <c r="A189" s="3" t="s">
        <v>446</v>
      </c>
      <c r="B189">
        <f t="shared" si="2"/>
        <v>0</v>
      </c>
      <c r="C189">
        <f>VLOOKUP(A189,'BASE SFARI GENE'!A:E,5,0)</f>
        <v>4</v>
      </c>
    </row>
    <row r="190" spans="1:3" x14ac:dyDescent="0.25">
      <c r="A190" s="3" t="s">
        <v>450</v>
      </c>
      <c r="B190">
        <f t="shared" si="2"/>
        <v>0</v>
      </c>
      <c r="C190">
        <f>VLOOKUP(A190,'BASE SFARI GENE'!A:E,5,0)</f>
        <v>5</v>
      </c>
    </row>
    <row r="191" spans="1:3" x14ac:dyDescent="0.25">
      <c r="A191" s="3" t="s">
        <v>452</v>
      </c>
      <c r="B191">
        <f t="shared" si="2"/>
        <v>1</v>
      </c>
      <c r="C191">
        <f>VLOOKUP(A191,'BASE SFARI GENE'!A:E,5,0)</f>
        <v>4</v>
      </c>
    </row>
    <row r="192" spans="1:3" x14ac:dyDescent="0.25">
      <c r="A192" s="3" t="s">
        <v>454</v>
      </c>
      <c r="B192">
        <f t="shared" si="2"/>
        <v>1</v>
      </c>
      <c r="C192">
        <f>VLOOKUP(A192,'BASE SFARI GENE'!A:E,5,0)</f>
        <v>5</v>
      </c>
    </row>
    <row r="193" spans="1:3" x14ac:dyDescent="0.25">
      <c r="A193" s="3" t="s">
        <v>456</v>
      </c>
      <c r="B193">
        <f t="shared" si="2"/>
        <v>0</v>
      </c>
      <c r="C193">
        <f>VLOOKUP(A193,'BASE SFARI GENE'!A:E,5,0)</f>
        <v>3</v>
      </c>
    </row>
    <row r="194" spans="1:3" x14ac:dyDescent="0.25">
      <c r="A194" s="3" t="s">
        <v>458</v>
      </c>
      <c r="B194">
        <f t="shared" si="2"/>
        <v>0</v>
      </c>
      <c r="C194">
        <f>VLOOKUP(A194,'BASE SFARI GENE'!A:E,5,0)</f>
        <v>5</v>
      </c>
    </row>
    <row r="195" spans="1:3" x14ac:dyDescent="0.25">
      <c r="A195" s="3" t="s">
        <v>460</v>
      </c>
      <c r="B195">
        <f t="shared" ref="B195:B258" si="3">COUNTIF(F:BH,A195)</f>
        <v>0</v>
      </c>
      <c r="C195">
        <f>VLOOKUP(A195,'BASE SFARI GENE'!A:E,5,0)</f>
        <v>2</v>
      </c>
    </row>
    <row r="196" spans="1:3" x14ac:dyDescent="0.25">
      <c r="A196" s="3" t="s">
        <v>462</v>
      </c>
      <c r="B196">
        <f t="shared" si="3"/>
        <v>0</v>
      </c>
      <c r="C196">
        <f>VLOOKUP(A196,'BASE SFARI GENE'!A:E,5,0)</f>
        <v>4</v>
      </c>
    </row>
    <row r="197" spans="1:3" x14ac:dyDescent="0.25">
      <c r="A197" s="3" t="s">
        <v>464</v>
      </c>
      <c r="B197">
        <f t="shared" si="3"/>
        <v>0</v>
      </c>
      <c r="C197">
        <f>VLOOKUP(A197,'BASE SFARI GENE'!A:E,5,0)</f>
        <v>2</v>
      </c>
    </row>
    <row r="198" spans="1:3" x14ac:dyDescent="0.25">
      <c r="A198" s="3" t="s">
        <v>466</v>
      </c>
      <c r="B198">
        <f t="shared" si="3"/>
        <v>0</v>
      </c>
      <c r="C198">
        <f>VLOOKUP(A198,'BASE SFARI GENE'!A:E,5,0)</f>
        <v>3</v>
      </c>
    </row>
    <row r="199" spans="1:3" x14ac:dyDescent="0.25">
      <c r="A199" s="3" t="s">
        <v>474</v>
      </c>
      <c r="B199">
        <f t="shared" si="3"/>
        <v>1</v>
      </c>
      <c r="C199">
        <f>VLOOKUP(A199,'BASE SFARI GENE'!A:E,5,0)</f>
        <v>5</v>
      </c>
    </row>
    <row r="200" spans="1:3" x14ac:dyDescent="0.25">
      <c r="A200" s="3" t="s">
        <v>476</v>
      </c>
      <c r="B200">
        <f t="shared" si="3"/>
        <v>0</v>
      </c>
      <c r="C200">
        <f>VLOOKUP(A200,'BASE SFARI GENE'!A:E,5,0)</f>
        <v>3</v>
      </c>
    </row>
    <row r="201" spans="1:3" x14ac:dyDescent="0.25">
      <c r="A201" s="3" t="s">
        <v>478</v>
      </c>
      <c r="B201">
        <f t="shared" si="3"/>
        <v>0</v>
      </c>
      <c r="C201">
        <f>VLOOKUP(A201,'BASE SFARI GENE'!A:E,5,0)</f>
        <v>2</v>
      </c>
    </row>
    <row r="202" spans="1:3" x14ac:dyDescent="0.25">
      <c r="A202" s="3" t="s">
        <v>480</v>
      </c>
      <c r="B202">
        <f t="shared" si="3"/>
        <v>0</v>
      </c>
      <c r="C202">
        <f>VLOOKUP(A202,'BASE SFARI GENE'!A:E,5,0)</f>
        <v>3</v>
      </c>
    </row>
    <row r="203" spans="1:3" x14ac:dyDescent="0.25">
      <c r="A203" s="3" t="s">
        <v>482</v>
      </c>
      <c r="B203">
        <f t="shared" si="3"/>
        <v>0</v>
      </c>
      <c r="C203">
        <f>VLOOKUP(A203,'BASE SFARI GENE'!A:E,5,0)</f>
        <v>4</v>
      </c>
    </row>
    <row r="204" spans="1:3" x14ac:dyDescent="0.25">
      <c r="A204" s="3" t="s">
        <v>484</v>
      </c>
      <c r="B204">
        <f t="shared" si="3"/>
        <v>0</v>
      </c>
      <c r="C204">
        <f>VLOOKUP(A204,'BASE SFARI GENE'!A:E,5,0)</f>
        <v>4</v>
      </c>
    </row>
    <row r="205" spans="1:3" x14ac:dyDescent="0.25">
      <c r="A205" s="3" t="s">
        <v>486</v>
      </c>
      <c r="B205">
        <f t="shared" si="3"/>
        <v>5</v>
      </c>
      <c r="C205">
        <f>VLOOKUP(A205,'BASE SFARI GENE'!A:E,5,0)</f>
        <v>5</v>
      </c>
    </row>
    <row r="206" spans="1:3" x14ac:dyDescent="0.25">
      <c r="A206" s="3" t="s">
        <v>488</v>
      </c>
      <c r="B206">
        <f t="shared" si="3"/>
        <v>3</v>
      </c>
      <c r="C206">
        <f>VLOOKUP(A206,'BASE SFARI GENE'!A:E,5,0)</f>
        <v>3</v>
      </c>
    </row>
    <row r="207" spans="1:3" x14ac:dyDescent="0.25">
      <c r="A207" s="3" t="s">
        <v>490</v>
      </c>
      <c r="B207">
        <f t="shared" si="3"/>
        <v>1</v>
      </c>
      <c r="C207">
        <f>VLOOKUP(A207,'BASE SFARI GENE'!A:E,5,0)</f>
        <v>4</v>
      </c>
    </row>
    <row r="208" spans="1:3" x14ac:dyDescent="0.25">
      <c r="A208" s="3" t="s">
        <v>492</v>
      </c>
      <c r="B208">
        <f t="shared" si="3"/>
        <v>0</v>
      </c>
      <c r="C208">
        <f>VLOOKUP(A208,'BASE SFARI GENE'!A:E,5,0)</f>
        <v>4</v>
      </c>
    </row>
    <row r="209" spans="1:3" x14ac:dyDescent="0.25">
      <c r="A209" s="3" t="s">
        <v>498</v>
      </c>
      <c r="B209">
        <f t="shared" si="3"/>
        <v>0</v>
      </c>
      <c r="C209">
        <f>VLOOKUP(A209,'BASE SFARI GENE'!A:E,5,0)</f>
        <v>5</v>
      </c>
    </row>
    <row r="210" spans="1:3" x14ac:dyDescent="0.25">
      <c r="A210" s="3" t="s">
        <v>502</v>
      </c>
      <c r="B210">
        <f t="shared" si="3"/>
        <v>0</v>
      </c>
      <c r="C210">
        <f>VLOOKUP(A210,'BASE SFARI GENE'!A:E,5,0)</f>
        <v>4</v>
      </c>
    </row>
    <row r="211" spans="1:3" x14ac:dyDescent="0.25">
      <c r="A211" s="3" t="s">
        <v>504</v>
      </c>
      <c r="B211">
        <f t="shared" si="3"/>
        <v>0</v>
      </c>
      <c r="C211">
        <f>VLOOKUP(A211,'BASE SFARI GENE'!A:E,5,0)</f>
        <v>4</v>
      </c>
    </row>
    <row r="212" spans="1:3" x14ac:dyDescent="0.25">
      <c r="A212" s="3" t="s">
        <v>506</v>
      </c>
      <c r="B212">
        <f t="shared" si="3"/>
        <v>0</v>
      </c>
      <c r="C212">
        <f>VLOOKUP(A212,'BASE SFARI GENE'!A:E,5,0)</f>
        <v>4</v>
      </c>
    </row>
    <row r="213" spans="1:3" x14ac:dyDescent="0.25">
      <c r="A213" s="3" t="s">
        <v>508</v>
      </c>
      <c r="B213">
        <f t="shared" si="3"/>
        <v>0</v>
      </c>
      <c r="C213">
        <f>VLOOKUP(A213,'BASE SFARI GENE'!A:E,5,0)</f>
        <v>4</v>
      </c>
    </row>
    <row r="214" spans="1:3" x14ac:dyDescent="0.25">
      <c r="A214" s="3" t="s">
        <v>510</v>
      </c>
      <c r="B214">
        <f t="shared" si="3"/>
        <v>0</v>
      </c>
      <c r="C214">
        <f>VLOOKUP(A214,'BASE SFARI GENE'!A:E,5,0)</f>
        <v>4</v>
      </c>
    </row>
    <row r="215" spans="1:3" x14ac:dyDescent="0.25">
      <c r="A215" s="3" t="s">
        <v>512</v>
      </c>
      <c r="B215">
        <f t="shared" si="3"/>
        <v>0</v>
      </c>
      <c r="C215">
        <f>VLOOKUP(A215,'BASE SFARI GENE'!A:E,5,0)</f>
        <v>5</v>
      </c>
    </row>
    <row r="216" spans="1:3" x14ac:dyDescent="0.25">
      <c r="A216" s="3" t="s">
        <v>514</v>
      </c>
      <c r="B216">
        <f t="shared" si="3"/>
        <v>0</v>
      </c>
      <c r="C216">
        <f>VLOOKUP(A216,'BASE SFARI GENE'!A:E,5,0)</f>
        <v>3</v>
      </c>
    </row>
    <row r="217" spans="1:3" x14ac:dyDescent="0.25">
      <c r="A217" s="3" t="s">
        <v>516</v>
      </c>
      <c r="B217">
        <f t="shared" si="3"/>
        <v>2</v>
      </c>
      <c r="C217">
        <f>VLOOKUP(A217,'BASE SFARI GENE'!A:E,5,0)</f>
        <v>4</v>
      </c>
    </row>
    <row r="218" spans="1:3" x14ac:dyDescent="0.25">
      <c r="A218" s="3" t="s">
        <v>518</v>
      </c>
      <c r="B218">
        <f t="shared" si="3"/>
        <v>0</v>
      </c>
      <c r="C218">
        <f>VLOOKUP(A218,'BASE SFARI GENE'!A:E,5,0)</f>
        <v>5</v>
      </c>
    </row>
    <row r="219" spans="1:3" x14ac:dyDescent="0.25">
      <c r="A219" s="3" t="s">
        <v>520</v>
      </c>
      <c r="B219">
        <f t="shared" si="3"/>
        <v>1</v>
      </c>
      <c r="C219">
        <f>VLOOKUP(A219,'BASE SFARI GENE'!A:E,5,0)</f>
        <v>4</v>
      </c>
    </row>
    <row r="220" spans="1:3" x14ac:dyDescent="0.25">
      <c r="A220" s="3" t="s">
        <v>522</v>
      </c>
      <c r="B220">
        <f t="shared" si="3"/>
        <v>0</v>
      </c>
      <c r="C220">
        <f>VLOOKUP(A220,'BASE SFARI GENE'!A:E,5,0)</f>
        <v>3</v>
      </c>
    </row>
    <row r="221" spans="1:3" x14ac:dyDescent="0.25">
      <c r="A221" s="3" t="s">
        <v>524</v>
      </c>
      <c r="B221">
        <f t="shared" si="3"/>
        <v>0</v>
      </c>
      <c r="C221">
        <f>VLOOKUP(A221,'BASE SFARI GENE'!A:E,5,0)</f>
        <v>3</v>
      </c>
    </row>
    <row r="222" spans="1:3" x14ac:dyDescent="0.25">
      <c r="A222" s="3" t="s">
        <v>526</v>
      </c>
      <c r="B222">
        <f t="shared" si="3"/>
        <v>0</v>
      </c>
      <c r="C222">
        <f>VLOOKUP(A222,'BASE SFARI GENE'!A:E,5,0)</f>
        <v>4</v>
      </c>
    </row>
    <row r="223" spans="1:3" x14ac:dyDescent="0.25">
      <c r="A223" s="3" t="s">
        <v>528</v>
      </c>
      <c r="B223">
        <f t="shared" si="3"/>
        <v>0</v>
      </c>
      <c r="C223">
        <f>VLOOKUP(A223,'BASE SFARI GENE'!A:E,5,0)</f>
        <v>4</v>
      </c>
    </row>
    <row r="224" spans="1:3" x14ac:dyDescent="0.25">
      <c r="A224" s="3" t="s">
        <v>530</v>
      </c>
      <c r="B224">
        <f t="shared" si="3"/>
        <v>0</v>
      </c>
      <c r="C224">
        <f>VLOOKUP(A224,'BASE SFARI GENE'!A:E,5,0)</f>
        <v>5</v>
      </c>
    </row>
    <row r="225" spans="1:3" x14ac:dyDescent="0.25">
      <c r="A225" s="3" t="s">
        <v>532</v>
      </c>
      <c r="B225">
        <f t="shared" si="3"/>
        <v>3</v>
      </c>
      <c r="C225">
        <f>VLOOKUP(A225,'BASE SFARI GENE'!A:E,5,0)</f>
        <v>4</v>
      </c>
    </row>
    <row r="226" spans="1:3" x14ac:dyDescent="0.25">
      <c r="A226" s="3" t="s">
        <v>534</v>
      </c>
      <c r="B226">
        <f t="shared" si="3"/>
        <v>0</v>
      </c>
      <c r="C226">
        <f>VLOOKUP(A226,'BASE SFARI GENE'!A:E,5,0)</f>
        <v>5</v>
      </c>
    </row>
    <row r="227" spans="1:3" x14ac:dyDescent="0.25">
      <c r="A227" s="3" t="s">
        <v>536</v>
      </c>
      <c r="B227">
        <f t="shared" si="3"/>
        <v>0</v>
      </c>
      <c r="C227">
        <f>VLOOKUP(A227,'BASE SFARI GENE'!A:E,5,0)</f>
        <v>5</v>
      </c>
    </row>
    <row r="228" spans="1:3" x14ac:dyDescent="0.25">
      <c r="A228" s="3" t="s">
        <v>538</v>
      </c>
      <c r="B228">
        <f t="shared" si="3"/>
        <v>1</v>
      </c>
      <c r="C228">
        <f>VLOOKUP(A228,'BASE SFARI GENE'!A:E,5,0)</f>
        <v>4</v>
      </c>
    </row>
    <row r="229" spans="1:3" x14ac:dyDescent="0.25">
      <c r="A229" s="3" t="s">
        <v>540</v>
      </c>
      <c r="B229">
        <f t="shared" si="3"/>
        <v>0</v>
      </c>
      <c r="C229">
        <f>VLOOKUP(A229,'BASE SFARI GENE'!A:E,5,0)</f>
        <v>5</v>
      </c>
    </row>
    <row r="230" spans="1:3" x14ac:dyDescent="0.25">
      <c r="A230" s="3" t="s">
        <v>542</v>
      </c>
      <c r="B230">
        <f t="shared" si="3"/>
        <v>0</v>
      </c>
      <c r="C230">
        <f>VLOOKUP(A230,'BASE SFARI GENE'!A:E,5,0)</f>
        <v>4</v>
      </c>
    </row>
    <row r="231" spans="1:3" x14ac:dyDescent="0.25">
      <c r="A231" s="3" t="s">
        <v>544</v>
      </c>
      <c r="B231">
        <f t="shared" si="3"/>
        <v>0</v>
      </c>
      <c r="C231">
        <f>VLOOKUP(A231,'BASE SFARI GENE'!A:E,5,0)</f>
        <v>5</v>
      </c>
    </row>
    <row r="232" spans="1:3" x14ac:dyDescent="0.25">
      <c r="A232" s="3" t="s">
        <v>548</v>
      </c>
      <c r="B232">
        <f t="shared" si="3"/>
        <v>0</v>
      </c>
      <c r="C232">
        <f>VLOOKUP(A232,'BASE SFARI GENE'!A:E,5,0)</f>
        <v>4</v>
      </c>
    </row>
    <row r="233" spans="1:3" x14ac:dyDescent="0.25">
      <c r="A233" s="3" t="s">
        <v>550</v>
      </c>
      <c r="B233">
        <f t="shared" si="3"/>
        <v>1</v>
      </c>
      <c r="C233">
        <f>VLOOKUP(A233,'BASE SFARI GENE'!A:E,5,0)</f>
        <v>3</v>
      </c>
    </row>
    <row r="234" spans="1:3" x14ac:dyDescent="0.25">
      <c r="A234" s="3" t="s">
        <v>552</v>
      </c>
      <c r="B234">
        <f t="shared" si="3"/>
        <v>0</v>
      </c>
      <c r="C234">
        <f>VLOOKUP(A234,'BASE SFARI GENE'!A:E,5,0)</f>
        <v>4</v>
      </c>
    </row>
    <row r="235" spans="1:3" x14ac:dyDescent="0.25">
      <c r="A235" s="3" t="s">
        <v>554</v>
      </c>
      <c r="B235">
        <f t="shared" si="3"/>
        <v>6</v>
      </c>
      <c r="C235">
        <f>VLOOKUP(A235,'BASE SFARI GENE'!A:E,5,0)</f>
        <v>4</v>
      </c>
    </row>
    <row r="236" spans="1:3" x14ac:dyDescent="0.25">
      <c r="A236" s="3" t="s">
        <v>556</v>
      </c>
      <c r="B236">
        <f t="shared" si="3"/>
        <v>4</v>
      </c>
      <c r="C236">
        <f>VLOOKUP(A236,'BASE SFARI GENE'!A:E,5,0)</f>
        <v>4</v>
      </c>
    </row>
    <row r="237" spans="1:3" x14ac:dyDescent="0.25">
      <c r="A237" s="3" t="s">
        <v>558</v>
      </c>
      <c r="B237">
        <f t="shared" si="3"/>
        <v>1</v>
      </c>
      <c r="C237">
        <f>VLOOKUP(A237,'BASE SFARI GENE'!A:E,5,0)</f>
        <v>4</v>
      </c>
    </row>
    <row r="238" spans="1:3" x14ac:dyDescent="0.25">
      <c r="A238" s="3" t="s">
        <v>560</v>
      </c>
      <c r="B238">
        <f t="shared" si="3"/>
        <v>0</v>
      </c>
      <c r="C238">
        <f>VLOOKUP(A238,'BASE SFARI GENE'!A:E,5,0)</f>
        <v>1</v>
      </c>
    </row>
    <row r="239" spans="1:3" x14ac:dyDescent="0.25">
      <c r="A239" s="3" t="s">
        <v>562</v>
      </c>
      <c r="B239">
        <f t="shared" si="3"/>
        <v>0</v>
      </c>
      <c r="C239">
        <f>VLOOKUP(A239,'BASE SFARI GENE'!A:E,5,0)</f>
        <v>4</v>
      </c>
    </row>
    <row r="240" spans="1:3" x14ac:dyDescent="0.25">
      <c r="A240" s="3" t="s">
        <v>564</v>
      </c>
      <c r="B240">
        <f t="shared" si="3"/>
        <v>0</v>
      </c>
      <c r="C240">
        <f>VLOOKUP(A240,'BASE SFARI GENE'!A:E,5,0)</f>
        <v>4</v>
      </c>
    </row>
    <row r="241" spans="1:3" x14ac:dyDescent="0.25">
      <c r="A241" s="3" t="s">
        <v>568</v>
      </c>
      <c r="B241">
        <f t="shared" si="3"/>
        <v>6</v>
      </c>
      <c r="C241">
        <f>VLOOKUP(A241,'BASE SFARI GENE'!A:E,5,0)</f>
        <v>5</v>
      </c>
    </row>
    <row r="242" spans="1:3" x14ac:dyDescent="0.25">
      <c r="A242" s="3" t="s">
        <v>570</v>
      </c>
      <c r="B242">
        <f t="shared" si="3"/>
        <v>6</v>
      </c>
      <c r="C242">
        <f>VLOOKUP(A242,'BASE SFARI GENE'!A:E,5,0)</f>
        <v>4</v>
      </c>
    </row>
    <row r="243" spans="1:3" x14ac:dyDescent="0.25">
      <c r="A243" s="3" t="s">
        <v>572</v>
      </c>
      <c r="B243">
        <f t="shared" si="3"/>
        <v>0</v>
      </c>
      <c r="C243">
        <f>VLOOKUP(A243,'BASE SFARI GENE'!A:E,5,0)</f>
        <v>4</v>
      </c>
    </row>
    <row r="244" spans="1:3" x14ac:dyDescent="0.25">
      <c r="A244" s="3" t="s">
        <v>574</v>
      </c>
      <c r="B244">
        <f t="shared" si="3"/>
        <v>0</v>
      </c>
      <c r="C244">
        <f>VLOOKUP(A244,'BASE SFARI GENE'!A:E,5,0)</f>
        <v>4</v>
      </c>
    </row>
    <row r="245" spans="1:3" x14ac:dyDescent="0.25">
      <c r="A245" s="3" t="s">
        <v>576</v>
      </c>
      <c r="B245">
        <f t="shared" si="3"/>
        <v>0</v>
      </c>
      <c r="C245">
        <f>VLOOKUP(A245,'BASE SFARI GENE'!A:E,5,0)</f>
        <v>3</v>
      </c>
    </row>
    <row r="246" spans="1:3" x14ac:dyDescent="0.25">
      <c r="A246" s="3" t="s">
        <v>578</v>
      </c>
      <c r="B246">
        <f t="shared" si="3"/>
        <v>0</v>
      </c>
      <c r="C246">
        <f>VLOOKUP(A246,'BASE SFARI GENE'!A:E,5,0)</f>
        <v>1</v>
      </c>
    </row>
    <row r="247" spans="1:3" x14ac:dyDescent="0.25">
      <c r="A247" s="3" t="s">
        <v>584</v>
      </c>
      <c r="B247">
        <f t="shared" si="3"/>
        <v>0</v>
      </c>
      <c r="C247">
        <f>VLOOKUP(A247,'BASE SFARI GENE'!A:E,5,0)</f>
        <v>3</v>
      </c>
    </row>
    <row r="248" spans="1:3" x14ac:dyDescent="0.25">
      <c r="A248" s="3" t="s">
        <v>586</v>
      </c>
      <c r="B248">
        <f t="shared" si="3"/>
        <v>0</v>
      </c>
      <c r="C248">
        <f>VLOOKUP(A248,'BASE SFARI GENE'!A:E,5,0)</f>
        <v>5</v>
      </c>
    </row>
    <row r="249" spans="1:3" x14ac:dyDescent="0.25">
      <c r="A249" s="3" t="s">
        <v>588</v>
      </c>
      <c r="B249">
        <f t="shared" si="3"/>
        <v>0</v>
      </c>
      <c r="C249">
        <f>VLOOKUP(A249,'BASE SFARI GENE'!A:E,5,0)</f>
        <v>3</v>
      </c>
    </row>
    <row r="250" spans="1:3" x14ac:dyDescent="0.25">
      <c r="A250" s="3" t="s">
        <v>590</v>
      </c>
      <c r="B250">
        <f t="shared" si="3"/>
        <v>0</v>
      </c>
      <c r="C250">
        <f>VLOOKUP(A250,'BASE SFARI GENE'!A:E,5,0)</f>
        <v>4</v>
      </c>
    </row>
    <row r="251" spans="1:3" x14ac:dyDescent="0.25">
      <c r="A251" s="3" t="s">
        <v>592</v>
      </c>
      <c r="B251">
        <f t="shared" si="3"/>
        <v>1</v>
      </c>
      <c r="C251">
        <f>VLOOKUP(A251,'BASE SFARI GENE'!A:E,5,0)</f>
        <v>4</v>
      </c>
    </row>
    <row r="252" spans="1:3" x14ac:dyDescent="0.25">
      <c r="A252" s="3" t="s">
        <v>594</v>
      </c>
      <c r="B252">
        <f t="shared" si="3"/>
        <v>0</v>
      </c>
      <c r="C252">
        <f>VLOOKUP(A252,'BASE SFARI GENE'!A:E,5,0)</f>
        <v>5</v>
      </c>
    </row>
    <row r="253" spans="1:3" x14ac:dyDescent="0.25">
      <c r="A253" s="3" t="s">
        <v>596</v>
      </c>
      <c r="B253">
        <f t="shared" si="3"/>
        <v>0</v>
      </c>
      <c r="C253">
        <f>VLOOKUP(A253,'BASE SFARI GENE'!A:E,5,0)</f>
        <v>4</v>
      </c>
    </row>
    <row r="254" spans="1:3" x14ac:dyDescent="0.25">
      <c r="A254" s="3" t="s">
        <v>598</v>
      </c>
      <c r="B254">
        <f t="shared" si="3"/>
        <v>0</v>
      </c>
      <c r="C254">
        <f>VLOOKUP(A254,'BASE SFARI GENE'!A:E,5,0)</f>
        <v>3</v>
      </c>
    </row>
    <row r="255" spans="1:3" x14ac:dyDescent="0.25">
      <c r="A255" s="3" t="s">
        <v>600</v>
      </c>
      <c r="B255">
        <f t="shared" si="3"/>
        <v>0</v>
      </c>
      <c r="C255">
        <f>VLOOKUP(A255,'BASE SFARI GENE'!A:E,5,0)</f>
        <v>3</v>
      </c>
    </row>
    <row r="256" spans="1:3" x14ac:dyDescent="0.25">
      <c r="A256" s="3" t="s">
        <v>602</v>
      </c>
      <c r="B256">
        <f t="shared" si="3"/>
        <v>0</v>
      </c>
      <c r="C256">
        <f>VLOOKUP(A256,'BASE SFARI GENE'!A:E,5,0)</f>
        <v>5</v>
      </c>
    </row>
    <row r="257" spans="1:3" x14ac:dyDescent="0.25">
      <c r="A257" s="3" t="s">
        <v>604</v>
      </c>
      <c r="B257">
        <f t="shared" si="3"/>
        <v>0</v>
      </c>
      <c r="C257">
        <f>VLOOKUP(A257,'BASE SFARI GENE'!A:E,5,0)</f>
        <v>4</v>
      </c>
    </row>
    <row r="258" spans="1:3" x14ac:dyDescent="0.25">
      <c r="A258" s="3" t="s">
        <v>606</v>
      </c>
      <c r="B258">
        <f t="shared" si="3"/>
        <v>7</v>
      </c>
      <c r="C258">
        <f>VLOOKUP(A258,'BASE SFARI GENE'!A:E,5,0)</f>
        <v>4</v>
      </c>
    </row>
    <row r="259" spans="1:3" x14ac:dyDescent="0.25">
      <c r="A259" s="3" t="s">
        <v>608</v>
      </c>
      <c r="B259">
        <f t="shared" ref="B259:B322" si="4">COUNTIF(F:BH,A259)</f>
        <v>0</v>
      </c>
      <c r="C259">
        <f>VLOOKUP(A259,'BASE SFARI GENE'!A:E,5,0)</f>
        <v>3</v>
      </c>
    </row>
    <row r="260" spans="1:3" x14ac:dyDescent="0.25">
      <c r="A260" s="3" t="s">
        <v>610</v>
      </c>
      <c r="B260">
        <f t="shared" si="4"/>
        <v>0</v>
      </c>
      <c r="C260">
        <f>VLOOKUP(A260,'BASE SFARI GENE'!A:E,5,0)</f>
        <v>4</v>
      </c>
    </row>
    <row r="261" spans="1:3" x14ac:dyDescent="0.25">
      <c r="A261" s="3" t="s">
        <v>612</v>
      </c>
      <c r="B261">
        <f t="shared" si="4"/>
        <v>1</v>
      </c>
      <c r="C261">
        <f>VLOOKUP(A261,'BASE SFARI GENE'!A:E,5,0)</f>
        <v>5</v>
      </c>
    </row>
    <row r="262" spans="1:3" x14ac:dyDescent="0.25">
      <c r="A262" s="3" t="s">
        <v>614</v>
      </c>
      <c r="B262">
        <f t="shared" si="4"/>
        <v>1</v>
      </c>
      <c r="C262">
        <f>VLOOKUP(A262,'BASE SFARI GENE'!A:E,5,0)</f>
        <v>4</v>
      </c>
    </row>
    <row r="263" spans="1:3" x14ac:dyDescent="0.25">
      <c r="A263" s="3" t="s">
        <v>616</v>
      </c>
      <c r="B263">
        <f t="shared" si="4"/>
        <v>1</v>
      </c>
      <c r="C263">
        <f>VLOOKUP(A263,'BASE SFARI GENE'!A:E,5,0)</f>
        <v>5</v>
      </c>
    </row>
    <row r="264" spans="1:3" x14ac:dyDescent="0.25">
      <c r="A264" s="3" t="s">
        <v>618</v>
      </c>
      <c r="B264">
        <f t="shared" si="4"/>
        <v>0</v>
      </c>
      <c r="C264">
        <f>VLOOKUP(A264,'BASE SFARI GENE'!A:E,5,0)</f>
        <v>4</v>
      </c>
    </row>
    <row r="265" spans="1:3" x14ac:dyDescent="0.25">
      <c r="A265" s="3" t="s">
        <v>620</v>
      </c>
      <c r="B265">
        <f t="shared" si="4"/>
        <v>0</v>
      </c>
      <c r="C265">
        <f>VLOOKUP(A265,'BASE SFARI GENE'!A:E,5,0)</f>
        <v>5</v>
      </c>
    </row>
    <row r="266" spans="1:3" x14ac:dyDescent="0.25">
      <c r="A266" s="3" t="s">
        <v>622</v>
      </c>
      <c r="B266">
        <f t="shared" si="4"/>
        <v>4</v>
      </c>
      <c r="C266">
        <f>VLOOKUP(A266,'BASE SFARI GENE'!A:E,5,0)</f>
        <v>5</v>
      </c>
    </row>
    <row r="267" spans="1:3" x14ac:dyDescent="0.25">
      <c r="A267" s="3" t="s">
        <v>624</v>
      </c>
      <c r="B267">
        <f t="shared" si="4"/>
        <v>0</v>
      </c>
      <c r="C267">
        <f>VLOOKUP(A267,'BASE SFARI GENE'!A:E,5,0)</f>
        <v>4</v>
      </c>
    </row>
    <row r="268" spans="1:3" x14ac:dyDescent="0.25">
      <c r="A268" s="3" t="s">
        <v>626</v>
      </c>
      <c r="B268">
        <f t="shared" si="4"/>
        <v>0</v>
      </c>
      <c r="C268">
        <f>VLOOKUP(A268,'BASE SFARI GENE'!A:E,5,0)</f>
        <v>3</v>
      </c>
    </row>
    <row r="269" spans="1:3" x14ac:dyDescent="0.25">
      <c r="A269" s="3" t="s">
        <v>628</v>
      </c>
      <c r="B269">
        <f t="shared" si="4"/>
        <v>0</v>
      </c>
      <c r="C269">
        <f>VLOOKUP(A269,'BASE SFARI GENE'!A:E,5,0)</f>
        <v>2</v>
      </c>
    </row>
    <row r="270" spans="1:3" x14ac:dyDescent="0.25">
      <c r="A270" s="3" t="s">
        <v>630</v>
      </c>
      <c r="B270">
        <f t="shared" si="4"/>
        <v>0</v>
      </c>
      <c r="C270">
        <f>VLOOKUP(A270,'BASE SFARI GENE'!A:E,5,0)</f>
        <v>4</v>
      </c>
    </row>
    <row r="271" spans="1:3" x14ac:dyDescent="0.25">
      <c r="A271" s="3" t="s">
        <v>632</v>
      </c>
      <c r="B271">
        <f t="shared" si="4"/>
        <v>1</v>
      </c>
      <c r="C271">
        <f>VLOOKUP(A271,'BASE SFARI GENE'!A:E,5,0)</f>
        <v>5</v>
      </c>
    </row>
    <row r="272" spans="1:3" x14ac:dyDescent="0.25">
      <c r="A272" s="3" t="s">
        <v>635</v>
      </c>
      <c r="B272">
        <f t="shared" si="4"/>
        <v>0</v>
      </c>
      <c r="C272">
        <f>VLOOKUP(A272,'BASE SFARI GENE'!A:E,5,0)</f>
        <v>4</v>
      </c>
    </row>
    <row r="273" spans="1:3" x14ac:dyDescent="0.25">
      <c r="A273" s="3" t="s">
        <v>637</v>
      </c>
      <c r="B273">
        <f t="shared" si="4"/>
        <v>0</v>
      </c>
      <c r="C273">
        <f>VLOOKUP(A273,'BASE SFARI GENE'!A:E,5,0)</f>
        <v>4</v>
      </c>
    </row>
    <row r="274" spans="1:3" x14ac:dyDescent="0.25">
      <c r="A274" s="3" t="s">
        <v>639</v>
      </c>
      <c r="B274">
        <f t="shared" si="4"/>
        <v>0</v>
      </c>
      <c r="C274">
        <f>VLOOKUP(A274,'BASE SFARI GENE'!A:E,5,0)</f>
        <v>3</v>
      </c>
    </row>
    <row r="275" spans="1:3" x14ac:dyDescent="0.25">
      <c r="A275" s="3" t="s">
        <v>641</v>
      </c>
      <c r="B275">
        <f t="shared" si="4"/>
        <v>0</v>
      </c>
      <c r="C275">
        <f>VLOOKUP(A275,'BASE SFARI GENE'!A:E,5,0)</f>
        <v>4</v>
      </c>
    </row>
    <row r="276" spans="1:3" x14ac:dyDescent="0.25">
      <c r="A276" s="3" t="s">
        <v>643</v>
      </c>
      <c r="B276">
        <f t="shared" si="4"/>
        <v>0</v>
      </c>
      <c r="C276">
        <f>VLOOKUP(A276,'BASE SFARI GENE'!A:E,5,0)</f>
        <v>4</v>
      </c>
    </row>
    <row r="277" spans="1:3" x14ac:dyDescent="0.25">
      <c r="A277" s="3" t="s">
        <v>645</v>
      </c>
      <c r="B277">
        <f t="shared" si="4"/>
        <v>0</v>
      </c>
      <c r="C277">
        <f>VLOOKUP(A277,'BASE SFARI GENE'!A:E,5,0)</f>
        <v>5</v>
      </c>
    </row>
    <row r="278" spans="1:3" x14ac:dyDescent="0.25">
      <c r="A278" s="3" t="s">
        <v>647</v>
      </c>
      <c r="B278">
        <f t="shared" si="4"/>
        <v>0</v>
      </c>
      <c r="C278">
        <f>VLOOKUP(A278,'BASE SFARI GENE'!A:E,5,0)</f>
        <v>5</v>
      </c>
    </row>
    <row r="279" spans="1:3" x14ac:dyDescent="0.25">
      <c r="A279" s="3" t="s">
        <v>649</v>
      </c>
      <c r="B279">
        <f t="shared" si="4"/>
        <v>0</v>
      </c>
      <c r="C279">
        <f>VLOOKUP(A279,'BASE SFARI GENE'!A:E,5,0)</f>
        <v>4</v>
      </c>
    </row>
    <row r="280" spans="1:3" x14ac:dyDescent="0.25">
      <c r="A280" s="3" t="s">
        <v>653</v>
      </c>
      <c r="B280">
        <f t="shared" si="4"/>
        <v>0</v>
      </c>
      <c r="C280">
        <f>VLOOKUP(A280,'BASE SFARI GENE'!A:E,5,0)</f>
        <v>5</v>
      </c>
    </row>
    <row r="281" spans="1:3" x14ac:dyDescent="0.25">
      <c r="A281" s="3" t="s">
        <v>655</v>
      </c>
      <c r="B281">
        <f t="shared" si="4"/>
        <v>0</v>
      </c>
      <c r="C281">
        <f>VLOOKUP(A281,'BASE SFARI GENE'!A:E,5,0)</f>
        <v>5</v>
      </c>
    </row>
    <row r="282" spans="1:3" x14ac:dyDescent="0.25">
      <c r="A282" s="3" t="s">
        <v>657</v>
      </c>
      <c r="B282">
        <f t="shared" si="4"/>
        <v>0</v>
      </c>
      <c r="C282">
        <f>VLOOKUP(A282,'BASE SFARI GENE'!A:E,5,0)</f>
        <v>4</v>
      </c>
    </row>
    <row r="283" spans="1:3" x14ac:dyDescent="0.25">
      <c r="A283" s="3" t="s">
        <v>659</v>
      </c>
      <c r="B283">
        <f t="shared" si="4"/>
        <v>0</v>
      </c>
      <c r="C283">
        <f>VLOOKUP(A283,'BASE SFARI GENE'!A:E,5,0)</f>
        <v>3</v>
      </c>
    </row>
    <row r="284" spans="1:3" x14ac:dyDescent="0.25">
      <c r="A284" s="3" t="s">
        <v>661</v>
      </c>
      <c r="B284">
        <f t="shared" si="4"/>
        <v>0</v>
      </c>
      <c r="C284">
        <f>VLOOKUP(A284,'BASE SFARI GENE'!A:E,5,0)</f>
        <v>4</v>
      </c>
    </row>
    <row r="285" spans="1:3" x14ac:dyDescent="0.25">
      <c r="A285" s="3" t="s">
        <v>663</v>
      </c>
      <c r="B285">
        <f t="shared" si="4"/>
        <v>0</v>
      </c>
      <c r="C285">
        <f>VLOOKUP(A285,'BASE SFARI GENE'!A:E,5,0)</f>
        <v>4</v>
      </c>
    </row>
    <row r="286" spans="1:3" x14ac:dyDescent="0.25">
      <c r="A286" s="3" t="s">
        <v>665</v>
      </c>
      <c r="B286">
        <f t="shared" si="4"/>
        <v>0</v>
      </c>
      <c r="C286">
        <f>VLOOKUP(A286,'BASE SFARI GENE'!A:E,5,0)</f>
        <v>3</v>
      </c>
    </row>
    <row r="287" spans="1:3" x14ac:dyDescent="0.25">
      <c r="A287" s="3" t="s">
        <v>667</v>
      </c>
      <c r="B287">
        <f t="shared" si="4"/>
        <v>0</v>
      </c>
      <c r="C287">
        <f>VLOOKUP(A287,'BASE SFARI GENE'!A:E,5,0)</f>
        <v>4</v>
      </c>
    </row>
    <row r="288" spans="1:3" x14ac:dyDescent="0.25">
      <c r="A288" s="3" t="s">
        <v>669</v>
      </c>
      <c r="B288">
        <f t="shared" si="4"/>
        <v>0</v>
      </c>
      <c r="C288">
        <f>VLOOKUP(A288,'BASE SFARI GENE'!A:E,5,0)</f>
        <v>4</v>
      </c>
    </row>
    <row r="289" spans="1:3" x14ac:dyDescent="0.25">
      <c r="A289" s="3" t="s">
        <v>671</v>
      </c>
      <c r="B289">
        <f t="shared" si="4"/>
        <v>0</v>
      </c>
      <c r="C289">
        <f>VLOOKUP(A289,'BASE SFARI GENE'!A:E,5,0)</f>
        <v>4</v>
      </c>
    </row>
    <row r="290" spans="1:3" x14ac:dyDescent="0.25">
      <c r="A290" s="3" t="s">
        <v>673</v>
      </c>
      <c r="B290">
        <f t="shared" si="4"/>
        <v>0</v>
      </c>
      <c r="C290">
        <f>VLOOKUP(A290,'BASE SFARI GENE'!A:E,5,0)</f>
        <v>4</v>
      </c>
    </row>
    <row r="291" spans="1:3" x14ac:dyDescent="0.25">
      <c r="A291" s="3" t="s">
        <v>675</v>
      </c>
      <c r="B291">
        <f t="shared" si="4"/>
        <v>0</v>
      </c>
      <c r="C291">
        <f>VLOOKUP(A291,'BASE SFARI GENE'!A:E,5,0)</f>
        <v>4</v>
      </c>
    </row>
    <row r="292" spans="1:3" x14ac:dyDescent="0.25">
      <c r="A292" s="3" t="s">
        <v>677</v>
      </c>
      <c r="B292">
        <f t="shared" si="4"/>
        <v>1</v>
      </c>
      <c r="C292">
        <f>VLOOKUP(A292,'BASE SFARI GENE'!A:E,5,0)</f>
        <v>5</v>
      </c>
    </row>
    <row r="293" spans="1:3" x14ac:dyDescent="0.25">
      <c r="A293" s="3" t="s">
        <v>679</v>
      </c>
      <c r="B293">
        <f t="shared" si="4"/>
        <v>0</v>
      </c>
      <c r="C293">
        <f>VLOOKUP(A293,'BASE SFARI GENE'!A:E,5,0)</f>
        <v>5</v>
      </c>
    </row>
    <row r="294" spans="1:3" x14ac:dyDescent="0.25">
      <c r="A294" s="3" t="s">
        <v>681</v>
      </c>
      <c r="B294">
        <f t="shared" si="4"/>
        <v>0</v>
      </c>
      <c r="C294">
        <f>VLOOKUP(A294,'BASE SFARI GENE'!A:E,5,0)</f>
        <v>4</v>
      </c>
    </row>
    <row r="295" spans="1:3" x14ac:dyDescent="0.25">
      <c r="A295" s="3" t="s">
        <v>683</v>
      </c>
      <c r="B295">
        <f t="shared" si="4"/>
        <v>5</v>
      </c>
      <c r="C295">
        <f>VLOOKUP(A295,'BASE SFARI GENE'!A:E,5,0)</f>
        <v>5</v>
      </c>
    </row>
    <row r="296" spans="1:3" x14ac:dyDescent="0.25">
      <c r="A296" s="3" t="s">
        <v>687</v>
      </c>
      <c r="B296">
        <f t="shared" si="4"/>
        <v>0</v>
      </c>
      <c r="C296">
        <f>VLOOKUP(A296,'BASE SFARI GENE'!A:E,5,0)</f>
        <v>5</v>
      </c>
    </row>
    <row r="297" spans="1:3" x14ac:dyDescent="0.25">
      <c r="A297" s="3" t="s">
        <v>691</v>
      </c>
      <c r="B297">
        <f t="shared" si="4"/>
        <v>0</v>
      </c>
      <c r="C297">
        <f>VLOOKUP(A297,'BASE SFARI GENE'!A:E,5,0)</f>
        <v>2</v>
      </c>
    </row>
    <row r="298" spans="1:3" x14ac:dyDescent="0.25">
      <c r="A298" s="3" t="s">
        <v>693</v>
      </c>
      <c r="B298">
        <f t="shared" si="4"/>
        <v>0</v>
      </c>
      <c r="C298">
        <f>VLOOKUP(A298,'BASE SFARI GENE'!A:E,5,0)</f>
        <v>3</v>
      </c>
    </row>
    <row r="299" spans="1:3" x14ac:dyDescent="0.25">
      <c r="A299" s="3" t="s">
        <v>695</v>
      </c>
      <c r="B299">
        <f t="shared" si="4"/>
        <v>0</v>
      </c>
      <c r="C299">
        <f>VLOOKUP(A299,'BASE SFARI GENE'!A:E,5,0)</f>
        <v>4</v>
      </c>
    </row>
    <row r="300" spans="1:3" x14ac:dyDescent="0.25">
      <c r="A300" s="3" t="s">
        <v>697</v>
      </c>
      <c r="B300">
        <f t="shared" si="4"/>
        <v>0</v>
      </c>
      <c r="C300">
        <f>VLOOKUP(A300,'BASE SFARI GENE'!A:E,5,0)</f>
        <v>4</v>
      </c>
    </row>
    <row r="301" spans="1:3" x14ac:dyDescent="0.25">
      <c r="A301" s="3" t="s">
        <v>699</v>
      </c>
      <c r="B301">
        <f t="shared" si="4"/>
        <v>0</v>
      </c>
      <c r="C301">
        <f>VLOOKUP(A301,'BASE SFARI GENE'!A:E,5,0)</f>
        <v>4</v>
      </c>
    </row>
    <row r="302" spans="1:3" x14ac:dyDescent="0.25">
      <c r="A302" s="3" t="s">
        <v>701</v>
      </c>
      <c r="B302">
        <f t="shared" si="4"/>
        <v>0</v>
      </c>
      <c r="C302">
        <f>VLOOKUP(A302,'BASE SFARI GENE'!A:E,5,0)</f>
        <v>4</v>
      </c>
    </row>
    <row r="303" spans="1:3" x14ac:dyDescent="0.25">
      <c r="A303" s="3" t="s">
        <v>703</v>
      </c>
      <c r="B303">
        <f t="shared" si="4"/>
        <v>0</v>
      </c>
      <c r="C303">
        <f>VLOOKUP(A303,'BASE SFARI GENE'!A:E,5,0)</f>
        <v>4</v>
      </c>
    </row>
    <row r="304" spans="1:3" x14ac:dyDescent="0.25">
      <c r="A304" s="3" t="s">
        <v>709</v>
      </c>
      <c r="B304">
        <f t="shared" si="4"/>
        <v>2</v>
      </c>
      <c r="C304">
        <f>VLOOKUP(A304,'BASE SFARI GENE'!A:E,5,0)</f>
        <v>4</v>
      </c>
    </row>
    <row r="305" spans="1:3" x14ac:dyDescent="0.25">
      <c r="A305" s="3" t="s">
        <v>711</v>
      </c>
      <c r="B305">
        <f t="shared" si="4"/>
        <v>2</v>
      </c>
      <c r="C305">
        <f>VLOOKUP(A305,'BASE SFARI GENE'!A:E,5,0)</f>
        <v>5</v>
      </c>
    </row>
    <row r="306" spans="1:3" x14ac:dyDescent="0.25">
      <c r="A306" s="3" t="s">
        <v>715</v>
      </c>
      <c r="B306">
        <f t="shared" si="4"/>
        <v>2</v>
      </c>
      <c r="C306">
        <f>VLOOKUP(A306,'BASE SFARI GENE'!A:E,5,0)</f>
        <v>4</v>
      </c>
    </row>
    <row r="307" spans="1:3" x14ac:dyDescent="0.25">
      <c r="A307" s="3" t="s">
        <v>717</v>
      </c>
      <c r="B307">
        <f t="shared" si="4"/>
        <v>2</v>
      </c>
      <c r="C307">
        <f>VLOOKUP(A307,'BASE SFARI GENE'!A:E,5,0)</f>
        <v>5</v>
      </c>
    </row>
    <row r="308" spans="1:3" x14ac:dyDescent="0.25">
      <c r="A308" s="3" t="s">
        <v>719</v>
      </c>
      <c r="B308">
        <f t="shared" si="4"/>
        <v>2</v>
      </c>
      <c r="C308">
        <f>VLOOKUP(A308,'BASE SFARI GENE'!A:E,5,0)</f>
        <v>5</v>
      </c>
    </row>
    <row r="309" spans="1:3" x14ac:dyDescent="0.25">
      <c r="A309" s="3" t="s">
        <v>721</v>
      </c>
      <c r="B309">
        <f t="shared" si="4"/>
        <v>2</v>
      </c>
      <c r="C309">
        <f>VLOOKUP(A309,'BASE SFARI GENE'!A:E,5,0)</f>
        <v>2</v>
      </c>
    </row>
    <row r="310" spans="1:3" x14ac:dyDescent="0.25">
      <c r="A310" s="3" t="s">
        <v>723</v>
      </c>
      <c r="B310">
        <f t="shared" si="4"/>
        <v>2</v>
      </c>
      <c r="C310">
        <f>VLOOKUP(A310,'BASE SFARI GENE'!A:E,5,0)</f>
        <v>5</v>
      </c>
    </row>
    <row r="311" spans="1:3" x14ac:dyDescent="0.25">
      <c r="A311" s="3" t="s">
        <v>725</v>
      </c>
      <c r="B311">
        <f t="shared" si="4"/>
        <v>0</v>
      </c>
      <c r="C311">
        <f>VLOOKUP(A311,'BASE SFARI GENE'!A:E,5,0)</f>
        <v>5</v>
      </c>
    </row>
    <row r="312" spans="1:3" x14ac:dyDescent="0.25">
      <c r="A312" s="3" t="s">
        <v>727</v>
      </c>
      <c r="B312">
        <f t="shared" si="4"/>
        <v>1</v>
      </c>
      <c r="C312">
        <f>VLOOKUP(A312,'BASE SFARI GENE'!A:E,5,0)</f>
        <v>5</v>
      </c>
    </row>
    <row r="313" spans="1:3" x14ac:dyDescent="0.25">
      <c r="A313" s="3" t="s">
        <v>729</v>
      </c>
      <c r="B313">
        <f t="shared" si="4"/>
        <v>0</v>
      </c>
      <c r="C313">
        <f>VLOOKUP(A313,'BASE SFARI GENE'!A:E,5,0)</f>
        <v>4</v>
      </c>
    </row>
    <row r="314" spans="1:3" x14ac:dyDescent="0.25">
      <c r="A314" s="3" t="s">
        <v>731</v>
      </c>
      <c r="B314">
        <f t="shared" si="4"/>
        <v>0</v>
      </c>
      <c r="C314">
        <f>VLOOKUP(A314,'BASE SFARI GENE'!A:E,5,0)</f>
        <v>4</v>
      </c>
    </row>
    <row r="315" spans="1:3" x14ac:dyDescent="0.25">
      <c r="A315" s="3" t="s">
        <v>733</v>
      </c>
      <c r="B315">
        <f t="shared" si="4"/>
        <v>0</v>
      </c>
      <c r="C315">
        <f>VLOOKUP(A315,'BASE SFARI GENE'!A:E,5,0)</f>
        <v>5</v>
      </c>
    </row>
    <row r="316" spans="1:3" x14ac:dyDescent="0.25">
      <c r="A316" s="3" t="s">
        <v>735</v>
      </c>
      <c r="B316">
        <f t="shared" si="4"/>
        <v>0</v>
      </c>
      <c r="C316">
        <f>VLOOKUP(A316,'BASE SFARI GENE'!A:E,5,0)</f>
        <v>5</v>
      </c>
    </row>
    <row r="317" spans="1:3" x14ac:dyDescent="0.25">
      <c r="A317" s="3" t="s">
        <v>737</v>
      </c>
      <c r="B317">
        <f t="shared" si="4"/>
        <v>0</v>
      </c>
      <c r="C317">
        <f>VLOOKUP(A317,'BASE SFARI GENE'!A:E,5,0)</f>
        <v>4</v>
      </c>
    </row>
    <row r="318" spans="1:3" x14ac:dyDescent="0.25">
      <c r="A318" s="3" t="s">
        <v>741</v>
      </c>
      <c r="B318">
        <f t="shared" si="4"/>
        <v>0</v>
      </c>
      <c r="C318">
        <f>VLOOKUP(A318,'BASE SFARI GENE'!A:E,5,0)</f>
        <v>4</v>
      </c>
    </row>
    <row r="319" spans="1:3" x14ac:dyDescent="0.25">
      <c r="A319" s="3" t="s">
        <v>743</v>
      </c>
      <c r="B319">
        <f t="shared" si="4"/>
        <v>0</v>
      </c>
      <c r="C319">
        <f>VLOOKUP(A319,'BASE SFARI GENE'!A:E,5,0)</f>
        <v>3</v>
      </c>
    </row>
    <row r="320" spans="1:3" x14ac:dyDescent="0.25">
      <c r="A320" s="3" t="s">
        <v>745</v>
      </c>
      <c r="B320">
        <f t="shared" si="4"/>
        <v>0</v>
      </c>
      <c r="C320">
        <f>VLOOKUP(A320,'BASE SFARI GENE'!A:E,5,0)</f>
        <v>3</v>
      </c>
    </row>
    <row r="321" spans="1:3" x14ac:dyDescent="0.25">
      <c r="A321" s="3" t="s">
        <v>747</v>
      </c>
      <c r="B321">
        <f t="shared" si="4"/>
        <v>0</v>
      </c>
      <c r="C321">
        <f>VLOOKUP(A321,'BASE SFARI GENE'!A:E,5,0)</f>
        <v>4</v>
      </c>
    </row>
    <row r="322" spans="1:3" x14ac:dyDescent="0.25">
      <c r="A322" s="3" t="s">
        <v>753</v>
      </c>
      <c r="B322">
        <f t="shared" si="4"/>
        <v>7</v>
      </c>
      <c r="C322">
        <f>VLOOKUP(A322,'BASE SFARI GENE'!A:E,5,0)</f>
        <v>5</v>
      </c>
    </row>
    <row r="323" spans="1:3" x14ac:dyDescent="0.25">
      <c r="A323" s="3" t="s">
        <v>755</v>
      </c>
      <c r="B323">
        <f t="shared" ref="B323:B386" si="5">COUNTIF(F:BH,A323)</f>
        <v>2</v>
      </c>
      <c r="C323">
        <f>VLOOKUP(A323,'BASE SFARI GENE'!A:E,5,0)</f>
        <v>3</v>
      </c>
    </row>
    <row r="324" spans="1:3" x14ac:dyDescent="0.25">
      <c r="A324" s="3" t="s">
        <v>757</v>
      </c>
      <c r="B324">
        <f t="shared" si="5"/>
        <v>0</v>
      </c>
      <c r="C324">
        <f>VLOOKUP(A324,'BASE SFARI GENE'!A:E,5,0)</f>
        <v>3</v>
      </c>
    </row>
    <row r="325" spans="1:3" x14ac:dyDescent="0.25">
      <c r="A325" s="3" t="s">
        <v>759</v>
      </c>
      <c r="B325">
        <f t="shared" si="5"/>
        <v>0</v>
      </c>
      <c r="C325">
        <f>VLOOKUP(A325,'BASE SFARI GENE'!A:E,5,0)</f>
        <v>2</v>
      </c>
    </row>
    <row r="326" spans="1:3" x14ac:dyDescent="0.25">
      <c r="A326" s="3" t="s">
        <v>761</v>
      </c>
      <c r="B326">
        <f t="shared" si="5"/>
        <v>0</v>
      </c>
      <c r="C326">
        <f>VLOOKUP(A326,'BASE SFARI GENE'!A:E,5,0)</f>
        <v>4</v>
      </c>
    </row>
    <row r="327" spans="1:3" x14ac:dyDescent="0.25">
      <c r="A327" s="3" t="s">
        <v>763</v>
      </c>
      <c r="B327">
        <f t="shared" si="5"/>
        <v>0</v>
      </c>
      <c r="C327">
        <f>VLOOKUP(A327,'BASE SFARI GENE'!A:E,5,0)</f>
        <v>4</v>
      </c>
    </row>
    <row r="328" spans="1:3" x14ac:dyDescent="0.25">
      <c r="A328" s="3" t="s">
        <v>765</v>
      </c>
      <c r="B328">
        <f t="shared" si="5"/>
        <v>0</v>
      </c>
      <c r="C328">
        <f>VLOOKUP(A328,'BASE SFARI GENE'!A:E,5,0)</f>
        <v>4</v>
      </c>
    </row>
    <row r="329" spans="1:3" x14ac:dyDescent="0.25">
      <c r="A329" s="3" t="s">
        <v>769</v>
      </c>
      <c r="B329">
        <f t="shared" si="5"/>
        <v>18</v>
      </c>
      <c r="C329">
        <f>VLOOKUP(A329,'BASE SFARI GENE'!A:E,5,0)</f>
        <v>4</v>
      </c>
    </row>
    <row r="330" spans="1:3" x14ac:dyDescent="0.25">
      <c r="A330" s="3" t="s">
        <v>771</v>
      </c>
      <c r="B330">
        <f t="shared" si="5"/>
        <v>0</v>
      </c>
      <c r="C330">
        <f>VLOOKUP(A330,'BASE SFARI GENE'!A:E,5,0)</f>
        <v>4</v>
      </c>
    </row>
    <row r="331" spans="1:3" x14ac:dyDescent="0.25">
      <c r="A331" s="3" t="s">
        <v>773</v>
      </c>
      <c r="B331">
        <f t="shared" si="5"/>
        <v>1</v>
      </c>
      <c r="C331">
        <f>VLOOKUP(A331,'BASE SFARI GENE'!A:E,5,0)</f>
        <v>3</v>
      </c>
    </row>
    <row r="332" spans="1:3" x14ac:dyDescent="0.25">
      <c r="A332" s="3" t="s">
        <v>775</v>
      </c>
      <c r="B332">
        <f t="shared" si="5"/>
        <v>0</v>
      </c>
      <c r="C332">
        <f>VLOOKUP(A332,'BASE SFARI GENE'!A:E,5,0)</f>
        <v>4</v>
      </c>
    </row>
    <row r="333" spans="1:3" x14ac:dyDescent="0.25">
      <c r="A333" s="3" t="s">
        <v>777</v>
      </c>
      <c r="B333">
        <f t="shared" si="5"/>
        <v>1</v>
      </c>
      <c r="C333">
        <f>VLOOKUP(A333,'BASE SFARI GENE'!A:E,5,0)</f>
        <v>3</v>
      </c>
    </row>
    <row r="334" spans="1:3" x14ac:dyDescent="0.25">
      <c r="A334" s="3" t="s">
        <v>779</v>
      </c>
      <c r="B334">
        <f t="shared" si="5"/>
        <v>0</v>
      </c>
      <c r="C334">
        <f>VLOOKUP(A334,'BASE SFARI GENE'!A:E,5,0)</f>
        <v>5</v>
      </c>
    </row>
    <row r="335" spans="1:3" x14ac:dyDescent="0.25">
      <c r="A335" s="3" t="s">
        <v>781</v>
      </c>
      <c r="B335">
        <f t="shared" si="5"/>
        <v>0</v>
      </c>
      <c r="C335">
        <f>VLOOKUP(A335,'BASE SFARI GENE'!A:E,5,0)</f>
        <v>4</v>
      </c>
    </row>
    <row r="336" spans="1:3" x14ac:dyDescent="0.25">
      <c r="A336" s="3" t="s">
        <v>783</v>
      </c>
      <c r="B336">
        <f t="shared" si="5"/>
        <v>0</v>
      </c>
      <c r="C336">
        <f>VLOOKUP(A336,'BASE SFARI GENE'!A:E,5,0)</f>
        <v>4</v>
      </c>
    </row>
    <row r="337" spans="1:3" x14ac:dyDescent="0.25">
      <c r="A337" s="3" t="s">
        <v>785</v>
      </c>
      <c r="B337">
        <f t="shared" si="5"/>
        <v>0</v>
      </c>
      <c r="C337">
        <f>VLOOKUP(A337,'BASE SFARI GENE'!A:E,5,0)</f>
        <v>4</v>
      </c>
    </row>
    <row r="338" spans="1:3" x14ac:dyDescent="0.25">
      <c r="A338" s="3" t="s">
        <v>787</v>
      </c>
      <c r="B338">
        <f t="shared" si="5"/>
        <v>6</v>
      </c>
      <c r="C338">
        <f>VLOOKUP(A338,'BASE SFARI GENE'!A:E,5,0)</f>
        <v>2</v>
      </c>
    </row>
    <row r="339" spans="1:3" x14ac:dyDescent="0.25">
      <c r="A339" s="3" t="s">
        <v>789</v>
      </c>
      <c r="B339">
        <f t="shared" si="5"/>
        <v>0</v>
      </c>
      <c r="C339">
        <f>VLOOKUP(A339,'BASE SFARI GENE'!A:E,5,0)</f>
        <v>3</v>
      </c>
    </row>
    <row r="340" spans="1:3" x14ac:dyDescent="0.25">
      <c r="A340" s="3" t="s">
        <v>791</v>
      </c>
      <c r="B340">
        <f t="shared" si="5"/>
        <v>1</v>
      </c>
      <c r="C340">
        <f>VLOOKUP(A340,'BASE SFARI GENE'!A:E,5,0)</f>
        <v>4</v>
      </c>
    </row>
    <row r="341" spans="1:3" x14ac:dyDescent="0.25">
      <c r="A341" s="3" t="s">
        <v>793</v>
      </c>
      <c r="B341">
        <f t="shared" si="5"/>
        <v>1</v>
      </c>
      <c r="C341">
        <f>VLOOKUP(A341,'BASE SFARI GENE'!A:E,5,0)</f>
        <v>3</v>
      </c>
    </row>
    <row r="342" spans="1:3" x14ac:dyDescent="0.25">
      <c r="A342" s="3" t="s">
        <v>795</v>
      </c>
      <c r="B342">
        <f t="shared" si="5"/>
        <v>1</v>
      </c>
      <c r="C342">
        <f>VLOOKUP(A342,'BASE SFARI GENE'!A:E,5,0)</f>
        <v>4</v>
      </c>
    </row>
    <row r="343" spans="1:3" x14ac:dyDescent="0.25">
      <c r="A343" s="3" t="s">
        <v>797</v>
      </c>
      <c r="B343">
        <f t="shared" si="5"/>
        <v>1</v>
      </c>
      <c r="C343">
        <f>VLOOKUP(A343,'BASE SFARI GENE'!A:E,5,0)</f>
        <v>3</v>
      </c>
    </row>
    <row r="344" spans="1:3" x14ac:dyDescent="0.25">
      <c r="A344" s="3" t="s">
        <v>799</v>
      </c>
      <c r="B344">
        <f t="shared" si="5"/>
        <v>10</v>
      </c>
      <c r="C344">
        <f>VLOOKUP(A344,'BASE SFARI GENE'!A:E,5,0)</f>
        <v>3</v>
      </c>
    </row>
    <row r="345" spans="1:3" x14ac:dyDescent="0.25">
      <c r="A345" s="3" t="s">
        <v>801</v>
      </c>
      <c r="B345">
        <f t="shared" si="5"/>
        <v>10</v>
      </c>
      <c r="C345">
        <f>VLOOKUP(A345,'BASE SFARI GENE'!A:E,5,0)</f>
        <v>4</v>
      </c>
    </row>
    <row r="346" spans="1:3" x14ac:dyDescent="0.25">
      <c r="A346" s="3" t="s">
        <v>803</v>
      </c>
      <c r="B346">
        <f t="shared" si="5"/>
        <v>10</v>
      </c>
      <c r="C346">
        <f>VLOOKUP(A346,'BASE SFARI GENE'!A:E,5,0)</f>
        <v>1</v>
      </c>
    </row>
    <row r="347" spans="1:3" x14ac:dyDescent="0.25">
      <c r="A347" s="3" t="s">
        <v>805</v>
      </c>
      <c r="B347">
        <f t="shared" si="5"/>
        <v>0</v>
      </c>
      <c r="C347">
        <f>VLOOKUP(A347,'BASE SFARI GENE'!A:E,5,0)</f>
        <v>2</v>
      </c>
    </row>
    <row r="348" spans="1:3" x14ac:dyDescent="0.25">
      <c r="A348" s="3" t="s">
        <v>807</v>
      </c>
      <c r="B348">
        <f t="shared" si="5"/>
        <v>2</v>
      </c>
      <c r="C348">
        <f>VLOOKUP(A348,'BASE SFARI GENE'!A:E,5,0)</f>
        <v>5</v>
      </c>
    </row>
    <row r="349" spans="1:3" x14ac:dyDescent="0.25">
      <c r="A349" s="3" t="s">
        <v>809</v>
      </c>
      <c r="B349">
        <f t="shared" si="5"/>
        <v>10</v>
      </c>
      <c r="C349">
        <f>VLOOKUP(A349,'BASE SFARI GENE'!A:E,5,0)</f>
        <v>4</v>
      </c>
    </row>
    <row r="350" spans="1:3" x14ac:dyDescent="0.25">
      <c r="A350" s="3" t="s">
        <v>811</v>
      </c>
      <c r="B350">
        <f t="shared" si="5"/>
        <v>2</v>
      </c>
      <c r="C350">
        <f>VLOOKUP(A350,'BASE SFARI GENE'!A:E,5,0)</f>
        <v>4</v>
      </c>
    </row>
    <row r="351" spans="1:3" x14ac:dyDescent="0.25">
      <c r="A351" s="3" t="s">
        <v>815</v>
      </c>
      <c r="B351">
        <f t="shared" si="5"/>
        <v>1</v>
      </c>
      <c r="C351">
        <f>VLOOKUP(A351,'BASE SFARI GENE'!A:E,5,0)</f>
        <v>5</v>
      </c>
    </row>
    <row r="352" spans="1:3" x14ac:dyDescent="0.25">
      <c r="A352" s="3" t="s">
        <v>817</v>
      </c>
      <c r="B352">
        <f t="shared" si="5"/>
        <v>15</v>
      </c>
      <c r="C352">
        <f>VLOOKUP(A352,'BASE SFARI GENE'!A:E,5,0)</f>
        <v>5</v>
      </c>
    </row>
    <row r="353" spans="1:3" x14ac:dyDescent="0.25">
      <c r="A353" s="3" t="s">
        <v>819</v>
      </c>
      <c r="B353">
        <f t="shared" si="5"/>
        <v>0</v>
      </c>
      <c r="C353">
        <f>VLOOKUP(A353,'BASE SFARI GENE'!A:E,5,0)</f>
        <v>4</v>
      </c>
    </row>
    <row r="354" spans="1:3" x14ac:dyDescent="0.25">
      <c r="A354" s="3" t="s">
        <v>821</v>
      </c>
      <c r="B354">
        <f t="shared" si="5"/>
        <v>0</v>
      </c>
      <c r="C354">
        <f>VLOOKUP(A354,'BASE SFARI GENE'!A:E,5,0)</f>
        <v>4</v>
      </c>
    </row>
    <row r="355" spans="1:3" x14ac:dyDescent="0.25">
      <c r="A355" s="3" t="s">
        <v>823</v>
      </c>
      <c r="B355">
        <f t="shared" si="5"/>
        <v>4</v>
      </c>
      <c r="C355">
        <f>VLOOKUP(A355,'BASE SFARI GENE'!A:E,5,0)</f>
        <v>4</v>
      </c>
    </row>
    <row r="356" spans="1:3" x14ac:dyDescent="0.25">
      <c r="A356" s="3" t="s">
        <v>825</v>
      </c>
      <c r="B356">
        <f t="shared" si="5"/>
        <v>0</v>
      </c>
      <c r="C356">
        <f>VLOOKUP(A356,'BASE SFARI GENE'!A:E,5,0)</f>
        <v>5</v>
      </c>
    </row>
    <row r="357" spans="1:3" x14ac:dyDescent="0.25">
      <c r="A357" s="3" t="s">
        <v>829</v>
      </c>
      <c r="B357">
        <f t="shared" si="5"/>
        <v>0</v>
      </c>
      <c r="C357">
        <f>VLOOKUP(A357,'BASE SFARI GENE'!A:E,5,0)</f>
        <v>5</v>
      </c>
    </row>
    <row r="358" spans="1:3" x14ac:dyDescent="0.25">
      <c r="A358" s="3" t="s">
        <v>833</v>
      </c>
      <c r="B358">
        <f t="shared" si="5"/>
        <v>0</v>
      </c>
      <c r="C358">
        <f>VLOOKUP(A358,'BASE SFARI GENE'!A:E,5,0)</f>
        <v>5</v>
      </c>
    </row>
    <row r="359" spans="1:3" x14ac:dyDescent="0.25">
      <c r="A359" s="3" t="s">
        <v>835</v>
      </c>
      <c r="B359">
        <f t="shared" si="5"/>
        <v>0</v>
      </c>
      <c r="C359">
        <f>VLOOKUP(A359,'BASE SFARI GENE'!A:E,5,0)</f>
        <v>4</v>
      </c>
    </row>
    <row r="360" spans="1:3" x14ac:dyDescent="0.25">
      <c r="A360" s="3" t="s">
        <v>837</v>
      </c>
      <c r="B360">
        <f t="shared" si="5"/>
        <v>0</v>
      </c>
      <c r="C360">
        <f>VLOOKUP(A360,'BASE SFARI GENE'!A:E,5,0)</f>
        <v>3</v>
      </c>
    </row>
    <row r="361" spans="1:3" x14ac:dyDescent="0.25">
      <c r="A361" s="3" t="s">
        <v>839</v>
      </c>
      <c r="B361">
        <f t="shared" si="5"/>
        <v>0</v>
      </c>
      <c r="C361">
        <f>VLOOKUP(A361,'BASE SFARI GENE'!A:E,5,0)</f>
        <v>3</v>
      </c>
    </row>
    <row r="362" spans="1:3" x14ac:dyDescent="0.25">
      <c r="A362" s="3" t="s">
        <v>845</v>
      </c>
      <c r="B362">
        <f t="shared" si="5"/>
        <v>0</v>
      </c>
      <c r="C362">
        <f>VLOOKUP(A362,'BASE SFARI GENE'!A:E,5,0)</f>
        <v>3</v>
      </c>
    </row>
    <row r="363" spans="1:3" x14ac:dyDescent="0.25">
      <c r="A363" s="3" t="s">
        <v>847</v>
      </c>
      <c r="B363">
        <f t="shared" si="5"/>
        <v>1</v>
      </c>
      <c r="C363">
        <f>VLOOKUP(A363,'BASE SFARI GENE'!A:E,5,0)</f>
        <v>4</v>
      </c>
    </row>
    <row r="364" spans="1:3" x14ac:dyDescent="0.25">
      <c r="A364" s="3" t="s">
        <v>849</v>
      </c>
      <c r="B364">
        <f t="shared" si="5"/>
        <v>1</v>
      </c>
      <c r="C364">
        <f>VLOOKUP(A364,'BASE SFARI GENE'!A:E,5,0)</f>
        <v>4</v>
      </c>
    </row>
    <row r="365" spans="1:3" x14ac:dyDescent="0.25">
      <c r="A365" s="3" t="s">
        <v>851</v>
      </c>
      <c r="B365">
        <f t="shared" si="5"/>
        <v>1</v>
      </c>
      <c r="C365">
        <f>VLOOKUP(A365,'BASE SFARI GENE'!A:E,5,0)</f>
        <v>4</v>
      </c>
    </row>
    <row r="366" spans="1:3" x14ac:dyDescent="0.25">
      <c r="A366" s="3" t="s">
        <v>853</v>
      </c>
      <c r="B366">
        <f t="shared" si="5"/>
        <v>0</v>
      </c>
      <c r="C366">
        <f>VLOOKUP(A366,'BASE SFARI GENE'!A:E,5,0)</f>
        <v>3</v>
      </c>
    </row>
    <row r="367" spans="1:3" x14ac:dyDescent="0.25">
      <c r="A367" s="3" t="s">
        <v>855</v>
      </c>
      <c r="B367">
        <f t="shared" si="5"/>
        <v>0</v>
      </c>
      <c r="C367">
        <f>VLOOKUP(A367,'BASE SFARI GENE'!A:E,5,0)</f>
        <v>4</v>
      </c>
    </row>
    <row r="368" spans="1:3" x14ac:dyDescent="0.25">
      <c r="A368" s="3" t="s">
        <v>857</v>
      </c>
      <c r="B368">
        <f t="shared" si="5"/>
        <v>0</v>
      </c>
      <c r="C368">
        <f>VLOOKUP(A368,'BASE SFARI GENE'!A:E,5,0)</f>
        <v>4</v>
      </c>
    </row>
    <row r="369" spans="1:3" x14ac:dyDescent="0.25">
      <c r="A369" s="3" t="s">
        <v>859</v>
      </c>
      <c r="B369">
        <f t="shared" si="5"/>
        <v>3</v>
      </c>
      <c r="C369">
        <f>VLOOKUP(A369,'BASE SFARI GENE'!A:E,5,0)</f>
        <v>4</v>
      </c>
    </row>
    <row r="370" spans="1:3" x14ac:dyDescent="0.25">
      <c r="A370" s="3" t="s">
        <v>863</v>
      </c>
      <c r="B370">
        <f t="shared" si="5"/>
        <v>0</v>
      </c>
      <c r="C370">
        <f>VLOOKUP(A370,'BASE SFARI GENE'!A:E,5,0)</f>
        <v>5</v>
      </c>
    </row>
    <row r="371" spans="1:3" x14ac:dyDescent="0.25">
      <c r="A371" s="3" t="s">
        <v>865</v>
      </c>
      <c r="B371">
        <f t="shared" si="5"/>
        <v>21</v>
      </c>
      <c r="C371">
        <f>VLOOKUP(A371,'BASE SFARI GENE'!A:E,5,0)</f>
        <v>4</v>
      </c>
    </row>
    <row r="372" spans="1:3" x14ac:dyDescent="0.25">
      <c r="A372" s="3" t="s">
        <v>867</v>
      </c>
      <c r="B372">
        <f t="shared" si="5"/>
        <v>0</v>
      </c>
      <c r="C372">
        <f>VLOOKUP(A372,'BASE SFARI GENE'!A:E,5,0)</f>
        <v>4</v>
      </c>
    </row>
    <row r="373" spans="1:3" x14ac:dyDescent="0.25">
      <c r="A373" s="3" t="s">
        <v>869</v>
      </c>
      <c r="B373">
        <f t="shared" si="5"/>
        <v>0</v>
      </c>
      <c r="C373">
        <f>VLOOKUP(A373,'BASE SFARI GENE'!A:E,5,0)</f>
        <v>4</v>
      </c>
    </row>
    <row r="374" spans="1:3" x14ac:dyDescent="0.25">
      <c r="A374" s="3" t="s">
        <v>871</v>
      </c>
      <c r="B374">
        <f t="shared" si="5"/>
        <v>1</v>
      </c>
      <c r="C374">
        <f>VLOOKUP(A374,'BASE SFARI GENE'!A:E,5,0)</f>
        <v>4</v>
      </c>
    </row>
    <row r="375" spans="1:3" x14ac:dyDescent="0.25">
      <c r="A375" s="3" t="s">
        <v>873</v>
      </c>
      <c r="B375">
        <f t="shared" si="5"/>
        <v>3</v>
      </c>
      <c r="C375">
        <f>VLOOKUP(A375,'BASE SFARI GENE'!A:E,5,0)</f>
        <v>5</v>
      </c>
    </row>
    <row r="376" spans="1:3" x14ac:dyDescent="0.25">
      <c r="A376" s="3" t="s">
        <v>875</v>
      </c>
      <c r="B376">
        <f t="shared" si="5"/>
        <v>0</v>
      </c>
      <c r="C376">
        <f>VLOOKUP(A376,'BASE SFARI GENE'!A:E,5,0)</f>
        <v>4</v>
      </c>
    </row>
    <row r="377" spans="1:3" x14ac:dyDescent="0.25">
      <c r="A377" s="3" t="s">
        <v>877</v>
      </c>
      <c r="B377">
        <f t="shared" si="5"/>
        <v>0</v>
      </c>
      <c r="C377">
        <f>VLOOKUP(A377,'BASE SFARI GENE'!A:E,5,0)</f>
        <v>4</v>
      </c>
    </row>
    <row r="378" spans="1:3" x14ac:dyDescent="0.25">
      <c r="A378" s="3" t="s">
        <v>879</v>
      </c>
      <c r="B378">
        <f t="shared" si="5"/>
        <v>0</v>
      </c>
      <c r="C378">
        <f>VLOOKUP(A378,'BASE SFARI GENE'!A:E,5,0)</f>
        <v>4</v>
      </c>
    </row>
    <row r="379" spans="1:3" x14ac:dyDescent="0.25">
      <c r="A379" s="3" t="s">
        <v>881</v>
      </c>
      <c r="B379">
        <f t="shared" si="5"/>
        <v>0</v>
      </c>
      <c r="C379">
        <f>VLOOKUP(A379,'BASE SFARI GENE'!A:E,5,0)</f>
        <v>4</v>
      </c>
    </row>
    <row r="380" spans="1:3" x14ac:dyDescent="0.25">
      <c r="A380" s="3" t="s">
        <v>883</v>
      </c>
      <c r="B380">
        <f t="shared" si="5"/>
        <v>1</v>
      </c>
      <c r="C380">
        <f>VLOOKUP(A380,'BASE SFARI GENE'!A:E,5,0)</f>
        <v>4</v>
      </c>
    </row>
    <row r="381" spans="1:3" x14ac:dyDescent="0.25">
      <c r="A381" s="3" t="s">
        <v>891</v>
      </c>
      <c r="B381">
        <f t="shared" si="5"/>
        <v>0</v>
      </c>
      <c r="C381">
        <f>VLOOKUP(A381,'BASE SFARI GENE'!A:E,5,0)</f>
        <v>5</v>
      </c>
    </row>
    <row r="382" spans="1:3" x14ac:dyDescent="0.25">
      <c r="A382" s="3" t="s">
        <v>895</v>
      </c>
      <c r="B382">
        <f t="shared" si="5"/>
        <v>1</v>
      </c>
      <c r="C382">
        <f>VLOOKUP(A382,'BASE SFARI GENE'!A:E,5,0)</f>
        <v>4</v>
      </c>
    </row>
    <row r="383" spans="1:3" x14ac:dyDescent="0.25">
      <c r="A383" s="3" t="s">
        <v>901</v>
      </c>
      <c r="B383">
        <f t="shared" si="5"/>
        <v>0</v>
      </c>
      <c r="C383">
        <f>VLOOKUP(A383,'BASE SFARI GENE'!A:E,5,0)</f>
        <v>4</v>
      </c>
    </row>
    <row r="384" spans="1:3" x14ac:dyDescent="0.25">
      <c r="A384" s="3" t="s">
        <v>903</v>
      </c>
      <c r="B384">
        <f t="shared" si="5"/>
        <v>0</v>
      </c>
      <c r="C384">
        <f>VLOOKUP(A384,'BASE SFARI GENE'!A:E,5,0)</f>
        <v>3</v>
      </c>
    </row>
    <row r="385" spans="1:3" x14ac:dyDescent="0.25">
      <c r="A385" s="3" t="s">
        <v>905</v>
      </c>
      <c r="B385">
        <f t="shared" si="5"/>
        <v>1</v>
      </c>
      <c r="C385">
        <f>VLOOKUP(A385,'BASE SFARI GENE'!A:E,5,0)</f>
        <v>5</v>
      </c>
    </row>
    <row r="386" spans="1:3" x14ac:dyDescent="0.25">
      <c r="A386" s="3" t="s">
        <v>907</v>
      </c>
      <c r="B386">
        <f t="shared" si="5"/>
        <v>0</v>
      </c>
      <c r="C386">
        <f>VLOOKUP(A386,'BASE SFARI GENE'!A:E,5,0)</f>
        <v>5</v>
      </c>
    </row>
    <row r="387" spans="1:3" x14ac:dyDescent="0.25">
      <c r="A387" s="3" t="s">
        <v>909</v>
      </c>
      <c r="B387">
        <f t="shared" ref="B387:B450" si="6">COUNTIF(F:BH,A387)</f>
        <v>0</v>
      </c>
      <c r="C387">
        <f>VLOOKUP(A387,'BASE SFARI GENE'!A:E,5,0)</f>
        <v>4</v>
      </c>
    </row>
    <row r="388" spans="1:3" x14ac:dyDescent="0.25">
      <c r="A388" s="3" t="s">
        <v>911</v>
      </c>
      <c r="B388">
        <f t="shared" si="6"/>
        <v>0</v>
      </c>
      <c r="C388">
        <f>VLOOKUP(A388,'BASE SFARI GENE'!A:E,5,0)</f>
        <v>4</v>
      </c>
    </row>
    <row r="389" spans="1:3" x14ac:dyDescent="0.25">
      <c r="A389" s="3" t="s">
        <v>913</v>
      </c>
      <c r="B389">
        <f t="shared" si="6"/>
        <v>0</v>
      </c>
      <c r="C389">
        <f>VLOOKUP(A389,'BASE SFARI GENE'!A:E,5,0)</f>
        <v>4</v>
      </c>
    </row>
    <row r="390" spans="1:3" x14ac:dyDescent="0.25">
      <c r="A390" s="3" t="s">
        <v>915</v>
      </c>
      <c r="B390">
        <f t="shared" si="6"/>
        <v>0</v>
      </c>
      <c r="C390">
        <f>VLOOKUP(A390,'BASE SFARI GENE'!A:E,5,0)</f>
        <v>2</v>
      </c>
    </row>
    <row r="391" spans="1:3" x14ac:dyDescent="0.25">
      <c r="A391" s="3" t="s">
        <v>917</v>
      </c>
      <c r="B391">
        <f t="shared" si="6"/>
        <v>0</v>
      </c>
      <c r="C391">
        <f>VLOOKUP(A391,'BASE SFARI GENE'!A:E,5,0)</f>
        <v>4</v>
      </c>
    </row>
    <row r="392" spans="1:3" x14ac:dyDescent="0.25">
      <c r="A392" s="3" t="s">
        <v>919</v>
      </c>
      <c r="B392">
        <f t="shared" si="6"/>
        <v>0</v>
      </c>
      <c r="C392">
        <f>VLOOKUP(A392,'BASE SFARI GENE'!A:E,5,0)</f>
        <v>4</v>
      </c>
    </row>
    <row r="393" spans="1:3" x14ac:dyDescent="0.25">
      <c r="A393" s="3" t="s">
        <v>921</v>
      </c>
      <c r="B393">
        <f t="shared" si="6"/>
        <v>0</v>
      </c>
      <c r="C393">
        <f>VLOOKUP(A393,'BASE SFARI GENE'!A:E,5,0)</f>
        <v>2</v>
      </c>
    </row>
    <row r="394" spans="1:3" x14ac:dyDescent="0.25">
      <c r="A394" s="3" t="s">
        <v>923</v>
      </c>
      <c r="B394">
        <f t="shared" si="6"/>
        <v>1</v>
      </c>
      <c r="C394">
        <f>VLOOKUP(A394,'BASE SFARI GENE'!A:E,5,0)</f>
        <v>4</v>
      </c>
    </row>
    <row r="395" spans="1:3" x14ac:dyDescent="0.25">
      <c r="A395" s="3" t="s">
        <v>925</v>
      </c>
      <c r="B395">
        <f t="shared" si="6"/>
        <v>0</v>
      </c>
      <c r="C395">
        <f>VLOOKUP(A395,'BASE SFARI GENE'!A:E,5,0)</f>
        <v>4</v>
      </c>
    </row>
    <row r="396" spans="1:3" x14ac:dyDescent="0.25">
      <c r="A396" s="3" t="s">
        <v>927</v>
      </c>
      <c r="B396">
        <f t="shared" si="6"/>
        <v>0</v>
      </c>
      <c r="C396">
        <f>VLOOKUP(A396,'BASE SFARI GENE'!A:E,5,0)</f>
        <v>2</v>
      </c>
    </row>
    <row r="397" spans="1:3" x14ac:dyDescent="0.25">
      <c r="A397" s="3" t="s">
        <v>929</v>
      </c>
      <c r="B397">
        <f t="shared" si="6"/>
        <v>5</v>
      </c>
      <c r="C397">
        <f>VLOOKUP(A397,'BASE SFARI GENE'!A:E,5,0)</f>
        <v>3</v>
      </c>
    </row>
    <row r="398" spans="1:3" x14ac:dyDescent="0.25">
      <c r="A398" s="3" t="s">
        <v>931</v>
      </c>
      <c r="B398">
        <f t="shared" si="6"/>
        <v>5</v>
      </c>
      <c r="C398">
        <f>VLOOKUP(A398,'BASE SFARI GENE'!A:E,5,0)</f>
        <v>5</v>
      </c>
    </row>
    <row r="399" spans="1:3" x14ac:dyDescent="0.25">
      <c r="A399" s="3" t="s">
        <v>933</v>
      </c>
      <c r="B399">
        <f t="shared" si="6"/>
        <v>15</v>
      </c>
      <c r="C399">
        <f>VLOOKUP(A399,'BASE SFARI GENE'!A:E,5,0)</f>
        <v>4</v>
      </c>
    </row>
    <row r="400" spans="1:3" x14ac:dyDescent="0.25">
      <c r="A400" s="3" t="s">
        <v>935</v>
      </c>
      <c r="B400">
        <f t="shared" si="6"/>
        <v>0</v>
      </c>
      <c r="C400">
        <f>VLOOKUP(A400,'BASE SFARI GENE'!A:E,5,0)</f>
        <v>5</v>
      </c>
    </row>
    <row r="401" spans="1:3" x14ac:dyDescent="0.25">
      <c r="A401" s="3" t="s">
        <v>937</v>
      </c>
      <c r="B401">
        <f t="shared" si="6"/>
        <v>0</v>
      </c>
      <c r="C401">
        <f>VLOOKUP(A401,'BASE SFARI GENE'!A:E,5,0)</f>
        <v>3</v>
      </c>
    </row>
    <row r="402" spans="1:3" x14ac:dyDescent="0.25">
      <c r="A402" s="3" t="s">
        <v>939</v>
      </c>
      <c r="B402">
        <f t="shared" si="6"/>
        <v>0</v>
      </c>
      <c r="C402">
        <f>VLOOKUP(A402,'BASE SFARI GENE'!A:E,5,0)</f>
        <v>4</v>
      </c>
    </row>
    <row r="403" spans="1:3" x14ac:dyDescent="0.25">
      <c r="A403" s="3" t="s">
        <v>941</v>
      </c>
      <c r="B403">
        <f t="shared" si="6"/>
        <v>0</v>
      </c>
      <c r="C403">
        <f>VLOOKUP(A403,'BASE SFARI GENE'!A:E,5,0)</f>
        <v>4</v>
      </c>
    </row>
    <row r="404" spans="1:3" x14ac:dyDescent="0.25">
      <c r="A404" s="3" t="s">
        <v>943</v>
      </c>
      <c r="B404">
        <f t="shared" si="6"/>
        <v>0</v>
      </c>
      <c r="C404">
        <f>VLOOKUP(A404,'BASE SFARI GENE'!A:E,5,0)</f>
        <v>2</v>
      </c>
    </row>
    <row r="405" spans="1:3" x14ac:dyDescent="0.25">
      <c r="A405" s="3" t="s">
        <v>945</v>
      </c>
      <c r="B405">
        <f t="shared" si="6"/>
        <v>0</v>
      </c>
      <c r="C405">
        <f>VLOOKUP(A405,'BASE SFARI GENE'!A:E,5,0)</f>
        <v>3</v>
      </c>
    </row>
    <row r="406" spans="1:3" x14ac:dyDescent="0.25">
      <c r="A406" s="3" t="s">
        <v>947</v>
      </c>
      <c r="B406">
        <f t="shared" si="6"/>
        <v>0</v>
      </c>
      <c r="C406">
        <f>VLOOKUP(A406,'BASE SFARI GENE'!A:E,5,0)</f>
        <v>4</v>
      </c>
    </row>
    <row r="407" spans="1:3" x14ac:dyDescent="0.25">
      <c r="A407" s="3" t="s">
        <v>949</v>
      </c>
      <c r="B407">
        <f t="shared" si="6"/>
        <v>0</v>
      </c>
      <c r="C407">
        <f>VLOOKUP(A407,'BASE SFARI GENE'!A:E,5,0)</f>
        <v>1</v>
      </c>
    </row>
    <row r="408" spans="1:3" x14ac:dyDescent="0.25">
      <c r="A408" s="3" t="s">
        <v>953</v>
      </c>
      <c r="B408">
        <f t="shared" si="6"/>
        <v>0</v>
      </c>
      <c r="C408">
        <f>VLOOKUP(A408,'BASE SFARI GENE'!A:E,5,0)</f>
        <v>4</v>
      </c>
    </row>
    <row r="409" spans="1:3" x14ac:dyDescent="0.25">
      <c r="A409" s="3" t="s">
        <v>955</v>
      </c>
      <c r="B409">
        <f t="shared" si="6"/>
        <v>0</v>
      </c>
      <c r="C409">
        <f>VLOOKUP(A409,'BASE SFARI GENE'!A:E,5,0)</f>
        <v>4</v>
      </c>
    </row>
    <row r="410" spans="1:3" x14ac:dyDescent="0.25">
      <c r="A410" s="3" t="s">
        <v>957</v>
      </c>
      <c r="B410">
        <f t="shared" si="6"/>
        <v>1</v>
      </c>
      <c r="C410">
        <f>VLOOKUP(A410,'BASE SFARI GENE'!A:E,5,0)</f>
        <v>3</v>
      </c>
    </row>
    <row r="411" spans="1:3" x14ac:dyDescent="0.25">
      <c r="A411" s="3" t="s">
        <v>959</v>
      </c>
      <c r="B411">
        <f t="shared" si="6"/>
        <v>1</v>
      </c>
      <c r="C411">
        <f>VLOOKUP(A411,'BASE SFARI GENE'!A:E,5,0)</f>
        <v>5</v>
      </c>
    </row>
    <row r="412" spans="1:3" x14ac:dyDescent="0.25">
      <c r="A412" s="3" t="s">
        <v>961</v>
      </c>
      <c r="B412">
        <f t="shared" si="6"/>
        <v>0</v>
      </c>
      <c r="C412">
        <f>VLOOKUP(A412,'BASE SFARI GENE'!A:E,5,0)</f>
        <v>4</v>
      </c>
    </row>
    <row r="413" spans="1:3" x14ac:dyDescent="0.25">
      <c r="A413" s="3" t="s">
        <v>963</v>
      </c>
      <c r="B413">
        <f t="shared" si="6"/>
        <v>2</v>
      </c>
      <c r="C413">
        <f>VLOOKUP(A413,'BASE SFARI GENE'!A:E,5,0)</f>
        <v>4</v>
      </c>
    </row>
    <row r="414" spans="1:3" x14ac:dyDescent="0.25">
      <c r="A414" s="3" t="s">
        <v>965</v>
      </c>
      <c r="B414">
        <f t="shared" si="6"/>
        <v>0</v>
      </c>
      <c r="C414">
        <f>VLOOKUP(A414,'BASE SFARI GENE'!A:E,5,0)</f>
        <v>3</v>
      </c>
    </row>
    <row r="415" spans="1:3" x14ac:dyDescent="0.25">
      <c r="A415" s="3" t="s">
        <v>967</v>
      </c>
      <c r="B415">
        <f t="shared" si="6"/>
        <v>0</v>
      </c>
      <c r="C415">
        <f>VLOOKUP(A415,'BASE SFARI GENE'!A:E,5,0)</f>
        <v>3</v>
      </c>
    </row>
    <row r="416" spans="1:3" x14ac:dyDescent="0.25">
      <c r="A416" s="3" t="s">
        <v>969</v>
      </c>
      <c r="B416">
        <f t="shared" si="6"/>
        <v>0</v>
      </c>
      <c r="C416">
        <f>VLOOKUP(A416,'BASE SFARI GENE'!A:E,5,0)</f>
        <v>5</v>
      </c>
    </row>
    <row r="417" spans="1:3" x14ac:dyDescent="0.25">
      <c r="A417" s="3" t="s">
        <v>971</v>
      </c>
      <c r="B417">
        <f t="shared" si="6"/>
        <v>0</v>
      </c>
      <c r="C417">
        <f>VLOOKUP(A417,'BASE SFARI GENE'!A:E,5,0)</f>
        <v>4</v>
      </c>
    </row>
    <row r="418" spans="1:3" x14ac:dyDescent="0.25">
      <c r="A418" s="3" t="s">
        <v>973</v>
      </c>
      <c r="B418">
        <f t="shared" si="6"/>
        <v>0</v>
      </c>
      <c r="C418">
        <f>VLOOKUP(A418,'BASE SFARI GENE'!A:E,5,0)</f>
        <v>4</v>
      </c>
    </row>
    <row r="419" spans="1:3" x14ac:dyDescent="0.25">
      <c r="A419" s="3" t="s">
        <v>975</v>
      </c>
      <c r="B419">
        <f t="shared" si="6"/>
        <v>0</v>
      </c>
      <c r="C419">
        <f>VLOOKUP(A419,'BASE SFARI GENE'!A:E,5,0)</f>
        <v>2</v>
      </c>
    </row>
    <row r="420" spans="1:3" x14ac:dyDescent="0.25">
      <c r="A420" s="3" t="s">
        <v>977</v>
      </c>
      <c r="B420">
        <f t="shared" si="6"/>
        <v>0</v>
      </c>
      <c r="C420">
        <f>VLOOKUP(A420,'BASE SFARI GENE'!A:E,5,0)</f>
        <v>3</v>
      </c>
    </row>
    <row r="421" spans="1:3" x14ac:dyDescent="0.25">
      <c r="A421" s="3" t="s">
        <v>979</v>
      </c>
      <c r="B421">
        <f t="shared" si="6"/>
        <v>0</v>
      </c>
      <c r="C421">
        <f>VLOOKUP(A421,'BASE SFARI GENE'!A:E,5,0)</f>
        <v>2</v>
      </c>
    </row>
    <row r="422" spans="1:3" x14ac:dyDescent="0.25">
      <c r="A422" s="3" t="s">
        <v>981</v>
      </c>
      <c r="B422">
        <f t="shared" si="6"/>
        <v>0</v>
      </c>
      <c r="C422">
        <f>VLOOKUP(A422,'BASE SFARI GENE'!A:E,5,0)</f>
        <v>3</v>
      </c>
    </row>
    <row r="423" spans="1:3" x14ac:dyDescent="0.25">
      <c r="A423" s="3" t="s">
        <v>983</v>
      </c>
      <c r="B423">
        <f t="shared" si="6"/>
        <v>0</v>
      </c>
      <c r="C423">
        <f>VLOOKUP(A423,'BASE SFARI GENE'!A:E,5,0)</f>
        <v>4</v>
      </c>
    </row>
    <row r="424" spans="1:3" x14ac:dyDescent="0.25">
      <c r="A424" s="3" t="s">
        <v>985</v>
      </c>
      <c r="B424">
        <f t="shared" si="6"/>
        <v>0</v>
      </c>
      <c r="C424">
        <f>VLOOKUP(A424,'BASE SFARI GENE'!A:E,5,0)</f>
        <v>3</v>
      </c>
    </row>
    <row r="425" spans="1:3" x14ac:dyDescent="0.25">
      <c r="A425" s="3" t="s">
        <v>986</v>
      </c>
      <c r="B425">
        <f t="shared" si="6"/>
        <v>0</v>
      </c>
      <c r="C425">
        <f>VLOOKUP(A425,'BASE SFARI GENE'!A:E,5,0)</f>
        <v>4</v>
      </c>
    </row>
    <row r="426" spans="1:3" x14ac:dyDescent="0.25">
      <c r="A426" s="3" t="s">
        <v>988</v>
      </c>
      <c r="B426">
        <f t="shared" si="6"/>
        <v>1</v>
      </c>
      <c r="C426">
        <f>VLOOKUP(A426,'BASE SFARI GENE'!A:E,5,0)</f>
        <v>4</v>
      </c>
    </row>
    <row r="427" spans="1:3" x14ac:dyDescent="0.25">
      <c r="A427" s="3" t="s">
        <v>990</v>
      </c>
      <c r="B427">
        <f t="shared" si="6"/>
        <v>0</v>
      </c>
      <c r="C427">
        <f>VLOOKUP(A427,'BASE SFARI GENE'!A:E,5,0)</f>
        <v>3</v>
      </c>
    </row>
    <row r="428" spans="1:3" x14ac:dyDescent="0.25">
      <c r="A428" s="3" t="s">
        <v>992</v>
      </c>
      <c r="B428">
        <f t="shared" si="6"/>
        <v>1</v>
      </c>
      <c r="C428">
        <f>VLOOKUP(A428,'BASE SFARI GENE'!A:E,5,0)</f>
        <v>5</v>
      </c>
    </row>
    <row r="429" spans="1:3" x14ac:dyDescent="0.25">
      <c r="A429" s="3" t="s">
        <v>996</v>
      </c>
      <c r="B429">
        <f t="shared" si="6"/>
        <v>0</v>
      </c>
      <c r="C429">
        <f>VLOOKUP(A429,'BASE SFARI GENE'!A:E,5,0)</f>
        <v>5</v>
      </c>
    </row>
    <row r="430" spans="1:3" x14ac:dyDescent="0.25">
      <c r="A430" s="3" t="s">
        <v>998</v>
      </c>
      <c r="B430">
        <f t="shared" si="6"/>
        <v>2</v>
      </c>
      <c r="C430">
        <f>VLOOKUP(A430,'BASE SFARI GENE'!A:E,5,0)</f>
        <v>5</v>
      </c>
    </row>
    <row r="431" spans="1:3" x14ac:dyDescent="0.25">
      <c r="A431" s="3" t="s">
        <v>1000</v>
      </c>
      <c r="B431">
        <f t="shared" si="6"/>
        <v>5</v>
      </c>
      <c r="C431">
        <f>VLOOKUP(A431,'BASE SFARI GENE'!A:E,5,0)</f>
        <v>5</v>
      </c>
    </row>
    <row r="432" spans="1:3" x14ac:dyDescent="0.25">
      <c r="A432" s="3" t="s">
        <v>1004</v>
      </c>
      <c r="B432">
        <f t="shared" si="6"/>
        <v>1</v>
      </c>
      <c r="C432">
        <f>VLOOKUP(A432,'BASE SFARI GENE'!A:E,5,0)</f>
        <v>4</v>
      </c>
    </row>
    <row r="433" spans="1:3" x14ac:dyDescent="0.25">
      <c r="A433" s="3" t="s">
        <v>1006</v>
      </c>
      <c r="B433">
        <f t="shared" si="6"/>
        <v>0</v>
      </c>
      <c r="C433">
        <f>VLOOKUP(A433,'BASE SFARI GENE'!A:E,5,0)</f>
        <v>3</v>
      </c>
    </row>
    <row r="434" spans="1:3" x14ac:dyDescent="0.25">
      <c r="A434" s="3" t="s">
        <v>1008</v>
      </c>
      <c r="B434">
        <f t="shared" si="6"/>
        <v>0</v>
      </c>
      <c r="C434">
        <f>VLOOKUP(A434,'BASE SFARI GENE'!A:E,5,0)</f>
        <v>5</v>
      </c>
    </row>
    <row r="435" spans="1:3" x14ac:dyDescent="0.25">
      <c r="A435" s="3" t="s">
        <v>1010</v>
      </c>
      <c r="B435">
        <f t="shared" si="6"/>
        <v>0</v>
      </c>
      <c r="C435">
        <f>VLOOKUP(A435,'BASE SFARI GENE'!A:E,5,0)</f>
        <v>3</v>
      </c>
    </row>
    <row r="436" spans="1:3" x14ac:dyDescent="0.25">
      <c r="A436" s="3" t="s">
        <v>1012</v>
      </c>
      <c r="B436">
        <f t="shared" si="6"/>
        <v>0</v>
      </c>
      <c r="C436">
        <f>VLOOKUP(A436,'BASE SFARI GENE'!A:E,5,0)</f>
        <v>5</v>
      </c>
    </row>
    <row r="437" spans="1:3" x14ac:dyDescent="0.25">
      <c r="A437" s="3" t="s">
        <v>1014</v>
      </c>
      <c r="B437">
        <f t="shared" si="6"/>
        <v>7</v>
      </c>
      <c r="C437">
        <f>VLOOKUP(A437,'BASE SFARI GENE'!A:E,5,0)</f>
        <v>5</v>
      </c>
    </row>
    <row r="438" spans="1:3" x14ac:dyDescent="0.25">
      <c r="A438" s="3" t="s">
        <v>1016</v>
      </c>
      <c r="B438">
        <f t="shared" si="6"/>
        <v>0</v>
      </c>
      <c r="C438">
        <f>VLOOKUP(A438,'BASE SFARI GENE'!A:E,5,0)</f>
        <v>5</v>
      </c>
    </row>
    <row r="439" spans="1:3" x14ac:dyDescent="0.25">
      <c r="A439" s="3" t="s">
        <v>1018</v>
      </c>
      <c r="B439">
        <f t="shared" si="6"/>
        <v>0</v>
      </c>
      <c r="C439">
        <f>VLOOKUP(A439,'BASE SFARI GENE'!A:E,5,0)</f>
        <v>4</v>
      </c>
    </row>
    <row r="440" spans="1:3" x14ac:dyDescent="0.25">
      <c r="A440" s="3" t="s">
        <v>1020</v>
      </c>
      <c r="B440">
        <f t="shared" si="6"/>
        <v>0</v>
      </c>
      <c r="C440">
        <f>VLOOKUP(A440,'BASE SFARI GENE'!A:E,5,0)</f>
        <v>1</v>
      </c>
    </row>
    <row r="441" spans="1:3" x14ac:dyDescent="0.25">
      <c r="A441" s="3" t="s">
        <v>1022</v>
      </c>
      <c r="B441">
        <f t="shared" si="6"/>
        <v>0</v>
      </c>
      <c r="C441">
        <f>VLOOKUP(A441,'BASE SFARI GENE'!A:E,5,0)</f>
        <v>2</v>
      </c>
    </row>
    <row r="442" spans="1:3" x14ac:dyDescent="0.25">
      <c r="A442" s="3" t="s">
        <v>1024</v>
      </c>
      <c r="B442">
        <f t="shared" si="6"/>
        <v>0</v>
      </c>
      <c r="C442">
        <f>VLOOKUP(A442,'BASE SFARI GENE'!A:E,5,0)</f>
        <v>3</v>
      </c>
    </row>
    <row r="443" spans="1:3" x14ac:dyDescent="0.25">
      <c r="A443" s="3" t="s">
        <v>1028</v>
      </c>
      <c r="B443">
        <f t="shared" si="6"/>
        <v>0</v>
      </c>
      <c r="C443">
        <f>VLOOKUP(A443,'BASE SFARI GENE'!A:E,5,0)</f>
        <v>4</v>
      </c>
    </row>
    <row r="444" spans="1:3" x14ac:dyDescent="0.25">
      <c r="A444" s="3" t="s">
        <v>1030</v>
      </c>
      <c r="B444">
        <f t="shared" si="6"/>
        <v>0</v>
      </c>
      <c r="C444">
        <f>VLOOKUP(A444,'BASE SFARI GENE'!A:E,5,0)</f>
        <v>4</v>
      </c>
    </row>
    <row r="445" spans="1:3" x14ac:dyDescent="0.25">
      <c r="A445" s="3" t="s">
        <v>1032</v>
      </c>
      <c r="B445">
        <f t="shared" si="6"/>
        <v>3</v>
      </c>
      <c r="C445">
        <f>VLOOKUP(A445,'BASE SFARI GENE'!A:E,5,0)</f>
        <v>4</v>
      </c>
    </row>
    <row r="446" spans="1:3" x14ac:dyDescent="0.25">
      <c r="A446" s="3" t="s">
        <v>1034</v>
      </c>
      <c r="B446">
        <f t="shared" si="6"/>
        <v>3</v>
      </c>
      <c r="C446">
        <f>VLOOKUP(A446,'BASE SFARI GENE'!A:E,5,0)</f>
        <v>3</v>
      </c>
    </row>
    <row r="447" spans="1:3" x14ac:dyDescent="0.25">
      <c r="A447" s="3" t="s">
        <v>1036</v>
      </c>
      <c r="B447">
        <f t="shared" si="6"/>
        <v>3</v>
      </c>
      <c r="C447">
        <f>VLOOKUP(A447,'BASE SFARI GENE'!A:E,5,0)</f>
        <v>5</v>
      </c>
    </row>
    <row r="448" spans="1:3" x14ac:dyDescent="0.25">
      <c r="A448" s="3" t="s">
        <v>1038</v>
      </c>
      <c r="B448">
        <f t="shared" si="6"/>
        <v>0</v>
      </c>
      <c r="C448">
        <f>VLOOKUP(A448,'BASE SFARI GENE'!A:E,5,0)</f>
        <v>1</v>
      </c>
    </row>
    <row r="449" spans="1:3" x14ac:dyDescent="0.25">
      <c r="A449" s="3" t="s">
        <v>1040</v>
      </c>
      <c r="B449">
        <f t="shared" si="6"/>
        <v>1</v>
      </c>
      <c r="C449">
        <f>VLOOKUP(A449,'BASE SFARI GENE'!A:E,5,0)</f>
        <v>5</v>
      </c>
    </row>
    <row r="450" spans="1:3" x14ac:dyDescent="0.25">
      <c r="A450" s="3" t="s">
        <v>1042</v>
      </c>
      <c r="B450">
        <f t="shared" si="6"/>
        <v>0</v>
      </c>
      <c r="C450">
        <f>VLOOKUP(A450,'BASE SFARI GENE'!A:E,5,0)</f>
        <v>5</v>
      </c>
    </row>
    <row r="451" spans="1:3" x14ac:dyDescent="0.25">
      <c r="A451" s="3" t="s">
        <v>1044</v>
      </c>
      <c r="B451">
        <f t="shared" ref="B451:B514" si="7">COUNTIF(F:BH,A451)</f>
        <v>0</v>
      </c>
      <c r="C451">
        <f>VLOOKUP(A451,'BASE SFARI GENE'!A:E,5,0)</f>
        <v>2</v>
      </c>
    </row>
    <row r="452" spans="1:3" x14ac:dyDescent="0.25">
      <c r="A452" s="3" t="s">
        <v>1046</v>
      </c>
      <c r="B452">
        <f t="shared" si="7"/>
        <v>1</v>
      </c>
      <c r="C452">
        <f>VLOOKUP(A452,'BASE SFARI GENE'!A:E,5,0)</f>
        <v>4</v>
      </c>
    </row>
    <row r="453" spans="1:3" x14ac:dyDescent="0.25">
      <c r="A453" s="3" t="s">
        <v>1048</v>
      </c>
      <c r="B453">
        <f t="shared" si="7"/>
        <v>0</v>
      </c>
      <c r="C453">
        <f>VLOOKUP(A453,'BASE SFARI GENE'!A:E,5,0)</f>
        <v>4</v>
      </c>
    </row>
    <row r="454" spans="1:3" x14ac:dyDescent="0.25">
      <c r="A454" s="3" t="s">
        <v>1050</v>
      </c>
      <c r="B454">
        <f t="shared" si="7"/>
        <v>1</v>
      </c>
      <c r="C454">
        <f>VLOOKUP(A454,'BASE SFARI GENE'!A:E,5,0)</f>
        <v>4</v>
      </c>
    </row>
    <row r="455" spans="1:3" x14ac:dyDescent="0.25">
      <c r="A455" s="3" t="s">
        <v>1052</v>
      </c>
      <c r="B455">
        <f t="shared" si="7"/>
        <v>0</v>
      </c>
      <c r="C455">
        <f>VLOOKUP(A455,'BASE SFARI GENE'!A:E,5,0)</f>
        <v>4</v>
      </c>
    </row>
    <row r="456" spans="1:3" x14ac:dyDescent="0.25">
      <c r="A456" s="3" t="s">
        <v>1052</v>
      </c>
      <c r="B456">
        <f t="shared" si="7"/>
        <v>0</v>
      </c>
      <c r="C456">
        <f>VLOOKUP(A456,'BASE SFARI GENE'!A:E,5,0)</f>
        <v>4</v>
      </c>
    </row>
    <row r="457" spans="1:3" x14ac:dyDescent="0.25">
      <c r="A457" s="3" t="s">
        <v>1056</v>
      </c>
      <c r="B457">
        <f t="shared" si="7"/>
        <v>0</v>
      </c>
      <c r="C457">
        <f>VLOOKUP(A457,'BASE SFARI GENE'!A:E,5,0)</f>
        <v>4</v>
      </c>
    </row>
    <row r="458" spans="1:3" x14ac:dyDescent="0.25">
      <c r="A458" s="3" t="s">
        <v>1058</v>
      </c>
      <c r="B458">
        <f t="shared" si="7"/>
        <v>0</v>
      </c>
      <c r="C458">
        <f>VLOOKUP(A458,'BASE SFARI GENE'!A:E,5,0)</f>
        <v>4</v>
      </c>
    </row>
    <row r="459" spans="1:3" x14ac:dyDescent="0.25">
      <c r="A459" s="3" t="s">
        <v>1060</v>
      </c>
      <c r="B459">
        <f t="shared" si="7"/>
        <v>0</v>
      </c>
      <c r="C459">
        <f>VLOOKUP(A459,'BASE SFARI GENE'!A:E,5,0)</f>
        <v>4</v>
      </c>
    </row>
    <row r="460" spans="1:3" x14ac:dyDescent="0.25">
      <c r="A460" s="3" t="s">
        <v>1062</v>
      </c>
      <c r="B460">
        <f t="shared" si="7"/>
        <v>0</v>
      </c>
      <c r="C460">
        <f>VLOOKUP(A460,'BASE SFARI GENE'!A:E,5,0)</f>
        <v>4</v>
      </c>
    </row>
    <row r="461" spans="1:3" x14ac:dyDescent="0.25">
      <c r="A461" s="3" t="s">
        <v>1066</v>
      </c>
      <c r="B461">
        <f t="shared" si="7"/>
        <v>0</v>
      </c>
      <c r="C461">
        <f>VLOOKUP(A461,'BASE SFARI GENE'!A:E,5,0)</f>
        <v>3</v>
      </c>
    </row>
    <row r="462" spans="1:3" x14ac:dyDescent="0.25">
      <c r="A462" s="3" t="s">
        <v>1068</v>
      </c>
      <c r="B462">
        <f t="shared" si="7"/>
        <v>0</v>
      </c>
      <c r="C462">
        <f>VLOOKUP(A462,'BASE SFARI GENE'!A:E,5,0)</f>
        <v>3</v>
      </c>
    </row>
    <row r="463" spans="1:3" x14ac:dyDescent="0.25">
      <c r="A463" s="3" t="s">
        <v>1070</v>
      </c>
      <c r="B463">
        <f t="shared" si="7"/>
        <v>0</v>
      </c>
      <c r="C463">
        <f>VLOOKUP(A463,'BASE SFARI GENE'!A:E,5,0)</f>
        <v>2</v>
      </c>
    </row>
    <row r="464" spans="1:3" x14ac:dyDescent="0.25">
      <c r="A464" s="3" t="s">
        <v>1072</v>
      </c>
      <c r="B464">
        <f t="shared" si="7"/>
        <v>3</v>
      </c>
      <c r="C464">
        <f>VLOOKUP(A464,'BASE SFARI GENE'!A:E,5,0)</f>
        <v>4</v>
      </c>
    </row>
    <row r="465" spans="1:3" x14ac:dyDescent="0.25">
      <c r="A465" s="3" t="s">
        <v>1074</v>
      </c>
      <c r="B465">
        <f t="shared" si="7"/>
        <v>0</v>
      </c>
      <c r="C465">
        <f>VLOOKUP(A465,'BASE SFARI GENE'!A:E,5,0)</f>
        <v>5</v>
      </c>
    </row>
    <row r="466" spans="1:3" x14ac:dyDescent="0.25">
      <c r="A466" s="3" t="s">
        <v>1076</v>
      </c>
      <c r="B466">
        <f t="shared" si="7"/>
        <v>32</v>
      </c>
      <c r="C466">
        <f>VLOOKUP(A466,'BASE SFARI GENE'!A:E,5,0)</f>
        <v>5</v>
      </c>
    </row>
    <row r="467" spans="1:3" x14ac:dyDescent="0.25">
      <c r="A467" s="3" t="s">
        <v>1078</v>
      </c>
      <c r="B467">
        <f t="shared" si="7"/>
        <v>32</v>
      </c>
      <c r="C467">
        <f>VLOOKUP(A467,'BASE SFARI GENE'!A:E,5,0)</f>
        <v>4</v>
      </c>
    </row>
    <row r="468" spans="1:3" x14ac:dyDescent="0.25">
      <c r="A468" s="3" t="s">
        <v>1082</v>
      </c>
      <c r="B468">
        <f t="shared" si="7"/>
        <v>0</v>
      </c>
      <c r="C468">
        <f>VLOOKUP(A468,'BASE SFARI GENE'!A:E,5,0)</f>
        <v>4</v>
      </c>
    </row>
    <row r="469" spans="1:3" x14ac:dyDescent="0.25">
      <c r="A469" s="3" t="s">
        <v>1084</v>
      </c>
      <c r="B469">
        <f t="shared" si="7"/>
        <v>0</v>
      </c>
      <c r="C469">
        <f>VLOOKUP(A469,'BASE SFARI GENE'!A:E,5,0)</f>
        <v>4</v>
      </c>
    </row>
    <row r="470" spans="1:3" x14ac:dyDescent="0.25">
      <c r="A470" s="3" t="s">
        <v>1086</v>
      </c>
      <c r="B470">
        <f t="shared" si="7"/>
        <v>0</v>
      </c>
      <c r="C470">
        <f>VLOOKUP(A470,'BASE SFARI GENE'!A:E,5,0)</f>
        <v>4</v>
      </c>
    </row>
    <row r="471" spans="1:3" x14ac:dyDescent="0.25">
      <c r="A471" s="3" t="s">
        <v>1088</v>
      </c>
      <c r="B471">
        <f t="shared" si="7"/>
        <v>0</v>
      </c>
      <c r="C471">
        <f>VLOOKUP(A471,'BASE SFARI GENE'!A:E,5,0)</f>
        <v>4</v>
      </c>
    </row>
    <row r="472" spans="1:3" x14ac:dyDescent="0.25">
      <c r="A472" s="3" t="s">
        <v>1090</v>
      </c>
      <c r="B472">
        <f t="shared" si="7"/>
        <v>0</v>
      </c>
      <c r="C472">
        <f>VLOOKUP(A472,'BASE SFARI GENE'!A:E,5,0)</f>
        <v>3</v>
      </c>
    </row>
    <row r="473" spans="1:3" x14ac:dyDescent="0.25">
      <c r="A473" s="3" t="s">
        <v>1092</v>
      </c>
      <c r="B473">
        <f t="shared" si="7"/>
        <v>0</v>
      </c>
      <c r="C473">
        <f>VLOOKUP(A473,'BASE SFARI GENE'!A:E,5,0)</f>
        <v>4</v>
      </c>
    </row>
    <row r="474" spans="1:3" x14ac:dyDescent="0.25">
      <c r="A474" s="3" t="s">
        <v>1094</v>
      </c>
      <c r="B474">
        <f t="shared" si="7"/>
        <v>0</v>
      </c>
      <c r="C474">
        <f>VLOOKUP(A474,'BASE SFARI GENE'!A:E,5,0)</f>
        <v>2</v>
      </c>
    </row>
    <row r="475" spans="1:3" x14ac:dyDescent="0.25">
      <c r="A475" s="3" t="s">
        <v>1096</v>
      </c>
      <c r="B475">
        <f t="shared" si="7"/>
        <v>0</v>
      </c>
      <c r="C475">
        <f>VLOOKUP(A475,'BASE SFARI GENE'!A:E,5,0)</f>
        <v>4</v>
      </c>
    </row>
    <row r="476" spans="1:3" x14ac:dyDescent="0.25">
      <c r="A476" s="3" t="s">
        <v>1098</v>
      </c>
      <c r="B476">
        <f t="shared" si="7"/>
        <v>0</v>
      </c>
      <c r="C476">
        <f>VLOOKUP(A476,'BASE SFARI GENE'!A:E,5,0)</f>
        <v>4</v>
      </c>
    </row>
    <row r="477" spans="1:3" x14ac:dyDescent="0.25">
      <c r="A477" s="3" t="s">
        <v>1100</v>
      </c>
      <c r="B477">
        <f t="shared" si="7"/>
        <v>0</v>
      </c>
      <c r="C477">
        <f>VLOOKUP(A477,'BASE SFARI GENE'!A:E,5,0)</f>
        <v>4</v>
      </c>
    </row>
    <row r="478" spans="1:3" x14ac:dyDescent="0.25">
      <c r="A478" s="3" t="s">
        <v>1102</v>
      </c>
      <c r="B478">
        <f t="shared" si="7"/>
        <v>0</v>
      </c>
      <c r="C478">
        <f>VLOOKUP(A478,'BASE SFARI GENE'!A:E,5,0)</f>
        <v>4</v>
      </c>
    </row>
    <row r="479" spans="1:3" x14ac:dyDescent="0.25">
      <c r="A479" s="3" t="s">
        <v>1104</v>
      </c>
      <c r="B479">
        <f t="shared" si="7"/>
        <v>0</v>
      </c>
      <c r="C479">
        <f>VLOOKUP(A479,'BASE SFARI GENE'!A:E,5,0)</f>
        <v>2</v>
      </c>
    </row>
    <row r="480" spans="1:3" x14ac:dyDescent="0.25">
      <c r="A480" s="3" t="s">
        <v>1108</v>
      </c>
      <c r="B480">
        <f t="shared" si="7"/>
        <v>0</v>
      </c>
      <c r="C480">
        <f>VLOOKUP(A480,'BASE SFARI GENE'!A:E,5,0)</f>
        <v>2</v>
      </c>
    </row>
    <row r="481" spans="1:3" x14ac:dyDescent="0.25">
      <c r="A481" s="3" t="s">
        <v>1110</v>
      </c>
      <c r="B481">
        <f t="shared" si="7"/>
        <v>0</v>
      </c>
      <c r="C481">
        <f>VLOOKUP(A481,'BASE SFARI GENE'!A:E,5,0)</f>
        <v>2</v>
      </c>
    </row>
    <row r="482" spans="1:3" x14ac:dyDescent="0.25">
      <c r="A482" s="3" t="s">
        <v>1112</v>
      </c>
      <c r="B482">
        <f t="shared" si="7"/>
        <v>1</v>
      </c>
      <c r="C482">
        <f>VLOOKUP(A482,'BASE SFARI GENE'!A:E,5,0)</f>
        <v>4</v>
      </c>
    </row>
    <row r="483" spans="1:3" x14ac:dyDescent="0.25">
      <c r="A483" s="3" t="s">
        <v>1114</v>
      </c>
      <c r="B483">
        <f t="shared" si="7"/>
        <v>0</v>
      </c>
      <c r="C483">
        <f>VLOOKUP(A483,'BASE SFARI GENE'!A:E,5,0)</f>
        <v>4</v>
      </c>
    </row>
    <row r="484" spans="1:3" x14ac:dyDescent="0.25">
      <c r="A484" s="3" t="s">
        <v>1116</v>
      </c>
      <c r="B484">
        <f t="shared" si="7"/>
        <v>0</v>
      </c>
      <c r="C484">
        <f>VLOOKUP(A484,'BASE SFARI GENE'!A:E,5,0)</f>
        <v>4</v>
      </c>
    </row>
    <row r="485" spans="1:3" x14ac:dyDescent="0.25">
      <c r="A485" s="3" t="s">
        <v>1118</v>
      </c>
      <c r="B485">
        <f t="shared" si="7"/>
        <v>8</v>
      </c>
      <c r="C485">
        <f>VLOOKUP(A485,'BASE SFARI GENE'!A:E,5,0)</f>
        <v>2</v>
      </c>
    </row>
    <row r="486" spans="1:3" x14ac:dyDescent="0.25">
      <c r="A486" s="3" t="s">
        <v>1120</v>
      </c>
      <c r="B486">
        <f t="shared" si="7"/>
        <v>0</v>
      </c>
      <c r="C486">
        <f>VLOOKUP(A486,'BASE SFARI GENE'!A:E,5,0)</f>
        <v>3</v>
      </c>
    </row>
    <row r="487" spans="1:3" x14ac:dyDescent="0.25">
      <c r="A487" s="3" t="s">
        <v>1122</v>
      </c>
      <c r="B487">
        <f t="shared" si="7"/>
        <v>0</v>
      </c>
      <c r="C487">
        <f>VLOOKUP(A487,'BASE SFARI GENE'!A:E,5,0)</f>
        <v>4</v>
      </c>
    </row>
    <row r="488" spans="1:3" x14ac:dyDescent="0.25">
      <c r="A488" s="3" t="s">
        <v>1124</v>
      </c>
      <c r="B488">
        <f t="shared" si="7"/>
        <v>0</v>
      </c>
      <c r="C488">
        <f>VLOOKUP(A488,'BASE SFARI GENE'!A:E,5,0)</f>
        <v>5</v>
      </c>
    </row>
    <row r="489" spans="1:3" x14ac:dyDescent="0.25">
      <c r="A489" s="3" t="s">
        <v>1126</v>
      </c>
      <c r="B489">
        <f t="shared" si="7"/>
        <v>0</v>
      </c>
      <c r="C489">
        <f>VLOOKUP(A489,'BASE SFARI GENE'!A:E,5,0)</f>
        <v>4</v>
      </c>
    </row>
    <row r="490" spans="1:3" x14ac:dyDescent="0.25">
      <c r="A490" s="3" t="s">
        <v>1128</v>
      </c>
      <c r="B490">
        <f t="shared" si="7"/>
        <v>0</v>
      </c>
      <c r="C490">
        <f>VLOOKUP(A490,'BASE SFARI GENE'!A:E,5,0)</f>
        <v>4</v>
      </c>
    </row>
    <row r="491" spans="1:3" x14ac:dyDescent="0.25">
      <c r="A491" s="3" t="s">
        <v>1132</v>
      </c>
      <c r="B491">
        <f t="shared" si="7"/>
        <v>0</v>
      </c>
      <c r="C491">
        <f>VLOOKUP(A491,'BASE SFARI GENE'!A:E,5,0)</f>
        <v>4</v>
      </c>
    </row>
    <row r="492" spans="1:3" x14ac:dyDescent="0.25">
      <c r="A492" s="3" t="s">
        <v>1134</v>
      </c>
      <c r="B492">
        <f t="shared" si="7"/>
        <v>3</v>
      </c>
      <c r="C492">
        <f>VLOOKUP(A492,'BASE SFARI GENE'!A:E,5,0)</f>
        <v>4</v>
      </c>
    </row>
    <row r="493" spans="1:3" x14ac:dyDescent="0.25">
      <c r="A493" s="3" t="s">
        <v>1138</v>
      </c>
      <c r="B493">
        <f t="shared" si="7"/>
        <v>0</v>
      </c>
      <c r="C493">
        <f>VLOOKUP(A493,'BASE SFARI GENE'!A:E,5,0)</f>
        <v>5</v>
      </c>
    </row>
    <row r="494" spans="1:3" x14ac:dyDescent="0.25">
      <c r="A494" s="3" t="s">
        <v>1142</v>
      </c>
      <c r="B494">
        <f t="shared" si="7"/>
        <v>0</v>
      </c>
      <c r="C494">
        <f>VLOOKUP(A494,'BASE SFARI GENE'!A:E,5,0)</f>
        <v>4</v>
      </c>
    </row>
    <row r="495" spans="1:3" x14ac:dyDescent="0.25">
      <c r="A495" s="3" t="s">
        <v>1144</v>
      </c>
      <c r="B495">
        <f t="shared" si="7"/>
        <v>0</v>
      </c>
      <c r="C495">
        <f>VLOOKUP(A495,'BASE SFARI GENE'!A:E,5,0)</f>
        <v>5</v>
      </c>
    </row>
    <row r="496" spans="1:3" x14ac:dyDescent="0.25">
      <c r="A496" s="3" t="s">
        <v>1146</v>
      </c>
      <c r="B496">
        <f t="shared" si="7"/>
        <v>0</v>
      </c>
      <c r="C496">
        <f>VLOOKUP(A496,'BASE SFARI GENE'!A:E,5,0)</f>
        <v>4</v>
      </c>
    </row>
    <row r="497" spans="1:3" x14ac:dyDescent="0.25">
      <c r="A497" s="3" t="s">
        <v>1148</v>
      </c>
      <c r="B497">
        <f t="shared" si="7"/>
        <v>0</v>
      </c>
      <c r="C497">
        <f>VLOOKUP(A497,'BASE SFARI GENE'!A:E,5,0)</f>
        <v>4</v>
      </c>
    </row>
    <row r="498" spans="1:3" x14ac:dyDescent="0.25">
      <c r="A498" s="3" t="s">
        <v>1150</v>
      </c>
      <c r="B498">
        <f t="shared" si="7"/>
        <v>0</v>
      </c>
      <c r="C498">
        <f>VLOOKUP(A498,'BASE SFARI GENE'!A:E,5,0)</f>
        <v>4</v>
      </c>
    </row>
    <row r="499" spans="1:3" x14ac:dyDescent="0.25">
      <c r="A499" s="3" t="s">
        <v>1152</v>
      </c>
      <c r="B499">
        <f t="shared" si="7"/>
        <v>0</v>
      </c>
      <c r="C499">
        <f>VLOOKUP(A499,'BASE SFARI GENE'!A:E,5,0)</f>
        <v>4</v>
      </c>
    </row>
    <row r="500" spans="1:3" x14ac:dyDescent="0.25">
      <c r="A500" s="3" t="s">
        <v>1154</v>
      </c>
      <c r="B500">
        <f t="shared" si="7"/>
        <v>0</v>
      </c>
      <c r="C500">
        <f>VLOOKUP(A500,'BASE SFARI GENE'!A:E,5,0)</f>
        <v>4</v>
      </c>
    </row>
    <row r="501" spans="1:3" x14ac:dyDescent="0.25">
      <c r="A501" s="3" t="s">
        <v>1156</v>
      </c>
      <c r="B501">
        <f t="shared" si="7"/>
        <v>10</v>
      </c>
      <c r="C501">
        <f>VLOOKUP(A501,'BASE SFARI GENE'!A:E,5,0)</f>
        <v>3</v>
      </c>
    </row>
    <row r="502" spans="1:3" x14ac:dyDescent="0.25">
      <c r="A502" s="3" t="s">
        <v>1158</v>
      </c>
      <c r="B502">
        <f t="shared" si="7"/>
        <v>0</v>
      </c>
      <c r="C502">
        <f>VLOOKUP(A502,'BASE SFARI GENE'!A:E,5,0)</f>
        <v>5</v>
      </c>
    </row>
    <row r="503" spans="1:3" x14ac:dyDescent="0.25">
      <c r="A503" s="3" t="s">
        <v>1160</v>
      </c>
      <c r="B503">
        <f t="shared" si="7"/>
        <v>0</v>
      </c>
      <c r="C503">
        <f>VLOOKUP(A503,'BASE SFARI GENE'!A:E,5,0)</f>
        <v>4</v>
      </c>
    </row>
    <row r="504" spans="1:3" x14ac:dyDescent="0.25">
      <c r="A504" s="3" t="s">
        <v>1162</v>
      </c>
      <c r="B504">
        <f t="shared" si="7"/>
        <v>0</v>
      </c>
      <c r="C504">
        <f>VLOOKUP(A504,'BASE SFARI GENE'!A:E,5,0)</f>
        <v>4</v>
      </c>
    </row>
    <row r="505" spans="1:3" x14ac:dyDescent="0.25">
      <c r="A505" s="3" t="s">
        <v>1164</v>
      </c>
      <c r="B505">
        <f t="shared" si="7"/>
        <v>1</v>
      </c>
      <c r="C505">
        <f>VLOOKUP(A505,'BASE SFARI GENE'!A:E,5,0)</f>
        <v>3</v>
      </c>
    </row>
    <row r="506" spans="1:3" x14ac:dyDescent="0.25">
      <c r="A506" s="3" t="s">
        <v>1166</v>
      </c>
      <c r="B506">
        <f t="shared" si="7"/>
        <v>0</v>
      </c>
      <c r="C506">
        <f>VLOOKUP(A506,'BASE SFARI GENE'!A:E,5,0)</f>
        <v>4</v>
      </c>
    </row>
    <row r="507" spans="1:3" x14ac:dyDescent="0.25">
      <c r="A507" s="3" t="s">
        <v>1168</v>
      </c>
      <c r="B507">
        <f t="shared" si="7"/>
        <v>0</v>
      </c>
      <c r="C507">
        <f>VLOOKUP(A507,'BASE SFARI GENE'!A:E,5,0)</f>
        <v>4</v>
      </c>
    </row>
    <row r="508" spans="1:3" x14ac:dyDescent="0.25">
      <c r="A508" s="3" t="s">
        <v>1170</v>
      </c>
      <c r="B508">
        <f t="shared" si="7"/>
        <v>0</v>
      </c>
      <c r="C508">
        <f>VLOOKUP(A508,'BASE SFARI GENE'!A:E,5,0)</f>
        <v>5</v>
      </c>
    </row>
    <row r="509" spans="1:3" x14ac:dyDescent="0.25">
      <c r="A509" s="3" t="s">
        <v>1172</v>
      </c>
      <c r="B509">
        <f t="shared" si="7"/>
        <v>0</v>
      </c>
      <c r="C509">
        <f>VLOOKUP(A509,'BASE SFARI GENE'!A:E,5,0)</f>
        <v>3</v>
      </c>
    </row>
    <row r="510" spans="1:3" x14ac:dyDescent="0.25">
      <c r="A510" s="3" t="s">
        <v>1174</v>
      </c>
      <c r="B510">
        <f t="shared" si="7"/>
        <v>1</v>
      </c>
      <c r="C510">
        <f>VLOOKUP(A510,'BASE SFARI GENE'!A:E,5,0)</f>
        <v>5</v>
      </c>
    </row>
    <row r="511" spans="1:3" x14ac:dyDescent="0.25">
      <c r="A511" s="3" t="s">
        <v>1176</v>
      </c>
      <c r="B511">
        <f t="shared" si="7"/>
        <v>0</v>
      </c>
      <c r="C511">
        <f>VLOOKUP(A511,'BASE SFARI GENE'!A:E,5,0)</f>
        <v>5</v>
      </c>
    </row>
    <row r="512" spans="1:3" x14ac:dyDescent="0.25">
      <c r="A512" s="3" t="s">
        <v>1178</v>
      </c>
      <c r="B512">
        <f t="shared" si="7"/>
        <v>1</v>
      </c>
      <c r="C512">
        <f>VLOOKUP(A512,'BASE SFARI GENE'!A:E,5,0)</f>
        <v>5</v>
      </c>
    </row>
    <row r="513" spans="1:3" x14ac:dyDescent="0.25">
      <c r="A513" s="3" t="s">
        <v>1180</v>
      </c>
      <c r="B513">
        <f t="shared" si="7"/>
        <v>0</v>
      </c>
      <c r="C513">
        <f>VLOOKUP(A513,'BASE SFARI GENE'!A:E,5,0)</f>
        <v>5</v>
      </c>
    </row>
    <row r="514" spans="1:3" x14ac:dyDescent="0.25">
      <c r="A514" s="3" t="s">
        <v>1182</v>
      </c>
      <c r="B514">
        <f t="shared" si="7"/>
        <v>0</v>
      </c>
      <c r="C514">
        <f>VLOOKUP(A514,'BASE SFARI GENE'!A:E,5,0)</f>
        <v>4</v>
      </c>
    </row>
    <row r="515" spans="1:3" x14ac:dyDescent="0.25">
      <c r="A515" s="3" t="s">
        <v>1184</v>
      </c>
      <c r="B515">
        <f t="shared" ref="B515:B578" si="8">COUNTIF(F:BH,A515)</f>
        <v>1</v>
      </c>
      <c r="C515">
        <f>VLOOKUP(A515,'BASE SFARI GENE'!A:E,5,0)</f>
        <v>5</v>
      </c>
    </row>
    <row r="516" spans="1:3" x14ac:dyDescent="0.25">
      <c r="A516" s="3" t="s">
        <v>1186</v>
      </c>
      <c r="B516">
        <f t="shared" si="8"/>
        <v>0</v>
      </c>
      <c r="C516">
        <f>VLOOKUP(A516,'BASE SFARI GENE'!A:E,5,0)</f>
        <v>2</v>
      </c>
    </row>
    <row r="517" spans="1:3" x14ac:dyDescent="0.25">
      <c r="A517" s="3" t="s">
        <v>1188</v>
      </c>
      <c r="B517">
        <f t="shared" si="8"/>
        <v>0</v>
      </c>
      <c r="C517">
        <f>VLOOKUP(A517,'BASE SFARI GENE'!A:E,5,0)</f>
        <v>5</v>
      </c>
    </row>
    <row r="518" spans="1:3" x14ac:dyDescent="0.25">
      <c r="A518" s="3" t="s">
        <v>1190</v>
      </c>
      <c r="B518">
        <f t="shared" si="8"/>
        <v>0</v>
      </c>
      <c r="C518">
        <f>VLOOKUP(A518,'BASE SFARI GENE'!A:E,5,0)</f>
        <v>4</v>
      </c>
    </row>
    <row r="519" spans="1:3" x14ac:dyDescent="0.25">
      <c r="A519" s="3" t="s">
        <v>1192</v>
      </c>
      <c r="B519">
        <f t="shared" si="8"/>
        <v>0</v>
      </c>
      <c r="C519">
        <f>VLOOKUP(A519,'BASE SFARI GENE'!A:E,5,0)</f>
        <v>3</v>
      </c>
    </row>
    <row r="520" spans="1:3" x14ac:dyDescent="0.25">
      <c r="A520" s="3" t="s">
        <v>1194</v>
      </c>
      <c r="B520">
        <f t="shared" si="8"/>
        <v>0</v>
      </c>
      <c r="C520">
        <f>VLOOKUP(A520,'BASE SFARI GENE'!A:E,5,0)</f>
        <v>4</v>
      </c>
    </row>
    <row r="521" spans="1:3" x14ac:dyDescent="0.25">
      <c r="A521" s="3" t="s">
        <v>1196</v>
      </c>
      <c r="B521">
        <f t="shared" si="8"/>
        <v>0</v>
      </c>
      <c r="C521">
        <f>VLOOKUP(A521,'BASE SFARI GENE'!A:E,5,0)</f>
        <v>3</v>
      </c>
    </row>
    <row r="522" spans="1:3" x14ac:dyDescent="0.25">
      <c r="A522" s="3" t="s">
        <v>1198</v>
      </c>
      <c r="B522">
        <f t="shared" si="8"/>
        <v>0</v>
      </c>
      <c r="C522">
        <f>VLOOKUP(A522,'BASE SFARI GENE'!A:E,5,0)</f>
        <v>5</v>
      </c>
    </row>
    <row r="523" spans="1:3" x14ac:dyDescent="0.25">
      <c r="A523" s="3" t="s">
        <v>1200</v>
      </c>
      <c r="B523">
        <f t="shared" si="8"/>
        <v>0</v>
      </c>
      <c r="C523">
        <f>VLOOKUP(A523,'BASE SFARI GENE'!A:E,5,0)</f>
        <v>1</v>
      </c>
    </row>
    <row r="524" spans="1:3" x14ac:dyDescent="0.25">
      <c r="A524" s="3" t="s">
        <v>1202</v>
      </c>
      <c r="B524">
        <f t="shared" si="8"/>
        <v>0</v>
      </c>
      <c r="C524">
        <f>VLOOKUP(A524,'BASE SFARI GENE'!A:E,5,0)</f>
        <v>1</v>
      </c>
    </row>
    <row r="525" spans="1:3" x14ac:dyDescent="0.25">
      <c r="A525" s="3" t="s">
        <v>1204</v>
      </c>
      <c r="B525">
        <f t="shared" si="8"/>
        <v>0</v>
      </c>
      <c r="C525">
        <f>VLOOKUP(A525,'BASE SFARI GENE'!A:E,5,0)</f>
        <v>4</v>
      </c>
    </row>
    <row r="526" spans="1:3" x14ac:dyDescent="0.25">
      <c r="A526" s="3" t="s">
        <v>1206</v>
      </c>
      <c r="B526">
        <f t="shared" si="8"/>
        <v>0</v>
      </c>
      <c r="C526">
        <f>VLOOKUP(A526,'BASE SFARI GENE'!A:E,5,0)</f>
        <v>4</v>
      </c>
    </row>
    <row r="527" spans="1:3" x14ac:dyDescent="0.25">
      <c r="A527" s="3" t="s">
        <v>1208</v>
      </c>
      <c r="B527">
        <f t="shared" si="8"/>
        <v>0</v>
      </c>
      <c r="C527">
        <f>VLOOKUP(A527,'BASE SFARI GENE'!A:E,5,0)</f>
        <v>3</v>
      </c>
    </row>
    <row r="528" spans="1:3" x14ac:dyDescent="0.25">
      <c r="A528" s="3" t="s">
        <v>1210</v>
      </c>
      <c r="B528">
        <f t="shared" si="8"/>
        <v>0</v>
      </c>
      <c r="C528">
        <f>VLOOKUP(A528,'BASE SFARI GENE'!A:E,5,0)</f>
        <v>4</v>
      </c>
    </row>
    <row r="529" spans="1:3" x14ac:dyDescent="0.25">
      <c r="A529" s="3" t="s">
        <v>1212</v>
      </c>
      <c r="B529">
        <f t="shared" si="8"/>
        <v>1</v>
      </c>
      <c r="C529">
        <f>VLOOKUP(A529,'BASE SFARI GENE'!A:E,5,0)</f>
        <v>2</v>
      </c>
    </row>
    <row r="530" spans="1:3" x14ac:dyDescent="0.25">
      <c r="A530" s="3" t="s">
        <v>1214</v>
      </c>
      <c r="B530">
        <f t="shared" si="8"/>
        <v>0</v>
      </c>
      <c r="C530">
        <f>VLOOKUP(A530,'BASE SFARI GENE'!A:E,5,0)</f>
        <v>4</v>
      </c>
    </row>
    <row r="531" spans="1:3" x14ac:dyDescent="0.25">
      <c r="A531" s="3" t="s">
        <v>1216</v>
      </c>
      <c r="B531">
        <f t="shared" si="8"/>
        <v>0</v>
      </c>
      <c r="C531">
        <f>VLOOKUP(A531,'BASE SFARI GENE'!A:E,5,0)</f>
        <v>5</v>
      </c>
    </row>
    <row r="532" spans="1:3" x14ac:dyDescent="0.25">
      <c r="A532" s="3" t="s">
        <v>1218</v>
      </c>
      <c r="B532">
        <f t="shared" si="8"/>
        <v>0</v>
      </c>
      <c r="C532">
        <f>VLOOKUP(A532,'BASE SFARI GENE'!A:E,5,0)</f>
        <v>3</v>
      </c>
    </row>
    <row r="533" spans="1:3" x14ac:dyDescent="0.25">
      <c r="A533" s="3" t="s">
        <v>1220</v>
      </c>
      <c r="B533">
        <f t="shared" si="8"/>
        <v>0</v>
      </c>
      <c r="C533">
        <f>VLOOKUP(A533,'BASE SFARI GENE'!A:E,5,0)</f>
        <v>5</v>
      </c>
    </row>
    <row r="534" spans="1:3" x14ac:dyDescent="0.25">
      <c r="A534" s="3" t="s">
        <v>1222</v>
      </c>
      <c r="B534">
        <f t="shared" si="8"/>
        <v>0</v>
      </c>
      <c r="C534">
        <f>VLOOKUP(A534,'BASE SFARI GENE'!A:E,5,0)</f>
        <v>4</v>
      </c>
    </row>
    <row r="535" spans="1:3" x14ac:dyDescent="0.25">
      <c r="A535" s="3" t="s">
        <v>1226</v>
      </c>
      <c r="B535">
        <f t="shared" si="8"/>
        <v>0</v>
      </c>
      <c r="C535">
        <f>VLOOKUP(A535,'BASE SFARI GENE'!A:E,5,0)</f>
        <v>4</v>
      </c>
    </row>
    <row r="536" spans="1:3" x14ac:dyDescent="0.25">
      <c r="A536" s="3" t="s">
        <v>1230</v>
      </c>
      <c r="B536">
        <f t="shared" si="8"/>
        <v>0</v>
      </c>
      <c r="C536">
        <f>VLOOKUP(A536,'BASE SFARI GENE'!A:E,5,0)</f>
        <v>3</v>
      </c>
    </row>
    <row r="537" spans="1:3" x14ac:dyDescent="0.25">
      <c r="A537" s="3" t="s">
        <v>1232</v>
      </c>
      <c r="B537">
        <f t="shared" si="8"/>
        <v>0</v>
      </c>
      <c r="C537">
        <f>VLOOKUP(A537,'BASE SFARI GENE'!A:E,5,0)</f>
        <v>4</v>
      </c>
    </row>
    <row r="538" spans="1:3" x14ac:dyDescent="0.25">
      <c r="A538" s="3" t="s">
        <v>1234</v>
      </c>
      <c r="B538">
        <f t="shared" si="8"/>
        <v>0</v>
      </c>
      <c r="C538">
        <f>VLOOKUP(A538,'BASE SFARI GENE'!A:E,5,0)</f>
        <v>4</v>
      </c>
    </row>
    <row r="539" spans="1:3" x14ac:dyDescent="0.25">
      <c r="A539" s="3" t="s">
        <v>1238</v>
      </c>
      <c r="B539">
        <f t="shared" si="8"/>
        <v>2</v>
      </c>
      <c r="C539">
        <f>VLOOKUP(A539,'BASE SFARI GENE'!A:E,5,0)</f>
        <v>3</v>
      </c>
    </row>
    <row r="540" spans="1:3" x14ac:dyDescent="0.25">
      <c r="A540" s="3" t="s">
        <v>1240</v>
      </c>
      <c r="B540">
        <f t="shared" si="8"/>
        <v>2</v>
      </c>
      <c r="C540">
        <f>VLOOKUP(A540,'BASE SFARI GENE'!A:E,5,0)</f>
        <v>4</v>
      </c>
    </row>
    <row r="541" spans="1:3" x14ac:dyDescent="0.25">
      <c r="A541" s="3" t="s">
        <v>1242</v>
      </c>
      <c r="B541">
        <f t="shared" si="8"/>
        <v>2</v>
      </c>
      <c r="C541">
        <f>VLOOKUP(A541,'BASE SFARI GENE'!A:E,5,0)</f>
        <v>2</v>
      </c>
    </row>
    <row r="542" spans="1:3" x14ac:dyDescent="0.25">
      <c r="A542" s="3" t="s">
        <v>1244</v>
      </c>
      <c r="B542">
        <f t="shared" si="8"/>
        <v>0</v>
      </c>
      <c r="C542">
        <f>VLOOKUP(A542,'BASE SFARI GENE'!A:E,5,0)</f>
        <v>3</v>
      </c>
    </row>
    <row r="543" spans="1:3" x14ac:dyDescent="0.25">
      <c r="A543" s="3" t="s">
        <v>1246</v>
      </c>
      <c r="B543">
        <f t="shared" si="8"/>
        <v>2</v>
      </c>
      <c r="C543">
        <f>VLOOKUP(A543,'BASE SFARI GENE'!A:E,5,0)</f>
        <v>3</v>
      </c>
    </row>
    <row r="544" spans="1:3" x14ac:dyDescent="0.25">
      <c r="A544" s="3" t="s">
        <v>1248</v>
      </c>
      <c r="B544">
        <f t="shared" si="8"/>
        <v>0</v>
      </c>
      <c r="C544">
        <f>VLOOKUP(A544,'BASE SFARI GENE'!A:E,5,0)</f>
        <v>5</v>
      </c>
    </row>
    <row r="545" spans="1:3" x14ac:dyDescent="0.25">
      <c r="A545" s="3" t="s">
        <v>1250</v>
      </c>
      <c r="B545">
        <f t="shared" si="8"/>
        <v>3</v>
      </c>
      <c r="C545">
        <f>VLOOKUP(A545,'BASE SFARI GENE'!A:E,5,0)</f>
        <v>5</v>
      </c>
    </row>
    <row r="546" spans="1:3" x14ac:dyDescent="0.25">
      <c r="A546" s="3" t="s">
        <v>1252</v>
      </c>
      <c r="B546">
        <f t="shared" si="8"/>
        <v>1</v>
      </c>
      <c r="C546">
        <f>VLOOKUP(A546,'BASE SFARI GENE'!A:E,5,0)</f>
        <v>4</v>
      </c>
    </row>
    <row r="547" spans="1:3" x14ac:dyDescent="0.25">
      <c r="A547" s="3" t="s">
        <v>1254</v>
      </c>
      <c r="B547">
        <f t="shared" si="8"/>
        <v>0</v>
      </c>
      <c r="C547">
        <f>VLOOKUP(A547,'BASE SFARI GENE'!A:E,5,0)</f>
        <v>4</v>
      </c>
    </row>
    <row r="548" spans="1:3" x14ac:dyDescent="0.25">
      <c r="A548" s="3" t="s">
        <v>1256</v>
      </c>
      <c r="B548">
        <f t="shared" si="8"/>
        <v>0</v>
      </c>
      <c r="C548">
        <f>VLOOKUP(A548,'BASE SFARI GENE'!A:E,5,0)</f>
        <v>3</v>
      </c>
    </row>
    <row r="549" spans="1:3" x14ac:dyDescent="0.25">
      <c r="A549" s="3" t="s">
        <v>1258</v>
      </c>
      <c r="B549">
        <f t="shared" si="8"/>
        <v>0</v>
      </c>
      <c r="C549">
        <f>VLOOKUP(A549,'BASE SFARI GENE'!A:E,5,0)</f>
        <v>4</v>
      </c>
    </row>
    <row r="550" spans="1:3" x14ac:dyDescent="0.25">
      <c r="A550" s="3" t="s">
        <v>1260</v>
      </c>
      <c r="B550">
        <f t="shared" si="8"/>
        <v>1</v>
      </c>
      <c r="C550">
        <f>VLOOKUP(A550,'BASE SFARI GENE'!A:E,5,0)</f>
        <v>4</v>
      </c>
    </row>
    <row r="551" spans="1:3" x14ac:dyDescent="0.25">
      <c r="A551" s="3" t="s">
        <v>1262</v>
      </c>
      <c r="B551">
        <f t="shared" si="8"/>
        <v>0</v>
      </c>
      <c r="C551">
        <f>VLOOKUP(A551,'BASE SFARI GENE'!A:E,5,0)</f>
        <v>4</v>
      </c>
    </row>
    <row r="552" spans="1:3" x14ac:dyDescent="0.25">
      <c r="A552" s="3" t="s">
        <v>1264</v>
      </c>
      <c r="B552">
        <f t="shared" si="8"/>
        <v>2</v>
      </c>
      <c r="C552">
        <f>VLOOKUP(A552,'BASE SFARI GENE'!A:E,5,0)</f>
        <v>2</v>
      </c>
    </row>
    <row r="553" spans="1:3" x14ac:dyDescent="0.25">
      <c r="A553" s="3" t="s">
        <v>1266</v>
      </c>
      <c r="B553">
        <f t="shared" si="8"/>
        <v>2</v>
      </c>
      <c r="C553">
        <f>VLOOKUP(A553,'BASE SFARI GENE'!A:E,5,0)</f>
        <v>4</v>
      </c>
    </row>
    <row r="554" spans="1:3" x14ac:dyDescent="0.25">
      <c r="A554" s="3" t="s">
        <v>1268</v>
      </c>
      <c r="B554">
        <f t="shared" si="8"/>
        <v>2</v>
      </c>
      <c r="C554">
        <f>VLOOKUP(A554,'BASE SFARI GENE'!A:E,5,0)</f>
        <v>3</v>
      </c>
    </row>
    <row r="555" spans="1:3" x14ac:dyDescent="0.25">
      <c r="A555" s="3" t="s">
        <v>1272</v>
      </c>
      <c r="B555">
        <f t="shared" si="8"/>
        <v>1</v>
      </c>
      <c r="C555">
        <f>VLOOKUP(A555,'BASE SFARI GENE'!A:E,5,0)</f>
        <v>4</v>
      </c>
    </row>
    <row r="556" spans="1:3" x14ac:dyDescent="0.25">
      <c r="A556" s="3" t="s">
        <v>1274</v>
      </c>
      <c r="B556">
        <f t="shared" si="8"/>
        <v>6</v>
      </c>
      <c r="C556">
        <f>VLOOKUP(A556,'BASE SFARI GENE'!A:E,5,0)</f>
        <v>4</v>
      </c>
    </row>
    <row r="557" spans="1:3" x14ac:dyDescent="0.25">
      <c r="A557" s="3" t="s">
        <v>1278</v>
      </c>
      <c r="B557">
        <f t="shared" si="8"/>
        <v>1</v>
      </c>
      <c r="C557">
        <f>VLOOKUP(A557,'BASE SFARI GENE'!A:E,5,0)</f>
        <v>4</v>
      </c>
    </row>
    <row r="558" spans="1:3" x14ac:dyDescent="0.25">
      <c r="A558" s="3" t="s">
        <v>1280</v>
      </c>
      <c r="B558">
        <f t="shared" si="8"/>
        <v>0</v>
      </c>
      <c r="C558">
        <f>VLOOKUP(A558,'BASE SFARI GENE'!A:E,5,0)</f>
        <v>3</v>
      </c>
    </row>
    <row r="559" spans="1:3" x14ac:dyDescent="0.25">
      <c r="A559" s="3" t="s">
        <v>1282</v>
      </c>
      <c r="B559">
        <f t="shared" si="8"/>
        <v>0</v>
      </c>
      <c r="C559">
        <f>VLOOKUP(A559,'BASE SFARI GENE'!A:E,5,0)</f>
        <v>4</v>
      </c>
    </row>
    <row r="560" spans="1:3" x14ac:dyDescent="0.25">
      <c r="A560" s="3" t="s">
        <v>1284</v>
      </c>
      <c r="B560">
        <f t="shared" si="8"/>
        <v>0</v>
      </c>
      <c r="C560">
        <f>VLOOKUP(A560,'BASE SFARI GENE'!A:E,5,0)</f>
        <v>4</v>
      </c>
    </row>
    <row r="561" spans="1:3" x14ac:dyDescent="0.25">
      <c r="A561" s="3" t="s">
        <v>1288</v>
      </c>
      <c r="B561">
        <f t="shared" si="8"/>
        <v>0</v>
      </c>
      <c r="C561">
        <f>VLOOKUP(A561,'BASE SFARI GENE'!A:E,5,0)</f>
        <v>4</v>
      </c>
    </row>
    <row r="562" spans="1:3" x14ac:dyDescent="0.25">
      <c r="A562" s="3" t="s">
        <v>1290</v>
      </c>
      <c r="B562">
        <f t="shared" si="8"/>
        <v>0</v>
      </c>
      <c r="C562">
        <f>VLOOKUP(A562,'BASE SFARI GENE'!A:E,5,0)</f>
        <v>4</v>
      </c>
    </row>
    <row r="563" spans="1:3" x14ac:dyDescent="0.25">
      <c r="A563" s="3" t="s">
        <v>1292</v>
      </c>
      <c r="B563">
        <f t="shared" si="8"/>
        <v>0</v>
      </c>
      <c r="C563">
        <f>VLOOKUP(A563,'BASE SFARI GENE'!A:E,5,0)</f>
        <v>3</v>
      </c>
    </row>
    <row r="564" spans="1:3" x14ac:dyDescent="0.25">
      <c r="A564" s="3" t="s">
        <v>1294</v>
      </c>
      <c r="B564">
        <f t="shared" si="8"/>
        <v>0</v>
      </c>
      <c r="C564">
        <f>VLOOKUP(A564,'BASE SFARI GENE'!A:E,5,0)</f>
        <v>4</v>
      </c>
    </row>
    <row r="565" spans="1:3" x14ac:dyDescent="0.25">
      <c r="A565" s="3" t="s">
        <v>1296</v>
      </c>
      <c r="B565">
        <f t="shared" si="8"/>
        <v>0</v>
      </c>
      <c r="C565">
        <f>VLOOKUP(A565,'BASE SFARI GENE'!A:E,5,0)</f>
        <v>4</v>
      </c>
    </row>
    <row r="566" spans="1:3" x14ac:dyDescent="0.25">
      <c r="A566" s="3" t="s">
        <v>1298</v>
      </c>
      <c r="B566">
        <f t="shared" si="8"/>
        <v>1</v>
      </c>
      <c r="C566">
        <f>VLOOKUP(A566,'BASE SFARI GENE'!A:E,5,0)</f>
        <v>4</v>
      </c>
    </row>
    <row r="567" spans="1:3" x14ac:dyDescent="0.25">
      <c r="A567" s="3" t="s">
        <v>1300</v>
      </c>
      <c r="B567">
        <f t="shared" si="8"/>
        <v>1</v>
      </c>
      <c r="C567">
        <f>VLOOKUP(A567,'BASE SFARI GENE'!A:E,5,0)</f>
        <v>5</v>
      </c>
    </row>
    <row r="568" spans="1:3" x14ac:dyDescent="0.25">
      <c r="A568" s="3" t="s">
        <v>1304</v>
      </c>
      <c r="B568">
        <f t="shared" si="8"/>
        <v>0</v>
      </c>
      <c r="C568">
        <f>VLOOKUP(A568,'BASE SFARI GENE'!A:E,5,0)</f>
        <v>4</v>
      </c>
    </row>
    <row r="569" spans="1:3" x14ac:dyDescent="0.25">
      <c r="A569" s="3" t="s">
        <v>1306</v>
      </c>
      <c r="B569">
        <f t="shared" si="8"/>
        <v>0</v>
      </c>
      <c r="C569">
        <f>VLOOKUP(A569,'BASE SFARI GENE'!A:E,5,0)</f>
        <v>4</v>
      </c>
    </row>
    <row r="570" spans="1:3" x14ac:dyDescent="0.25">
      <c r="A570" s="3" t="s">
        <v>1311</v>
      </c>
      <c r="B570">
        <f t="shared" si="8"/>
        <v>0</v>
      </c>
      <c r="C570">
        <f>VLOOKUP(A570,'BASE SFARI GENE'!A:E,5,0)</f>
        <v>4</v>
      </c>
    </row>
    <row r="571" spans="1:3" x14ac:dyDescent="0.25">
      <c r="A571" s="3" t="s">
        <v>1313</v>
      </c>
      <c r="B571">
        <f t="shared" si="8"/>
        <v>1</v>
      </c>
      <c r="C571">
        <f>VLOOKUP(A571,'BASE SFARI GENE'!A:E,5,0)</f>
        <v>4</v>
      </c>
    </row>
    <row r="572" spans="1:3" x14ac:dyDescent="0.25">
      <c r="A572" s="3" t="s">
        <v>1315</v>
      </c>
      <c r="B572">
        <f t="shared" si="8"/>
        <v>0</v>
      </c>
      <c r="C572">
        <f>VLOOKUP(A572,'BASE SFARI GENE'!A:E,5,0)</f>
        <v>5</v>
      </c>
    </row>
    <row r="573" spans="1:3" x14ac:dyDescent="0.25">
      <c r="A573" s="3" t="s">
        <v>1317</v>
      </c>
      <c r="B573">
        <f t="shared" si="8"/>
        <v>1</v>
      </c>
      <c r="C573">
        <f>VLOOKUP(A573,'BASE SFARI GENE'!A:E,5,0)</f>
        <v>5</v>
      </c>
    </row>
    <row r="574" spans="1:3" x14ac:dyDescent="0.25">
      <c r="A574" s="3" t="s">
        <v>1319</v>
      </c>
      <c r="B574">
        <f t="shared" si="8"/>
        <v>0</v>
      </c>
      <c r="C574">
        <f>VLOOKUP(A574,'BASE SFARI GENE'!A:E,5,0)</f>
        <v>3</v>
      </c>
    </row>
    <row r="575" spans="1:3" x14ac:dyDescent="0.25">
      <c r="A575" s="3" t="s">
        <v>1323</v>
      </c>
      <c r="B575">
        <f t="shared" si="8"/>
        <v>0</v>
      </c>
      <c r="C575">
        <f>VLOOKUP(A575,'BASE SFARI GENE'!A:E,5,0)</f>
        <v>5</v>
      </c>
    </row>
    <row r="576" spans="1:3" x14ac:dyDescent="0.25">
      <c r="A576" s="3" t="s">
        <v>1325</v>
      </c>
      <c r="B576">
        <f t="shared" si="8"/>
        <v>1</v>
      </c>
      <c r="C576">
        <f>VLOOKUP(A576,'BASE SFARI GENE'!A:E,5,0)</f>
        <v>5</v>
      </c>
    </row>
    <row r="577" spans="1:3" x14ac:dyDescent="0.25">
      <c r="A577" s="3" t="s">
        <v>1327</v>
      </c>
      <c r="B577">
        <f t="shared" si="8"/>
        <v>0</v>
      </c>
      <c r="C577">
        <f>VLOOKUP(A577,'BASE SFARI GENE'!A:E,5,0)</f>
        <v>4</v>
      </c>
    </row>
    <row r="578" spans="1:3" x14ac:dyDescent="0.25">
      <c r="A578" s="3" t="s">
        <v>1329</v>
      </c>
      <c r="B578">
        <f t="shared" si="8"/>
        <v>0</v>
      </c>
      <c r="C578">
        <f>VLOOKUP(A578,'BASE SFARI GENE'!A:E,5,0)</f>
        <v>4</v>
      </c>
    </row>
    <row r="579" spans="1:3" x14ac:dyDescent="0.25">
      <c r="A579" s="3" t="s">
        <v>1331</v>
      </c>
      <c r="B579">
        <f t="shared" ref="B579:B642" si="9">COUNTIF(F:BH,A579)</f>
        <v>0</v>
      </c>
      <c r="C579">
        <f>VLOOKUP(A579,'BASE SFARI GENE'!A:E,5,0)</f>
        <v>3</v>
      </c>
    </row>
    <row r="580" spans="1:3" x14ac:dyDescent="0.25">
      <c r="A580" s="3" t="s">
        <v>1333</v>
      </c>
      <c r="B580">
        <f t="shared" si="9"/>
        <v>0</v>
      </c>
      <c r="C580">
        <f>VLOOKUP(A580,'BASE SFARI GENE'!A:E,5,0)</f>
        <v>3</v>
      </c>
    </row>
    <row r="581" spans="1:3" x14ac:dyDescent="0.25">
      <c r="A581" s="3" t="s">
        <v>1335</v>
      </c>
      <c r="B581">
        <f t="shared" si="9"/>
        <v>0</v>
      </c>
      <c r="C581">
        <f>VLOOKUP(A581,'BASE SFARI GENE'!A:E,5,0)</f>
        <v>4</v>
      </c>
    </row>
    <row r="582" spans="1:3" x14ac:dyDescent="0.25">
      <c r="A582" s="3" t="s">
        <v>1337</v>
      </c>
      <c r="B582">
        <f t="shared" si="9"/>
        <v>0</v>
      </c>
      <c r="C582">
        <f>VLOOKUP(A582,'BASE SFARI GENE'!A:E,5,0)</f>
        <v>4</v>
      </c>
    </row>
    <row r="583" spans="1:3" x14ac:dyDescent="0.25">
      <c r="A583" s="3" t="s">
        <v>1339</v>
      </c>
      <c r="B583">
        <f t="shared" si="9"/>
        <v>1</v>
      </c>
      <c r="C583">
        <f>VLOOKUP(A583,'BASE SFARI GENE'!A:E,5,0)</f>
        <v>3</v>
      </c>
    </row>
    <row r="584" spans="1:3" x14ac:dyDescent="0.25">
      <c r="A584" s="3" t="s">
        <v>1341</v>
      </c>
      <c r="B584">
        <f t="shared" si="9"/>
        <v>1</v>
      </c>
      <c r="C584">
        <f>VLOOKUP(A584,'BASE SFARI GENE'!A:E,5,0)</f>
        <v>5</v>
      </c>
    </row>
    <row r="585" spans="1:3" x14ac:dyDescent="0.25">
      <c r="A585" s="3" t="s">
        <v>1343</v>
      </c>
      <c r="B585">
        <f t="shared" si="9"/>
        <v>1</v>
      </c>
      <c r="C585">
        <f>VLOOKUP(A585,'BASE SFARI GENE'!A:E,5,0)</f>
        <v>3</v>
      </c>
    </row>
    <row r="586" spans="1:3" x14ac:dyDescent="0.25">
      <c r="A586" s="3" t="s">
        <v>1345</v>
      </c>
      <c r="B586">
        <f t="shared" si="9"/>
        <v>0</v>
      </c>
      <c r="C586">
        <f>VLOOKUP(A586,'BASE SFARI GENE'!A:E,5,0)</f>
        <v>3</v>
      </c>
    </row>
    <row r="587" spans="1:3" x14ac:dyDescent="0.25">
      <c r="A587" s="3" t="s">
        <v>1351</v>
      </c>
      <c r="B587">
        <f t="shared" si="9"/>
        <v>1</v>
      </c>
      <c r="C587">
        <f>VLOOKUP(A587,'BASE SFARI GENE'!A:E,5,0)</f>
        <v>3</v>
      </c>
    </row>
    <row r="588" spans="1:3" x14ac:dyDescent="0.25">
      <c r="A588" s="3" t="s">
        <v>1353</v>
      </c>
      <c r="B588">
        <f t="shared" si="9"/>
        <v>0</v>
      </c>
      <c r="C588">
        <f>VLOOKUP(A588,'BASE SFARI GENE'!A:E,5,0)</f>
        <v>3</v>
      </c>
    </row>
    <row r="589" spans="1:3" x14ac:dyDescent="0.25">
      <c r="A589" s="3" t="s">
        <v>1355</v>
      </c>
      <c r="B589">
        <f t="shared" si="9"/>
        <v>0</v>
      </c>
      <c r="C589">
        <f>VLOOKUP(A589,'BASE SFARI GENE'!A:E,5,0)</f>
        <v>3</v>
      </c>
    </row>
    <row r="590" spans="1:3" x14ac:dyDescent="0.25">
      <c r="A590" s="3" t="s">
        <v>1363</v>
      </c>
      <c r="B590">
        <f t="shared" si="9"/>
        <v>0</v>
      </c>
      <c r="C590">
        <f>VLOOKUP(A590,'BASE SFARI GENE'!A:E,5,0)</f>
        <v>4</v>
      </c>
    </row>
    <row r="591" spans="1:3" x14ac:dyDescent="0.25">
      <c r="A591" s="3" t="s">
        <v>1365</v>
      </c>
      <c r="B591">
        <f t="shared" si="9"/>
        <v>0</v>
      </c>
      <c r="C591">
        <f>VLOOKUP(A591,'BASE SFARI GENE'!A:E,5,0)</f>
        <v>4</v>
      </c>
    </row>
    <row r="592" spans="1:3" x14ac:dyDescent="0.25">
      <c r="A592" s="3" t="s">
        <v>1367</v>
      </c>
      <c r="B592">
        <f t="shared" si="9"/>
        <v>0</v>
      </c>
      <c r="C592">
        <f>VLOOKUP(A592,'BASE SFARI GENE'!A:E,5,0)</f>
        <v>4</v>
      </c>
    </row>
    <row r="593" spans="1:3" x14ac:dyDescent="0.25">
      <c r="A593" s="3" t="s">
        <v>1373</v>
      </c>
      <c r="B593">
        <f t="shared" si="9"/>
        <v>0</v>
      </c>
      <c r="C593">
        <f>VLOOKUP(A593,'BASE SFARI GENE'!A:E,5,0)</f>
        <v>4</v>
      </c>
    </row>
    <row r="594" spans="1:3" x14ac:dyDescent="0.25">
      <c r="A594" s="3" t="s">
        <v>1375</v>
      </c>
      <c r="B594">
        <f t="shared" si="9"/>
        <v>0</v>
      </c>
      <c r="C594">
        <f>VLOOKUP(A594,'BASE SFARI GENE'!A:E,5,0)</f>
        <v>4</v>
      </c>
    </row>
    <row r="595" spans="1:3" x14ac:dyDescent="0.25">
      <c r="A595" s="3" t="s">
        <v>1377</v>
      </c>
      <c r="B595">
        <f t="shared" si="9"/>
        <v>0</v>
      </c>
      <c r="C595">
        <f>VLOOKUP(A595,'BASE SFARI GENE'!A:E,5,0)</f>
        <v>4</v>
      </c>
    </row>
    <row r="596" spans="1:3" x14ac:dyDescent="0.25">
      <c r="A596" s="3" t="s">
        <v>1379</v>
      </c>
      <c r="B596">
        <f t="shared" si="9"/>
        <v>0</v>
      </c>
      <c r="C596">
        <f>VLOOKUP(A596,'BASE SFARI GENE'!A:E,5,0)</f>
        <v>4</v>
      </c>
    </row>
    <row r="597" spans="1:3" x14ac:dyDescent="0.25">
      <c r="A597" s="3" t="s">
        <v>1381</v>
      </c>
      <c r="B597">
        <f t="shared" si="9"/>
        <v>0</v>
      </c>
      <c r="C597">
        <f>VLOOKUP(A597,'BASE SFARI GENE'!A:E,5,0)</f>
        <v>4</v>
      </c>
    </row>
    <row r="598" spans="1:3" x14ac:dyDescent="0.25">
      <c r="A598" s="3" t="s">
        <v>1383</v>
      </c>
      <c r="B598">
        <f t="shared" si="9"/>
        <v>0</v>
      </c>
      <c r="C598">
        <f>VLOOKUP(A598,'BASE SFARI GENE'!A:E,5,0)</f>
        <v>4</v>
      </c>
    </row>
    <row r="599" spans="1:3" x14ac:dyDescent="0.25">
      <c r="A599" s="3" t="s">
        <v>1385</v>
      </c>
      <c r="B599">
        <f t="shared" si="9"/>
        <v>0</v>
      </c>
      <c r="C599">
        <f>VLOOKUP(A599,'BASE SFARI GENE'!A:E,5,0)</f>
        <v>4</v>
      </c>
    </row>
    <row r="600" spans="1:3" x14ac:dyDescent="0.25">
      <c r="A600" s="3" t="s">
        <v>1387</v>
      </c>
      <c r="B600">
        <f t="shared" si="9"/>
        <v>0</v>
      </c>
      <c r="C600">
        <f>VLOOKUP(A600,'BASE SFARI GENE'!A:E,5,0)</f>
        <v>4</v>
      </c>
    </row>
    <row r="601" spans="1:3" x14ac:dyDescent="0.25">
      <c r="A601" s="3" t="s">
        <v>1389</v>
      </c>
      <c r="B601">
        <f t="shared" si="9"/>
        <v>0</v>
      </c>
      <c r="C601">
        <f>VLOOKUP(A601,'BASE SFARI GENE'!A:E,5,0)</f>
        <v>4</v>
      </c>
    </row>
    <row r="602" spans="1:3" x14ac:dyDescent="0.25">
      <c r="A602" s="3" t="s">
        <v>1391</v>
      </c>
      <c r="B602">
        <f t="shared" si="9"/>
        <v>0</v>
      </c>
      <c r="C602">
        <f>VLOOKUP(A602,'BASE SFARI GENE'!A:E,5,0)</f>
        <v>4</v>
      </c>
    </row>
    <row r="603" spans="1:3" x14ac:dyDescent="0.25">
      <c r="A603" s="3" t="s">
        <v>1393</v>
      </c>
      <c r="B603">
        <f t="shared" si="9"/>
        <v>0</v>
      </c>
      <c r="C603">
        <f>VLOOKUP(A603,'BASE SFARI GENE'!A:E,5,0)</f>
        <v>4</v>
      </c>
    </row>
    <row r="604" spans="1:3" x14ac:dyDescent="0.25">
      <c r="A604" s="3" t="s">
        <v>1395</v>
      </c>
      <c r="B604">
        <f t="shared" si="9"/>
        <v>0</v>
      </c>
      <c r="C604">
        <f>VLOOKUP(A604,'BASE SFARI GENE'!A:E,5,0)</f>
        <v>4</v>
      </c>
    </row>
    <row r="605" spans="1:3" x14ac:dyDescent="0.25">
      <c r="A605" s="3" t="s">
        <v>1397</v>
      </c>
      <c r="B605">
        <f t="shared" si="9"/>
        <v>0</v>
      </c>
      <c r="C605">
        <f>VLOOKUP(A605,'BASE SFARI GENE'!A:E,5,0)</f>
        <v>4</v>
      </c>
    </row>
    <row r="606" spans="1:3" x14ac:dyDescent="0.25">
      <c r="A606" s="3" t="s">
        <v>1399</v>
      </c>
      <c r="B606">
        <f t="shared" si="9"/>
        <v>0</v>
      </c>
      <c r="C606">
        <f>VLOOKUP(A606,'BASE SFARI GENE'!A:E,5,0)</f>
        <v>4</v>
      </c>
    </row>
    <row r="607" spans="1:3" x14ac:dyDescent="0.25">
      <c r="A607" s="3" t="s">
        <v>1401</v>
      </c>
      <c r="B607">
        <f t="shared" si="9"/>
        <v>0</v>
      </c>
      <c r="C607">
        <f>VLOOKUP(A607,'BASE SFARI GENE'!A:E,5,0)</f>
        <v>4</v>
      </c>
    </row>
    <row r="608" spans="1:3" x14ac:dyDescent="0.25">
      <c r="A608" s="3" t="s">
        <v>1403</v>
      </c>
      <c r="B608">
        <f t="shared" si="9"/>
        <v>0</v>
      </c>
      <c r="C608">
        <f>VLOOKUP(A608,'BASE SFARI GENE'!A:E,5,0)</f>
        <v>5</v>
      </c>
    </row>
    <row r="609" spans="1:3" x14ac:dyDescent="0.25">
      <c r="A609" s="3" t="s">
        <v>1405</v>
      </c>
      <c r="B609">
        <f t="shared" si="9"/>
        <v>1</v>
      </c>
      <c r="C609">
        <f>VLOOKUP(A609,'BASE SFARI GENE'!A:E,5,0)</f>
        <v>4</v>
      </c>
    </row>
    <row r="610" spans="1:3" x14ac:dyDescent="0.25">
      <c r="A610" s="3" t="s">
        <v>1407</v>
      </c>
      <c r="B610">
        <f t="shared" si="9"/>
        <v>0</v>
      </c>
      <c r="C610">
        <f>VLOOKUP(A610,'BASE SFARI GENE'!A:E,5,0)</f>
        <v>5</v>
      </c>
    </row>
    <row r="611" spans="1:3" x14ac:dyDescent="0.25">
      <c r="A611" s="3" t="s">
        <v>1409</v>
      </c>
      <c r="B611">
        <f t="shared" si="9"/>
        <v>0</v>
      </c>
      <c r="C611">
        <f>VLOOKUP(A611,'BASE SFARI GENE'!A:E,5,0)</f>
        <v>5</v>
      </c>
    </row>
    <row r="612" spans="1:3" x14ac:dyDescent="0.25">
      <c r="A612" s="3" t="s">
        <v>1411</v>
      </c>
      <c r="B612">
        <f t="shared" si="9"/>
        <v>0</v>
      </c>
      <c r="C612">
        <f>VLOOKUP(A612,'BASE SFARI GENE'!A:E,5,0)</f>
        <v>5</v>
      </c>
    </row>
    <row r="613" spans="1:3" x14ac:dyDescent="0.25">
      <c r="A613" s="3" t="s">
        <v>1413</v>
      </c>
      <c r="B613">
        <f t="shared" si="9"/>
        <v>1</v>
      </c>
      <c r="C613">
        <f>VLOOKUP(A613,'BASE SFARI GENE'!A:E,5,0)</f>
        <v>4</v>
      </c>
    </row>
    <row r="614" spans="1:3" x14ac:dyDescent="0.25">
      <c r="A614" s="3" t="s">
        <v>1415</v>
      </c>
      <c r="B614">
        <f t="shared" si="9"/>
        <v>1</v>
      </c>
      <c r="C614">
        <f>VLOOKUP(A614,'BASE SFARI GENE'!A:E,5,0)</f>
        <v>3</v>
      </c>
    </row>
    <row r="615" spans="1:3" x14ac:dyDescent="0.25">
      <c r="A615" s="3" t="s">
        <v>1417</v>
      </c>
      <c r="B615">
        <f t="shared" si="9"/>
        <v>0</v>
      </c>
      <c r="C615">
        <f>VLOOKUP(A615,'BASE SFARI GENE'!A:E,5,0)</f>
        <v>5</v>
      </c>
    </row>
    <row r="616" spans="1:3" x14ac:dyDescent="0.25">
      <c r="A616" s="3" t="s">
        <v>1419</v>
      </c>
      <c r="B616">
        <f t="shared" si="9"/>
        <v>0</v>
      </c>
      <c r="C616">
        <f>VLOOKUP(A616,'BASE SFARI GENE'!A:E,5,0)</f>
        <v>3</v>
      </c>
    </row>
    <row r="617" spans="1:3" x14ac:dyDescent="0.25">
      <c r="A617" s="3" t="s">
        <v>1421</v>
      </c>
      <c r="B617">
        <f t="shared" si="9"/>
        <v>0</v>
      </c>
      <c r="C617">
        <f>VLOOKUP(A617,'BASE SFARI GENE'!A:E,5,0)</f>
        <v>2</v>
      </c>
    </row>
    <row r="618" spans="1:3" x14ac:dyDescent="0.25">
      <c r="A618" s="3" t="s">
        <v>1423</v>
      </c>
      <c r="B618">
        <f t="shared" si="9"/>
        <v>0</v>
      </c>
      <c r="C618">
        <f>VLOOKUP(A618,'BASE SFARI GENE'!A:E,5,0)</f>
        <v>3</v>
      </c>
    </row>
    <row r="619" spans="1:3" x14ac:dyDescent="0.25">
      <c r="A619" s="3" t="s">
        <v>1425</v>
      </c>
      <c r="B619">
        <f t="shared" si="9"/>
        <v>0</v>
      </c>
      <c r="C619">
        <f>VLOOKUP(A619,'BASE SFARI GENE'!A:E,5,0)</f>
        <v>3</v>
      </c>
    </row>
    <row r="620" spans="1:3" x14ac:dyDescent="0.25">
      <c r="A620" s="3" t="s">
        <v>1429</v>
      </c>
      <c r="B620">
        <f t="shared" si="9"/>
        <v>0</v>
      </c>
      <c r="C620">
        <f>VLOOKUP(A620,'BASE SFARI GENE'!A:E,5,0)</f>
        <v>5</v>
      </c>
    </row>
    <row r="621" spans="1:3" x14ac:dyDescent="0.25">
      <c r="A621" s="3" t="s">
        <v>1431</v>
      </c>
      <c r="B621">
        <f t="shared" si="9"/>
        <v>0</v>
      </c>
      <c r="C621">
        <f>VLOOKUP(A621,'BASE SFARI GENE'!A:E,5,0)</f>
        <v>4</v>
      </c>
    </row>
    <row r="622" spans="1:3" x14ac:dyDescent="0.25">
      <c r="A622" s="3" t="s">
        <v>1433</v>
      </c>
      <c r="B622">
        <f t="shared" si="9"/>
        <v>21</v>
      </c>
      <c r="C622">
        <f>VLOOKUP(A622,'BASE SFARI GENE'!A:E,5,0)</f>
        <v>3</v>
      </c>
    </row>
    <row r="623" spans="1:3" x14ac:dyDescent="0.25">
      <c r="A623" s="3" t="s">
        <v>1435</v>
      </c>
      <c r="B623">
        <f t="shared" si="9"/>
        <v>1</v>
      </c>
      <c r="C623">
        <f>VLOOKUP(A623,'BASE SFARI GENE'!A:E,5,0)</f>
        <v>5</v>
      </c>
    </row>
    <row r="624" spans="1:3" x14ac:dyDescent="0.25">
      <c r="A624" s="3" t="s">
        <v>1437</v>
      </c>
      <c r="B624">
        <f t="shared" si="9"/>
        <v>2</v>
      </c>
      <c r="C624">
        <f>VLOOKUP(A624,'BASE SFARI GENE'!A:E,5,0)</f>
        <v>4</v>
      </c>
    </row>
    <row r="625" spans="1:3" x14ac:dyDescent="0.25">
      <c r="A625" s="3" t="s">
        <v>1439</v>
      </c>
      <c r="B625">
        <f t="shared" si="9"/>
        <v>1</v>
      </c>
      <c r="C625">
        <f>VLOOKUP(A625,'BASE SFARI GENE'!A:E,5,0)</f>
        <v>4</v>
      </c>
    </row>
    <row r="626" spans="1:3" x14ac:dyDescent="0.25">
      <c r="A626" s="3" t="s">
        <v>1441</v>
      </c>
      <c r="B626">
        <f t="shared" si="9"/>
        <v>0</v>
      </c>
      <c r="C626">
        <f>VLOOKUP(A626,'BASE SFARI GENE'!A:E,5,0)</f>
        <v>3</v>
      </c>
    </row>
    <row r="627" spans="1:3" x14ac:dyDescent="0.25">
      <c r="A627" s="3" t="s">
        <v>1443</v>
      </c>
      <c r="B627">
        <f t="shared" si="9"/>
        <v>1</v>
      </c>
      <c r="C627">
        <f>VLOOKUP(A627,'BASE SFARI GENE'!A:E,5,0)</f>
        <v>3</v>
      </c>
    </row>
    <row r="628" spans="1:3" x14ac:dyDescent="0.25">
      <c r="A628" s="3" t="s">
        <v>1445</v>
      </c>
      <c r="B628">
        <f t="shared" si="9"/>
        <v>0</v>
      </c>
      <c r="C628">
        <f>VLOOKUP(A628,'BASE SFARI GENE'!A:E,5,0)</f>
        <v>4</v>
      </c>
    </row>
    <row r="629" spans="1:3" x14ac:dyDescent="0.25">
      <c r="A629" s="3" t="s">
        <v>1447</v>
      </c>
      <c r="B629">
        <f t="shared" si="9"/>
        <v>0</v>
      </c>
      <c r="C629">
        <f>VLOOKUP(A629,'BASE SFARI GENE'!A:E,5,0)</f>
        <v>1</v>
      </c>
    </row>
    <row r="630" spans="1:3" x14ac:dyDescent="0.25">
      <c r="A630" s="3" t="s">
        <v>1449</v>
      </c>
      <c r="B630">
        <f t="shared" si="9"/>
        <v>0</v>
      </c>
      <c r="C630">
        <f>VLOOKUP(A630,'BASE SFARI GENE'!A:E,5,0)</f>
        <v>4</v>
      </c>
    </row>
    <row r="631" spans="1:3" x14ac:dyDescent="0.25">
      <c r="A631" s="3" t="s">
        <v>1451</v>
      </c>
      <c r="B631">
        <f t="shared" si="9"/>
        <v>0</v>
      </c>
      <c r="C631">
        <f>VLOOKUP(A631,'BASE SFARI GENE'!A:E,5,0)</f>
        <v>4</v>
      </c>
    </row>
    <row r="632" spans="1:3" x14ac:dyDescent="0.25">
      <c r="A632" s="3" t="s">
        <v>1453</v>
      </c>
      <c r="B632">
        <f t="shared" si="9"/>
        <v>0</v>
      </c>
      <c r="C632">
        <f>VLOOKUP(A632,'BASE SFARI GENE'!A:E,5,0)</f>
        <v>4</v>
      </c>
    </row>
    <row r="633" spans="1:3" x14ac:dyDescent="0.25">
      <c r="A633" s="3" t="s">
        <v>1455</v>
      </c>
      <c r="B633">
        <f t="shared" si="9"/>
        <v>0</v>
      </c>
      <c r="C633">
        <f>VLOOKUP(A633,'BASE SFARI GENE'!A:E,5,0)</f>
        <v>5</v>
      </c>
    </row>
    <row r="634" spans="1:3" x14ac:dyDescent="0.25">
      <c r="A634" s="3" t="s">
        <v>1457</v>
      </c>
      <c r="B634">
        <f t="shared" si="9"/>
        <v>0</v>
      </c>
      <c r="C634">
        <f>VLOOKUP(A634,'BASE SFARI GENE'!A:E,5,0)</f>
        <v>4</v>
      </c>
    </row>
    <row r="635" spans="1:3" x14ac:dyDescent="0.25">
      <c r="A635" s="3" t="s">
        <v>1459</v>
      </c>
      <c r="B635">
        <f t="shared" si="9"/>
        <v>0</v>
      </c>
      <c r="C635">
        <f>VLOOKUP(A635,'BASE SFARI GENE'!A:E,5,0)</f>
        <v>5</v>
      </c>
    </row>
    <row r="636" spans="1:3" x14ac:dyDescent="0.25">
      <c r="A636" s="3" t="s">
        <v>1461</v>
      </c>
      <c r="B636">
        <f t="shared" si="9"/>
        <v>5</v>
      </c>
      <c r="C636">
        <f>VLOOKUP(A636,'BASE SFARI GENE'!A:E,5,0)</f>
        <v>4</v>
      </c>
    </row>
    <row r="637" spans="1:3" x14ac:dyDescent="0.25">
      <c r="A637" s="3" t="s">
        <v>1463</v>
      </c>
      <c r="B637">
        <f t="shared" si="9"/>
        <v>4</v>
      </c>
      <c r="C637">
        <f>VLOOKUP(A637,'BASE SFARI GENE'!A:E,5,0)</f>
        <v>4</v>
      </c>
    </row>
    <row r="638" spans="1:3" x14ac:dyDescent="0.25">
      <c r="A638" s="3" t="s">
        <v>1465</v>
      </c>
      <c r="B638">
        <f t="shared" si="9"/>
        <v>0</v>
      </c>
      <c r="C638">
        <f>VLOOKUP(A638,'BASE SFARI GENE'!A:E,5,0)</f>
        <v>3</v>
      </c>
    </row>
    <row r="639" spans="1:3" x14ac:dyDescent="0.25">
      <c r="A639" s="3" t="s">
        <v>1467</v>
      </c>
      <c r="B639">
        <f t="shared" si="9"/>
        <v>2</v>
      </c>
      <c r="C639">
        <f>VLOOKUP(A639,'BASE SFARI GENE'!A:E,5,0)</f>
        <v>3</v>
      </c>
    </row>
    <row r="640" spans="1:3" x14ac:dyDescent="0.25">
      <c r="A640" s="3" t="s">
        <v>1469</v>
      </c>
      <c r="B640">
        <f t="shared" si="9"/>
        <v>2</v>
      </c>
      <c r="C640">
        <f>VLOOKUP(A640,'BASE SFARI GENE'!A:E,5,0)</f>
        <v>3</v>
      </c>
    </row>
    <row r="641" spans="1:3" x14ac:dyDescent="0.25">
      <c r="A641" s="3" t="s">
        <v>1471</v>
      </c>
      <c r="B641">
        <f t="shared" si="9"/>
        <v>28</v>
      </c>
      <c r="C641">
        <f>VLOOKUP(A641,'BASE SFARI GENE'!A:E,5,0)</f>
        <v>3</v>
      </c>
    </row>
    <row r="642" spans="1:3" x14ac:dyDescent="0.25">
      <c r="A642" s="3" t="s">
        <v>1475</v>
      </c>
      <c r="B642">
        <f t="shared" si="9"/>
        <v>0</v>
      </c>
      <c r="C642">
        <f>VLOOKUP(A642,'BASE SFARI GENE'!A:E,5,0)</f>
        <v>4</v>
      </c>
    </row>
    <row r="643" spans="1:3" x14ac:dyDescent="0.25">
      <c r="A643" s="3" t="s">
        <v>1477</v>
      </c>
      <c r="B643">
        <f t="shared" ref="B643:B706" si="10">COUNTIF(F:BH,A643)</f>
        <v>0</v>
      </c>
      <c r="C643">
        <f>VLOOKUP(A643,'BASE SFARI GENE'!A:E,5,0)</f>
        <v>3</v>
      </c>
    </row>
    <row r="644" spans="1:3" x14ac:dyDescent="0.25">
      <c r="A644" s="3" t="s">
        <v>1479</v>
      </c>
      <c r="B644">
        <f t="shared" si="10"/>
        <v>0</v>
      </c>
      <c r="C644">
        <f>VLOOKUP(A644,'BASE SFARI GENE'!A:E,5,0)</f>
        <v>4</v>
      </c>
    </row>
    <row r="645" spans="1:3" x14ac:dyDescent="0.25">
      <c r="A645" s="3" t="s">
        <v>1483</v>
      </c>
      <c r="B645">
        <f t="shared" si="10"/>
        <v>0</v>
      </c>
      <c r="C645">
        <f>VLOOKUP(A645,'BASE SFARI GENE'!A:E,5,0)</f>
        <v>4</v>
      </c>
    </row>
    <row r="646" spans="1:3" x14ac:dyDescent="0.25">
      <c r="A646" s="3" t="s">
        <v>1485</v>
      </c>
      <c r="B646">
        <f t="shared" si="10"/>
        <v>0</v>
      </c>
      <c r="C646">
        <f>VLOOKUP(A646,'BASE SFARI GENE'!A:E,5,0)</f>
        <v>4</v>
      </c>
    </row>
    <row r="647" spans="1:3" x14ac:dyDescent="0.25">
      <c r="A647" s="3" t="s">
        <v>1487</v>
      </c>
      <c r="B647">
        <f t="shared" si="10"/>
        <v>0</v>
      </c>
      <c r="C647">
        <f>VLOOKUP(A647,'BASE SFARI GENE'!A:E,5,0)</f>
        <v>5</v>
      </c>
    </row>
    <row r="648" spans="1:3" x14ac:dyDescent="0.25">
      <c r="A648" s="3" t="s">
        <v>1491</v>
      </c>
      <c r="B648">
        <f t="shared" si="10"/>
        <v>0</v>
      </c>
      <c r="C648">
        <f>VLOOKUP(A648,'BASE SFARI GENE'!A:E,5,0)</f>
        <v>4</v>
      </c>
    </row>
    <row r="649" spans="1:3" x14ac:dyDescent="0.25">
      <c r="A649" s="3" t="s">
        <v>1493</v>
      </c>
      <c r="B649">
        <f t="shared" si="10"/>
        <v>0</v>
      </c>
      <c r="C649">
        <f>VLOOKUP(A649,'BASE SFARI GENE'!A:E,5,0)</f>
        <v>3</v>
      </c>
    </row>
    <row r="650" spans="1:3" x14ac:dyDescent="0.25">
      <c r="A650" s="3" t="s">
        <v>1495</v>
      </c>
      <c r="B650">
        <f t="shared" si="10"/>
        <v>0</v>
      </c>
      <c r="C650">
        <f>VLOOKUP(A650,'BASE SFARI GENE'!A:E,5,0)</f>
        <v>5</v>
      </c>
    </row>
    <row r="651" spans="1:3" x14ac:dyDescent="0.25">
      <c r="A651" s="3" t="s">
        <v>1497</v>
      </c>
      <c r="B651">
        <f t="shared" si="10"/>
        <v>7</v>
      </c>
      <c r="C651">
        <f>VLOOKUP(A651,'BASE SFARI GENE'!A:E,5,0)</f>
        <v>3</v>
      </c>
    </row>
    <row r="652" spans="1:3" x14ac:dyDescent="0.25">
      <c r="A652" s="3" t="s">
        <v>1499</v>
      </c>
      <c r="B652">
        <f t="shared" si="10"/>
        <v>0</v>
      </c>
      <c r="C652">
        <f>VLOOKUP(A652,'BASE SFARI GENE'!A:E,5,0)</f>
        <v>4</v>
      </c>
    </row>
    <row r="653" spans="1:3" x14ac:dyDescent="0.25">
      <c r="A653" s="3" t="s">
        <v>1501</v>
      </c>
      <c r="B653">
        <f t="shared" si="10"/>
        <v>0</v>
      </c>
      <c r="C653">
        <f>VLOOKUP(A653,'BASE SFARI GENE'!A:E,5,0)</f>
        <v>4</v>
      </c>
    </row>
    <row r="654" spans="1:3" x14ac:dyDescent="0.25">
      <c r="A654" s="3" t="s">
        <v>1503</v>
      </c>
      <c r="B654">
        <f t="shared" si="10"/>
        <v>1</v>
      </c>
      <c r="C654">
        <f>VLOOKUP(A654,'BASE SFARI GENE'!A:E,5,0)</f>
        <v>4</v>
      </c>
    </row>
    <row r="655" spans="1:3" x14ac:dyDescent="0.25">
      <c r="A655" s="3" t="s">
        <v>1505</v>
      </c>
      <c r="B655">
        <f t="shared" si="10"/>
        <v>0</v>
      </c>
      <c r="C655">
        <f>VLOOKUP(A655,'BASE SFARI GENE'!A:E,5,0)</f>
        <v>5</v>
      </c>
    </row>
    <row r="656" spans="1:3" x14ac:dyDescent="0.25">
      <c r="A656" s="3" t="s">
        <v>1507</v>
      </c>
      <c r="B656">
        <f t="shared" si="10"/>
        <v>0</v>
      </c>
      <c r="C656">
        <f>VLOOKUP(A656,'BASE SFARI GENE'!A:E,5,0)</f>
        <v>4</v>
      </c>
    </row>
    <row r="657" spans="1:3" x14ac:dyDescent="0.25">
      <c r="A657" s="3" t="s">
        <v>1509</v>
      </c>
      <c r="B657">
        <f t="shared" si="10"/>
        <v>0</v>
      </c>
      <c r="C657">
        <f>VLOOKUP(A657,'BASE SFARI GENE'!A:E,5,0)</f>
        <v>3</v>
      </c>
    </row>
    <row r="658" spans="1:3" x14ac:dyDescent="0.25">
      <c r="A658" s="3" t="s">
        <v>1513</v>
      </c>
      <c r="B658">
        <f t="shared" si="10"/>
        <v>14</v>
      </c>
      <c r="C658">
        <f>VLOOKUP(A658,'BASE SFARI GENE'!A:E,5,0)</f>
        <v>4</v>
      </c>
    </row>
    <row r="659" spans="1:3" x14ac:dyDescent="0.25">
      <c r="A659" s="3" t="s">
        <v>1515</v>
      </c>
      <c r="B659">
        <f t="shared" si="10"/>
        <v>0</v>
      </c>
      <c r="C659">
        <f>VLOOKUP(A659,'BASE SFARI GENE'!A:E,5,0)</f>
        <v>4</v>
      </c>
    </row>
    <row r="660" spans="1:3" x14ac:dyDescent="0.25">
      <c r="A660" s="3" t="s">
        <v>1519</v>
      </c>
      <c r="B660">
        <f t="shared" si="10"/>
        <v>0</v>
      </c>
      <c r="C660">
        <f>VLOOKUP(A660,'BASE SFARI GENE'!A:E,5,0)</f>
        <v>3</v>
      </c>
    </row>
    <row r="661" spans="1:3" x14ac:dyDescent="0.25">
      <c r="A661" s="3" t="s">
        <v>1521</v>
      </c>
      <c r="B661">
        <f t="shared" si="10"/>
        <v>0</v>
      </c>
      <c r="C661">
        <f>VLOOKUP(A661,'BASE SFARI GENE'!A:E,5,0)</f>
        <v>4</v>
      </c>
    </row>
    <row r="662" spans="1:3" x14ac:dyDescent="0.25">
      <c r="A662" s="3" t="s">
        <v>1525</v>
      </c>
      <c r="B662">
        <f t="shared" si="10"/>
        <v>0</v>
      </c>
      <c r="C662">
        <f>VLOOKUP(A662,'BASE SFARI GENE'!A:E,5,0)</f>
        <v>2</v>
      </c>
    </row>
    <row r="663" spans="1:3" x14ac:dyDescent="0.25">
      <c r="A663" s="3" t="s">
        <v>1527</v>
      </c>
      <c r="B663">
        <f t="shared" si="10"/>
        <v>5</v>
      </c>
      <c r="C663">
        <f>VLOOKUP(A663,'BASE SFARI GENE'!A:E,5,0)</f>
        <v>1</v>
      </c>
    </row>
    <row r="664" spans="1:3" x14ac:dyDescent="0.25">
      <c r="A664" s="3" t="s">
        <v>1529</v>
      </c>
      <c r="B664">
        <f t="shared" si="10"/>
        <v>0</v>
      </c>
      <c r="C664">
        <f>VLOOKUP(A664,'BASE SFARI GENE'!A:E,5,0)</f>
        <v>5</v>
      </c>
    </row>
    <row r="665" spans="1:3" x14ac:dyDescent="0.25">
      <c r="A665" s="3" t="s">
        <v>1531</v>
      </c>
      <c r="B665">
        <f t="shared" si="10"/>
        <v>3</v>
      </c>
      <c r="C665">
        <f>VLOOKUP(A665,'BASE SFARI GENE'!A:E,5,0)</f>
        <v>4</v>
      </c>
    </row>
    <row r="666" spans="1:3" x14ac:dyDescent="0.25">
      <c r="A666" s="3" t="s">
        <v>1533</v>
      </c>
      <c r="B666">
        <f t="shared" si="10"/>
        <v>1</v>
      </c>
      <c r="C666">
        <f>VLOOKUP(A666,'BASE SFARI GENE'!A:E,5,0)</f>
        <v>5</v>
      </c>
    </row>
    <row r="667" spans="1:3" x14ac:dyDescent="0.25">
      <c r="A667" s="3" t="s">
        <v>1535</v>
      </c>
      <c r="B667">
        <f t="shared" si="10"/>
        <v>0</v>
      </c>
      <c r="C667">
        <f>VLOOKUP(A667,'BASE SFARI GENE'!A:E,5,0)</f>
        <v>3</v>
      </c>
    </row>
    <row r="668" spans="1:3" x14ac:dyDescent="0.25">
      <c r="A668" s="3" t="s">
        <v>1537</v>
      </c>
      <c r="B668">
        <f t="shared" si="10"/>
        <v>3</v>
      </c>
      <c r="C668">
        <f>VLOOKUP(A668,'BASE SFARI GENE'!A:E,5,0)</f>
        <v>4</v>
      </c>
    </row>
    <row r="669" spans="1:3" x14ac:dyDescent="0.25">
      <c r="A669" s="3" t="s">
        <v>1539</v>
      </c>
      <c r="B669">
        <f t="shared" si="10"/>
        <v>1</v>
      </c>
      <c r="C669">
        <f>VLOOKUP(A669,'BASE SFARI GENE'!A:E,5,0)</f>
        <v>4</v>
      </c>
    </row>
    <row r="670" spans="1:3" x14ac:dyDescent="0.25">
      <c r="A670" s="3" t="s">
        <v>1541</v>
      </c>
      <c r="B670">
        <f t="shared" si="10"/>
        <v>0</v>
      </c>
      <c r="C670">
        <f>VLOOKUP(A670,'BASE SFARI GENE'!A:E,5,0)</f>
        <v>3</v>
      </c>
    </row>
    <row r="671" spans="1:3" x14ac:dyDescent="0.25">
      <c r="A671" s="3" t="s">
        <v>1543</v>
      </c>
      <c r="B671">
        <f t="shared" si="10"/>
        <v>0</v>
      </c>
      <c r="C671">
        <f>VLOOKUP(A671,'BASE SFARI GENE'!A:E,5,0)</f>
        <v>4</v>
      </c>
    </row>
    <row r="672" spans="1:3" x14ac:dyDescent="0.25">
      <c r="A672" s="3" t="s">
        <v>1545</v>
      </c>
      <c r="B672">
        <f t="shared" si="10"/>
        <v>0</v>
      </c>
      <c r="C672">
        <f>VLOOKUP(A672,'BASE SFARI GENE'!A:E,5,0)</f>
        <v>4</v>
      </c>
    </row>
    <row r="673" spans="1:3" x14ac:dyDescent="0.25">
      <c r="A673" s="3" t="s">
        <v>1547</v>
      </c>
      <c r="B673">
        <f t="shared" si="10"/>
        <v>1</v>
      </c>
      <c r="C673">
        <f>VLOOKUP(A673,'BASE SFARI GENE'!A:E,5,0)</f>
        <v>3</v>
      </c>
    </row>
    <row r="674" spans="1:3" x14ac:dyDescent="0.25">
      <c r="A674" s="3" t="s">
        <v>1549</v>
      </c>
      <c r="B674">
        <f t="shared" si="10"/>
        <v>0</v>
      </c>
      <c r="C674">
        <f>VLOOKUP(A674,'BASE SFARI GENE'!A:E,5,0)</f>
        <v>4</v>
      </c>
    </row>
    <row r="675" spans="1:3" x14ac:dyDescent="0.25">
      <c r="A675" s="3" t="s">
        <v>1551</v>
      </c>
      <c r="B675">
        <f t="shared" si="10"/>
        <v>0</v>
      </c>
      <c r="C675">
        <f>VLOOKUP(A675,'BASE SFARI GENE'!A:E,5,0)</f>
        <v>3</v>
      </c>
    </row>
    <row r="676" spans="1:3" x14ac:dyDescent="0.25">
      <c r="A676" s="3" t="s">
        <v>1553</v>
      </c>
      <c r="B676">
        <f t="shared" si="10"/>
        <v>14</v>
      </c>
      <c r="C676">
        <f>VLOOKUP(A676,'BASE SFARI GENE'!A:E,5,0)</f>
        <v>5</v>
      </c>
    </row>
    <row r="677" spans="1:3" x14ac:dyDescent="0.25">
      <c r="A677" s="3" t="s">
        <v>1556</v>
      </c>
      <c r="B677">
        <f t="shared" si="10"/>
        <v>0</v>
      </c>
      <c r="C677">
        <f>VLOOKUP(A677,'BASE SFARI GENE'!A:E,5,0)</f>
        <v>4</v>
      </c>
    </row>
    <row r="678" spans="1:3" x14ac:dyDescent="0.25">
      <c r="A678" s="3" t="s">
        <v>1558</v>
      </c>
      <c r="B678">
        <f t="shared" si="10"/>
        <v>0</v>
      </c>
      <c r="C678">
        <f>VLOOKUP(A678,'BASE SFARI GENE'!A:E,5,0)</f>
        <v>3</v>
      </c>
    </row>
    <row r="679" spans="1:3" x14ac:dyDescent="0.25">
      <c r="A679" s="3" t="s">
        <v>1560</v>
      </c>
      <c r="B679">
        <f t="shared" si="10"/>
        <v>0</v>
      </c>
      <c r="C679">
        <f>VLOOKUP(A679,'BASE SFARI GENE'!A:E,5,0)</f>
        <v>2</v>
      </c>
    </row>
    <row r="680" spans="1:3" x14ac:dyDescent="0.25">
      <c r="A680" s="3" t="s">
        <v>1562</v>
      </c>
      <c r="B680">
        <f t="shared" si="10"/>
        <v>1</v>
      </c>
      <c r="C680">
        <f>VLOOKUP(A680,'BASE SFARI GENE'!A:E,5,0)</f>
        <v>4</v>
      </c>
    </row>
    <row r="681" spans="1:3" x14ac:dyDescent="0.25">
      <c r="A681" s="3" t="s">
        <v>1564</v>
      </c>
      <c r="B681">
        <f t="shared" si="10"/>
        <v>0</v>
      </c>
      <c r="C681">
        <f>VLOOKUP(A681,'BASE SFARI GENE'!A:E,5,0)</f>
        <v>5</v>
      </c>
    </row>
    <row r="682" spans="1:3" x14ac:dyDescent="0.25">
      <c r="A682" s="3" t="s">
        <v>1566</v>
      </c>
      <c r="B682">
        <f t="shared" si="10"/>
        <v>0</v>
      </c>
      <c r="C682">
        <f>VLOOKUP(A682,'BASE SFARI GENE'!A:E,5,0)</f>
        <v>3</v>
      </c>
    </row>
    <row r="683" spans="1:3" x14ac:dyDescent="0.25">
      <c r="A683" s="3" t="s">
        <v>1568</v>
      </c>
      <c r="B683">
        <f t="shared" si="10"/>
        <v>0</v>
      </c>
      <c r="C683">
        <f>VLOOKUP(A683,'BASE SFARI GENE'!A:E,5,0)</f>
        <v>3</v>
      </c>
    </row>
    <row r="684" spans="1:3" x14ac:dyDescent="0.25">
      <c r="A684" s="3" t="s">
        <v>1570</v>
      </c>
      <c r="B684">
        <f t="shared" si="10"/>
        <v>0</v>
      </c>
      <c r="C684">
        <f>VLOOKUP(A684,'BASE SFARI GENE'!A:E,5,0)</f>
        <v>5</v>
      </c>
    </row>
    <row r="685" spans="1:3" x14ac:dyDescent="0.25">
      <c r="A685" s="3" t="s">
        <v>1572</v>
      </c>
      <c r="B685">
        <f t="shared" si="10"/>
        <v>0</v>
      </c>
      <c r="C685">
        <f>VLOOKUP(A685,'BASE SFARI GENE'!A:E,5,0)</f>
        <v>5</v>
      </c>
    </row>
    <row r="686" spans="1:3" x14ac:dyDescent="0.25">
      <c r="A686" s="3" t="s">
        <v>1574</v>
      </c>
      <c r="B686">
        <f t="shared" si="10"/>
        <v>0</v>
      </c>
      <c r="C686">
        <f>VLOOKUP(A686,'BASE SFARI GENE'!A:E,5,0)</f>
        <v>4</v>
      </c>
    </row>
    <row r="687" spans="1:3" x14ac:dyDescent="0.25">
      <c r="A687" s="3" t="s">
        <v>1576</v>
      </c>
      <c r="B687">
        <f t="shared" si="10"/>
        <v>2</v>
      </c>
      <c r="C687">
        <f>VLOOKUP(A687,'BASE SFARI GENE'!A:E,5,0)</f>
        <v>1</v>
      </c>
    </row>
    <row r="688" spans="1:3" x14ac:dyDescent="0.25">
      <c r="A688" s="3" t="s">
        <v>1578</v>
      </c>
      <c r="B688">
        <f t="shared" si="10"/>
        <v>0</v>
      </c>
      <c r="C688">
        <f>VLOOKUP(A688,'BASE SFARI GENE'!A:E,5,0)</f>
        <v>4</v>
      </c>
    </row>
    <row r="689" spans="1:3" x14ac:dyDescent="0.25">
      <c r="A689" s="3" t="s">
        <v>1580</v>
      </c>
      <c r="B689">
        <f t="shared" si="10"/>
        <v>0</v>
      </c>
      <c r="C689">
        <f>VLOOKUP(A689,'BASE SFARI GENE'!A:E,5,0)</f>
        <v>5</v>
      </c>
    </row>
    <row r="690" spans="1:3" x14ac:dyDescent="0.25">
      <c r="A690" s="3" t="s">
        <v>1582</v>
      </c>
      <c r="B690">
        <f t="shared" si="10"/>
        <v>0</v>
      </c>
      <c r="C690">
        <f>VLOOKUP(A690,'BASE SFARI GENE'!A:E,5,0)</f>
        <v>4</v>
      </c>
    </row>
    <row r="691" spans="1:3" x14ac:dyDescent="0.25">
      <c r="A691" s="3" t="s">
        <v>1584</v>
      </c>
      <c r="B691">
        <f t="shared" si="10"/>
        <v>0</v>
      </c>
      <c r="C691">
        <f>VLOOKUP(A691,'BASE SFARI GENE'!A:E,5,0)</f>
        <v>4</v>
      </c>
    </row>
    <row r="692" spans="1:3" x14ac:dyDescent="0.25">
      <c r="A692" s="3" t="s">
        <v>1588</v>
      </c>
      <c r="B692">
        <f t="shared" si="10"/>
        <v>2</v>
      </c>
      <c r="C692">
        <f>VLOOKUP(A692,'BASE SFARI GENE'!A:E,5,0)</f>
        <v>2</v>
      </c>
    </row>
    <row r="693" spans="1:3" x14ac:dyDescent="0.25">
      <c r="A693" s="3" t="s">
        <v>1590</v>
      </c>
      <c r="B693">
        <f t="shared" si="10"/>
        <v>0</v>
      </c>
      <c r="C693">
        <f>VLOOKUP(A693,'BASE SFARI GENE'!A:E,5,0)</f>
        <v>4</v>
      </c>
    </row>
    <row r="694" spans="1:3" x14ac:dyDescent="0.25">
      <c r="A694" s="3" t="s">
        <v>1594</v>
      </c>
      <c r="B694">
        <f t="shared" si="10"/>
        <v>0</v>
      </c>
      <c r="C694">
        <f>VLOOKUP(A694,'BASE SFARI GENE'!A:E,5,0)</f>
        <v>4</v>
      </c>
    </row>
    <row r="695" spans="1:3" x14ac:dyDescent="0.25">
      <c r="A695" s="3" t="s">
        <v>1596</v>
      </c>
      <c r="B695">
        <f t="shared" si="10"/>
        <v>0</v>
      </c>
      <c r="C695">
        <f>VLOOKUP(A695,'BASE SFARI GENE'!A:E,5,0)</f>
        <v>4</v>
      </c>
    </row>
    <row r="696" spans="1:3" x14ac:dyDescent="0.25">
      <c r="A696" s="3" t="s">
        <v>1598</v>
      </c>
      <c r="B696">
        <f t="shared" si="10"/>
        <v>1</v>
      </c>
      <c r="C696">
        <f>VLOOKUP(A696,'BASE SFARI GENE'!A:E,5,0)</f>
        <v>5</v>
      </c>
    </row>
    <row r="697" spans="1:3" x14ac:dyDescent="0.25">
      <c r="A697" s="3" t="s">
        <v>1600</v>
      </c>
      <c r="B697">
        <f t="shared" si="10"/>
        <v>1</v>
      </c>
      <c r="C697">
        <f>VLOOKUP(A697,'BASE SFARI GENE'!A:E,5,0)</f>
        <v>3</v>
      </c>
    </row>
    <row r="698" spans="1:3" x14ac:dyDescent="0.25">
      <c r="A698" s="3" t="s">
        <v>1604</v>
      </c>
      <c r="B698">
        <f t="shared" si="10"/>
        <v>0</v>
      </c>
      <c r="C698">
        <f>VLOOKUP(A698,'BASE SFARI GENE'!A:E,5,0)</f>
        <v>4</v>
      </c>
    </row>
    <row r="699" spans="1:3" x14ac:dyDescent="0.25">
      <c r="A699" s="3" t="s">
        <v>1606</v>
      </c>
      <c r="B699">
        <f t="shared" si="10"/>
        <v>5</v>
      </c>
      <c r="C699">
        <f>VLOOKUP(A699,'BASE SFARI GENE'!A:E,5,0)</f>
        <v>4</v>
      </c>
    </row>
    <row r="700" spans="1:3" x14ac:dyDescent="0.25">
      <c r="A700" s="3" t="s">
        <v>1608</v>
      </c>
      <c r="B700">
        <f t="shared" si="10"/>
        <v>5</v>
      </c>
      <c r="C700">
        <f>VLOOKUP(A700,'BASE SFARI GENE'!A:E,5,0)</f>
        <v>4</v>
      </c>
    </row>
    <row r="701" spans="1:3" x14ac:dyDescent="0.25">
      <c r="A701" s="3" t="s">
        <v>1610</v>
      </c>
      <c r="B701">
        <f t="shared" si="10"/>
        <v>0</v>
      </c>
      <c r="C701">
        <f>VLOOKUP(A701,'BASE SFARI GENE'!A:E,5,0)</f>
        <v>3</v>
      </c>
    </row>
    <row r="702" spans="1:3" x14ac:dyDescent="0.25">
      <c r="A702" s="3" t="s">
        <v>1612</v>
      </c>
      <c r="B702">
        <f t="shared" si="10"/>
        <v>0</v>
      </c>
      <c r="C702">
        <f>VLOOKUP(A702,'BASE SFARI GENE'!A:E,5,0)</f>
        <v>4</v>
      </c>
    </row>
    <row r="703" spans="1:3" x14ac:dyDescent="0.25">
      <c r="A703" s="3" t="s">
        <v>1614</v>
      </c>
      <c r="B703">
        <f t="shared" si="10"/>
        <v>0</v>
      </c>
      <c r="C703">
        <f>VLOOKUP(A703,'BASE SFARI GENE'!A:E,5,0)</f>
        <v>3</v>
      </c>
    </row>
    <row r="704" spans="1:3" x14ac:dyDescent="0.25">
      <c r="A704" s="3" t="s">
        <v>1616</v>
      </c>
      <c r="B704">
        <f t="shared" si="10"/>
        <v>0</v>
      </c>
      <c r="C704">
        <f>VLOOKUP(A704,'BASE SFARI GENE'!A:E,5,0)</f>
        <v>4</v>
      </c>
    </row>
    <row r="705" spans="1:3" x14ac:dyDescent="0.25">
      <c r="A705" s="3" t="s">
        <v>1618</v>
      </c>
      <c r="B705">
        <f t="shared" si="10"/>
        <v>1</v>
      </c>
      <c r="C705">
        <f>VLOOKUP(A705,'BASE SFARI GENE'!A:E,5,0)</f>
        <v>3</v>
      </c>
    </row>
    <row r="706" spans="1:3" x14ac:dyDescent="0.25">
      <c r="A706" s="3" t="s">
        <v>1620</v>
      </c>
      <c r="B706">
        <f t="shared" si="10"/>
        <v>0</v>
      </c>
      <c r="C706">
        <f>VLOOKUP(A706,'BASE SFARI GENE'!A:E,5,0)</f>
        <v>1</v>
      </c>
    </row>
    <row r="707" spans="1:3" x14ac:dyDescent="0.25">
      <c r="A707" s="3" t="s">
        <v>1622</v>
      </c>
      <c r="B707">
        <f t="shared" ref="B707:B770" si="11">COUNTIF(F:BH,A707)</f>
        <v>0</v>
      </c>
      <c r="C707">
        <f>VLOOKUP(A707,'BASE SFARI GENE'!A:E,5,0)</f>
        <v>4</v>
      </c>
    </row>
    <row r="708" spans="1:3" x14ac:dyDescent="0.25">
      <c r="A708" s="3" t="s">
        <v>1623</v>
      </c>
      <c r="B708">
        <f t="shared" si="11"/>
        <v>4</v>
      </c>
      <c r="C708">
        <f>VLOOKUP(A708,'BASE SFARI GENE'!A:E,5,0)</f>
        <v>4</v>
      </c>
    </row>
    <row r="709" spans="1:3" x14ac:dyDescent="0.25">
      <c r="A709" s="3" t="s">
        <v>1625</v>
      </c>
      <c r="B709">
        <f t="shared" si="11"/>
        <v>1</v>
      </c>
      <c r="C709">
        <f>VLOOKUP(A709,'BASE SFARI GENE'!A:E,5,0)</f>
        <v>4</v>
      </c>
    </row>
    <row r="710" spans="1:3" x14ac:dyDescent="0.25">
      <c r="A710" s="3" t="s">
        <v>1627</v>
      </c>
      <c r="B710">
        <f t="shared" si="11"/>
        <v>0</v>
      </c>
      <c r="C710">
        <f>VLOOKUP(A710,'BASE SFARI GENE'!A:E,5,0)</f>
        <v>4</v>
      </c>
    </row>
    <row r="711" spans="1:3" x14ac:dyDescent="0.25">
      <c r="A711" s="3" t="s">
        <v>1629</v>
      </c>
      <c r="B711">
        <f t="shared" si="11"/>
        <v>0</v>
      </c>
      <c r="C711">
        <f>VLOOKUP(A711,'BASE SFARI GENE'!A:E,5,0)</f>
        <v>5</v>
      </c>
    </row>
    <row r="712" spans="1:3" x14ac:dyDescent="0.25">
      <c r="A712" s="3" t="s">
        <v>1631</v>
      </c>
      <c r="B712">
        <f t="shared" si="11"/>
        <v>0</v>
      </c>
      <c r="C712">
        <f>VLOOKUP(A712,'BASE SFARI GENE'!A:E,5,0)</f>
        <v>4</v>
      </c>
    </row>
    <row r="713" spans="1:3" x14ac:dyDescent="0.25">
      <c r="A713" s="3" t="s">
        <v>1637</v>
      </c>
      <c r="B713">
        <f t="shared" si="11"/>
        <v>0</v>
      </c>
      <c r="C713">
        <f>VLOOKUP(A713,'BASE SFARI GENE'!A:E,5,0)</f>
        <v>5</v>
      </c>
    </row>
    <row r="714" spans="1:3" x14ac:dyDescent="0.25">
      <c r="A714" s="3" t="s">
        <v>1639</v>
      </c>
      <c r="B714">
        <f t="shared" si="11"/>
        <v>3</v>
      </c>
      <c r="C714">
        <f>VLOOKUP(A714,'BASE SFARI GENE'!A:E,5,0)</f>
        <v>4</v>
      </c>
    </row>
    <row r="715" spans="1:3" x14ac:dyDescent="0.25">
      <c r="A715" s="3" t="s">
        <v>1641</v>
      </c>
      <c r="B715">
        <f t="shared" si="11"/>
        <v>0</v>
      </c>
      <c r="C715">
        <f>VLOOKUP(A715,'BASE SFARI GENE'!A:E,5,0)</f>
        <v>4</v>
      </c>
    </row>
    <row r="716" spans="1:3" x14ac:dyDescent="0.25">
      <c r="A716" s="3" t="s">
        <v>1643</v>
      </c>
      <c r="B716">
        <f t="shared" si="11"/>
        <v>0</v>
      </c>
      <c r="C716">
        <f>VLOOKUP(A716,'BASE SFARI GENE'!A:E,5,0)</f>
        <v>4</v>
      </c>
    </row>
    <row r="717" spans="1:3" x14ac:dyDescent="0.25">
      <c r="A717" s="3" t="s">
        <v>1647</v>
      </c>
      <c r="B717">
        <f t="shared" si="11"/>
        <v>0</v>
      </c>
      <c r="C717">
        <f>VLOOKUP(A717,'BASE SFARI GENE'!A:E,5,0)</f>
        <v>5</v>
      </c>
    </row>
    <row r="718" spans="1:3" x14ac:dyDescent="0.25">
      <c r="A718" s="3" t="s">
        <v>1649</v>
      </c>
      <c r="B718">
        <f t="shared" si="11"/>
        <v>0</v>
      </c>
      <c r="C718">
        <f>VLOOKUP(A718,'BASE SFARI GENE'!A:E,5,0)</f>
        <v>4</v>
      </c>
    </row>
    <row r="719" spans="1:3" x14ac:dyDescent="0.25">
      <c r="A719" s="3" t="s">
        <v>1651</v>
      </c>
      <c r="B719">
        <f t="shared" si="11"/>
        <v>0</v>
      </c>
      <c r="C719">
        <f>VLOOKUP(A719,'BASE SFARI GENE'!A:E,5,0)</f>
        <v>4</v>
      </c>
    </row>
    <row r="720" spans="1:3" x14ac:dyDescent="0.25">
      <c r="A720" s="3" t="s">
        <v>1653</v>
      </c>
      <c r="B720">
        <f t="shared" si="11"/>
        <v>0</v>
      </c>
      <c r="C720">
        <f>VLOOKUP(A720,'BASE SFARI GENE'!A:E,5,0)</f>
        <v>4</v>
      </c>
    </row>
    <row r="721" spans="1:3" x14ac:dyDescent="0.25">
      <c r="A721" s="3" t="s">
        <v>1659</v>
      </c>
      <c r="B721">
        <f t="shared" si="11"/>
        <v>0</v>
      </c>
      <c r="C721">
        <f>VLOOKUP(A721,'BASE SFARI GENE'!A:E,5,0)</f>
        <v>3</v>
      </c>
    </row>
    <row r="722" spans="1:3" x14ac:dyDescent="0.25">
      <c r="A722" s="3" t="s">
        <v>1661</v>
      </c>
      <c r="B722">
        <f t="shared" si="11"/>
        <v>0</v>
      </c>
      <c r="C722">
        <f>VLOOKUP(A722,'BASE SFARI GENE'!A:E,5,0)</f>
        <v>2</v>
      </c>
    </row>
    <row r="723" spans="1:3" x14ac:dyDescent="0.25">
      <c r="A723" s="3" t="s">
        <v>1663</v>
      </c>
      <c r="B723">
        <f t="shared" si="11"/>
        <v>0</v>
      </c>
      <c r="C723">
        <f>VLOOKUP(A723,'BASE SFARI GENE'!A:E,5,0)</f>
        <v>4</v>
      </c>
    </row>
    <row r="724" spans="1:3" x14ac:dyDescent="0.25">
      <c r="A724" s="3" t="s">
        <v>1665</v>
      </c>
      <c r="B724">
        <f t="shared" si="11"/>
        <v>0</v>
      </c>
      <c r="C724">
        <f>VLOOKUP(A724,'BASE SFARI GENE'!A:E,5,0)</f>
        <v>4</v>
      </c>
    </row>
    <row r="725" spans="1:3" x14ac:dyDescent="0.25">
      <c r="A725" s="3" t="s">
        <v>1669</v>
      </c>
      <c r="B725">
        <f t="shared" si="11"/>
        <v>0</v>
      </c>
      <c r="C725">
        <f>VLOOKUP(A725,'BASE SFARI GENE'!A:E,5,0)</f>
        <v>3</v>
      </c>
    </row>
    <row r="726" spans="1:3" x14ac:dyDescent="0.25">
      <c r="A726" s="3" t="s">
        <v>1671</v>
      </c>
      <c r="B726">
        <f t="shared" si="11"/>
        <v>0</v>
      </c>
      <c r="C726">
        <f>VLOOKUP(A726,'BASE SFARI GENE'!A:E,5,0)</f>
        <v>3</v>
      </c>
    </row>
    <row r="727" spans="1:3" x14ac:dyDescent="0.25">
      <c r="A727" s="3" t="s">
        <v>1673</v>
      </c>
      <c r="B727">
        <f t="shared" si="11"/>
        <v>0</v>
      </c>
      <c r="C727">
        <f>VLOOKUP(A727,'BASE SFARI GENE'!A:E,5,0)</f>
        <v>4</v>
      </c>
    </row>
    <row r="728" spans="1:3" x14ac:dyDescent="0.25">
      <c r="A728" s="3" t="s">
        <v>1675</v>
      </c>
      <c r="B728">
        <f t="shared" si="11"/>
        <v>0</v>
      </c>
      <c r="C728">
        <f>VLOOKUP(A728,'BASE SFARI GENE'!A:E,5,0)</f>
        <v>3</v>
      </c>
    </row>
    <row r="729" spans="1:3" x14ac:dyDescent="0.25">
      <c r="A729" s="3" t="s">
        <v>1677</v>
      </c>
      <c r="B729">
        <f t="shared" si="11"/>
        <v>0</v>
      </c>
      <c r="C729">
        <f>VLOOKUP(A729,'BASE SFARI GENE'!A:E,5,0)</f>
        <v>1</v>
      </c>
    </row>
    <row r="730" spans="1:3" x14ac:dyDescent="0.25">
      <c r="A730" s="3" t="s">
        <v>1679</v>
      </c>
      <c r="B730">
        <f t="shared" si="11"/>
        <v>0</v>
      </c>
      <c r="C730">
        <f>VLOOKUP(A730,'BASE SFARI GENE'!A:E,5,0)</f>
        <v>4</v>
      </c>
    </row>
    <row r="731" spans="1:3" x14ac:dyDescent="0.25">
      <c r="A731" s="3" t="s">
        <v>1681</v>
      </c>
      <c r="B731">
        <f t="shared" si="11"/>
        <v>0</v>
      </c>
      <c r="C731">
        <f>VLOOKUP(A731,'BASE SFARI GENE'!A:E,5,0)</f>
        <v>4</v>
      </c>
    </row>
    <row r="732" spans="1:3" x14ac:dyDescent="0.25">
      <c r="A732" s="3" t="s">
        <v>1683</v>
      </c>
      <c r="B732">
        <f t="shared" si="11"/>
        <v>0</v>
      </c>
      <c r="C732">
        <f>VLOOKUP(A732,'BASE SFARI GENE'!A:E,5,0)</f>
        <v>4</v>
      </c>
    </row>
    <row r="733" spans="1:3" x14ac:dyDescent="0.25">
      <c r="A733" s="3" t="s">
        <v>1687</v>
      </c>
      <c r="B733">
        <f t="shared" si="11"/>
        <v>0</v>
      </c>
      <c r="C733">
        <f>VLOOKUP(A733,'BASE SFARI GENE'!A:E,5,0)</f>
        <v>4</v>
      </c>
    </row>
    <row r="734" spans="1:3" x14ac:dyDescent="0.25">
      <c r="A734" s="3" t="s">
        <v>1689</v>
      </c>
      <c r="B734">
        <f t="shared" si="11"/>
        <v>0</v>
      </c>
      <c r="C734">
        <f>VLOOKUP(A734,'BASE SFARI GENE'!A:E,5,0)</f>
        <v>5</v>
      </c>
    </row>
    <row r="735" spans="1:3" x14ac:dyDescent="0.25">
      <c r="A735" s="3" t="s">
        <v>1691</v>
      </c>
      <c r="B735">
        <f t="shared" si="11"/>
        <v>3</v>
      </c>
      <c r="C735">
        <f>VLOOKUP(A735,'BASE SFARI GENE'!A:E,5,0)</f>
        <v>3</v>
      </c>
    </row>
    <row r="736" spans="1:3" x14ac:dyDescent="0.25">
      <c r="A736" s="3" t="s">
        <v>1693</v>
      </c>
      <c r="B736">
        <f t="shared" si="11"/>
        <v>3</v>
      </c>
      <c r="C736">
        <f>VLOOKUP(A736,'BASE SFARI GENE'!A:E,5,0)</f>
        <v>2</v>
      </c>
    </row>
    <row r="737" spans="1:3" x14ac:dyDescent="0.25">
      <c r="A737" s="3" t="s">
        <v>1695</v>
      </c>
      <c r="B737">
        <f t="shared" si="11"/>
        <v>1</v>
      </c>
      <c r="C737">
        <f>VLOOKUP(A737,'BASE SFARI GENE'!A:E,5,0)</f>
        <v>1</v>
      </c>
    </row>
    <row r="738" spans="1:3" x14ac:dyDescent="0.25">
      <c r="A738" s="3" t="s">
        <v>1697</v>
      </c>
      <c r="B738">
        <f t="shared" si="11"/>
        <v>0</v>
      </c>
      <c r="C738">
        <f>VLOOKUP(A738,'BASE SFARI GENE'!A:E,5,0)</f>
        <v>3</v>
      </c>
    </row>
    <row r="739" spans="1:3" x14ac:dyDescent="0.25">
      <c r="A739" s="3" t="s">
        <v>1701</v>
      </c>
      <c r="B739">
        <f t="shared" si="11"/>
        <v>0</v>
      </c>
      <c r="C739">
        <f>VLOOKUP(A739,'BASE SFARI GENE'!A:E,5,0)</f>
        <v>4</v>
      </c>
    </row>
    <row r="740" spans="1:3" x14ac:dyDescent="0.25">
      <c r="A740" s="3" t="s">
        <v>1703</v>
      </c>
      <c r="B740">
        <f t="shared" si="11"/>
        <v>0</v>
      </c>
      <c r="C740">
        <f>VLOOKUP(A740,'BASE SFARI GENE'!A:E,5,0)</f>
        <v>3</v>
      </c>
    </row>
    <row r="741" spans="1:3" x14ac:dyDescent="0.25">
      <c r="A741" s="3" t="s">
        <v>1707</v>
      </c>
      <c r="B741">
        <f t="shared" si="11"/>
        <v>0</v>
      </c>
      <c r="C741">
        <f>VLOOKUP(A741,'BASE SFARI GENE'!A:E,5,0)</f>
        <v>5</v>
      </c>
    </row>
    <row r="742" spans="1:3" x14ac:dyDescent="0.25">
      <c r="A742" s="3" t="s">
        <v>1709</v>
      </c>
      <c r="B742">
        <f t="shared" si="11"/>
        <v>1</v>
      </c>
      <c r="C742">
        <f>VLOOKUP(A742,'BASE SFARI GENE'!A:E,5,0)</f>
        <v>4</v>
      </c>
    </row>
    <row r="743" spans="1:3" x14ac:dyDescent="0.25">
      <c r="A743" s="3" t="s">
        <v>1713</v>
      </c>
      <c r="B743">
        <f t="shared" si="11"/>
        <v>0</v>
      </c>
      <c r="C743">
        <f>VLOOKUP(A743,'BASE SFARI GENE'!A:E,5,0)</f>
        <v>4</v>
      </c>
    </row>
    <row r="744" spans="1:3" x14ac:dyDescent="0.25">
      <c r="A744" s="3" t="s">
        <v>1717</v>
      </c>
      <c r="B744">
        <f t="shared" si="11"/>
        <v>0</v>
      </c>
      <c r="C744">
        <f>VLOOKUP(A744,'BASE SFARI GENE'!A:E,5,0)</f>
        <v>4</v>
      </c>
    </row>
    <row r="745" spans="1:3" x14ac:dyDescent="0.25">
      <c r="A745" s="3" t="s">
        <v>1719</v>
      </c>
      <c r="B745">
        <f t="shared" si="11"/>
        <v>0</v>
      </c>
      <c r="C745">
        <f>VLOOKUP(A745,'BASE SFARI GENE'!A:E,5,0)</f>
        <v>4</v>
      </c>
    </row>
    <row r="746" spans="1:3" x14ac:dyDescent="0.25">
      <c r="A746" s="3" t="s">
        <v>1721</v>
      </c>
      <c r="B746">
        <f t="shared" si="11"/>
        <v>0</v>
      </c>
      <c r="C746">
        <f>VLOOKUP(A746,'BASE SFARI GENE'!A:E,5,0)</f>
        <v>4</v>
      </c>
    </row>
    <row r="747" spans="1:3" x14ac:dyDescent="0.25">
      <c r="A747" s="3" t="s">
        <v>1723</v>
      </c>
      <c r="B747">
        <f t="shared" si="11"/>
        <v>0</v>
      </c>
      <c r="C747">
        <f>VLOOKUP(A747,'BASE SFARI GENE'!A:E,5,0)</f>
        <v>5</v>
      </c>
    </row>
    <row r="748" spans="1:3" x14ac:dyDescent="0.25">
      <c r="A748" s="3" t="s">
        <v>1725</v>
      </c>
      <c r="B748">
        <f t="shared" si="11"/>
        <v>0</v>
      </c>
      <c r="C748">
        <f>VLOOKUP(A748,'BASE SFARI GENE'!A:E,5,0)</f>
        <v>3</v>
      </c>
    </row>
    <row r="749" spans="1:3" x14ac:dyDescent="0.25">
      <c r="A749" s="3" t="s">
        <v>1729</v>
      </c>
      <c r="B749">
        <f t="shared" si="11"/>
        <v>0</v>
      </c>
      <c r="C749">
        <f>VLOOKUP(A749,'BASE SFARI GENE'!A:E,5,0)</f>
        <v>4</v>
      </c>
    </row>
    <row r="750" spans="1:3" x14ac:dyDescent="0.25">
      <c r="A750" s="3" t="s">
        <v>1731</v>
      </c>
      <c r="B750">
        <f t="shared" si="11"/>
        <v>0</v>
      </c>
      <c r="C750">
        <f>VLOOKUP(A750,'BASE SFARI GENE'!A:E,5,0)</f>
        <v>2</v>
      </c>
    </row>
    <row r="751" spans="1:3" x14ac:dyDescent="0.25">
      <c r="A751" s="3" t="s">
        <v>1733</v>
      </c>
      <c r="B751">
        <f t="shared" si="11"/>
        <v>2</v>
      </c>
      <c r="C751">
        <f>VLOOKUP(A751,'BASE SFARI GENE'!A:E,5,0)</f>
        <v>3</v>
      </c>
    </row>
    <row r="752" spans="1:3" x14ac:dyDescent="0.25">
      <c r="A752" s="3" t="s">
        <v>1735</v>
      </c>
      <c r="B752">
        <f t="shared" si="11"/>
        <v>0</v>
      </c>
      <c r="C752">
        <f>VLOOKUP(A752,'BASE SFARI GENE'!A:E,5,0)</f>
        <v>4</v>
      </c>
    </row>
    <row r="753" spans="1:3" x14ac:dyDescent="0.25">
      <c r="A753" s="3" t="s">
        <v>1737</v>
      </c>
      <c r="B753">
        <f t="shared" si="11"/>
        <v>0</v>
      </c>
      <c r="C753">
        <f>VLOOKUP(A753,'BASE SFARI GENE'!A:E,5,0)</f>
        <v>4</v>
      </c>
    </row>
    <row r="754" spans="1:3" x14ac:dyDescent="0.25">
      <c r="A754" s="3" t="s">
        <v>1739</v>
      </c>
      <c r="B754">
        <f t="shared" si="11"/>
        <v>0</v>
      </c>
      <c r="C754">
        <f>VLOOKUP(A754,'BASE SFARI GENE'!A:E,5,0)</f>
        <v>4</v>
      </c>
    </row>
    <row r="755" spans="1:3" x14ac:dyDescent="0.25">
      <c r="A755" s="3" t="s">
        <v>1741</v>
      </c>
      <c r="B755">
        <f t="shared" si="11"/>
        <v>0</v>
      </c>
      <c r="C755">
        <f>VLOOKUP(A755,'BASE SFARI GENE'!A:E,5,0)</f>
        <v>4</v>
      </c>
    </row>
    <row r="756" spans="1:3" x14ac:dyDescent="0.25">
      <c r="A756" s="3" t="s">
        <v>1743</v>
      </c>
      <c r="B756">
        <f t="shared" si="11"/>
        <v>0</v>
      </c>
      <c r="C756">
        <f>VLOOKUP(A756,'BASE SFARI GENE'!A:E,5,0)</f>
        <v>5</v>
      </c>
    </row>
    <row r="757" spans="1:3" x14ac:dyDescent="0.25">
      <c r="A757" s="3" t="s">
        <v>1745</v>
      </c>
      <c r="B757">
        <f t="shared" si="11"/>
        <v>0</v>
      </c>
      <c r="C757">
        <f>VLOOKUP(A757,'BASE SFARI GENE'!A:E,5,0)</f>
        <v>4</v>
      </c>
    </row>
    <row r="758" spans="1:3" x14ac:dyDescent="0.25">
      <c r="A758" s="3" t="s">
        <v>1747</v>
      </c>
      <c r="B758">
        <f t="shared" si="11"/>
        <v>0</v>
      </c>
      <c r="C758">
        <f>VLOOKUP(A758,'BASE SFARI GENE'!A:E,5,0)</f>
        <v>5</v>
      </c>
    </row>
    <row r="759" spans="1:3" x14ac:dyDescent="0.25">
      <c r="A759" s="3" t="s">
        <v>1749</v>
      </c>
      <c r="B759">
        <f t="shared" si="11"/>
        <v>0</v>
      </c>
      <c r="C759">
        <f>VLOOKUP(A759,'BASE SFARI GENE'!A:E,5,0)</f>
        <v>5</v>
      </c>
    </row>
    <row r="760" spans="1:3" x14ac:dyDescent="0.25">
      <c r="A760" s="3" t="s">
        <v>1751</v>
      </c>
      <c r="B760">
        <f t="shared" si="11"/>
        <v>0</v>
      </c>
      <c r="C760">
        <f>VLOOKUP(A760,'BASE SFARI GENE'!A:E,5,0)</f>
        <v>5</v>
      </c>
    </row>
    <row r="761" spans="1:3" x14ac:dyDescent="0.25">
      <c r="A761" s="3" t="s">
        <v>1753</v>
      </c>
      <c r="B761">
        <f t="shared" si="11"/>
        <v>0</v>
      </c>
      <c r="C761">
        <f>VLOOKUP(A761,'BASE SFARI GENE'!A:E,5,0)</f>
        <v>3</v>
      </c>
    </row>
    <row r="762" spans="1:3" x14ac:dyDescent="0.25">
      <c r="A762" s="3" t="s">
        <v>1755</v>
      </c>
      <c r="B762">
        <f t="shared" si="11"/>
        <v>0</v>
      </c>
      <c r="C762">
        <f>VLOOKUP(A762,'BASE SFARI GENE'!A:E,5,0)</f>
        <v>4</v>
      </c>
    </row>
    <row r="763" spans="1:3" x14ac:dyDescent="0.25">
      <c r="A763" s="3" t="s">
        <v>1757</v>
      </c>
      <c r="B763">
        <f t="shared" si="11"/>
        <v>0</v>
      </c>
      <c r="C763">
        <f>VLOOKUP(A763,'BASE SFARI GENE'!A:E,5,0)</f>
        <v>3</v>
      </c>
    </row>
    <row r="764" spans="1:3" x14ac:dyDescent="0.25">
      <c r="A764" s="3" t="s">
        <v>1759</v>
      </c>
      <c r="B764">
        <f t="shared" si="11"/>
        <v>1</v>
      </c>
      <c r="C764">
        <f>VLOOKUP(A764,'BASE SFARI GENE'!A:E,5,0)</f>
        <v>3</v>
      </c>
    </row>
    <row r="765" spans="1:3" x14ac:dyDescent="0.25">
      <c r="A765" s="3" t="s">
        <v>1761</v>
      </c>
      <c r="B765">
        <f t="shared" si="11"/>
        <v>0</v>
      </c>
      <c r="C765">
        <f>VLOOKUP(A765,'BASE SFARI GENE'!A:E,5,0)</f>
        <v>4</v>
      </c>
    </row>
    <row r="766" spans="1:3" x14ac:dyDescent="0.25">
      <c r="A766" s="3" t="s">
        <v>1765</v>
      </c>
      <c r="B766">
        <f t="shared" si="11"/>
        <v>0</v>
      </c>
      <c r="C766">
        <f>VLOOKUP(A766,'BASE SFARI GENE'!A:E,5,0)</f>
        <v>4</v>
      </c>
    </row>
    <row r="767" spans="1:3" x14ac:dyDescent="0.25">
      <c r="A767" s="3" t="s">
        <v>1767</v>
      </c>
      <c r="B767">
        <f t="shared" si="11"/>
        <v>0</v>
      </c>
      <c r="C767">
        <f>VLOOKUP(A767,'BASE SFARI GENE'!A:E,5,0)</f>
        <v>4</v>
      </c>
    </row>
    <row r="768" spans="1:3" x14ac:dyDescent="0.25">
      <c r="A768" s="3" t="s">
        <v>1771</v>
      </c>
      <c r="B768">
        <f t="shared" si="11"/>
        <v>0</v>
      </c>
      <c r="C768">
        <f>VLOOKUP(A768,'BASE SFARI GENE'!A:E,5,0)</f>
        <v>3</v>
      </c>
    </row>
    <row r="769" spans="1:3" x14ac:dyDescent="0.25">
      <c r="A769" s="3" t="s">
        <v>1773</v>
      </c>
      <c r="B769">
        <f t="shared" si="11"/>
        <v>5</v>
      </c>
      <c r="C769">
        <f>VLOOKUP(A769,'BASE SFARI GENE'!A:E,5,0)</f>
        <v>3</v>
      </c>
    </row>
    <row r="770" spans="1:3" x14ac:dyDescent="0.25">
      <c r="A770" s="3" t="s">
        <v>1777</v>
      </c>
      <c r="B770">
        <f t="shared" si="11"/>
        <v>0</v>
      </c>
      <c r="C770">
        <f>VLOOKUP(A770,'BASE SFARI GENE'!A:E,5,0)</f>
        <v>3</v>
      </c>
    </row>
    <row r="771" spans="1:3" x14ac:dyDescent="0.25">
      <c r="A771" s="3" t="s">
        <v>1779</v>
      </c>
      <c r="B771">
        <f t="shared" ref="B771:B834" si="12">COUNTIF(F:BH,A771)</f>
        <v>0</v>
      </c>
      <c r="C771">
        <f>VLOOKUP(A771,'BASE SFARI GENE'!A:E,5,0)</f>
        <v>2</v>
      </c>
    </row>
    <row r="772" spans="1:3" x14ac:dyDescent="0.25">
      <c r="A772" s="3" t="s">
        <v>1783</v>
      </c>
      <c r="B772">
        <f t="shared" si="12"/>
        <v>0</v>
      </c>
      <c r="C772">
        <f>VLOOKUP(A772,'BASE SFARI GENE'!A:E,5,0)</f>
        <v>4</v>
      </c>
    </row>
    <row r="773" spans="1:3" x14ac:dyDescent="0.25">
      <c r="A773" s="3" t="s">
        <v>1785</v>
      </c>
      <c r="B773">
        <f t="shared" si="12"/>
        <v>0</v>
      </c>
      <c r="C773">
        <f>VLOOKUP(A773,'BASE SFARI GENE'!A:E,5,0)</f>
        <v>4</v>
      </c>
    </row>
    <row r="774" spans="1:3" x14ac:dyDescent="0.25">
      <c r="A774" s="3" t="s">
        <v>1787</v>
      </c>
      <c r="B774">
        <f t="shared" si="12"/>
        <v>1</v>
      </c>
      <c r="C774">
        <f>VLOOKUP(A774,'BASE SFARI GENE'!A:E,5,0)</f>
        <v>4</v>
      </c>
    </row>
    <row r="775" spans="1:3" x14ac:dyDescent="0.25">
      <c r="A775" s="3" t="s">
        <v>1789</v>
      </c>
      <c r="B775">
        <f t="shared" si="12"/>
        <v>0</v>
      </c>
      <c r="C775">
        <f>VLOOKUP(A775,'BASE SFARI GENE'!A:E,5,0)</f>
        <v>4</v>
      </c>
    </row>
    <row r="776" spans="1:3" x14ac:dyDescent="0.25">
      <c r="A776" s="3" t="s">
        <v>1791</v>
      </c>
      <c r="B776">
        <f t="shared" si="12"/>
        <v>0</v>
      </c>
      <c r="C776">
        <f>VLOOKUP(A776,'BASE SFARI GENE'!A:E,5,0)</f>
        <v>4</v>
      </c>
    </row>
    <row r="777" spans="1:3" x14ac:dyDescent="0.25">
      <c r="A777" s="3" t="s">
        <v>1793</v>
      </c>
      <c r="B777">
        <f t="shared" si="12"/>
        <v>0</v>
      </c>
      <c r="C777">
        <f>VLOOKUP(A777,'BASE SFARI GENE'!A:E,5,0)</f>
        <v>5</v>
      </c>
    </row>
    <row r="778" spans="1:3" x14ac:dyDescent="0.25">
      <c r="A778" s="3" t="s">
        <v>1797</v>
      </c>
      <c r="B778">
        <f t="shared" si="12"/>
        <v>0</v>
      </c>
      <c r="C778">
        <f>VLOOKUP(A778,'BASE SFARI GENE'!A:E,5,0)</f>
        <v>5</v>
      </c>
    </row>
    <row r="779" spans="1:3" x14ac:dyDescent="0.25">
      <c r="A779" s="3" t="s">
        <v>1799</v>
      </c>
      <c r="B779">
        <f t="shared" si="12"/>
        <v>0</v>
      </c>
      <c r="C779">
        <f>VLOOKUP(A779,'BASE SFARI GENE'!A:E,5,0)</f>
        <v>4</v>
      </c>
    </row>
    <row r="780" spans="1:3" x14ac:dyDescent="0.25">
      <c r="A780" s="3" t="s">
        <v>1805</v>
      </c>
      <c r="B780">
        <f t="shared" si="12"/>
        <v>0</v>
      </c>
      <c r="C780">
        <f>VLOOKUP(A780,'BASE SFARI GENE'!A:E,5,0)</f>
        <v>4</v>
      </c>
    </row>
    <row r="781" spans="1:3" x14ac:dyDescent="0.25">
      <c r="A781" s="3" t="s">
        <v>1809</v>
      </c>
      <c r="B781">
        <f t="shared" si="12"/>
        <v>0</v>
      </c>
      <c r="C781">
        <f>VLOOKUP(A781,'BASE SFARI GENE'!A:E,5,0)</f>
        <v>3</v>
      </c>
    </row>
    <row r="782" spans="1:3" x14ac:dyDescent="0.25">
      <c r="A782" s="3" t="s">
        <v>1811</v>
      </c>
      <c r="B782">
        <f t="shared" si="12"/>
        <v>0</v>
      </c>
      <c r="C782">
        <f>VLOOKUP(A782,'BASE SFARI GENE'!A:E,5,0)</f>
        <v>2</v>
      </c>
    </row>
    <row r="783" spans="1:3" x14ac:dyDescent="0.25">
      <c r="A783" s="3" t="s">
        <v>1813</v>
      </c>
      <c r="B783">
        <f t="shared" si="12"/>
        <v>0</v>
      </c>
      <c r="C783">
        <f>VLOOKUP(A783,'BASE SFARI GENE'!A:E,5,0)</f>
        <v>4</v>
      </c>
    </row>
    <row r="784" spans="1:3" x14ac:dyDescent="0.25">
      <c r="A784" s="3" t="s">
        <v>1815</v>
      </c>
      <c r="B784">
        <f t="shared" si="12"/>
        <v>0</v>
      </c>
      <c r="C784">
        <f>VLOOKUP(A784,'BASE SFARI GENE'!A:E,5,0)</f>
        <v>2</v>
      </c>
    </row>
    <row r="785" spans="1:3" x14ac:dyDescent="0.25">
      <c r="A785" s="3" t="s">
        <v>1819</v>
      </c>
      <c r="B785">
        <f t="shared" si="12"/>
        <v>1</v>
      </c>
      <c r="C785">
        <f>VLOOKUP(A785,'BASE SFARI GENE'!A:E,5,0)</f>
        <v>4</v>
      </c>
    </row>
    <row r="786" spans="1:3" x14ac:dyDescent="0.25">
      <c r="A786" s="3" t="s">
        <v>1821</v>
      </c>
      <c r="B786">
        <f t="shared" si="12"/>
        <v>0</v>
      </c>
      <c r="C786">
        <f>VLOOKUP(A786,'BASE SFARI GENE'!A:E,5,0)</f>
        <v>5</v>
      </c>
    </row>
    <row r="787" spans="1:3" x14ac:dyDescent="0.25">
      <c r="A787" s="3" t="s">
        <v>1823</v>
      </c>
      <c r="B787">
        <f t="shared" si="12"/>
        <v>0</v>
      </c>
      <c r="C787">
        <f>VLOOKUP(A787,'BASE SFARI GENE'!A:E,5,0)</f>
        <v>2</v>
      </c>
    </row>
    <row r="788" spans="1:3" x14ac:dyDescent="0.25">
      <c r="A788" s="3" t="s">
        <v>1825</v>
      </c>
      <c r="B788">
        <f t="shared" si="12"/>
        <v>0</v>
      </c>
      <c r="C788">
        <f>VLOOKUP(A788,'BASE SFARI GENE'!A:E,5,0)</f>
        <v>4</v>
      </c>
    </row>
    <row r="789" spans="1:3" x14ac:dyDescent="0.25">
      <c r="A789" s="3" t="s">
        <v>1827</v>
      </c>
      <c r="B789">
        <f t="shared" si="12"/>
        <v>0</v>
      </c>
      <c r="C789">
        <f>VLOOKUP(A789,'BASE SFARI GENE'!A:E,5,0)</f>
        <v>4</v>
      </c>
    </row>
    <row r="790" spans="1:3" x14ac:dyDescent="0.25">
      <c r="A790" s="3" t="s">
        <v>1829</v>
      </c>
      <c r="B790">
        <f t="shared" si="12"/>
        <v>0</v>
      </c>
      <c r="C790">
        <f>VLOOKUP(A790,'BASE SFARI GENE'!A:E,5,0)</f>
        <v>4</v>
      </c>
    </row>
    <row r="791" spans="1:3" x14ac:dyDescent="0.25">
      <c r="A791" s="3" t="s">
        <v>1833</v>
      </c>
      <c r="B791">
        <f t="shared" si="12"/>
        <v>2</v>
      </c>
      <c r="C791">
        <f>VLOOKUP(A791,'BASE SFARI GENE'!A:E,5,0)</f>
        <v>5</v>
      </c>
    </row>
    <row r="792" spans="1:3" x14ac:dyDescent="0.25">
      <c r="A792" s="3" t="s">
        <v>1835</v>
      </c>
      <c r="B792">
        <f t="shared" si="12"/>
        <v>3</v>
      </c>
      <c r="C792">
        <f>VLOOKUP(A792,'BASE SFARI GENE'!A:E,5,0)</f>
        <v>4</v>
      </c>
    </row>
    <row r="793" spans="1:3" x14ac:dyDescent="0.25">
      <c r="A793" s="3" t="s">
        <v>1837</v>
      </c>
      <c r="B793">
        <f t="shared" si="12"/>
        <v>2</v>
      </c>
      <c r="C793">
        <f>VLOOKUP(A793,'BASE SFARI GENE'!A:E,5,0)</f>
        <v>3</v>
      </c>
    </row>
    <row r="794" spans="1:3" x14ac:dyDescent="0.25">
      <c r="A794" s="3" t="s">
        <v>1839</v>
      </c>
      <c r="B794">
        <f t="shared" si="12"/>
        <v>0</v>
      </c>
      <c r="C794">
        <f>VLOOKUP(A794,'BASE SFARI GENE'!A:E,5,0)</f>
        <v>3</v>
      </c>
    </row>
    <row r="795" spans="1:3" x14ac:dyDescent="0.25">
      <c r="A795" s="3" t="s">
        <v>1843</v>
      </c>
      <c r="B795">
        <f t="shared" si="12"/>
        <v>0</v>
      </c>
      <c r="C795">
        <f>VLOOKUP(A795,'BASE SFARI GENE'!A:E,5,0)</f>
        <v>4</v>
      </c>
    </row>
    <row r="796" spans="1:3" x14ac:dyDescent="0.25">
      <c r="A796" s="3" t="s">
        <v>1845</v>
      </c>
      <c r="B796">
        <f t="shared" si="12"/>
        <v>0</v>
      </c>
      <c r="C796">
        <f>VLOOKUP(A796,'BASE SFARI GENE'!A:E,5,0)</f>
        <v>4</v>
      </c>
    </row>
    <row r="797" spans="1:3" x14ac:dyDescent="0.25">
      <c r="A797" s="3" t="s">
        <v>1847</v>
      </c>
      <c r="B797">
        <f t="shared" si="12"/>
        <v>0</v>
      </c>
      <c r="C797">
        <f>VLOOKUP(A797,'BASE SFARI GENE'!A:E,5,0)</f>
        <v>4</v>
      </c>
    </row>
    <row r="798" spans="1:3" x14ac:dyDescent="0.25">
      <c r="A798" s="3" t="s">
        <v>1849</v>
      </c>
      <c r="B798">
        <f t="shared" si="12"/>
        <v>0</v>
      </c>
      <c r="C798">
        <f>VLOOKUP(A798,'BASE SFARI GENE'!A:E,5,0)</f>
        <v>5</v>
      </c>
    </row>
    <row r="799" spans="1:3" x14ac:dyDescent="0.25">
      <c r="A799" s="3" t="s">
        <v>1851</v>
      </c>
      <c r="B799">
        <f t="shared" si="12"/>
        <v>0</v>
      </c>
      <c r="C799">
        <f>VLOOKUP(A799,'BASE SFARI GENE'!A:E,5,0)</f>
        <v>4</v>
      </c>
    </row>
    <row r="800" spans="1:3" x14ac:dyDescent="0.25">
      <c r="A800" s="3" t="s">
        <v>1853</v>
      </c>
      <c r="B800">
        <f t="shared" si="12"/>
        <v>1</v>
      </c>
      <c r="C800">
        <f>VLOOKUP(A800,'BASE SFARI GENE'!A:E,5,0)</f>
        <v>1</v>
      </c>
    </row>
    <row r="801" spans="1:3" x14ac:dyDescent="0.25">
      <c r="A801" s="3" t="s">
        <v>1855</v>
      </c>
      <c r="B801">
        <f t="shared" si="12"/>
        <v>0</v>
      </c>
      <c r="C801">
        <f>VLOOKUP(A801,'BASE SFARI GENE'!A:E,5,0)</f>
        <v>4</v>
      </c>
    </row>
    <row r="802" spans="1:3" x14ac:dyDescent="0.25">
      <c r="A802" s="3" t="s">
        <v>1859</v>
      </c>
      <c r="B802">
        <f t="shared" si="12"/>
        <v>0</v>
      </c>
      <c r="C802">
        <f>VLOOKUP(A802,'BASE SFARI GENE'!A:E,5,0)</f>
        <v>4</v>
      </c>
    </row>
    <row r="803" spans="1:3" x14ac:dyDescent="0.25">
      <c r="A803" s="3" t="s">
        <v>1863</v>
      </c>
      <c r="B803">
        <f t="shared" si="12"/>
        <v>0</v>
      </c>
      <c r="C803">
        <f>VLOOKUP(A803,'BASE SFARI GENE'!A:E,5,0)</f>
        <v>3</v>
      </c>
    </row>
    <row r="804" spans="1:3" x14ac:dyDescent="0.25">
      <c r="A804" s="3" t="s">
        <v>1865</v>
      </c>
      <c r="B804">
        <f t="shared" si="12"/>
        <v>0</v>
      </c>
      <c r="C804">
        <f>VLOOKUP(A804,'BASE SFARI GENE'!A:E,5,0)</f>
        <v>3</v>
      </c>
    </row>
    <row r="805" spans="1:3" x14ac:dyDescent="0.25">
      <c r="A805" s="3" t="s">
        <v>1867</v>
      </c>
      <c r="B805">
        <f t="shared" si="12"/>
        <v>1</v>
      </c>
      <c r="C805">
        <f>VLOOKUP(A805,'BASE SFARI GENE'!A:E,5,0)</f>
        <v>2</v>
      </c>
    </row>
    <row r="806" spans="1:3" x14ac:dyDescent="0.25">
      <c r="A806" s="3" t="s">
        <v>1871</v>
      </c>
      <c r="B806">
        <f t="shared" si="12"/>
        <v>0</v>
      </c>
      <c r="C806">
        <f>VLOOKUP(A806,'BASE SFARI GENE'!A:E,5,0)</f>
        <v>3</v>
      </c>
    </row>
    <row r="807" spans="1:3" x14ac:dyDescent="0.25">
      <c r="A807" s="3" t="s">
        <v>1873</v>
      </c>
      <c r="B807">
        <f t="shared" si="12"/>
        <v>0</v>
      </c>
      <c r="C807">
        <f>VLOOKUP(A807,'BASE SFARI GENE'!A:E,5,0)</f>
        <v>4</v>
      </c>
    </row>
    <row r="808" spans="1:3" x14ac:dyDescent="0.25">
      <c r="A808" s="3" t="s">
        <v>1875</v>
      </c>
      <c r="B808">
        <f t="shared" si="12"/>
        <v>2</v>
      </c>
      <c r="C808">
        <f>VLOOKUP(A808,'BASE SFARI GENE'!A:E,5,0)</f>
        <v>2</v>
      </c>
    </row>
    <row r="809" spans="1:3" x14ac:dyDescent="0.25">
      <c r="A809" s="3" t="s">
        <v>1877</v>
      </c>
      <c r="B809">
        <f t="shared" si="12"/>
        <v>0</v>
      </c>
      <c r="C809">
        <f>VLOOKUP(A809,'BASE SFARI GENE'!A:E,5,0)</f>
        <v>1</v>
      </c>
    </row>
    <row r="810" spans="1:3" x14ac:dyDescent="0.25">
      <c r="A810" s="3" t="s">
        <v>1879</v>
      </c>
      <c r="B810">
        <f t="shared" si="12"/>
        <v>0</v>
      </c>
      <c r="C810">
        <f>VLOOKUP(A810,'BASE SFARI GENE'!A:E,5,0)</f>
        <v>4</v>
      </c>
    </row>
    <row r="811" spans="1:3" x14ac:dyDescent="0.25">
      <c r="A811" s="3" t="s">
        <v>1881</v>
      </c>
      <c r="B811">
        <f t="shared" si="12"/>
        <v>0</v>
      </c>
      <c r="C811">
        <f>VLOOKUP(A811,'BASE SFARI GENE'!A:E,5,0)</f>
        <v>2</v>
      </c>
    </row>
    <row r="812" spans="1:3" x14ac:dyDescent="0.25">
      <c r="A812" s="3" t="s">
        <v>1883</v>
      </c>
      <c r="B812">
        <f t="shared" si="12"/>
        <v>0</v>
      </c>
      <c r="C812">
        <f>VLOOKUP(A812,'BASE SFARI GENE'!A:E,5,0)</f>
        <v>3</v>
      </c>
    </row>
    <row r="813" spans="1:3" x14ac:dyDescent="0.25">
      <c r="A813" s="3" t="s">
        <v>1885</v>
      </c>
      <c r="B813">
        <f t="shared" si="12"/>
        <v>11</v>
      </c>
      <c r="C813">
        <f>VLOOKUP(A813,'BASE SFARI GENE'!A:E,5,0)</f>
        <v>3</v>
      </c>
    </row>
    <row r="814" spans="1:3" x14ac:dyDescent="0.25">
      <c r="A814" s="3" t="s">
        <v>1887</v>
      </c>
      <c r="B814">
        <f t="shared" si="12"/>
        <v>0</v>
      </c>
      <c r="C814">
        <f>VLOOKUP(A814,'BASE SFARI GENE'!A:E,5,0)</f>
        <v>4</v>
      </c>
    </row>
    <row r="815" spans="1:3" x14ac:dyDescent="0.25">
      <c r="A815" s="3" t="s">
        <v>1889</v>
      </c>
      <c r="B815">
        <f t="shared" si="12"/>
        <v>0</v>
      </c>
      <c r="C815">
        <f>VLOOKUP(A815,'BASE SFARI GENE'!A:E,5,0)</f>
        <v>3</v>
      </c>
    </row>
    <row r="816" spans="1:3" x14ac:dyDescent="0.25">
      <c r="A816" s="3" t="s">
        <v>1891</v>
      </c>
      <c r="B816">
        <f t="shared" si="12"/>
        <v>0</v>
      </c>
      <c r="C816">
        <f>VLOOKUP(A816,'BASE SFARI GENE'!A:E,5,0)</f>
        <v>5</v>
      </c>
    </row>
    <row r="817" spans="1:3" x14ac:dyDescent="0.25">
      <c r="A817" s="3" t="s">
        <v>1893</v>
      </c>
      <c r="B817">
        <f t="shared" si="12"/>
        <v>0</v>
      </c>
      <c r="C817">
        <f>VLOOKUP(A817,'BASE SFARI GENE'!A:E,5,0)</f>
        <v>3</v>
      </c>
    </row>
    <row r="818" spans="1:3" x14ac:dyDescent="0.25">
      <c r="A818" s="3" t="s">
        <v>1897</v>
      </c>
      <c r="B818">
        <f t="shared" si="12"/>
        <v>3</v>
      </c>
      <c r="C818">
        <f>VLOOKUP(A818,'BASE SFARI GENE'!A:E,5,0)</f>
        <v>4</v>
      </c>
    </row>
    <row r="819" spans="1:3" x14ac:dyDescent="0.25">
      <c r="A819" s="3" t="s">
        <v>1899</v>
      </c>
      <c r="B819">
        <f t="shared" si="12"/>
        <v>0</v>
      </c>
      <c r="C819">
        <f>VLOOKUP(A819,'BASE SFARI GENE'!A:E,5,0)</f>
        <v>4</v>
      </c>
    </row>
    <row r="820" spans="1:3" x14ac:dyDescent="0.25">
      <c r="A820" s="3" t="s">
        <v>1901</v>
      </c>
      <c r="B820">
        <f t="shared" si="12"/>
        <v>0</v>
      </c>
      <c r="C820">
        <f>VLOOKUP(A820,'BASE SFARI GENE'!A:E,5,0)</f>
        <v>4</v>
      </c>
    </row>
    <row r="821" spans="1:3" x14ac:dyDescent="0.25">
      <c r="A821" s="3" t="s">
        <v>1905</v>
      </c>
      <c r="B821">
        <f t="shared" si="12"/>
        <v>0</v>
      </c>
      <c r="C821">
        <f>VLOOKUP(A821,'BASE SFARI GENE'!A:E,5,0)</f>
        <v>3</v>
      </c>
    </row>
    <row r="822" spans="1:3" x14ac:dyDescent="0.25">
      <c r="A822" s="3" t="s">
        <v>1907</v>
      </c>
      <c r="B822">
        <f t="shared" si="12"/>
        <v>0</v>
      </c>
      <c r="C822">
        <f>VLOOKUP(A822,'BASE SFARI GENE'!A:E,5,0)</f>
        <v>4</v>
      </c>
    </row>
    <row r="823" spans="1:3" x14ac:dyDescent="0.25">
      <c r="A823" s="3" t="s">
        <v>1909</v>
      </c>
      <c r="B823">
        <f t="shared" si="12"/>
        <v>0</v>
      </c>
      <c r="C823">
        <f>VLOOKUP(A823,'BASE SFARI GENE'!A:E,5,0)</f>
        <v>5</v>
      </c>
    </row>
    <row r="824" spans="1:3" x14ac:dyDescent="0.25">
      <c r="A824" s="3" t="s">
        <v>1911</v>
      </c>
      <c r="B824">
        <f t="shared" si="12"/>
        <v>0</v>
      </c>
      <c r="C824">
        <f>VLOOKUP(A824,'BASE SFARI GENE'!A:E,5,0)</f>
        <v>2</v>
      </c>
    </row>
    <row r="825" spans="1:3" x14ac:dyDescent="0.25">
      <c r="A825" s="3" t="s">
        <v>1913</v>
      </c>
      <c r="B825">
        <f t="shared" si="12"/>
        <v>0</v>
      </c>
      <c r="C825">
        <f>VLOOKUP(A825,'BASE SFARI GENE'!A:E,5,0)</f>
        <v>5</v>
      </c>
    </row>
    <row r="826" spans="1:3" x14ac:dyDescent="0.25">
      <c r="A826" s="3" t="s">
        <v>1915</v>
      </c>
      <c r="B826">
        <f t="shared" si="12"/>
        <v>0</v>
      </c>
      <c r="C826">
        <f>VLOOKUP(A826,'BASE SFARI GENE'!A:E,5,0)</f>
        <v>4</v>
      </c>
    </row>
    <row r="827" spans="1:3" x14ac:dyDescent="0.25">
      <c r="A827" s="3" t="s">
        <v>1921</v>
      </c>
      <c r="B827">
        <f t="shared" si="12"/>
        <v>0</v>
      </c>
      <c r="C827">
        <f>VLOOKUP(A827,'BASE SFARI GENE'!A:E,5,0)</f>
        <v>3</v>
      </c>
    </row>
    <row r="828" spans="1:3" x14ac:dyDescent="0.25">
      <c r="A828" s="3" t="s">
        <v>1923</v>
      </c>
      <c r="B828">
        <f t="shared" si="12"/>
        <v>0</v>
      </c>
      <c r="C828">
        <f>VLOOKUP(A828,'BASE SFARI GENE'!A:E,5,0)</f>
        <v>2</v>
      </c>
    </row>
    <row r="829" spans="1:3" x14ac:dyDescent="0.25">
      <c r="A829" s="3" t="s">
        <v>1925</v>
      </c>
      <c r="B829">
        <f t="shared" si="12"/>
        <v>0</v>
      </c>
      <c r="C829">
        <f>VLOOKUP(A829,'BASE SFARI GENE'!A:E,5,0)</f>
        <v>1</v>
      </c>
    </row>
    <row r="830" spans="1:3" x14ac:dyDescent="0.25">
      <c r="A830" s="3" t="s">
        <v>1927</v>
      </c>
      <c r="B830">
        <f t="shared" si="12"/>
        <v>0</v>
      </c>
      <c r="C830">
        <f>VLOOKUP(A830,'BASE SFARI GENE'!A:E,5,0)</f>
        <v>3</v>
      </c>
    </row>
    <row r="831" spans="1:3" x14ac:dyDescent="0.25">
      <c r="A831" s="3" t="s">
        <v>1929</v>
      </c>
      <c r="B831">
        <f t="shared" si="12"/>
        <v>0</v>
      </c>
      <c r="C831">
        <f>VLOOKUP(A831,'BASE SFARI GENE'!A:E,5,0)</f>
        <v>4</v>
      </c>
    </row>
    <row r="832" spans="1:3" x14ac:dyDescent="0.25">
      <c r="A832" s="3" t="s">
        <v>1931</v>
      </c>
      <c r="B832">
        <f t="shared" si="12"/>
        <v>0</v>
      </c>
      <c r="C832">
        <f>VLOOKUP(A832,'BASE SFARI GENE'!A:E,5,0)</f>
        <v>4</v>
      </c>
    </row>
    <row r="833" spans="1:3" x14ac:dyDescent="0.25">
      <c r="A833" s="3" t="s">
        <v>1933</v>
      </c>
      <c r="B833">
        <f t="shared" si="12"/>
        <v>0</v>
      </c>
      <c r="C833">
        <f>VLOOKUP(A833,'BASE SFARI GENE'!A:E,5,0)</f>
        <v>4</v>
      </c>
    </row>
    <row r="834" spans="1:3" x14ac:dyDescent="0.25">
      <c r="A834" s="3" t="s">
        <v>1937</v>
      </c>
      <c r="B834">
        <f t="shared" si="12"/>
        <v>0</v>
      </c>
      <c r="C834">
        <f>VLOOKUP(A834,'BASE SFARI GENE'!A:E,5,0)</f>
        <v>4</v>
      </c>
    </row>
    <row r="835" spans="1:3" x14ac:dyDescent="0.25">
      <c r="A835" s="3" t="s">
        <v>1941</v>
      </c>
      <c r="B835">
        <f t="shared" ref="B835:B898" si="13">COUNTIF(F:BH,A835)</f>
        <v>1</v>
      </c>
      <c r="C835">
        <f>VLOOKUP(A835,'BASE SFARI GENE'!A:E,5,0)</f>
        <v>5</v>
      </c>
    </row>
    <row r="836" spans="1:3" x14ac:dyDescent="0.25">
      <c r="A836" s="3" t="s">
        <v>1943</v>
      </c>
      <c r="B836">
        <f t="shared" si="13"/>
        <v>2</v>
      </c>
      <c r="C836">
        <f>VLOOKUP(A836,'BASE SFARI GENE'!A:E,5,0)</f>
        <v>4</v>
      </c>
    </row>
    <row r="837" spans="1:3" x14ac:dyDescent="0.25">
      <c r="A837" s="3" t="s">
        <v>1945</v>
      </c>
      <c r="B837">
        <f t="shared" si="13"/>
        <v>1</v>
      </c>
      <c r="C837">
        <f>VLOOKUP(A837,'BASE SFARI GENE'!A:E,5,0)</f>
        <v>4</v>
      </c>
    </row>
    <row r="838" spans="1:3" x14ac:dyDescent="0.25">
      <c r="A838" s="3" t="s">
        <v>1947</v>
      </c>
      <c r="B838">
        <f t="shared" si="13"/>
        <v>2</v>
      </c>
      <c r="C838">
        <f>VLOOKUP(A838,'BASE SFARI GENE'!A:E,5,0)</f>
        <v>5</v>
      </c>
    </row>
    <row r="839" spans="1:3" x14ac:dyDescent="0.25">
      <c r="A839" s="3" t="s">
        <v>1951</v>
      </c>
      <c r="B839">
        <f t="shared" si="13"/>
        <v>0</v>
      </c>
      <c r="C839">
        <f>VLOOKUP(A839,'BASE SFARI GENE'!A:E,5,0)</f>
        <v>4</v>
      </c>
    </row>
    <row r="840" spans="1:3" x14ac:dyDescent="0.25">
      <c r="A840" s="3" t="s">
        <v>1957</v>
      </c>
      <c r="B840">
        <f t="shared" si="13"/>
        <v>0</v>
      </c>
      <c r="C840">
        <f>VLOOKUP(A840,'BASE SFARI GENE'!A:E,5,0)</f>
        <v>5</v>
      </c>
    </row>
    <row r="841" spans="1:3" x14ac:dyDescent="0.25">
      <c r="A841" s="3" t="s">
        <v>1959</v>
      </c>
      <c r="B841">
        <f t="shared" si="13"/>
        <v>1</v>
      </c>
      <c r="C841">
        <f>VLOOKUP(A841,'BASE SFARI GENE'!A:E,5,0)</f>
        <v>4</v>
      </c>
    </row>
    <row r="842" spans="1:3" x14ac:dyDescent="0.25">
      <c r="A842" s="3" t="s">
        <v>1961</v>
      </c>
      <c r="B842">
        <f t="shared" si="13"/>
        <v>0</v>
      </c>
      <c r="C842">
        <f>VLOOKUP(A842,'BASE SFARI GENE'!A:E,5,0)</f>
        <v>4</v>
      </c>
    </row>
    <row r="843" spans="1:3" x14ac:dyDescent="0.25">
      <c r="A843" s="3" t="s">
        <v>1963</v>
      </c>
      <c r="B843">
        <f t="shared" si="13"/>
        <v>0</v>
      </c>
      <c r="C843">
        <f>VLOOKUP(A843,'BASE SFARI GENE'!A:E,5,0)</f>
        <v>4</v>
      </c>
    </row>
    <row r="844" spans="1:3" x14ac:dyDescent="0.25">
      <c r="A844" s="3" t="s">
        <v>1965</v>
      </c>
      <c r="B844">
        <f t="shared" si="13"/>
        <v>0</v>
      </c>
      <c r="C844">
        <f>VLOOKUP(A844,'BASE SFARI GENE'!A:E,5,0)</f>
        <v>3</v>
      </c>
    </row>
    <row r="845" spans="1:3" x14ac:dyDescent="0.25">
      <c r="A845" s="3" t="s">
        <v>1967</v>
      </c>
      <c r="B845">
        <f t="shared" si="13"/>
        <v>0</v>
      </c>
      <c r="C845">
        <f>VLOOKUP(A845,'BASE SFARI GENE'!A:E,5,0)</f>
        <v>3</v>
      </c>
    </row>
    <row r="846" spans="1:3" x14ac:dyDescent="0.25">
      <c r="A846" s="3" t="s">
        <v>1971</v>
      </c>
      <c r="B846">
        <f t="shared" si="13"/>
        <v>4</v>
      </c>
      <c r="C846">
        <f>VLOOKUP(A846,'BASE SFARI GENE'!A:E,5,0)</f>
        <v>3</v>
      </c>
    </row>
    <row r="847" spans="1:3" x14ac:dyDescent="0.25">
      <c r="A847" s="3" t="s">
        <v>1973</v>
      </c>
      <c r="B847">
        <f t="shared" si="13"/>
        <v>0</v>
      </c>
      <c r="C847">
        <f>VLOOKUP(A847,'BASE SFARI GENE'!A:E,5,0)</f>
        <v>4</v>
      </c>
    </row>
    <row r="848" spans="1:3" x14ac:dyDescent="0.25">
      <c r="A848" s="3" t="s">
        <v>1975</v>
      </c>
      <c r="B848">
        <f t="shared" si="13"/>
        <v>0</v>
      </c>
      <c r="C848">
        <f>VLOOKUP(A848,'BASE SFARI GENE'!A:E,5,0)</f>
        <v>5</v>
      </c>
    </row>
    <row r="849" spans="1:3" x14ac:dyDescent="0.25">
      <c r="A849" s="3" t="s">
        <v>1977</v>
      </c>
      <c r="B849">
        <f t="shared" si="13"/>
        <v>0</v>
      </c>
      <c r="C849">
        <f>VLOOKUP(A849,'BASE SFARI GENE'!A:E,5,0)</f>
        <v>4</v>
      </c>
    </row>
    <row r="850" spans="1:3" x14ac:dyDescent="0.25">
      <c r="A850" s="3" t="s">
        <v>1979</v>
      </c>
      <c r="B850">
        <f t="shared" si="13"/>
        <v>0</v>
      </c>
      <c r="C850">
        <f>VLOOKUP(A850,'BASE SFARI GENE'!A:E,5,0)</f>
        <v>4</v>
      </c>
    </row>
    <row r="851" spans="1:3" x14ac:dyDescent="0.25">
      <c r="A851" s="3" t="s">
        <v>1981</v>
      </c>
      <c r="B851">
        <f t="shared" si="13"/>
        <v>0</v>
      </c>
      <c r="C851">
        <f>VLOOKUP(A851,'BASE SFARI GENE'!A:E,5,0)</f>
        <v>4</v>
      </c>
    </row>
    <row r="852" spans="1:3" x14ac:dyDescent="0.25">
      <c r="A852" s="3" t="s">
        <v>1985</v>
      </c>
      <c r="B852">
        <f t="shared" si="13"/>
        <v>0</v>
      </c>
      <c r="C852">
        <f>VLOOKUP(A852,'BASE SFARI GENE'!A:E,5,0)</f>
        <v>4</v>
      </c>
    </row>
    <row r="853" spans="1:3" x14ac:dyDescent="0.25">
      <c r="A853" s="3" t="s">
        <v>1987</v>
      </c>
      <c r="B853">
        <f t="shared" si="13"/>
        <v>0</v>
      </c>
      <c r="C853">
        <f>VLOOKUP(A853,'BASE SFARI GENE'!A:E,5,0)</f>
        <v>4</v>
      </c>
    </row>
    <row r="854" spans="1:3" x14ac:dyDescent="0.25">
      <c r="A854" s="3" t="s">
        <v>1989</v>
      </c>
      <c r="B854">
        <f t="shared" si="13"/>
        <v>2</v>
      </c>
      <c r="C854">
        <f>VLOOKUP(A854,'BASE SFARI GENE'!A:E,5,0)</f>
        <v>5</v>
      </c>
    </row>
    <row r="855" spans="1:3" x14ac:dyDescent="0.25">
      <c r="A855" s="3" t="s">
        <v>1991</v>
      </c>
      <c r="B855">
        <f t="shared" si="13"/>
        <v>0</v>
      </c>
      <c r="C855">
        <f>VLOOKUP(A855,'BASE SFARI GENE'!A:E,5,0)</f>
        <v>5</v>
      </c>
    </row>
    <row r="856" spans="1:3" x14ac:dyDescent="0.25">
      <c r="A856" s="3" t="s">
        <v>1993</v>
      </c>
      <c r="B856">
        <f t="shared" si="13"/>
        <v>0</v>
      </c>
      <c r="C856">
        <f>VLOOKUP(A856,'BASE SFARI GENE'!A:E,5,0)</f>
        <v>4</v>
      </c>
    </row>
    <row r="857" spans="1:3" x14ac:dyDescent="0.25">
      <c r="A857" s="3" t="s">
        <v>1995</v>
      </c>
      <c r="B857">
        <f t="shared" si="13"/>
        <v>0</v>
      </c>
      <c r="C857">
        <f>VLOOKUP(A857,'BASE SFARI GENE'!A:E,5,0)</f>
        <v>3</v>
      </c>
    </row>
    <row r="858" spans="1:3" x14ac:dyDescent="0.25">
      <c r="A858" s="3" t="s">
        <v>1997</v>
      </c>
      <c r="B858">
        <f t="shared" si="13"/>
        <v>0</v>
      </c>
      <c r="C858">
        <f>VLOOKUP(A858,'BASE SFARI GENE'!A:E,5,0)</f>
        <v>5</v>
      </c>
    </row>
    <row r="859" spans="1:3" x14ac:dyDescent="0.25">
      <c r="A859" s="3" t="s">
        <v>1999</v>
      </c>
      <c r="B859">
        <f t="shared" si="13"/>
        <v>0</v>
      </c>
      <c r="C859">
        <f>VLOOKUP(A859,'BASE SFARI GENE'!A:E,5,0)</f>
        <v>3</v>
      </c>
    </row>
    <row r="860" spans="1:3" x14ac:dyDescent="0.25">
      <c r="A860" s="3" t="s">
        <v>2003</v>
      </c>
      <c r="B860">
        <f t="shared" si="13"/>
        <v>0</v>
      </c>
      <c r="C860">
        <f>VLOOKUP(A860,'BASE SFARI GENE'!A:E,5,0)</f>
        <v>2</v>
      </c>
    </row>
    <row r="861" spans="1:3" x14ac:dyDescent="0.25">
      <c r="A861" s="3" t="s">
        <v>2005</v>
      </c>
      <c r="B861">
        <f t="shared" si="13"/>
        <v>0</v>
      </c>
      <c r="C861">
        <f>VLOOKUP(A861,'BASE SFARI GENE'!A:E,5,0)</f>
        <v>3</v>
      </c>
    </row>
    <row r="862" spans="1:3" x14ac:dyDescent="0.25">
      <c r="A862" s="3" t="s">
        <v>2007</v>
      </c>
      <c r="B862">
        <f t="shared" si="13"/>
        <v>0</v>
      </c>
      <c r="C862">
        <f>VLOOKUP(A862,'BASE SFARI GENE'!A:E,5,0)</f>
        <v>5</v>
      </c>
    </row>
    <row r="863" spans="1:3" x14ac:dyDescent="0.25">
      <c r="A863" s="3" t="s">
        <v>2009</v>
      </c>
      <c r="B863">
        <f t="shared" si="13"/>
        <v>0</v>
      </c>
      <c r="C863">
        <f>VLOOKUP(A863,'BASE SFARI GENE'!A:E,5,0)</f>
        <v>5</v>
      </c>
    </row>
    <row r="864" spans="1:3" x14ac:dyDescent="0.25">
      <c r="A864" s="3" t="s">
        <v>2011</v>
      </c>
      <c r="B864">
        <f t="shared" si="13"/>
        <v>0</v>
      </c>
      <c r="C864">
        <f>VLOOKUP(A864,'BASE SFARI GENE'!A:E,5,0)</f>
        <v>4</v>
      </c>
    </row>
    <row r="865" spans="1:3" x14ac:dyDescent="0.25">
      <c r="A865" s="3" t="s">
        <v>2013</v>
      </c>
      <c r="B865">
        <f t="shared" si="13"/>
        <v>0</v>
      </c>
      <c r="C865">
        <f>VLOOKUP(A865,'BASE SFARI GENE'!A:E,5,0)</f>
        <v>3</v>
      </c>
    </row>
    <row r="866" spans="1:3" x14ac:dyDescent="0.25">
      <c r="A866" s="3" t="s">
        <v>2015</v>
      </c>
      <c r="B866">
        <f t="shared" si="13"/>
        <v>0</v>
      </c>
      <c r="C866">
        <f>VLOOKUP(A866,'BASE SFARI GENE'!A:E,5,0)</f>
        <v>4</v>
      </c>
    </row>
    <row r="867" spans="1:3" x14ac:dyDescent="0.25">
      <c r="A867" s="3" t="s">
        <v>2017</v>
      </c>
      <c r="B867">
        <f t="shared" si="13"/>
        <v>0</v>
      </c>
      <c r="C867">
        <f>VLOOKUP(A867,'BASE SFARI GENE'!A:E,5,0)</f>
        <v>5</v>
      </c>
    </row>
    <row r="868" spans="1:3" x14ac:dyDescent="0.25">
      <c r="A868" s="3" t="s">
        <v>2019</v>
      </c>
      <c r="B868">
        <f t="shared" si="13"/>
        <v>0</v>
      </c>
      <c r="C868">
        <f>VLOOKUP(A868,'BASE SFARI GENE'!A:E,5,0)</f>
        <v>5</v>
      </c>
    </row>
    <row r="869" spans="1:3" x14ac:dyDescent="0.25">
      <c r="A869" s="3" t="s">
        <v>2021</v>
      </c>
      <c r="B869">
        <f t="shared" si="13"/>
        <v>0</v>
      </c>
      <c r="C869">
        <f>VLOOKUP(A869,'BASE SFARI GENE'!A:E,5,0)</f>
        <v>2</v>
      </c>
    </row>
    <row r="870" spans="1:3" x14ac:dyDescent="0.25">
      <c r="A870" s="3" t="s">
        <v>2023</v>
      </c>
      <c r="B870">
        <f t="shared" si="13"/>
        <v>0</v>
      </c>
      <c r="C870">
        <f>VLOOKUP(A870,'BASE SFARI GENE'!A:E,5,0)</f>
        <v>4</v>
      </c>
    </row>
    <row r="871" spans="1:3" x14ac:dyDescent="0.25">
      <c r="A871" s="3" t="s">
        <v>2025</v>
      </c>
      <c r="B871">
        <f t="shared" si="13"/>
        <v>0</v>
      </c>
      <c r="C871">
        <f>VLOOKUP(A871,'BASE SFARI GENE'!A:E,5,0)</f>
        <v>4</v>
      </c>
    </row>
    <row r="872" spans="1:3" x14ac:dyDescent="0.25">
      <c r="A872" s="3" t="s">
        <v>2027</v>
      </c>
      <c r="B872">
        <f t="shared" si="13"/>
        <v>0</v>
      </c>
      <c r="C872">
        <f>VLOOKUP(A872,'BASE SFARI GENE'!A:E,5,0)</f>
        <v>2</v>
      </c>
    </row>
    <row r="873" spans="1:3" x14ac:dyDescent="0.25">
      <c r="A873" s="3" t="s">
        <v>2029</v>
      </c>
      <c r="B873">
        <f t="shared" si="13"/>
        <v>0</v>
      </c>
      <c r="C873">
        <f>VLOOKUP(A873,'BASE SFARI GENE'!A:E,5,0)</f>
        <v>3</v>
      </c>
    </row>
    <row r="874" spans="1:3" x14ac:dyDescent="0.25">
      <c r="A874" s="3" t="s">
        <v>2031</v>
      </c>
      <c r="B874">
        <f t="shared" si="13"/>
        <v>0</v>
      </c>
      <c r="C874">
        <f>VLOOKUP(A874,'BASE SFARI GENE'!A:E,5,0)</f>
        <v>2</v>
      </c>
    </row>
    <row r="875" spans="1:3" x14ac:dyDescent="0.25">
      <c r="A875" s="3" t="s">
        <v>2033</v>
      </c>
      <c r="B875">
        <f t="shared" si="13"/>
        <v>0</v>
      </c>
      <c r="C875">
        <f>VLOOKUP(A875,'BASE SFARI GENE'!A:E,5,0)</f>
        <v>4</v>
      </c>
    </row>
    <row r="876" spans="1:3" x14ac:dyDescent="0.25">
      <c r="A876" s="3" t="s">
        <v>2035</v>
      </c>
      <c r="B876">
        <f t="shared" si="13"/>
        <v>0</v>
      </c>
      <c r="C876">
        <f>VLOOKUP(A876,'BASE SFARI GENE'!A:E,5,0)</f>
        <v>4</v>
      </c>
    </row>
    <row r="877" spans="1:3" x14ac:dyDescent="0.25">
      <c r="A877" s="3" t="s">
        <v>2037</v>
      </c>
      <c r="B877">
        <f t="shared" si="13"/>
        <v>0</v>
      </c>
      <c r="C877">
        <f>VLOOKUP(A877,'BASE SFARI GENE'!A:E,5,0)</f>
        <v>3</v>
      </c>
    </row>
    <row r="878" spans="1:3" x14ac:dyDescent="0.25">
      <c r="A878" s="3" t="s">
        <v>2039</v>
      </c>
      <c r="B878">
        <f t="shared" si="13"/>
        <v>0</v>
      </c>
      <c r="C878">
        <f>VLOOKUP(A878,'BASE SFARI GENE'!A:E,5,0)</f>
        <v>5</v>
      </c>
    </row>
    <row r="879" spans="1:3" x14ac:dyDescent="0.25">
      <c r="A879" s="3" t="s">
        <v>2043</v>
      </c>
      <c r="B879">
        <f t="shared" si="13"/>
        <v>0</v>
      </c>
      <c r="C879">
        <f>VLOOKUP(A879,'BASE SFARI GENE'!A:E,5,0)</f>
        <v>5</v>
      </c>
    </row>
    <row r="880" spans="1:3" x14ac:dyDescent="0.25">
      <c r="A880" s="3" t="s">
        <v>2045</v>
      </c>
      <c r="B880">
        <f t="shared" si="13"/>
        <v>0</v>
      </c>
      <c r="C880">
        <f>VLOOKUP(A880,'BASE SFARI GENE'!A:E,5,0)</f>
        <v>4</v>
      </c>
    </row>
    <row r="881" spans="1:3" x14ac:dyDescent="0.25">
      <c r="A881" s="3" t="s">
        <v>2047</v>
      </c>
      <c r="B881">
        <f t="shared" si="13"/>
        <v>0</v>
      </c>
      <c r="C881">
        <f>VLOOKUP(A881,'BASE SFARI GENE'!A:E,5,0)</f>
        <v>2</v>
      </c>
    </row>
    <row r="882" spans="1:3" x14ac:dyDescent="0.25">
      <c r="A882" s="3" t="s">
        <v>2049</v>
      </c>
      <c r="B882">
        <f t="shared" si="13"/>
        <v>0</v>
      </c>
      <c r="C882">
        <f>VLOOKUP(A882,'BASE SFARI GENE'!A:E,5,0)</f>
        <v>2</v>
      </c>
    </row>
    <row r="883" spans="1:3" x14ac:dyDescent="0.25">
      <c r="A883" s="3" t="s">
        <v>2053</v>
      </c>
      <c r="B883">
        <f t="shared" si="13"/>
        <v>0</v>
      </c>
      <c r="C883">
        <f>VLOOKUP(A883,'BASE SFARI GENE'!A:E,5,0)</f>
        <v>5</v>
      </c>
    </row>
    <row r="884" spans="1:3" x14ac:dyDescent="0.25">
      <c r="A884" s="3" t="s">
        <v>2055</v>
      </c>
      <c r="B884">
        <f t="shared" si="13"/>
        <v>0</v>
      </c>
      <c r="C884">
        <f>VLOOKUP(A884,'BASE SFARI GENE'!A:E,5,0)</f>
        <v>4</v>
      </c>
    </row>
    <row r="885" spans="1:3" x14ac:dyDescent="0.25">
      <c r="A885" s="3" t="s">
        <v>2057</v>
      </c>
      <c r="B885">
        <f t="shared" si="13"/>
        <v>6</v>
      </c>
      <c r="C885">
        <f>VLOOKUP(A885,'BASE SFARI GENE'!A:E,5,0)</f>
        <v>4</v>
      </c>
    </row>
    <row r="886" spans="1:3" x14ac:dyDescent="0.25">
      <c r="A886" s="3" t="s">
        <v>2059</v>
      </c>
      <c r="B886">
        <f t="shared" si="13"/>
        <v>6</v>
      </c>
      <c r="C886">
        <f>VLOOKUP(A886,'BASE SFARI GENE'!A:E,5,0)</f>
        <v>5</v>
      </c>
    </row>
    <row r="887" spans="1:3" x14ac:dyDescent="0.25">
      <c r="A887" s="3" t="s">
        <v>2061</v>
      </c>
      <c r="B887">
        <f t="shared" si="13"/>
        <v>0</v>
      </c>
      <c r="C887">
        <f>VLOOKUP(A887,'BASE SFARI GENE'!A:E,5,0)</f>
        <v>3</v>
      </c>
    </row>
    <row r="888" spans="1:3" x14ac:dyDescent="0.25">
      <c r="A888" s="3" t="s">
        <v>2065</v>
      </c>
      <c r="B888">
        <f t="shared" si="13"/>
        <v>1</v>
      </c>
      <c r="C888">
        <f>VLOOKUP(A888,'BASE SFARI GENE'!A:E,5,0)</f>
        <v>4</v>
      </c>
    </row>
    <row r="889" spans="1:3" x14ac:dyDescent="0.25">
      <c r="A889" s="3" t="s">
        <v>2067</v>
      </c>
      <c r="B889">
        <f t="shared" si="13"/>
        <v>0</v>
      </c>
      <c r="C889">
        <f>VLOOKUP(A889,'BASE SFARI GENE'!A:E,5,0)</f>
        <v>5</v>
      </c>
    </row>
    <row r="890" spans="1:3" x14ac:dyDescent="0.25">
      <c r="A890" s="3" t="s">
        <v>2075</v>
      </c>
      <c r="B890">
        <f t="shared" si="13"/>
        <v>0</v>
      </c>
      <c r="C890">
        <f>VLOOKUP(A890,'BASE SFARI GENE'!A:E,5,0)</f>
        <v>4</v>
      </c>
    </row>
    <row r="891" spans="1:3" x14ac:dyDescent="0.25">
      <c r="A891" s="3" t="s">
        <v>2077</v>
      </c>
      <c r="B891">
        <f t="shared" si="13"/>
        <v>0</v>
      </c>
      <c r="C891">
        <f>VLOOKUP(A891,'BASE SFARI GENE'!A:E,5,0)</f>
        <v>4</v>
      </c>
    </row>
    <row r="892" spans="1:3" x14ac:dyDescent="0.25">
      <c r="A892" s="3" t="s">
        <v>2079</v>
      </c>
      <c r="B892">
        <f t="shared" si="13"/>
        <v>2</v>
      </c>
      <c r="C892">
        <f>VLOOKUP(A892,'BASE SFARI GENE'!A:E,5,0)</f>
        <v>4</v>
      </c>
    </row>
    <row r="893" spans="1:3" x14ac:dyDescent="0.25">
      <c r="A893" s="3" t="s">
        <v>2083</v>
      </c>
      <c r="B893">
        <f t="shared" si="13"/>
        <v>2</v>
      </c>
      <c r="C893">
        <f>VLOOKUP(A893,'BASE SFARI GENE'!A:E,5,0)</f>
        <v>4</v>
      </c>
    </row>
    <row r="894" spans="1:3" x14ac:dyDescent="0.25">
      <c r="A894" s="3" t="s">
        <v>2085</v>
      </c>
      <c r="B894">
        <f t="shared" si="13"/>
        <v>0</v>
      </c>
      <c r="C894">
        <f>VLOOKUP(A894,'BASE SFARI GENE'!A:E,5,0)</f>
        <v>3</v>
      </c>
    </row>
    <row r="895" spans="1:3" x14ac:dyDescent="0.25">
      <c r="A895" s="3" t="s">
        <v>2087</v>
      </c>
      <c r="B895">
        <f t="shared" si="13"/>
        <v>0</v>
      </c>
      <c r="C895">
        <f>VLOOKUP(A895,'BASE SFARI GENE'!A:E,5,0)</f>
        <v>3</v>
      </c>
    </row>
    <row r="896" spans="1:3" x14ac:dyDescent="0.25">
      <c r="A896" s="3" t="s">
        <v>2089</v>
      </c>
      <c r="B896">
        <f t="shared" si="13"/>
        <v>0</v>
      </c>
      <c r="C896">
        <f>VLOOKUP(A896,'BASE SFARI GENE'!A:E,5,0)</f>
        <v>3</v>
      </c>
    </row>
    <row r="897" spans="1:3" x14ac:dyDescent="0.25">
      <c r="A897" s="3" t="s">
        <v>2091</v>
      </c>
      <c r="B897">
        <f t="shared" si="13"/>
        <v>0</v>
      </c>
      <c r="C897">
        <f>VLOOKUP(A897,'BASE SFARI GENE'!A:E,5,0)</f>
        <v>4</v>
      </c>
    </row>
    <row r="898" spans="1:3" x14ac:dyDescent="0.25">
      <c r="A898" s="3" t="s">
        <v>2093</v>
      </c>
      <c r="B898">
        <f t="shared" si="13"/>
        <v>0</v>
      </c>
      <c r="C898">
        <f>VLOOKUP(A898,'BASE SFARI GENE'!A:E,5,0)</f>
        <v>4</v>
      </c>
    </row>
    <row r="899" spans="1:3" x14ac:dyDescent="0.25">
      <c r="A899" s="3" t="s">
        <v>2095</v>
      </c>
      <c r="B899">
        <f t="shared" ref="B899:B911" si="14">COUNTIF(F:BH,A899)</f>
        <v>0</v>
      </c>
      <c r="C899">
        <f>VLOOKUP(A899,'BASE SFARI GENE'!A:E,5,0)</f>
        <v>4</v>
      </c>
    </row>
    <row r="900" spans="1:3" x14ac:dyDescent="0.25">
      <c r="A900" s="3" t="s">
        <v>2097</v>
      </c>
      <c r="B900">
        <f t="shared" si="14"/>
        <v>0</v>
      </c>
      <c r="C900">
        <f>VLOOKUP(A900,'BASE SFARI GENE'!A:E,5,0)</f>
        <v>4</v>
      </c>
    </row>
    <row r="901" spans="1:3" x14ac:dyDescent="0.25">
      <c r="A901" s="3" t="s">
        <v>2099</v>
      </c>
      <c r="B901">
        <f t="shared" si="14"/>
        <v>0</v>
      </c>
      <c r="C901">
        <f>VLOOKUP(A901,'BASE SFARI GENE'!A:E,5,0)</f>
        <v>4</v>
      </c>
    </row>
    <row r="902" spans="1:3" x14ac:dyDescent="0.25">
      <c r="A902" s="3" t="s">
        <v>2101</v>
      </c>
      <c r="B902">
        <f t="shared" si="14"/>
        <v>0</v>
      </c>
      <c r="C902">
        <f>VLOOKUP(A902,'BASE SFARI GENE'!A:E,5,0)</f>
        <v>4</v>
      </c>
    </row>
    <row r="903" spans="1:3" x14ac:dyDescent="0.25">
      <c r="A903" s="3" t="s">
        <v>2103</v>
      </c>
      <c r="B903">
        <f t="shared" si="14"/>
        <v>0</v>
      </c>
      <c r="C903">
        <f>VLOOKUP(A903,'BASE SFARI GENE'!A:E,5,0)</f>
        <v>4</v>
      </c>
    </row>
    <row r="904" spans="1:3" x14ac:dyDescent="0.25">
      <c r="A904" s="3" t="s">
        <v>2105</v>
      </c>
      <c r="B904">
        <f t="shared" si="14"/>
        <v>0</v>
      </c>
      <c r="C904">
        <f>VLOOKUP(A904,'BASE SFARI GENE'!A:E,5,0)</f>
        <v>4</v>
      </c>
    </row>
    <row r="905" spans="1:3" x14ac:dyDescent="0.25">
      <c r="A905" s="3" t="s">
        <v>2107</v>
      </c>
      <c r="B905">
        <f t="shared" si="14"/>
        <v>0</v>
      </c>
      <c r="C905">
        <f>VLOOKUP(A905,'BASE SFARI GENE'!A:E,5,0)</f>
        <v>4</v>
      </c>
    </row>
    <row r="906" spans="1:3" x14ac:dyDescent="0.25">
      <c r="A906" s="3" t="s">
        <v>2109</v>
      </c>
      <c r="B906">
        <f t="shared" si="14"/>
        <v>0</v>
      </c>
      <c r="C906">
        <f>VLOOKUP(A906,'BASE SFARI GENE'!A:E,5,0)</f>
        <v>4</v>
      </c>
    </row>
    <row r="907" spans="1:3" x14ac:dyDescent="0.25">
      <c r="A907" s="3" t="s">
        <v>2111</v>
      </c>
      <c r="B907">
        <f t="shared" si="14"/>
        <v>0</v>
      </c>
      <c r="C907">
        <f>VLOOKUP(A907,'BASE SFARI GENE'!A:E,5,0)</f>
        <v>5</v>
      </c>
    </row>
    <row r="908" spans="1:3" x14ac:dyDescent="0.25">
      <c r="A908" s="3" t="s">
        <v>2113</v>
      </c>
      <c r="B908">
        <f t="shared" si="14"/>
        <v>0</v>
      </c>
      <c r="C908">
        <f>VLOOKUP(A908,'BASE SFARI GENE'!A:E,5,0)</f>
        <v>3</v>
      </c>
    </row>
    <row r="909" spans="1:3" x14ac:dyDescent="0.25">
      <c r="A909" s="3" t="s">
        <v>2115</v>
      </c>
      <c r="B909">
        <f t="shared" si="14"/>
        <v>0</v>
      </c>
      <c r="C909">
        <f>VLOOKUP(A909,'BASE SFARI GENE'!A:E,5,0)</f>
        <v>4</v>
      </c>
    </row>
    <row r="910" spans="1:3" x14ac:dyDescent="0.25">
      <c r="A910" s="3" t="s">
        <v>2121</v>
      </c>
      <c r="B910">
        <f t="shared" si="14"/>
        <v>0</v>
      </c>
      <c r="C910">
        <f>VLOOKUP(A910,'BASE SFARI GENE'!A:E,5,0)</f>
        <v>4</v>
      </c>
    </row>
    <row r="911" spans="1:3" x14ac:dyDescent="0.25">
      <c r="A911" s="3" t="s">
        <v>2123</v>
      </c>
      <c r="B911">
        <f t="shared" si="14"/>
        <v>0</v>
      </c>
      <c r="C911">
        <f>VLOOKUP(A911,'BASE SFARI GENE'!A:E,5,0)</f>
        <v>4</v>
      </c>
    </row>
  </sheetData>
  <autoFilter ref="A1:C911" xr:uid="{FD78C3FE-A589-4589-B842-6BB79C21B13A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A080-A5E3-44D8-AF6C-D53532B373D2}">
  <dimension ref="B2:C24"/>
  <sheetViews>
    <sheetView zoomScale="90" zoomScaleNormal="90" workbookViewId="0">
      <selection activeCell="D6" sqref="D6"/>
    </sheetView>
  </sheetViews>
  <sheetFormatPr defaultRowHeight="15" x14ac:dyDescent="0.25"/>
  <cols>
    <col min="1" max="1" width="9.140625" style="1"/>
    <col min="2" max="2" width="49.7109375" style="3" customWidth="1"/>
    <col min="3" max="3" width="29.28515625" style="3" customWidth="1"/>
    <col min="4" max="16384" width="9.140625" style="1"/>
  </cols>
  <sheetData>
    <row r="2" spans="2:3" ht="21" customHeight="1" x14ac:dyDescent="0.25">
      <c r="B2" s="37" t="s">
        <v>2933</v>
      </c>
      <c r="C2" s="37" t="s">
        <v>2934</v>
      </c>
    </row>
    <row r="3" spans="2:3" ht="15.75" x14ac:dyDescent="0.25">
      <c r="B3" s="38" t="s">
        <v>228</v>
      </c>
      <c r="C3" s="38">
        <v>10</v>
      </c>
    </row>
    <row r="4" spans="2:3" ht="15.75" x14ac:dyDescent="0.25">
      <c r="B4" s="38" t="s">
        <v>302</v>
      </c>
      <c r="C4" s="38">
        <v>10</v>
      </c>
    </row>
    <row r="5" spans="2:3" ht="15.75" x14ac:dyDescent="0.25">
      <c r="B5" s="38" t="s">
        <v>799</v>
      </c>
      <c r="C5" s="38">
        <v>10</v>
      </c>
    </row>
    <row r="6" spans="2:3" ht="15.75" x14ac:dyDescent="0.25">
      <c r="B6" s="38" t="s">
        <v>801</v>
      </c>
      <c r="C6" s="38">
        <v>10</v>
      </c>
    </row>
    <row r="7" spans="2:3" ht="15.75" x14ac:dyDescent="0.25">
      <c r="B7" s="38" t="s">
        <v>803</v>
      </c>
      <c r="C7" s="38">
        <v>10</v>
      </c>
    </row>
    <row r="8" spans="2:3" ht="15.75" x14ac:dyDescent="0.25">
      <c r="B8" s="38" t="s">
        <v>809</v>
      </c>
      <c r="C8" s="38">
        <v>10</v>
      </c>
    </row>
    <row r="9" spans="2:3" ht="15.75" x14ac:dyDescent="0.25">
      <c r="B9" s="38" t="s">
        <v>1156</v>
      </c>
      <c r="C9" s="38">
        <v>10</v>
      </c>
    </row>
    <row r="10" spans="2:3" ht="15.75" x14ac:dyDescent="0.25">
      <c r="B10" s="38" t="s">
        <v>250</v>
      </c>
      <c r="C10" s="38">
        <v>11</v>
      </c>
    </row>
    <row r="11" spans="2:3" ht="15.75" x14ac:dyDescent="0.25">
      <c r="B11" s="38" t="s">
        <v>1885</v>
      </c>
      <c r="C11" s="38">
        <v>11</v>
      </c>
    </row>
    <row r="12" spans="2:3" ht="15.75" x14ac:dyDescent="0.25">
      <c r="B12" s="38" t="s">
        <v>420</v>
      </c>
      <c r="C12" s="38">
        <v>12</v>
      </c>
    </row>
    <row r="13" spans="2:3" ht="15.75" x14ac:dyDescent="0.25">
      <c r="B13" s="38" t="s">
        <v>1513</v>
      </c>
      <c r="C13" s="38">
        <v>14</v>
      </c>
    </row>
    <row r="14" spans="2:3" ht="15.75" x14ac:dyDescent="0.25">
      <c r="B14" s="38" t="s">
        <v>1553</v>
      </c>
      <c r="C14" s="38">
        <v>14</v>
      </c>
    </row>
    <row r="15" spans="2:3" ht="15.75" x14ac:dyDescent="0.25">
      <c r="B15" s="38" t="s">
        <v>817</v>
      </c>
      <c r="C15" s="38">
        <v>15</v>
      </c>
    </row>
    <row r="16" spans="2:3" ht="15.75" x14ac:dyDescent="0.25">
      <c r="B16" s="38" t="s">
        <v>933</v>
      </c>
      <c r="C16" s="38">
        <v>15</v>
      </c>
    </row>
    <row r="17" spans="2:3" ht="15.75" x14ac:dyDescent="0.25">
      <c r="B17" s="38" t="s">
        <v>24</v>
      </c>
      <c r="C17" s="38">
        <v>16</v>
      </c>
    </row>
    <row r="18" spans="2:3" ht="15.75" x14ac:dyDescent="0.25">
      <c r="B18" s="38" t="s">
        <v>769</v>
      </c>
      <c r="C18" s="38">
        <v>18</v>
      </c>
    </row>
    <row r="19" spans="2:3" ht="15.75" x14ac:dyDescent="0.25">
      <c r="B19" s="38" t="s">
        <v>26</v>
      </c>
      <c r="C19" s="38">
        <v>19</v>
      </c>
    </row>
    <row r="20" spans="2:3" ht="15.75" x14ac:dyDescent="0.25">
      <c r="B20" s="38" t="s">
        <v>865</v>
      </c>
      <c r="C20" s="38">
        <v>21</v>
      </c>
    </row>
    <row r="21" spans="2:3" ht="15.75" x14ac:dyDescent="0.25">
      <c r="B21" s="38" t="s">
        <v>1433</v>
      </c>
      <c r="C21" s="38">
        <v>21</v>
      </c>
    </row>
    <row r="22" spans="2:3" ht="15.75" x14ac:dyDescent="0.25">
      <c r="B22" s="38" t="s">
        <v>1471</v>
      </c>
      <c r="C22" s="38">
        <v>28</v>
      </c>
    </row>
    <row r="23" spans="2:3" ht="15.75" x14ac:dyDescent="0.25">
      <c r="B23" s="38" t="s">
        <v>1076</v>
      </c>
      <c r="C23" s="38">
        <v>32</v>
      </c>
    </row>
    <row r="24" spans="2:3" ht="16.5" thickBot="1" x14ac:dyDescent="0.3">
      <c r="B24" s="39" t="s">
        <v>1078</v>
      </c>
      <c r="C24" s="39">
        <v>32</v>
      </c>
    </row>
  </sheetData>
  <autoFilter ref="C1:C24" xr:uid="{7CC73117-D30B-427C-A8BB-022F5A5028E4}"/>
  <sortState xmlns:xlrd2="http://schemas.microsoft.com/office/spreadsheetml/2017/richdata2" ref="B3:C24">
    <sortCondition ref="C3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28</vt:i4>
      </vt:variant>
    </vt:vector>
  </HeadingPairs>
  <TitlesOfParts>
    <vt:vector size="28" baseType="lpstr">
      <vt:lpstr>BASE SFARI GENE</vt:lpstr>
      <vt:lpstr>TABLE SFARI</vt:lpstr>
      <vt:lpstr>ENRICHR EXPRES</vt:lpstr>
      <vt:lpstr>COMORBIDITIES TABLE</vt:lpstr>
      <vt:lpstr>Physiological Pathways</vt:lpstr>
      <vt:lpstr>COMMON PATHWAY - NETWORK 1</vt:lpstr>
      <vt:lpstr>COMMON PATHWAY - NETWORK 2</vt:lpstr>
      <vt:lpstr>NETWORK CLUSTER</vt:lpstr>
      <vt:lpstr>COMPARATIVO DE GENES NETWORK</vt:lpstr>
      <vt:lpstr>HUMAN BASE </vt:lpstr>
      <vt:lpstr>TISSUE2</vt:lpstr>
      <vt:lpstr>STRING</vt:lpstr>
      <vt:lpstr>ABBREVIATIONS</vt:lpstr>
      <vt:lpstr>TOPPGENE</vt:lpstr>
      <vt:lpstr>TOPPGENE 2</vt:lpstr>
      <vt:lpstr>TOPPGENE 3</vt:lpstr>
      <vt:lpstr>ENRICHR - ChEA 2016</vt:lpstr>
      <vt:lpstr>ENRICHR - METABÓLITO</vt:lpstr>
      <vt:lpstr>ENRICHR - TF-Gene Coocurrence</vt:lpstr>
      <vt:lpstr>ENRICHR - Jensen TISSUES</vt:lpstr>
      <vt:lpstr>ERICHR - SYNDR</vt:lpstr>
      <vt:lpstr>GPROFILE KEGG</vt:lpstr>
      <vt:lpstr>KEGG</vt:lpstr>
      <vt:lpstr>KEEG2</vt:lpstr>
      <vt:lpstr>REACTOME</vt:lpstr>
      <vt:lpstr>UNIPROT</vt:lpstr>
      <vt:lpstr>MSingDB</vt:lpstr>
      <vt:lpstr>MSingDB_2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Evangelho</dc:creator>
  <cp:lastModifiedBy>Victor Evangelho</cp:lastModifiedBy>
  <dcterms:created xsi:type="dcterms:W3CDTF">2019-02-14T12:50:50Z</dcterms:created>
  <dcterms:modified xsi:type="dcterms:W3CDTF">2021-06-23T17:36:47Z</dcterms:modified>
</cp:coreProperties>
</file>