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ESTRADO\ANALISE ESTATISTICA NAE\"/>
    </mc:Choice>
  </mc:AlternateContent>
  <bookViews>
    <workbookView xWindow="0" yWindow="0" windowWidth="20490" windowHeight="7755" firstSheet="4" activeTab="6"/>
  </bookViews>
  <sheets>
    <sheet name="ORGÃOS MACHOS " sheetId="1" r:id="rId1"/>
    <sheet name="ORGÃOS FEMEAS" sheetId="2" r:id="rId2"/>
    <sheet name="TAXAS REPRODUTIVAS" sheetId="3" r:id="rId3"/>
    <sheet name="AVALIAÇÃO ESPERMATICA" sheetId="4" r:id="rId4"/>
    <sheet name="DOSAGEM TESTOSTERONA" sheetId="5" r:id="rId5"/>
    <sheet name="ALTERAÇÕES SPZS" sheetId="7" r:id="rId6"/>
    <sheet name="COMPORTAMENTO MATERNO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3" l="1"/>
  <c r="D34" i="3"/>
  <c r="E34" i="3"/>
  <c r="B34" i="3"/>
  <c r="C29" i="3"/>
  <c r="D29" i="3"/>
  <c r="E29" i="3"/>
  <c r="B29" i="3"/>
  <c r="Q55" i="2" l="1"/>
  <c r="Q54" i="2"/>
  <c r="V30" i="6" l="1"/>
  <c r="U30" i="6"/>
  <c r="J31" i="6"/>
  <c r="I31" i="6"/>
  <c r="N34" i="6"/>
  <c r="M34" i="6"/>
  <c r="R21" i="6"/>
  <c r="Q21" i="6"/>
  <c r="I10" i="7" l="1"/>
  <c r="V10" i="7"/>
  <c r="I8" i="7"/>
  <c r="I7" i="7"/>
  <c r="I5" i="7"/>
  <c r="I4" i="7"/>
  <c r="I3" i="7"/>
  <c r="I22" i="7"/>
  <c r="I20" i="7"/>
  <c r="I19" i="7"/>
  <c r="I17" i="7"/>
  <c r="I16" i="7"/>
  <c r="T22" i="7"/>
  <c r="T19" i="7"/>
  <c r="T17" i="7"/>
  <c r="T16" i="7"/>
  <c r="T15" i="7"/>
  <c r="V3" i="7"/>
  <c r="V8" i="7"/>
  <c r="V7" i="7"/>
  <c r="V6" i="7"/>
  <c r="V5" i="7"/>
  <c r="V4" i="7"/>
  <c r="D4" i="3" l="1"/>
  <c r="P13" i="2" l="1"/>
  <c r="P12" i="2"/>
  <c r="V27" i="2"/>
  <c r="V26" i="2"/>
  <c r="O41" i="2"/>
  <c r="O40" i="2"/>
  <c r="E19" i="3"/>
  <c r="B19" i="3"/>
  <c r="C19" i="3"/>
  <c r="D19" i="3"/>
  <c r="E24" i="3"/>
  <c r="B24" i="3"/>
  <c r="C24" i="3"/>
  <c r="D24" i="3"/>
  <c r="B13" i="4" l="1"/>
  <c r="E49" i="5" l="1"/>
  <c r="B14" i="4"/>
  <c r="E49" i="4"/>
  <c r="Q14" i="4"/>
  <c r="P14" i="4"/>
  <c r="O14" i="4"/>
  <c r="N14" i="4"/>
  <c r="M14" i="4"/>
  <c r="L14" i="4"/>
  <c r="K14" i="4"/>
  <c r="H6" i="4"/>
  <c r="G6" i="4"/>
  <c r="F6" i="4"/>
  <c r="E6" i="4"/>
  <c r="D6" i="4"/>
  <c r="C6" i="4"/>
  <c r="B6" i="4"/>
  <c r="Q13" i="4"/>
  <c r="P13" i="4"/>
  <c r="O13" i="4"/>
  <c r="N13" i="4"/>
  <c r="M13" i="4"/>
  <c r="L13" i="4"/>
  <c r="K13" i="4"/>
  <c r="H5" i="4"/>
  <c r="G5" i="4"/>
  <c r="F5" i="4"/>
  <c r="E5" i="4"/>
  <c r="D5" i="4"/>
  <c r="C5" i="4"/>
  <c r="B5" i="4"/>
  <c r="S6" i="4"/>
  <c r="R6" i="4"/>
  <c r="Q6" i="4"/>
  <c r="P6" i="4"/>
  <c r="O6" i="4"/>
  <c r="N6" i="4"/>
  <c r="M6" i="4"/>
  <c r="L6" i="4"/>
  <c r="K6" i="4"/>
  <c r="H14" i="4"/>
  <c r="G14" i="4"/>
  <c r="F14" i="4"/>
  <c r="E14" i="4"/>
  <c r="D14" i="4"/>
  <c r="C14" i="4"/>
  <c r="S5" i="4"/>
  <c r="R5" i="4"/>
  <c r="Q5" i="4"/>
  <c r="P5" i="4"/>
  <c r="O5" i="4"/>
  <c r="N5" i="4"/>
  <c r="M5" i="4"/>
  <c r="L5" i="4"/>
  <c r="K5" i="4"/>
  <c r="H13" i="4"/>
  <c r="G13" i="4"/>
  <c r="F13" i="4"/>
  <c r="E13" i="4"/>
  <c r="D13" i="4"/>
  <c r="C13" i="4"/>
  <c r="E14" i="3"/>
  <c r="B14" i="3"/>
  <c r="C14" i="3"/>
  <c r="D14" i="3"/>
  <c r="E9" i="3"/>
  <c r="B9" i="3"/>
  <c r="C9" i="3"/>
  <c r="D9" i="3"/>
  <c r="C4" i="3"/>
  <c r="B4" i="3"/>
  <c r="E4" i="3"/>
  <c r="B18" i="1"/>
  <c r="K18" i="1" l="1"/>
  <c r="B39" i="1"/>
  <c r="K40" i="1"/>
  <c r="K39" i="1"/>
  <c r="B40" i="1"/>
  <c r="B19" i="1"/>
  <c r="L39" i="1"/>
  <c r="M39" i="1"/>
  <c r="N39" i="1"/>
  <c r="O39" i="1"/>
  <c r="P39" i="1"/>
  <c r="Q39" i="1"/>
  <c r="C18" i="1"/>
  <c r="D18" i="1"/>
  <c r="E18" i="1"/>
  <c r="F18" i="1"/>
  <c r="G18" i="1"/>
  <c r="H18" i="1"/>
  <c r="L18" i="1"/>
  <c r="M18" i="1"/>
  <c r="N18" i="1"/>
  <c r="O18" i="1"/>
  <c r="P18" i="1"/>
  <c r="Q18" i="1"/>
  <c r="R18" i="1"/>
  <c r="S18" i="1"/>
  <c r="C39" i="1"/>
  <c r="D39" i="1"/>
  <c r="E39" i="1"/>
  <c r="F39" i="1"/>
  <c r="G39" i="1"/>
  <c r="H39" i="1"/>
  <c r="Q40" i="1"/>
  <c r="P40" i="1"/>
  <c r="O40" i="1"/>
  <c r="N40" i="1"/>
  <c r="M40" i="1"/>
  <c r="L40" i="1"/>
  <c r="H19" i="1"/>
  <c r="G19" i="1"/>
  <c r="F19" i="1"/>
  <c r="E19" i="1"/>
  <c r="D19" i="1"/>
  <c r="C19" i="1"/>
  <c r="M19" i="1"/>
  <c r="K19" i="1"/>
  <c r="L19" i="1"/>
  <c r="N19" i="1"/>
  <c r="O19" i="1"/>
  <c r="P19" i="1"/>
  <c r="Q19" i="1"/>
  <c r="R19" i="1"/>
  <c r="S19" i="1"/>
  <c r="D40" i="1"/>
  <c r="E40" i="1"/>
  <c r="F40" i="1"/>
  <c r="G40" i="1"/>
  <c r="H40" i="1"/>
  <c r="C40" i="1"/>
</calcChain>
</file>

<file path=xl/comments1.xml><?xml version="1.0" encoding="utf-8"?>
<comments xmlns="http://schemas.openxmlformats.org/spreadsheetml/2006/main">
  <authors>
    <author>Raquel Breunig</author>
  </authors>
  <commentList>
    <comment ref="Z16" authorId="0" shapeId="0">
      <text>
        <r>
          <rPr>
            <b/>
            <sz val="9"/>
            <color indexed="81"/>
            <rFont val="Segoe UI"/>
            <family val="2"/>
          </rPr>
          <t>Raquel Breunig:</t>
        </r>
        <r>
          <rPr>
            <sz val="9"/>
            <color indexed="81"/>
            <rFont val="Segoe UI"/>
            <family val="2"/>
          </rPr>
          <t xml:space="preserve">
NÃO PRODUZIA LEITE E FOI EUTANÁSIA</t>
        </r>
      </text>
    </comment>
    <comment ref="AA16" authorId="0" shapeId="0">
      <text>
        <r>
          <rPr>
            <b/>
            <sz val="9"/>
            <color indexed="81"/>
            <rFont val="Segoe UI"/>
            <family val="2"/>
          </rPr>
          <t>Raquel Breunig:</t>
        </r>
        <r>
          <rPr>
            <sz val="9"/>
            <color indexed="81"/>
            <rFont val="Segoe UI"/>
            <family val="2"/>
          </rPr>
          <t xml:space="preserve">
PARTO DISTÓCICO</t>
        </r>
      </text>
    </comment>
    <comment ref="AB16" authorId="0" shapeId="0">
      <text>
        <r>
          <rPr>
            <b/>
            <sz val="9"/>
            <color indexed="81"/>
            <rFont val="Segoe UI"/>
            <family val="2"/>
          </rPr>
          <t>Raquel Breunig:</t>
        </r>
        <r>
          <rPr>
            <sz val="9"/>
            <color indexed="81"/>
            <rFont val="Segoe UI"/>
            <family val="2"/>
          </rPr>
          <t xml:space="preserve">
11 filhores obito no 5o dia
</t>
        </r>
      </text>
    </comment>
    <comment ref="F60" authorId="0" shapeId="0">
      <text>
        <r>
          <rPr>
            <b/>
            <sz val="9"/>
            <color indexed="81"/>
            <rFont val="Segoe UI"/>
            <family val="2"/>
          </rPr>
          <t>Raquel Breunig:</t>
        </r>
        <r>
          <rPr>
            <sz val="9"/>
            <color indexed="81"/>
            <rFont val="Segoe UI"/>
            <family val="2"/>
          </rPr>
          <t xml:space="preserve">
SÓ UM FILHOTE E COMEU NO 5 DIA</t>
        </r>
      </text>
    </comment>
  </commentList>
</comments>
</file>

<file path=xl/comments2.xml><?xml version="1.0" encoding="utf-8"?>
<comments xmlns="http://schemas.openxmlformats.org/spreadsheetml/2006/main">
  <authors>
    <author>Raquel Breunig</author>
  </authors>
  <commentList>
    <comment ref="A26" authorId="0" shapeId="0">
      <text>
        <r>
          <rPr>
            <b/>
            <sz val="9"/>
            <color indexed="81"/>
            <rFont val="Segoe UI"/>
            <charset val="1"/>
          </rPr>
          <t>Raquel Breunig:</t>
        </r>
        <r>
          <rPr>
            <sz val="9"/>
            <color indexed="81"/>
            <rFont val="Segoe UI"/>
            <charset val="1"/>
          </rPr>
          <t xml:space="preserve">
O número de filhotes para essa taxa foi o numero obtido após padronização das ninhadas - realizada no primeiro dia de vida;
</t>
        </r>
      </text>
    </comment>
    <comment ref="A31" authorId="0" shapeId="0">
      <text>
        <r>
          <rPr>
            <b/>
            <sz val="9"/>
            <color indexed="81"/>
            <rFont val="Segoe UI"/>
            <charset val="1"/>
          </rPr>
          <t>Raquel Breunig:</t>
        </r>
        <r>
          <rPr>
            <sz val="9"/>
            <color indexed="81"/>
            <rFont val="Segoe UI"/>
            <charset val="1"/>
          </rPr>
          <t xml:space="preserve">
O número de filhotes para essa taxa foi o numero obtido após padronização das ninhadas - realizada no primeiro dia de vida;</t>
        </r>
      </text>
    </comment>
  </commentList>
</comments>
</file>

<file path=xl/sharedStrings.xml><?xml version="1.0" encoding="utf-8"?>
<sst xmlns="http://schemas.openxmlformats.org/spreadsheetml/2006/main" count="351" uniqueCount="158">
  <si>
    <t>ORGÃOS/ANIMAL</t>
  </si>
  <si>
    <t>CORAÇÃO</t>
  </si>
  <si>
    <t>BAÇO</t>
  </si>
  <si>
    <t>FIGADO</t>
  </si>
  <si>
    <t>RIM DIREITO</t>
  </si>
  <si>
    <t>RIM ESQUERDO</t>
  </si>
  <si>
    <t>TESTICULO DIREITO</t>
  </si>
  <si>
    <t>EPIDIDIMO DIREITO</t>
  </si>
  <si>
    <t>EPIDIDIMO ESQUERDO</t>
  </si>
  <si>
    <t>PROSTATA</t>
  </si>
  <si>
    <t>VESICULA SEMINAL</t>
  </si>
  <si>
    <t>PESO ORGÃOS EM GRAMAS MACHOS SEGMENTO I - GRUPO CONTROLE- ÁGUA DESTILADA</t>
  </si>
  <si>
    <t>OVÁRIO DIREITO</t>
  </si>
  <si>
    <t>OVARIO ESQUERDO</t>
  </si>
  <si>
    <t>UTERO</t>
  </si>
  <si>
    <t>IMPLANTES UTERINOS</t>
  </si>
  <si>
    <t>TESTICULO ESQUERDO</t>
  </si>
  <si>
    <t xml:space="preserve">PESO ORGÃOS EM GRAMAS FEMEAS SEGMENTO I - GRUPO 2- 1000MG/KG/DIA </t>
  </si>
  <si>
    <t>PESO ORGÃOS EM GRAMAS FEMEAS SEGMENTO I - GRUPO CONTROLE- ÁGUA DESTILADA</t>
  </si>
  <si>
    <t>CELULAS ESPERMÁTICAS (T)</t>
  </si>
  <si>
    <t>ESPERMATOZÓIDES (EP)</t>
  </si>
  <si>
    <t>PESO CORPORAL EM GRAMAS</t>
  </si>
  <si>
    <t xml:space="preserve">PRODUÇÃO DIARIA ESPERMÁTIDES  </t>
  </si>
  <si>
    <t xml:space="preserve">PRODUÇÃO DIARIA ESPERMATOZÓIDE </t>
  </si>
  <si>
    <t xml:space="preserve">NÚMERO TOTAL ESPERMATOZÓIDES </t>
  </si>
  <si>
    <t>G1</t>
  </si>
  <si>
    <t>G2</t>
  </si>
  <si>
    <t>G3</t>
  </si>
  <si>
    <t>CN</t>
  </si>
  <si>
    <t>N° femeas com zoides no esfregaço vaginal</t>
  </si>
  <si>
    <r>
      <t>N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fêmeas acasaladas </t>
    </r>
  </si>
  <si>
    <t>TAXA DE ACASALAMENTO</t>
  </si>
  <si>
    <r>
      <t>N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fêmeas prenhes</t>
    </r>
  </si>
  <si>
    <t>TAXA DE GESTAÇÃO</t>
  </si>
  <si>
    <t xml:space="preserve">TAXA DE PARTO </t>
  </si>
  <si>
    <r>
      <t>N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fêmeas paridas a termo </t>
    </r>
  </si>
  <si>
    <t>Taxa</t>
  </si>
  <si>
    <t>TAXA DE NATALIDADE</t>
  </si>
  <si>
    <t xml:space="preserve">N° filhotes nascidos </t>
  </si>
  <si>
    <r>
      <t>N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filhotes nascidos vivos</t>
    </r>
  </si>
  <si>
    <t>TAXA DE VIABILIDADE</t>
  </si>
  <si>
    <r>
      <t>N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filhotes vivos até o 4</t>
    </r>
    <r>
      <rPr>
        <sz val="11"/>
        <color theme="1"/>
        <rFont val="Calibri"/>
        <family val="2"/>
      </rPr>
      <t xml:space="preserve">° dia de lactação </t>
    </r>
  </si>
  <si>
    <t>N° filhotes nascidos vivos</t>
  </si>
  <si>
    <t>TAXA DE DESMAME</t>
  </si>
  <si>
    <r>
      <t>N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filhotes ao desmame</t>
    </r>
  </si>
  <si>
    <t>Taxa em %</t>
  </si>
  <si>
    <t>TAXA DE PERDA PÓS-IMPLANTAÇÃO</t>
  </si>
  <si>
    <r>
      <t>N</t>
    </r>
    <r>
      <rPr>
        <sz val="11"/>
        <color theme="1"/>
        <rFont val="Calibri"/>
        <family val="2"/>
      </rPr>
      <t xml:space="preserve">° </t>
    </r>
    <r>
      <rPr>
        <sz val="11"/>
        <color theme="1"/>
        <rFont val="Calibri"/>
        <family val="2"/>
        <scheme val="minor"/>
      </rPr>
      <t xml:space="preserve">sitios implantação -  N° fetos nascidos </t>
    </r>
  </si>
  <si>
    <t xml:space="preserve">N° sitios implantação </t>
  </si>
  <si>
    <t>DADO/ANIMAL</t>
  </si>
  <si>
    <t xml:space="preserve">PRODUÇÃO DIARIA ESPERMATOZÓIDES </t>
  </si>
  <si>
    <t>AVALIAÇÃO ESPERMÁTICA - GRUPO CONTROLE- ÁGUA DESTILADA</t>
  </si>
  <si>
    <t xml:space="preserve">AVALIAÇÃO ESPERMÁTICA  - GRUPO 2 - 1000MG/KG/DIA </t>
  </si>
  <si>
    <t xml:space="preserve">PESO ORGÃOS EM GRAMAS MACHOS SEGMENTO I - GRUPO 2 - 1000MG/KG/DIA </t>
  </si>
  <si>
    <t>DOSAGEM TESTOSTERONA- GRUPO 2 -</t>
  </si>
  <si>
    <t>DOSAGEM TESTOSTERONA-GRUPO CONTROLE</t>
  </si>
  <si>
    <t>femeas que não amamentam e não lambem</t>
  </si>
  <si>
    <t>g2 03 d1 - filmou pela metade</t>
  </si>
  <si>
    <t>g2 05 d1 ruim de ver</t>
  </si>
  <si>
    <t>g2 08 d10</t>
  </si>
  <si>
    <t>Não é possível avaliar o video</t>
  </si>
  <si>
    <t>g2 10 d5</t>
  </si>
  <si>
    <t>g2 13 d5 - não da para ver o que faz</t>
  </si>
  <si>
    <t>g2 13 d10</t>
  </si>
  <si>
    <t>g2 18 d10</t>
  </si>
  <si>
    <t>g2 18 d1 ruim de ver</t>
  </si>
  <si>
    <t>g2 19 d5</t>
  </si>
  <si>
    <t>g2 22 d1 não da para ver  o que ela faz</t>
  </si>
  <si>
    <t>g2 24 d1 não da para ver</t>
  </si>
  <si>
    <t>g2 24 d5</t>
  </si>
  <si>
    <t>g2 24 d10</t>
  </si>
  <si>
    <t>g2 25 d10</t>
  </si>
  <si>
    <t>g2 25 d5</t>
  </si>
  <si>
    <t>g2 26 d10 desfocado e ruim de ver</t>
  </si>
  <si>
    <t>g2 28 d5</t>
  </si>
  <si>
    <t>g2 29 d10</t>
  </si>
  <si>
    <t>cn 02 d10</t>
  </si>
  <si>
    <t>cn 09 d1</t>
  </si>
  <si>
    <t>cn10 d1 cai a tampa</t>
  </si>
  <si>
    <t>cn 12 d1</t>
  </si>
  <si>
    <t>TOTAL</t>
  </si>
  <si>
    <t>NUMERO FILHOTES NASCIDOS</t>
  </si>
  <si>
    <t>cn 22 d1 - rata escapa</t>
  </si>
  <si>
    <t>cn 22 d10</t>
  </si>
  <si>
    <t>g2</t>
  </si>
  <si>
    <t>cn</t>
  </si>
  <si>
    <t>cn 27 d1</t>
  </si>
  <si>
    <t>cn 27 d5</t>
  </si>
  <si>
    <t>cn 27 d10</t>
  </si>
  <si>
    <t xml:space="preserve">cn 11 d1 virado cabeça pra baixo </t>
  </si>
  <si>
    <t>g2 16 d1 - não da pra ver</t>
  </si>
  <si>
    <t>PESO ORGÃOS EM GRAMAS MACHOS SEGMENTO I - GRUPO 3- 2000MG/KG/DIA</t>
  </si>
  <si>
    <t>PESO ORGÃOS EM GRAMAS MACHOS SEGMENTO I - GRUPO 1- 500MG/KG/DIA</t>
  </si>
  <si>
    <t xml:space="preserve">PESO ORGÃOS EM GRAMAS FEMEAS SEGMENTO I - GRUPO 3- 2000MG/KG/DIA </t>
  </si>
  <si>
    <t xml:space="preserve">PESO ORGÃOS EM GRAMAS FEMEAS SEGMENTO I - GRUPO 1- 500MG/KG/DIA </t>
  </si>
  <si>
    <t xml:space="preserve">AVALIAÇÃO ESPERMÁTICA  - GRUPO 3- 2000MG/KG/DIA </t>
  </si>
  <si>
    <t xml:space="preserve">AVALIAÇÃO ESPERMÁTICA - GRUPO 1- 500MG/KG/DIA - DIA </t>
  </si>
  <si>
    <t>DOSAGEM TESTOSTERONA ng/dL- GRUPO 3</t>
  </si>
  <si>
    <t>DOSAGEM TESTOSTERONA ng/dL - GRUPO 1</t>
  </si>
  <si>
    <t>Cabeça achatada</t>
  </si>
  <si>
    <t>Pescoço dobrado</t>
  </si>
  <si>
    <t>Anormalidade/Rato</t>
  </si>
  <si>
    <t>Cauda dobrada</t>
  </si>
  <si>
    <t>Cabeça de alfinete</t>
  </si>
  <si>
    <t>Sem cabeça</t>
  </si>
  <si>
    <t>Multiplas anormalidades</t>
  </si>
  <si>
    <t>Cabeça solta</t>
  </si>
  <si>
    <t>Total</t>
  </si>
  <si>
    <t>ALTERAÇÕES MORFOLÓGICAS ESPQRMATOZÓIDES G3 * foram analizados 200 espermatozoides por animal</t>
  </si>
  <si>
    <t>ALTERAÇÕES MORFOLÓGICAS ESPQRMATOZÓIDES G1 * foram analizados 200 espermatozoides por animal</t>
  </si>
  <si>
    <t xml:space="preserve">ALTERAÇÕES MORFOLÓGICAS ESPQRMATOZÓIDES G2 * foram analizados 200 espermatozoides por animal </t>
  </si>
  <si>
    <t>ALTERAÇÕES MORFOLÓGICAS ESPQRMATOZÓIDES CN * foram analizados 200 espermatozoides por animal</t>
  </si>
  <si>
    <t xml:space="preserve">% (de 1800 spzs avaliados 101 com alterações) </t>
  </si>
  <si>
    <t xml:space="preserve">% (de 1400 spzs avaliados 129 com alterações) </t>
  </si>
  <si>
    <t xml:space="preserve">% (de 1400 spzs avaliados 113 com alterações) </t>
  </si>
  <si>
    <t xml:space="preserve">% (de 1400 spzs avaliados 128 com alterações) </t>
  </si>
  <si>
    <t>g2 = 11</t>
  </si>
  <si>
    <t>CN = 6</t>
  </si>
  <si>
    <t>g1 = 6</t>
  </si>
  <si>
    <t>G3 = 9</t>
  </si>
  <si>
    <t>g1=5</t>
  </si>
  <si>
    <t>g2 = 8</t>
  </si>
  <si>
    <t>CN= 4</t>
  </si>
  <si>
    <t>g3=1</t>
  </si>
  <si>
    <t>G1 COMPORTAMENTO MATERNO</t>
  </si>
  <si>
    <t>LAMBER</t>
  </si>
  <si>
    <t>AMAMENTAR</t>
  </si>
  <si>
    <t>G2 COMPORTAMENTO MATERNO</t>
  </si>
  <si>
    <t>33 VIDEOS ANALISADOS</t>
  </si>
  <si>
    <t>?</t>
  </si>
  <si>
    <t xml:space="preserve">N° filhotes nascidos vivos </t>
  </si>
  <si>
    <t xml:space="preserve">42 VIDEOS ANALIZADOS </t>
  </si>
  <si>
    <t>24 VIDEOS ANALIZADOS</t>
  </si>
  <si>
    <t>34 VIDEOS ANALIZADOS</t>
  </si>
  <si>
    <t>amostra insuficiente</t>
  </si>
  <si>
    <t>G3 COMPORTAMENTO MATERNO</t>
  </si>
  <si>
    <t>g3-01 d10</t>
  </si>
  <si>
    <t>g3-04 d10</t>
  </si>
  <si>
    <t>g3 06 d10</t>
  </si>
  <si>
    <t>g3 08 d5</t>
  </si>
  <si>
    <t xml:space="preserve">g3 16 d5 </t>
  </si>
  <si>
    <t>g3 18 d5</t>
  </si>
  <si>
    <t>g1 d1</t>
  </si>
  <si>
    <t>g1 04 d1</t>
  </si>
  <si>
    <t>g1 05 d10</t>
  </si>
  <si>
    <t>g1 06 d1</t>
  </si>
  <si>
    <t>g1 07 d1</t>
  </si>
  <si>
    <t>G1 13 d5</t>
  </si>
  <si>
    <t>G1 15 d5</t>
  </si>
  <si>
    <t>G1 15 d10</t>
  </si>
  <si>
    <t>G1 24 d10</t>
  </si>
  <si>
    <t>g1 05 d1 - não da pra ver o que faz</t>
  </si>
  <si>
    <t>g3-05 d10 - não consigo ver o que ela faz</t>
  </si>
  <si>
    <t>g3 08 d10 ruim de ver</t>
  </si>
  <si>
    <t>G3 12 D1 - não da para ver</t>
  </si>
  <si>
    <t>g3 13 d1 - não da para ver</t>
  </si>
  <si>
    <t>g3 16 d1 caiu a camera</t>
  </si>
  <si>
    <t>CN  COMPORTAMENTO MATERNO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</si>
</sst>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" fontId="0" fillId="0" borderId="0" xfId="0" applyNumberFormat="1"/>
    <xf numFmtId="1" fontId="2" fillId="0" borderId="0" xfId="0" applyNumberFormat="1" applyFont="1"/>
    <xf numFmtId="0" fontId="2" fillId="6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0" fontId="0" fillId="0" borderId="0" xfId="0" applyNumberFormat="1"/>
    <xf numFmtId="0" fontId="0" fillId="9" borderId="0" xfId="0" applyFill="1"/>
    <xf numFmtId="0" fontId="0" fillId="8" borderId="0" xfId="0" applyFill="1"/>
    <xf numFmtId="0" fontId="0" fillId="10" borderId="0" xfId="0" applyFill="1"/>
    <xf numFmtId="0" fontId="0" fillId="5" borderId="0" xfId="0" applyFill="1"/>
    <xf numFmtId="0" fontId="0" fillId="11" borderId="0" xfId="0" applyFill="1"/>
    <xf numFmtId="0" fontId="0" fillId="12" borderId="0" xfId="0" applyFill="1"/>
    <xf numFmtId="0" fontId="8" fillId="0" borderId="0" xfId="0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Fill="1"/>
    <xf numFmtId="0" fontId="1" fillId="4" borderId="0" xfId="0" applyFont="1" applyFill="1" applyAlignment="1"/>
    <xf numFmtId="0" fontId="1" fillId="5" borderId="0" xfId="0" applyFont="1" applyFill="1" applyAlignment="1"/>
    <xf numFmtId="0" fontId="1" fillId="2" borderId="0" xfId="0" applyFont="1" applyFill="1" applyAlignment="1"/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opLeftCell="B16" zoomScale="90" zoomScaleNormal="90" workbookViewId="0">
      <selection activeCell="B6" sqref="B6"/>
    </sheetView>
  </sheetViews>
  <sheetFormatPr defaultRowHeight="15" x14ac:dyDescent="0.25"/>
  <cols>
    <col min="1" max="1" width="35.5703125" bestFit="1" customWidth="1"/>
    <col min="2" max="2" width="12.7109375" bestFit="1" customWidth="1"/>
    <col min="10" max="10" width="35.5703125" bestFit="1" customWidth="1"/>
    <col min="17" max="17" width="9.140625" customWidth="1"/>
  </cols>
  <sheetData>
    <row r="1" spans="1:19" x14ac:dyDescent="0.25">
      <c r="A1" s="35" t="s">
        <v>92</v>
      </c>
      <c r="B1" s="35"/>
      <c r="C1" s="35"/>
      <c r="D1" s="35"/>
      <c r="E1" s="35"/>
      <c r="F1" s="35"/>
      <c r="G1" s="35"/>
      <c r="H1" s="35"/>
      <c r="J1" s="38" t="s">
        <v>53</v>
      </c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5">
      <c r="A2" s="2" t="s">
        <v>0</v>
      </c>
      <c r="B2" s="2">
        <v>1</v>
      </c>
      <c r="C2" s="2">
        <v>2</v>
      </c>
      <c r="D2" s="2">
        <v>3</v>
      </c>
      <c r="E2" s="2">
        <v>5</v>
      </c>
      <c r="F2" s="2">
        <v>7</v>
      </c>
      <c r="G2" s="2">
        <v>9</v>
      </c>
      <c r="H2" s="2">
        <v>10</v>
      </c>
      <c r="J2" s="1" t="s">
        <v>0</v>
      </c>
      <c r="K2" s="1">
        <v>1</v>
      </c>
      <c r="L2" s="1">
        <v>2</v>
      </c>
      <c r="M2" s="1">
        <v>3</v>
      </c>
      <c r="N2" s="1">
        <v>5</v>
      </c>
      <c r="O2" s="1">
        <v>6</v>
      </c>
      <c r="P2" s="1">
        <v>7</v>
      </c>
      <c r="Q2" s="1">
        <v>8</v>
      </c>
      <c r="R2" s="1">
        <v>9</v>
      </c>
      <c r="S2" s="1">
        <v>10</v>
      </c>
    </row>
    <row r="3" spans="1:19" x14ac:dyDescent="0.25">
      <c r="A3" s="1" t="s">
        <v>21</v>
      </c>
      <c r="B3">
        <v>517.5</v>
      </c>
      <c r="C3">
        <v>561.5</v>
      </c>
      <c r="D3">
        <v>521.4</v>
      </c>
      <c r="E3">
        <v>479.8</v>
      </c>
      <c r="F3">
        <v>536.4</v>
      </c>
      <c r="G3">
        <v>545.6</v>
      </c>
      <c r="H3">
        <v>570.1</v>
      </c>
      <c r="J3" s="1" t="s">
        <v>21</v>
      </c>
      <c r="K3">
        <v>531.70000000000005</v>
      </c>
      <c r="L3">
        <v>499.5</v>
      </c>
      <c r="M3">
        <v>506.9</v>
      </c>
      <c r="N3">
        <v>552.5</v>
      </c>
      <c r="O3">
        <v>560.9</v>
      </c>
      <c r="P3">
        <v>546</v>
      </c>
      <c r="Q3">
        <v>575.1</v>
      </c>
      <c r="R3">
        <v>503.7</v>
      </c>
      <c r="S3">
        <v>563.29999999999995</v>
      </c>
    </row>
    <row r="4" spans="1:19" x14ac:dyDescent="0.25">
      <c r="A4" s="1" t="s">
        <v>1</v>
      </c>
      <c r="B4">
        <v>1.53</v>
      </c>
      <c r="C4">
        <v>1.24</v>
      </c>
      <c r="D4">
        <v>1.37</v>
      </c>
      <c r="E4">
        <v>1.29</v>
      </c>
      <c r="F4">
        <v>1.46</v>
      </c>
      <c r="G4">
        <v>1.33</v>
      </c>
      <c r="H4">
        <v>1.7</v>
      </c>
      <c r="J4" s="1" t="s">
        <v>1</v>
      </c>
      <c r="K4">
        <v>1.26</v>
      </c>
      <c r="L4">
        <v>1.27</v>
      </c>
      <c r="M4">
        <v>1.18</v>
      </c>
      <c r="N4">
        <v>1.36</v>
      </c>
      <c r="O4">
        <v>1.36</v>
      </c>
      <c r="P4">
        <v>1.4</v>
      </c>
      <c r="Q4">
        <v>1.4</v>
      </c>
      <c r="R4">
        <v>1.27</v>
      </c>
      <c r="S4">
        <v>1.28</v>
      </c>
    </row>
    <row r="5" spans="1:19" x14ac:dyDescent="0.25">
      <c r="A5" s="1" t="s">
        <v>2</v>
      </c>
      <c r="B5">
        <v>0.99</v>
      </c>
      <c r="C5">
        <v>0.93</v>
      </c>
      <c r="D5">
        <v>1.1000000000000001</v>
      </c>
      <c r="E5">
        <v>1.07</v>
      </c>
      <c r="F5">
        <v>0.91</v>
      </c>
      <c r="G5">
        <v>1.1200000000000001</v>
      </c>
      <c r="H5">
        <v>1.17</v>
      </c>
      <c r="J5" s="1" t="s">
        <v>2</v>
      </c>
      <c r="K5">
        <v>0.92</v>
      </c>
      <c r="L5">
        <v>0.74</v>
      </c>
      <c r="M5">
        <v>0.84</v>
      </c>
      <c r="N5">
        <v>0.95</v>
      </c>
      <c r="O5">
        <v>1</v>
      </c>
      <c r="P5">
        <v>0.83</v>
      </c>
      <c r="Q5">
        <v>1.01</v>
      </c>
      <c r="R5">
        <v>0.88</v>
      </c>
      <c r="S5">
        <v>1.1000000000000001</v>
      </c>
    </row>
    <row r="6" spans="1:19" x14ac:dyDescent="0.25">
      <c r="A6" s="1" t="s">
        <v>3</v>
      </c>
      <c r="B6">
        <v>18.46</v>
      </c>
      <c r="C6">
        <v>21.51</v>
      </c>
      <c r="D6">
        <v>22.23</v>
      </c>
      <c r="E6">
        <v>20.66</v>
      </c>
      <c r="F6">
        <v>19.89</v>
      </c>
      <c r="G6">
        <v>21.65</v>
      </c>
      <c r="H6">
        <v>21.5</v>
      </c>
      <c r="J6" s="1" t="s">
        <v>3</v>
      </c>
      <c r="K6">
        <v>19.48</v>
      </c>
      <c r="L6">
        <v>20.440000000000001</v>
      </c>
      <c r="M6">
        <v>19.62</v>
      </c>
      <c r="N6">
        <v>21.03</v>
      </c>
      <c r="O6">
        <v>24.77</v>
      </c>
      <c r="P6">
        <v>19.68</v>
      </c>
      <c r="Q6">
        <v>22.78</v>
      </c>
      <c r="R6">
        <v>19.940000000000001</v>
      </c>
      <c r="S6">
        <v>20.260000000000002</v>
      </c>
    </row>
    <row r="7" spans="1:19" x14ac:dyDescent="0.25">
      <c r="A7" s="1" t="s">
        <v>4</v>
      </c>
      <c r="B7">
        <v>1.97</v>
      </c>
      <c r="C7">
        <v>2.23</v>
      </c>
      <c r="D7">
        <v>1.99</v>
      </c>
      <c r="E7">
        <v>1.88</v>
      </c>
      <c r="F7">
        <v>2.02</v>
      </c>
      <c r="G7">
        <v>1.99</v>
      </c>
      <c r="H7">
        <v>2.16</v>
      </c>
      <c r="J7" s="1" t="s">
        <v>4</v>
      </c>
      <c r="K7">
        <v>1.85</v>
      </c>
      <c r="L7">
        <v>2</v>
      </c>
      <c r="M7">
        <v>1.53</v>
      </c>
      <c r="N7">
        <v>1.92</v>
      </c>
      <c r="O7">
        <v>2.08</v>
      </c>
      <c r="P7">
        <v>1.98</v>
      </c>
      <c r="Q7">
        <v>2.0699999999999998</v>
      </c>
      <c r="R7">
        <v>1.86</v>
      </c>
      <c r="S7">
        <v>2.0699999999999998</v>
      </c>
    </row>
    <row r="8" spans="1:19" x14ac:dyDescent="0.25">
      <c r="A8" s="1" t="s">
        <v>5</v>
      </c>
      <c r="B8">
        <v>1.72</v>
      </c>
      <c r="C8">
        <v>2.0499999999999998</v>
      </c>
      <c r="D8">
        <v>1.83</v>
      </c>
      <c r="E8">
        <v>1.85</v>
      </c>
      <c r="F8">
        <v>1.91</v>
      </c>
      <c r="G8">
        <v>1.98</v>
      </c>
      <c r="H8">
        <v>1.92</v>
      </c>
      <c r="J8" s="1" t="s">
        <v>5</v>
      </c>
      <c r="K8">
        <v>1.63</v>
      </c>
      <c r="L8">
        <v>1.71</v>
      </c>
      <c r="M8">
        <v>1.87</v>
      </c>
      <c r="N8">
        <v>1.84</v>
      </c>
      <c r="O8">
        <v>2.04</v>
      </c>
      <c r="P8">
        <v>2</v>
      </c>
      <c r="Q8">
        <v>1.92</v>
      </c>
      <c r="R8">
        <v>1.7</v>
      </c>
      <c r="S8">
        <v>2.15</v>
      </c>
    </row>
    <row r="9" spans="1:19" x14ac:dyDescent="0.25">
      <c r="A9" s="1" t="s">
        <v>6</v>
      </c>
      <c r="B9">
        <v>2.12</v>
      </c>
      <c r="C9">
        <v>1.97</v>
      </c>
      <c r="D9">
        <v>2.12</v>
      </c>
      <c r="E9">
        <v>2.17</v>
      </c>
      <c r="F9">
        <v>2.08</v>
      </c>
      <c r="G9">
        <v>1.88</v>
      </c>
      <c r="H9">
        <v>2.2200000000000002</v>
      </c>
      <c r="J9" s="1" t="s">
        <v>6</v>
      </c>
      <c r="K9">
        <v>2.58</v>
      </c>
      <c r="L9">
        <v>2.19</v>
      </c>
      <c r="M9">
        <v>2.0699999999999998</v>
      </c>
      <c r="N9">
        <v>1.77</v>
      </c>
      <c r="O9">
        <v>2.2999999999999998</v>
      </c>
      <c r="P9">
        <v>2.2799999999999998</v>
      </c>
      <c r="Q9">
        <v>2.19</v>
      </c>
      <c r="R9">
        <v>2.4300000000000002</v>
      </c>
      <c r="S9">
        <v>2.4</v>
      </c>
    </row>
    <row r="10" spans="1:19" x14ac:dyDescent="0.25">
      <c r="A10" s="1" t="s">
        <v>16</v>
      </c>
      <c r="B10">
        <v>2.15</v>
      </c>
      <c r="C10">
        <v>1.94</v>
      </c>
      <c r="D10">
        <v>2.04</v>
      </c>
      <c r="E10">
        <v>2.06</v>
      </c>
      <c r="F10">
        <v>2.06</v>
      </c>
      <c r="G10">
        <v>1.99</v>
      </c>
      <c r="H10">
        <v>2.2000000000000002</v>
      </c>
      <c r="J10" s="1" t="s">
        <v>16</v>
      </c>
      <c r="K10">
        <v>2.73</v>
      </c>
      <c r="L10">
        <v>2.17</v>
      </c>
      <c r="M10">
        <v>2.04</v>
      </c>
      <c r="N10">
        <v>1.72</v>
      </c>
      <c r="O10">
        <v>2.39</v>
      </c>
      <c r="P10">
        <v>2.31</v>
      </c>
      <c r="Q10">
        <v>2.2000000000000002</v>
      </c>
      <c r="R10">
        <v>2.44</v>
      </c>
      <c r="S10">
        <v>2.36</v>
      </c>
    </row>
    <row r="11" spans="1:19" x14ac:dyDescent="0.25">
      <c r="A11" s="1" t="s">
        <v>7</v>
      </c>
      <c r="B11">
        <v>0.67</v>
      </c>
      <c r="C11">
        <v>0.65</v>
      </c>
      <c r="D11">
        <v>0.61</v>
      </c>
      <c r="E11">
        <v>0.71</v>
      </c>
      <c r="F11">
        <v>0.63</v>
      </c>
      <c r="G11">
        <v>0.67</v>
      </c>
      <c r="H11">
        <v>0.66</v>
      </c>
      <c r="J11" s="1" t="s">
        <v>7</v>
      </c>
      <c r="K11">
        <v>0.75</v>
      </c>
      <c r="L11">
        <v>0.74</v>
      </c>
      <c r="M11">
        <v>0.67</v>
      </c>
      <c r="N11">
        <v>0.66</v>
      </c>
      <c r="O11">
        <v>0.84</v>
      </c>
      <c r="P11">
        <v>0.74</v>
      </c>
      <c r="Q11">
        <v>0.7</v>
      </c>
      <c r="R11">
        <v>0.74</v>
      </c>
      <c r="S11">
        <v>0.81</v>
      </c>
    </row>
    <row r="12" spans="1:19" x14ac:dyDescent="0.25">
      <c r="A12" s="1" t="s">
        <v>8</v>
      </c>
      <c r="B12">
        <v>0.65</v>
      </c>
      <c r="C12">
        <v>0.68</v>
      </c>
      <c r="D12">
        <v>0.65</v>
      </c>
      <c r="E12">
        <v>0.57999999999999996</v>
      </c>
      <c r="F12">
        <v>0.54</v>
      </c>
      <c r="G12">
        <v>0.65</v>
      </c>
      <c r="H12">
        <v>0.68</v>
      </c>
      <c r="J12" s="1" t="s">
        <v>8</v>
      </c>
      <c r="K12">
        <v>0.78</v>
      </c>
      <c r="L12">
        <v>0.75</v>
      </c>
      <c r="M12">
        <v>0.63</v>
      </c>
      <c r="N12">
        <v>0.63</v>
      </c>
      <c r="O12">
        <v>0.83</v>
      </c>
      <c r="P12">
        <v>0.78</v>
      </c>
      <c r="Q12">
        <v>0.68</v>
      </c>
      <c r="R12">
        <v>0.7</v>
      </c>
      <c r="S12">
        <v>0.82</v>
      </c>
    </row>
    <row r="13" spans="1:19" x14ac:dyDescent="0.25">
      <c r="A13" s="1" t="s">
        <v>9</v>
      </c>
      <c r="B13">
        <v>0.5</v>
      </c>
      <c r="C13">
        <v>0.67</v>
      </c>
      <c r="D13">
        <v>0.67</v>
      </c>
      <c r="E13">
        <v>0.64</v>
      </c>
      <c r="F13">
        <v>0.56000000000000005</v>
      </c>
      <c r="G13">
        <v>0.51</v>
      </c>
      <c r="H13">
        <v>0.61</v>
      </c>
      <c r="J13" s="1" t="s">
        <v>9</v>
      </c>
      <c r="K13">
        <v>0.62</v>
      </c>
      <c r="L13">
        <v>0.6</v>
      </c>
      <c r="M13">
        <v>0.65</v>
      </c>
      <c r="N13">
        <v>0.5</v>
      </c>
      <c r="O13">
        <v>0.56000000000000005</v>
      </c>
      <c r="P13">
        <v>0.47</v>
      </c>
      <c r="Q13">
        <v>0.34</v>
      </c>
      <c r="R13">
        <v>0.82</v>
      </c>
      <c r="S13">
        <v>0.71</v>
      </c>
    </row>
    <row r="14" spans="1:19" x14ac:dyDescent="0.25">
      <c r="A14" s="1" t="s">
        <v>10</v>
      </c>
      <c r="B14">
        <v>0.76</v>
      </c>
      <c r="C14">
        <v>1.05</v>
      </c>
      <c r="D14">
        <v>0.73</v>
      </c>
      <c r="E14">
        <v>1.1599999999999999</v>
      </c>
      <c r="F14">
        <v>0.65</v>
      </c>
      <c r="G14">
        <v>0.88</v>
      </c>
      <c r="H14">
        <v>0.85</v>
      </c>
      <c r="J14" s="1" t="s">
        <v>10</v>
      </c>
      <c r="K14">
        <v>0.81</v>
      </c>
      <c r="L14">
        <v>1.1399999999999999</v>
      </c>
      <c r="M14">
        <v>1.1000000000000001</v>
      </c>
      <c r="N14">
        <v>0.84</v>
      </c>
      <c r="O14">
        <v>0.99</v>
      </c>
      <c r="P14">
        <v>0.98</v>
      </c>
      <c r="Q14">
        <v>1.1200000000000001</v>
      </c>
      <c r="R14">
        <v>1.05</v>
      </c>
      <c r="S14">
        <v>1.1599999999999999</v>
      </c>
    </row>
    <row r="16" spans="1:19" x14ac:dyDescent="0.25">
      <c r="A16" s="1" t="s">
        <v>19</v>
      </c>
      <c r="B16">
        <v>102</v>
      </c>
      <c r="C16">
        <v>54</v>
      </c>
      <c r="D16">
        <v>48</v>
      </c>
      <c r="E16">
        <v>74</v>
      </c>
      <c r="F16">
        <v>74</v>
      </c>
      <c r="G16">
        <v>60</v>
      </c>
      <c r="H16">
        <v>126</v>
      </c>
      <c r="J16" s="1" t="s">
        <v>19</v>
      </c>
      <c r="K16">
        <v>508</v>
      </c>
      <c r="L16">
        <v>360</v>
      </c>
      <c r="M16">
        <v>348</v>
      </c>
      <c r="N16">
        <v>166</v>
      </c>
      <c r="O16">
        <v>400</v>
      </c>
      <c r="P16">
        <v>388</v>
      </c>
      <c r="Q16">
        <v>250</v>
      </c>
      <c r="R16">
        <v>260</v>
      </c>
      <c r="S16">
        <v>346</v>
      </c>
    </row>
    <row r="17" spans="1:19" x14ac:dyDescent="0.25">
      <c r="A17" s="1" t="s">
        <v>20</v>
      </c>
      <c r="B17">
        <v>510</v>
      </c>
      <c r="C17">
        <v>368</v>
      </c>
      <c r="D17">
        <v>348</v>
      </c>
      <c r="E17">
        <v>364</v>
      </c>
      <c r="F17">
        <v>366</v>
      </c>
      <c r="G17">
        <v>516</v>
      </c>
      <c r="H17">
        <v>432</v>
      </c>
      <c r="J17" s="1" t="s">
        <v>20</v>
      </c>
      <c r="K17">
        <v>486</v>
      </c>
      <c r="L17">
        <v>528</v>
      </c>
      <c r="M17">
        <v>734</v>
      </c>
      <c r="N17">
        <v>392</v>
      </c>
      <c r="O17">
        <v>636</v>
      </c>
      <c r="P17">
        <v>560</v>
      </c>
      <c r="Q17">
        <v>700</v>
      </c>
      <c r="R17">
        <v>582</v>
      </c>
      <c r="S17">
        <v>486</v>
      </c>
    </row>
    <row r="18" spans="1:19" x14ac:dyDescent="0.25">
      <c r="A18" s="4" t="s">
        <v>24</v>
      </c>
      <c r="B18" s="3">
        <f>B17*1.25*106</f>
        <v>67575</v>
      </c>
      <c r="C18" s="3">
        <f t="shared" ref="C18:H18" si="0">C17*1.25*106</f>
        <v>48760</v>
      </c>
      <c r="D18" s="3">
        <f t="shared" si="0"/>
        <v>46110</v>
      </c>
      <c r="E18" s="3">
        <f t="shared" si="0"/>
        <v>48230</v>
      </c>
      <c r="F18" s="3">
        <f t="shared" si="0"/>
        <v>48495</v>
      </c>
      <c r="G18" s="3">
        <f t="shared" si="0"/>
        <v>68370</v>
      </c>
      <c r="H18" s="3">
        <f t="shared" si="0"/>
        <v>57240</v>
      </c>
      <c r="I18" s="3"/>
      <c r="J18" s="4" t="s">
        <v>23</v>
      </c>
      <c r="K18" s="3">
        <f t="shared" ref="K18:S18" si="1">K17*1.25*106</f>
        <v>64395</v>
      </c>
      <c r="L18" s="3">
        <f t="shared" si="1"/>
        <v>69960</v>
      </c>
      <c r="M18" s="3">
        <f t="shared" si="1"/>
        <v>97255</v>
      </c>
      <c r="N18" s="3">
        <f t="shared" si="1"/>
        <v>51940</v>
      </c>
      <c r="O18" s="3">
        <f t="shared" si="1"/>
        <v>84270</v>
      </c>
      <c r="P18" s="3">
        <f t="shared" si="1"/>
        <v>74200</v>
      </c>
      <c r="Q18" s="3">
        <f t="shared" si="1"/>
        <v>92750</v>
      </c>
      <c r="R18" s="3">
        <f t="shared" si="1"/>
        <v>77115</v>
      </c>
      <c r="S18" s="3">
        <f t="shared" si="1"/>
        <v>64395</v>
      </c>
    </row>
    <row r="19" spans="1:19" x14ac:dyDescent="0.25">
      <c r="A19" s="1" t="s">
        <v>22</v>
      </c>
      <c r="B19" s="3">
        <f t="shared" ref="B19:H19" si="2">B16*1.25*106/6.1</f>
        <v>2215.5737704918033</v>
      </c>
      <c r="C19" s="3">
        <f t="shared" si="2"/>
        <v>1172.9508196721313</v>
      </c>
      <c r="D19" s="3">
        <f t="shared" si="2"/>
        <v>1042.6229508196723</v>
      </c>
      <c r="E19" s="3">
        <f t="shared" si="2"/>
        <v>1607.377049180328</v>
      </c>
      <c r="F19" s="3">
        <f t="shared" si="2"/>
        <v>1607.377049180328</v>
      </c>
      <c r="G19" s="3">
        <f t="shared" si="2"/>
        <v>1303.2786885245903</v>
      </c>
      <c r="H19" s="3">
        <f t="shared" si="2"/>
        <v>2736.8852459016393</v>
      </c>
      <c r="I19" s="3"/>
      <c r="J19" s="1" t="s">
        <v>22</v>
      </c>
      <c r="K19" s="3">
        <f t="shared" ref="K19:S19" si="3">K16*1.25*106/6.1</f>
        <v>11034.426229508197</v>
      </c>
      <c r="L19" s="3">
        <f t="shared" si="3"/>
        <v>7819.6721311475412</v>
      </c>
      <c r="M19" s="3">
        <f t="shared" si="3"/>
        <v>7559.0163934426237</v>
      </c>
      <c r="N19" s="3">
        <f t="shared" si="3"/>
        <v>3605.7377049180332</v>
      </c>
      <c r="O19" s="3">
        <f t="shared" si="3"/>
        <v>8688.5245901639355</v>
      </c>
      <c r="P19" s="3">
        <f t="shared" si="3"/>
        <v>8427.8688524590161</v>
      </c>
      <c r="Q19" s="3">
        <f t="shared" si="3"/>
        <v>5430.3278688524597</v>
      </c>
      <c r="R19" s="3">
        <f t="shared" si="3"/>
        <v>5647.5409836065573</v>
      </c>
      <c r="S19" s="3">
        <f t="shared" si="3"/>
        <v>7515.5737704918038</v>
      </c>
    </row>
    <row r="20" spans="1:19" x14ac:dyDescent="0.25">
      <c r="A20" s="1"/>
      <c r="B20" s="3"/>
      <c r="C20" s="3"/>
      <c r="D20" s="3"/>
      <c r="E20" s="3"/>
      <c r="F20" s="3"/>
      <c r="G20" s="3"/>
      <c r="H20" s="3"/>
      <c r="I20" s="3"/>
      <c r="J20" s="1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5">
      <c r="A21" s="1"/>
      <c r="B21" s="3"/>
      <c r="C21" s="3"/>
      <c r="D21" s="3"/>
      <c r="E21" s="3"/>
      <c r="F21" s="3"/>
      <c r="G21" s="3"/>
      <c r="H21" s="3"/>
      <c r="I21" s="3"/>
      <c r="J21" s="1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5">
      <c r="A22" s="37" t="s">
        <v>91</v>
      </c>
      <c r="B22" s="37"/>
      <c r="C22" s="37"/>
      <c r="D22" s="37"/>
      <c r="E22" s="37"/>
      <c r="F22" s="37"/>
      <c r="G22" s="37"/>
      <c r="H22" s="37"/>
      <c r="J22" s="36" t="s">
        <v>11</v>
      </c>
      <c r="K22" s="36"/>
      <c r="L22" s="36"/>
      <c r="M22" s="36"/>
      <c r="N22" s="36"/>
      <c r="O22" s="36"/>
      <c r="P22" s="36"/>
      <c r="Q22" s="36"/>
    </row>
    <row r="23" spans="1:19" x14ac:dyDescent="0.25">
      <c r="A23" s="1" t="s">
        <v>49</v>
      </c>
      <c r="B23" s="1">
        <v>1</v>
      </c>
      <c r="C23" s="1">
        <v>2</v>
      </c>
      <c r="D23" s="1">
        <v>4</v>
      </c>
      <c r="E23" s="1">
        <v>5</v>
      </c>
      <c r="F23" s="1">
        <v>8</v>
      </c>
      <c r="G23" s="1">
        <v>9</v>
      </c>
      <c r="H23" s="1">
        <v>10</v>
      </c>
      <c r="J23" s="1" t="s">
        <v>0</v>
      </c>
      <c r="K23" s="1">
        <v>2</v>
      </c>
      <c r="L23" s="1">
        <v>3</v>
      </c>
      <c r="M23" s="1">
        <v>4</v>
      </c>
      <c r="N23" s="1">
        <v>6</v>
      </c>
      <c r="O23" s="1">
        <v>7</v>
      </c>
      <c r="P23" s="1">
        <v>9</v>
      </c>
      <c r="Q23" s="1">
        <v>10</v>
      </c>
    </row>
    <row r="24" spans="1:19" x14ac:dyDescent="0.25">
      <c r="A24" s="1" t="s">
        <v>21</v>
      </c>
      <c r="B24">
        <v>564.29999999999995</v>
      </c>
      <c r="C24">
        <v>540.4</v>
      </c>
      <c r="D24">
        <v>518.20000000000005</v>
      </c>
      <c r="E24">
        <v>483.9</v>
      </c>
      <c r="F24">
        <v>498.5</v>
      </c>
      <c r="G24">
        <v>519.29999999999995</v>
      </c>
      <c r="H24">
        <v>536.9</v>
      </c>
      <c r="J24" s="1" t="s">
        <v>21</v>
      </c>
      <c r="K24">
        <v>514.4</v>
      </c>
      <c r="L24">
        <v>528.29999999999995</v>
      </c>
      <c r="M24">
        <v>532.5</v>
      </c>
      <c r="N24">
        <v>620</v>
      </c>
      <c r="O24">
        <v>533.6</v>
      </c>
      <c r="P24">
        <v>528.20000000000005</v>
      </c>
      <c r="Q24">
        <v>481.9</v>
      </c>
    </row>
    <row r="25" spans="1:19" x14ac:dyDescent="0.25">
      <c r="A25" s="1" t="s">
        <v>1</v>
      </c>
      <c r="B25">
        <v>1.48</v>
      </c>
      <c r="C25">
        <v>1.42</v>
      </c>
      <c r="D25">
        <v>1.28</v>
      </c>
      <c r="E25">
        <v>1.26</v>
      </c>
      <c r="F25">
        <v>1.2</v>
      </c>
      <c r="G25">
        <v>1.8</v>
      </c>
      <c r="H25">
        <v>1.36</v>
      </c>
      <c r="J25" s="1" t="s">
        <v>1</v>
      </c>
      <c r="K25">
        <v>1.3</v>
      </c>
      <c r="L25">
        <v>1.48</v>
      </c>
      <c r="M25">
        <v>1.22</v>
      </c>
      <c r="N25">
        <v>1.52</v>
      </c>
      <c r="O25">
        <v>1.76</v>
      </c>
      <c r="P25">
        <v>1.4</v>
      </c>
      <c r="Q25">
        <v>1.17</v>
      </c>
    </row>
    <row r="26" spans="1:19" x14ac:dyDescent="0.25">
      <c r="A26" s="1" t="s">
        <v>2</v>
      </c>
      <c r="B26">
        <v>1</v>
      </c>
      <c r="C26">
        <v>1.05</v>
      </c>
      <c r="D26">
        <v>1.01</v>
      </c>
      <c r="E26">
        <v>0.94</v>
      </c>
      <c r="F26">
        <v>0.94</v>
      </c>
      <c r="G26">
        <v>1.8</v>
      </c>
      <c r="H26">
        <v>0.95</v>
      </c>
      <c r="J26" s="1" t="s">
        <v>2</v>
      </c>
      <c r="K26">
        <v>0.92</v>
      </c>
      <c r="L26">
        <v>0.91</v>
      </c>
      <c r="M26">
        <v>1.07</v>
      </c>
      <c r="N26">
        <v>0.9</v>
      </c>
      <c r="O26">
        <v>0.89</v>
      </c>
      <c r="P26">
        <v>0.98</v>
      </c>
      <c r="Q26">
        <v>0.94</v>
      </c>
    </row>
    <row r="27" spans="1:19" x14ac:dyDescent="0.25">
      <c r="A27" s="1" t="s">
        <v>3</v>
      </c>
      <c r="B27">
        <v>21.59</v>
      </c>
      <c r="C27">
        <v>25.28</v>
      </c>
      <c r="D27">
        <v>19.98</v>
      </c>
      <c r="E27">
        <v>23.46</v>
      </c>
      <c r="F27">
        <v>20.32</v>
      </c>
      <c r="G27">
        <v>21.05</v>
      </c>
      <c r="H27">
        <v>25.13</v>
      </c>
      <c r="J27" s="1" t="s">
        <v>3</v>
      </c>
      <c r="K27">
        <v>15.43</v>
      </c>
      <c r="L27">
        <v>17.46</v>
      </c>
      <c r="M27">
        <v>18.23</v>
      </c>
      <c r="N27">
        <v>18.489999999999998</v>
      </c>
      <c r="O27">
        <v>17.04</v>
      </c>
      <c r="P27">
        <v>19.829999999999998</v>
      </c>
      <c r="Q27">
        <v>17.02</v>
      </c>
    </row>
    <row r="28" spans="1:19" x14ac:dyDescent="0.25">
      <c r="A28" s="1" t="s">
        <v>4</v>
      </c>
      <c r="B28">
        <v>2</v>
      </c>
      <c r="C28">
        <v>2.2400000000000002</v>
      </c>
      <c r="D28">
        <v>2.14</v>
      </c>
      <c r="E28">
        <v>1.99</v>
      </c>
      <c r="F28">
        <v>2.04</v>
      </c>
      <c r="G28">
        <v>1.77</v>
      </c>
      <c r="H28">
        <v>2.21</v>
      </c>
      <c r="J28" s="1" t="s">
        <v>4</v>
      </c>
      <c r="K28">
        <v>1.85</v>
      </c>
      <c r="L28">
        <v>1.72</v>
      </c>
      <c r="M28">
        <v>1.87</v>
      </c>
      <c r="N28">
        <v>2</v>
      </c>
      <c r="O28">
        <v>2.29</v>
      </c>
      <c r="P28">
        <v>2.06</v>
      </c>
      <c r="Q28">
        <v>2.15</v>
      </c>
    </row>
    <row r="29" spans="1:19" x14ac:dyDescent="0.25">
      <c r="A29" s="1" t="s">
        <v>5</v>
      </c>
      <c r="B29">
        <v>2.0099999999999998</v>
      </c>
      <c r="C29">
        <v>2.2000000000000002</v>
      </c>
      <c r="D29">
        <v>1.84</v>
      </c>
      <c r="E29">
        <v>1.94</v>
      </c>
      <c r="F29">
        <v>1.9</v>
      </c>
      <c r="G29">
        <v>1.57</v>
      </c>
      <c r="H29">
        <v>1.92</v>
      </c>
      <c r="J29" s="1" t="s">
        <v>5</v>
      </c>
      <c r="K29">
        <v>1.69</v>
      </c>
      <c r="L29">
        <v>1.51</v>
      </c>
      <c r="M29">
        <v>1.82</v>
      </c>
      <c r="N29">
        <v>1.82</v>
      </c>
      <c r="O29">
        <v>1.63</v>
      </c>
      <c r="P29">
        <v>1.84</v>
      </c>
      <c r="Q29">
        <v>1.83</v>
      </c>
    </row>
    <row r="30" spans="1:19" x14ac:dyDescent="0.25">
      <c r="A30" s="1" t="s">
        <v>6</v>
      </c>
      <c r="B30">
        <v>2.2000000000000002</v>
      </c>
      <c r="C30">
        <v>2.42</v>
      </c>
      <c r="D30">
        <v>2.39</v>
      </c>
      <c r="E30">
        <v>2.04</v>
      </c>
      <c r="F30">
        <v>2.33</v>
      </c>
      <c r="G30">
        <v>2.36</v>
      </c>
      <c r="H30">
        <v>2.5299999999999998</v>
      </c>
      <c r="J30" s="1" t="s">
        <v>6</v>
      </c>
      <c r="K30">
        <v>1.97</v>
      </c>
      <c r="L30">
        <v>2.06</v>
      </c>
      <c r="M30">
        <v>2.0299999999999998</v>
      </c>
      <c r="N30">
        <v>2</v>
      </c>
      <c r="O30">
        <v>1.89</v>
      </c>
      <c r="P30">
        <v>2.02</v>
      </c>
      <c r="Q30">
        <v>1.98</v>
      </c>
    </row>
    <row r="31" spans="1:19" x14ac:dyDescent="0.25">
      <c r="A31" s="1" t="s">
        <v>16</v>
      </c>
      <c r="B31">
        <v>2.4700000000000002</v>
      </c>
      <c r="C31">
        <v>2.17</v>
      </c>
      <c r="D31">
        <v>2.4300000000000002</v>
      </c>
      <c r="E31">
        <v>2.13</v>
      </c>
      <c r="F31">
        <v>2.3199999999999998</v>
      </c>
      <c r="G31">
        <v>3.29</v>
      </c>
      <c r="H31">
        <v>2.4500000000000002</v>
      </c>
      <c r="J31" s="1" t="s">
        <v>16</v>
      </c>
      <c r="K31">
        <v>2.08</v>
      </c>
      <c r="L31">
        <v>2.1800000000000002</v>
      </c>
      <c r="M31">
        <v>2.04</v>
      </c>
      <c r="N31">
        <v>2.04</v>
      </c>
      <c r="O31">
        <v>1.82</v>
      </c>
      <c r="P31">
        <v>2</v>
      </c>
      <c r="Q31">
        <v>1.86</v>
      </c>
    </row>
    <row r="32" spans="1:19" x14ac:dyDescent="0.25">
      <c r="A32" s="1" t="s">
        <v>7</v>
      </c>
      <c r="B32">
        <v>0.74</v>
      </c>
      <c r="C32">
        <v>0.85</v>
      </c>
      <c r="D32">
        <v>0.71</v>
      </c>
      <c r="E32">
        <v>0.67</v>
      </c>
      <c r="F32">
        <v>0.79</v>
      </c>
      <c r="G32">
        <v>0.83</v>
      </c>
      <c r="H32">
        <v>0.79</v>
      </c>
      <c r="J32" s="1" t="s">
        <v>7</v>
      </c>
      <c r="K32">
        <v>0.69</v>
      </c>
      <c r="L32">
        <v>0.6</v>
      </c>
      <c r="M32">
        <v>0.65</v>
      </c>
      <c r="N32">
        <v>0.68</v>
      </c>
      <c r="O32">
        <v>0.7</v>
      </c>
      <c r="P32">
        <v>0.6</v>
      </c>
      <c r="Q32">
        <v>0.68</v>
      </c>
    </row>
    <row r="33" spans="1:19" x14ac:dyDescent="0.25">
      <c r="A33" s="1" t="s">
        <v>8</v>
      </c>
      <c r="B33">
        <v>0.71</v>
      </c>
      <c r="C33">
        <v>0.79</v>
      </c>
      <c r="D33">
        <v>0.75</v>
      </c>
      <c r="E33">
        <v>0.69</v>
      </c>
      <c r="F33">
        <v>0.7</v>
      </c>
      <c r="G33">
        <v>0.8</v>
      </c>
      <c r="H33">
        <v>0.81</v>
      </c>
      <c r="J33" s="1" t="s">
        <v>8</v>
      </c>
      <c r="K33">
        <v>0.68</v>
      </c>
      <c r="L33">
        <v>0.68</v>
      </c>
      <c r="M33">
        <v>0.62</v>
      </c>
      <c r="N33">
        <v>0.71</v>
      </c>
      <c r="O33">
        <v>0.68</v>
      </c>
      <c r="P33">
        <v>0.7</v>
      </c>
      <c r="Q33">
        <v>0.65</v>
      </c>
    </row>
    <row r="34" spans="1:19" x14ac:dyDescent="0.25">
      <c r="A34" s="1" t="s">
        <v>9</v>
      </c>
      <c r="B34">
        <v>0.85</v>
      </c>
      <c r="C34">
        <v>0.91</v>
      </c>
      <c r="D34">
        <v>0.67</v>
      </c>
      <c r="E34">
        <v>0.51</v>
      </c>
      <c r="F34">
        <v>0.67</v>
      </c>
      <c r="G34">
        <v>0.62</v>
      </c>
      <c r="H34">
        <v>0.53</v>
      </c>
      <c r="J34" s="1" t="s">
        <v>9</v>
      </c>
      <c r="K34">
        <v>0.57999999999999996</v>
      </c>
      <c r="L34">
        <v>0.6</v>
      </c>
      <c r="M34">
        <v>0.74</v>
      </c>
      <c r="N34">
        <v>0.72</v>
      </c>
      <c r="O34">
        <v>0.51</v>
      </c>
      <c r="P34">
        <v>0.62</v>
      </c>
      <c r="Q34">
        <v>0.57999999999999996</v>
      </c>
    </row>
    <row r="35" spans="1:19" x14ac:dyDescent="0.25">
      <c r="A35" s="1" t="s">
        <v>10</v>
      </c>
      <c r="B35">
        <v>0.87</v>
      </c>
      <c r="C35">
        <v>0.81</v>
      </c>
      <c r="D35">
        <v>1.1399999999999999</v>
      </c>
      <c r="E35">
        <v>1.02</v>
      </c>
      <c r="F35">
        <v>0.78</v>
      </c>
      <c r="G35">
        <v>0.81</v>
      </c>
      <c r="H35">
        <v>0.83</v>
      </c>
      <c r="J35" s="1" t="s">
        <v>10</v>
      </c>
      <c r="K35">
        <v>1.1000000000000001</v>
      </c>
      <c r="L35">
        <v>0.7</v>
      </c>
      <c r="M35">
        <v>0.76</v>
      </c>
      <c r="N35">
        <v>1.1000000000000001</v>
      </c>
      <c r="O35">
        <v>1</v>
      </c>
      <c r="P35">
        <v>0.65</v>
      </c>
      <c r="Q35">
        <v>0.77</v>
      </c>
    </row>
    <row r="36" spans="1:19" x14ac:dyDescent="0.25">
      <c r="A36" s="1"/>
    </row>
    <row r="37" spans="1:19" x14ac:dyDescent="0.25">
      <c r="A37" s="1" t="s">
        <v>19</v>
      </c>
      <c r="B37">
        <v>308</v>
      </c>
      <c r="C37">
        <v>527</v>
      </c>
      <c r="D37">
        <v>540</v>
      </c>
      <c r="E37">
        <v>154</v>
      </c>
      <c r="F37">
        <v>252</v>
      </c>
      <c r="G37">
        <v>264</v>
      </c>
      <c r="H37">
        <v>192</v>
      </c>
      <c r="J37" s="1" t="s">
        <v>19</v>
      </c>
      <c r="K37">
        <v>94</v>
      </c>
      <c r="L37">
        <v>88</v>
      </c>
      <c r="M37">
        <v>74</v>
      </c>
      <c r="N37">
        <v>61</v>
      </c>
      <c r="O37">
        <v>70</v>
      </c>
      <c r="P37">
        <v>106</v>
      </c>
      <c r="Q37">
        <v>82</v>
      </c>
    </row>
    <row r="38" spans="1:19" x14ac:dyDescent="0.25">
      <c r="A38" s="1" t="s">
        <v>20</v>
      </c>
      <c r="B38">
        <v>428</v>
      </c>
      <c r="C38">
        <v>534</v>
      </c>
      <c r="D38">
        <v>330</v>
      </c>
      <c r="E38">
        <v>514</v>
      </c>
      <c r="F38">
        <v>752</v>
      </c>
      <c r="G38">
        <v>554</v>
      </c>
      <c r="H38">
        <v>630</v>
      </c>
      <c r="J38" s="1" t="s">
        <v>20</v>
      </c>
      <c r="K38">
        <v>526</v>
      </c>
      <c r="L38">
        <v>372</v>
      </c>
      <c r="M38">
        <v>624</v>
      </c>
      <c r="N38">
        <v>264</v>
      </c>
      <c r="O38">
        <v>482</v>
      </c>
      <c r="P38">
        <v>750</v>
      </c>
      <c r="Q38">
        <v>460</v>
      </c>
    </row>
    <row r="39" spans="1:19" x14ac:dyDescent="0.25">
      <c r="A39" s="4" t="s">
        <v>24</v>
      </c>
      <c r="B39" s="3">
        <f t="shared" ref="B39:H39" si="4">B38*1.25*106</f>
        <v>56710</v>
      </c>
      <c r="C39" s="3">
        <f t="shared" si="4"/>
        <v>70755</v>
      </c>
      <c r="D39" s="3">
        <f t="shared" si="4"/>
        <v>43725</v>
      </c>
      <c r="E39" s="3">
        <f t="shared" si="4"/>
        <v>68105</v>
      </c>
      <c r="F39" s="3">
        <f t="shared" si="4"/>
        <v>99640</v>
      </c>
      <c r="G39" s="3">
        <f t="shared" si="4"/>
        <v>73405</v>
      </c>
      <c r="H39" s="3">
        <f t="shared" si="4"/>
        <v>83475</v>
      </c>
      <c r="I39" s="3"/>
      <c r="J39" s="4" t="s">
        <v>23</v>
      </c>
      <c r="K39" s="3">
        <f>K38*1.25*106</f>
        <v>69695</v>
      </c>
      <c r="L39" s="3">
        <f t="shared" ref="L39:Q39" si="5">L38*1.25*106</f>
        <v>49290</v>
      </c>
      <c r="M39" s="3">
        <f t="shared" si="5"/>
        <v>82680</v>
      </c>
      <c r="N39" s="3">
        <f t="shared" si="5"/>
        <v>34980</v>
      </c>
      <c r="O39" s="3">
        <f t="shared" si="5"/>
        <v>63865</v>
      </c>
      <c r="P39" s="3">
        <f t="shared" si="5"/>
        <v>99375</v>
      </c>
      <c r="Q39" s="3">
        <f t="shared" si="5"/>
        <v>60950</v>
      </c>
      <c r="R39" s="3"/>
      <c r="S39" s="3"/>
    </row>
    <row r="40" spans="1:19" x14ac:dyDescent="0.25">
      <c r="A40" s="1" t="s">
        <v>22</v>
      </c>
      <c r="B40" s="3">
        <f t="shared" ref="B40:H40" si="6">B37*1.25*106/6.1</f>
        <v>6690.1639344262303</v>
      </c>
      <c r="C40" s="3">
        <f t="shared" si="6"/>
        <v>11447.131147540984</v>
      </c>
      <c r="D40" s="3">
        <f t="shared" si="6"/>
        <v>11729.508196721312</v>
      </c>
      <c r="E40" s="3">
        <f t="shared" si="6"/>
        <v>3345.0819672131151</v>
      </c>
      <c r="F40" s="3">
        <f t="shared" si="6"/>
        <v>5473.7704918032787</v>
      </c>
      <c r="G40" s="3">
        <f t="shared" si="6"/>
        <v>5734.4262295081971</v>
      </c>
      <c r="H40" s="3">
        <f t="shared" si="6"/>
        <v>4170.4918032786891</v>
      </c>
      <c r="I40" s="3"/>
      <c r="J40" s="1" t="s">
        <v>22</v>
      </c>
      <c r="K40" s="3">
        <f t="shared" ref="K40:Q40" si="7">K37*1.25*106/6.1</f>
        <v>2041.8032786885246</v>
      </c>
      <c r="L40" s="3">
        <f t="shared" si="7"/>
        <v>1911.4754098360656</v>
      </c>
      <c r="M40" s="3">
        <f t="shared" si="7"/>
        <v>1607.377049180328</v>
      </c>
      <c r="N40" s="3">
        <f t="shared" si="7"/>
        <v>1325</v>
      </c>
      <c r="O40" s="3">
        <f t="shared" si="7"/>
        <v>1520.4918032786886</v>
      </c>
      <c r="P40" s="3">
        <f t="shared" si="7"/>
        <v>2302.4590163934427</v>
      </c>
      <c r="Q40" s="3">
        <f t="shared" si="7"/>
        <v>1781.1475409836066</v>
      </c>
      <c r="R40" s="3"/>
      <c r="S40" s="3"/>
    </row>
    <row r="46" spans="1:19" x14ac:dyDescent="0.25">
      <c r="E46" s="3"/>
    </row>
  </sheetData>
  <mergeCells count="4">
    <mergeCell ref="A1:H1"/>
    <mergeCell ref="J22:Q22"/>
    <mergeCell ref="A22:H22"/>
    <mergeCell ref="J1:S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0"/>
  <sheetViews>
    <sheetView zoomScale="80" zoomScaleNormal="80" workbookViewId="0">
      <selection activeCell="F60" sqref="F60"/>
    </sheetView>
  </sheetViews>
  <sheetFormatPr defaultRowHeight="15" x14ac:dyDescent="0.25"/>
  <cols>
    <col min="1" max="1" width="28.7109375" bestFit="1" customWidth="1"/>
  </cols>
  <sheetData>
    <row r="1" spans="1:29" x14ac:dyDescent="0.25">
      <c r="A1" s="41" t="s">
        <v>94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t="s">
        <v>80</v>
      </c>
    </row>
    <row r="2" spans="1:29" x14ac:dyDescent="0.25">
      <c r="A2" s="1" t="s">
        <v>0</v>
      </c>
      <c r="B2" s="2">
        <v>3</v>
      </c>
      <c r="C2" s="2">
        <v>9</v>
      </c>
      <c r="D2" s="2">
        <v>13</v>
      </c>
      <c r="E2" s="2">
        <v>5</v>
      </c>
      <c r="F2" s="2">
        <v>7</v>
      </c>
      <c r="G2" s="2">
        <v>14</v>
      </c>
      <c r="H2" s="2">
        <v>24</v>
      </c>
      <c r="I2" s="2">
        <v>2</v>
      </c>
      <c r="J2" s="2">
        <v>11</v>
      </c>
      <c r="K2" s="2">
        <v>1</v>
      </c>
      <c r="L2" s="2">
        <v>6</v>
      </c>
      <c r="M2" s="2">
        <v>8</v>
      </c>
      <c r="N2" s="2">
        <v>4</v>
      </c>
      <c r="O2" s="2">
        <v>15</v>
      </c>
    </row>
    <row r="3" spans="1:29" ht="17.25" customHeight="1" x14ac:dyDescent="0.25">
      <c r="A3" s="1" t="s">
        <v>21</v>
      </c>
      <c r="B3">
        <v>346.7</v>
      </c>
      <c r="C3">
        <v>329.3</v>
      </c>
      <c r="D3">
        <v>376.4</v>
      </c>
      <c r="E3">
        <v>315.60000000000002</v>
      </c>
      <c r="F3">
        <v>380.6</v>
      </c>
      <c r="G3">
        <v>324.89999999999998</v>
      </c>
      <c r="H3">
        <v>360.2</v>
      </c>
      <c r="I3">
        <v>347.9</v>
      </c>
      <c r="J3">
        <v>343.4</v>
      </c>
      <c r="K3">
        <v>364.5</v>
      </c>
      <c r="L3">
        <v>310.8</v>
      </c>
      <c r="M3">
        <v>380.3</v>
      </c>
      <c r="N3">
        <v>322.2</v>
      </c>
      <c r="O3">
        <v>343.2</v>
      </c>
    </row>
    <row r="4" spans="1:29" x14ac:dyDescent="0.25">
      <c r="A4" s="1" t="s">
        <v>1</v>
      </c>
      <c r="B4">
        <v>1.52</v>
      </c>
      <c r="C4">
        <v>1.1399999999999999</v>
      </c>
      <c r="D4">
        <v>1.33</v>
      </c>
      <c r="E4">
        <v>1.18</v>
      </c>
      <c r="F4">
        <v>1.27</v>
      </c>
      <c r="G4">
        <v>1.39</v>
      </c>
      <c r="H4">
        <v>1.23</v>
      </c>
      <c r="I4">
        <v>1.5</v>
      </c>
      <c r="J4">
        <v>1.26</v>
      </c>
      <c r="K4">
        <v>1.38</v>
      </c>
      <c r="L4">
        <v>1.1200000000000001</v>
      </c>
      <c r="M4">
        <v>1.2</v>
      </c>
      <c r="N4">
        <v>1.23</v>
      </c>
      <c r="O4">
        <v>1.3</v>
      </c>
    </row>
    <row r="5" spans="1:29" x14ac:dyDescent="0.25">
      <c r="A5" s="1" t="s">
        <v>2</v>
      </c>
      <c r="B5">
        <v>0.88</v>
      </c>
      <c r="C5">
        <v>0.73</v>
      </c>
      <c r="D5">
        <v>0.9</v>
      </c>
      <c r="E5">
        <v>0.8</v>
      </c>
      <c r="F5">
        <v>0.78</v>
      </c>
      <c r="G5">
        <v>0.77</v>
      </c>
      <c r="H5">
        <v>0.94</v>
      </c>
      <c r="I5">
        <v>0.88</v>
      </c>
      <c r="J5">
        <v>0.89</v>
      </c>
      <c r="K5">
        <v>0.71</v>
      </c>
      <c r="L5">
        <v>0.76</v>
      </c>
      <c r="M5">
        <v>0.77</v>
      </c>
      <c r="N5">
        <v>0.75</v>
      </c>
      <c r="O5">
        <v>0.8</v>
      </c>
    </row>
    <row r="6" spans="1:29" x14ac:dyDescent="0.25">
      <c r="A6" s="1" t="s">
        <v>3</v>
      </c>
      <c r="B6">
        <v>18.82</v>
      </c>
      <c r="C6">
        <v>19.510000000000002</v>
      </c>
      <c r="D6">
        <v>24.03</v>
      </c>
      <c r="E6">
        <v>16.850000000000001</v>
      </c>
      <c r="F6">
        <v>20.190000000000001</v>
      </c>
      <c r="G6">
        <v>22.07</v>
      </c>
      <c r="H6">
        <v>22.48</v>
      </c>
      <c r="I6">
        <v>19</v>
      </c>
      <c r="J6">
        <v>20.73</v>
      </c>
      <c r="K6">
        <v>19.11</v>
      </c>
      <c r="L6">
        <v>17.690000000000001</v>
      </c>
      <c r="M6">
        <v>22</v>
      </c>
      <c r="N6">
        <v>19.239999999999998</v>
      </c>
      <c r="O6">
        <v>17.71</v>
      </c>
    </row>
    <row r="7" spans="1:29" x14ac:dyDescent="0.25">
      <c r="A7" s="1" t="s">
        <v>4</v>
      </c>
      <c r="B7">
        <v>1.43</v>
      </c>
      <c r="C7">
        <v>1.54</v>
      </c>
      <c r="D7">
        <v>1.61</v>
      </c>
      <c r="E7">
        <v>1.35</v>
      </c>
      <c r="F7">
        <v>1.45</v>
      </c>
      <c r="G7">
        <v>1.63</v>
      </c>
      <c r="H7">
        <v>1.74</v>
      </c>
      <c r="I7">
        <v>1.45</v>
      </c>
      <c r="J7">
        <v>1.5</v>
      </c>
      <c r="K7">
        <v>1.57</v>
      </c>
      <c r="L7">
        <v>1.32</v>
      </c>
      <c r="M7">
        <v>1.55</v>
      </c>
      <c r="N7">
        <v>1.34</v>
      </c>
      <c r="O7">
        <v>1.37</v>
      </c>
    </row>
    <row r="8" spans="1:29" x14ac:dyDescent="0.25">
      <c r="A8" s="1" t="s">
        <v>5</v>
      </c>
      <c r="B8">
        <v>1.4</v>
      </c>
      <c r="C8">
        <v>1.38</v>
      </c>
      <c r="D8">
        <v>1.58</v>
      </c>
      <c r="E8">
        <v>1.25</v>
      </c>
      <c r="F8">
        <v>1.38</v>
      </c>
      <c r="G8">
        <v>1.47</v>
      </c>
      <c r="H8">
        <v>1.63</v>
      </c>
      <c r="I8">
        <v>1.32</v>
      </c>
      <c r="J8">
        <v>1.36</v>
      </c>
      <c r="K8">
        <v>1.46</v>
      </c>
      <c r="L8">
        <v>1.26</v>
      </c>
      <c r="M8">
        <v>1.53</v>
      </c>
      <c r="N8">
        <v>1.32</v>
      </c>
      <c r="O8">
        <v>1.49</v>
      </c>
    </row>
    <row r="9" spans="1:29" x14ac:dyDescent="0.25">
      <c r="A9" s="1" t="s">
        <v>12</v>
      </c>
      <c r="B9">
        <v>0.08</v>
      </c>
      <c r="C9">
        <v>0.08</v>
      </c>
      <c r="D9">
        <v>0.08</v>
      </c>
      <c r="E9">
        <v>0.1</v>
      </c>
      <c r="F9">
        <v>0.12</v>
      </c>
      <c r="G9">
        <v>0.1</v>
      </c>
      <c r="H9">
        <v>0.06</v>
      </c>
      <c r="I9">
        <v>0.08</v>
      </c>
      <c r="J9">
        <v>0.11</v>
      </c>
      <c r="K9">
        <v>0.08</v>
      </c>
      <c r="L9">
        <v>0.06</v>
      </c>
      <c r="M9">
        <v>0.05</v>
      </c>
      <c r="N9">
        <v>7.0000000000000007E-2</v>
      </c>
      <c r="O9">
        <v>0.06</v>
      </c>
    </row>
    <row r="10" spans="1:29" x14ac:dyDescent="0.25">
      <c r="A10" s="1" t="s">
        <v>13</v>
      </c>
      <c r="B10">
        <v>0.06</v>
      </c>
      <c r="C10">
        <v>0.08</v>
      </c>
      <c r="D10">
        <v>0.09</v>
      </c>
      <c r="E10">
        <v>0.09</v>
      </c>
      <c r="F10">
        <v>0.1</v>
      </c>
      <c r="G10">
        <v>0.09</v>
      </c>
      <c r="H10">
        <v>0.05</v>
      </c>
      <c r="I10">
        <v>0.08</v>
      </c>
      <c r="J10">
        <v>0.06</v>
      </c>
      <c r="K10">
        <v>7.0000000000000007E-2</v>
      </c>
      <c r="L10">
        <v>0.06</v>
      </c>
      <c r="M10">
        <v>0.04</v>
      </c>
      <c r="N10">
        <v>0.06</v>
      </c>
      <c r="O10">
        <v>0.05</v>
      </c>
    </row>
    <row r="11" spans="1:29" x14ac:dyDescent="0.25">
      <c r="A11" s="1" t="s">
        <v>14</v>
      </c>
      <c r="B11">
        <v>0.55000000000000004</v>
      </c>
      <c r="C11">
        <v>0.36</v>
      </c>
      <c r="D11">
        <v>0.45</v>
      </c>
      <c r="E11">
        <v>0.38</v>
      </c>
      <c r="F11">
        <v>0.43</v>
      </c>
      <c r="G11">
        <v>0.4</v>
      </c>
      <c r="H11">
        <v>0.41</v>
      </c>
      <c r="I11">
        <v>0.45</v>
      </c>
      <c r="J11">
        <v>0.48</v>
      </c>
      <c r="K11">
        <v>0.37</v>
      </c>
      <c r="L11">
        <v>0.41</v>
      </c>
      <c r="M11">
        <v>0.24</v>
      </c>
      <c r="N11">
        <v>0.4</v>
      </c>
      <c r="O11">
        <v>0.34</v>
      </c>
    </row>
    <row r="12" spans="1:29" x14ac:dyDescent="0.25">
      <c r="A12" s="1" t="s">
        <v>15</v>
      </c>
      <c r="B12">
        <v>12</v>
      </c>
      <c r="C12">
        <v>12</v>
      </c>
      <c r="D12">
        <v>11</v>
      </c>
      <c r="E12">
        <v>14</v>
      </c>
      <c r="F12">
        <v>11</v>
      </c>
      <c r="G12">
        <v>14</v>
      </c>
      <c r="H12">
        <v>11</v>
      </c>
      <c r="I12">
        <v>13</v>
      </c>
      <c r="J12">
        <v>10</v>
      </c>
      <c r="K12">
        <v>11</v>
      </c>
      <c r="L12">
        <v>13</v>
      </c>
      <c r="M12">
        <v>12</v>
      </c>
      <c r="N12">
        <v>14</v>
      </c>
      <c r="O12">
        <v>11</v>
      </c>
      <c r="P12">
        <f>SUM(B12:O12)</f>
        <v>169</v>
      </c>
    </row>
    <row r="13" spans="1:29" x14ac:dyDescent="0.25">
      <c r="A13" s="1" t="s">
        <v>81</v>
      </c>
      <c r="B13">
        <v>12</v>
      </c>
      <c r="C13">
        <v>12</v>
      </c>
      <c r="D13">
        <v>11</v>
      </c>
      <c r="E13">
        <v>11</v>
      </c>
      <c r="F13">
        <v>11</v>
      </c>
      <c r="G13">
        <v>14</v>
      </c>
      <c r="H13">
        <v>11</v>
      </c>
      <c r="I13">
        <v>13</v>
      </c>
      <c r="J13">
        <v>8</v>
      </c>
      <c r="K13">
        <v>11</v>
      </c>
      <c r="L13">
        <v>12</v>
      </c>
      <c r="M13">
        <v>12</v>
      </c>
      <c r="N13">
        <v>11</v>
      </c>
      <c r="O13">
        <v>9</v>
      </c>
      <c r="P13">
        <f>SUM(B13:O13)</f>
        <v>158</v>
      </c>
    </row>
    <row r="14" spans="1:29" x14ac:dyDescent="0.25">
      <c r="A14" s="1"/>
    </row>
    <row r="15" spans="1:29" x14ac:dyDescent="0.25">
      <c r="A15" s="38" t="s">
        <v>17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t="s">
        <v>80</v>
      </c>
    </row>
    <row r="16" spans="1:29" x14ac:dyDescent="0.25">
      <c r="A16" s="1" t="s">
        <v>0</v>
      </c>
      <c r="B16" s="2">
        <v>1</v>
      </c>
      <c r="C16" s="2">
        <v>10</v>
      </c>
      <c r="D16" s="2">
        <v>29</v>
      </c>
      <c r="E16" s="2">
        <v>27</v>
      </c>
      <c r="F16" s="2">
        <v>26</v>
      </c>
      <c r="G16" s="2">
        <v>8</v>
      </c>
      <c r="H16" s="2">
        <v>13</v>
      </c>
      <c r="I16" s="2">
        <v>14</v>
      </c>
      <c r="J16" s="2">
        <v>4</v>
      </c>
      <c r="K16" s="2">
        <v>3</v>
      </c>
      <c r="L16" s="2">
        <v>25</v>
      </c>
      <c r="M16" s="2">
        <v>12</v>
      </c>
      <c r="N16" s="2">
        <v>22</v>
      </c>
      <c r="O16" s="2">
        <v>16</v>
      </c>
      <c r="P16" s="2">
        <v>7</v>
      </c>
      <c r="Q16" s="2">
        <v>18</v>
      </c>
      <c r="R16" s="2">
        <v>24</v>
      </c>
      <c r="S16" s="2">
        <v>5</v>
      </c>
      <c r="T16" s="2">
        <v>2</v>
      </c>
      <c r="U16" s="2">
        <v>28</v>
      </c>
      <c r="Z16" s="2">
        <v>20</v>
      </c>
      <c r="AA16" s="2">
        <v>9</v>
      </c>
      <c r="AB16">
        <v>19</v>
      </c>
      <c r="AC16">
        <v>23</v>
      </c>
    </row>
    <row r="17" spans="1:28" x14ac:dyDescent="0.25">
      <c r="A17" s="1" t="s">
        <v>21</v>
      </c>
      <c r="B17">
        <v>337.4</v>
      </c>
      <c r="C17">
        <v>341.1</v>
      </c>
      <c r="D17">
        <v>355.2</v>
      </c>
      <c r="E17">
        <v>332.9</v>
      </c>
      <c r="F17">
        <v>323.39999999999998</v>
      </c>
      <c r="G17">
        <v>376.2</v>
      </c>
      <c r="H17">
        <v>354.7</v>
      </c>
      <c r="I17">
        <v>364.6</v>
      </c>
      <c r="J17">
        <v>363.4</v>
      </c>
      <c r="K17">
        <v>363.4</v>
      </c>
      <c r="L17">
        <v>392.4</v>
      </c>
      <c r="M17">
        <v>369.2</v>
      </c>
      <c r="N17">
        <v>305.2</v>
      </c>
      <c r="O17">
        <v>380.3</v>
      </c>
      <c r="P17">
        <v>376.2</v>
      </c>
      <c r="Q17">
        <v>340.8</v>
      </c>
      <c r="R17">
        <v>341.7</v>
      </c>
      <c r="S17">
        <v>350.1</v>
      </c>
      <c r="T17">
        <v>331.7</v>
      </c>
      <c r="U17">
        <v>360</v>
      </c>
      <c r="Z17">
        <v>318.3</v>
      </c>
      <c r="AA17">
        <v>378.7</v>
      </c>
    </row>
    <row r="18" spans="1:28" x14ac:dyDescent="0.25">
      <c r="A18" s="1" t="s">
        <v>1</v>
      </c>
      <c r="B18">
        <v>1.0900000000000001</v>
      </c>
      <c r="C18">
        <v>1.1599999999999999</v>
      </c>
      <c r="D18">
        <v>1.43</v>
      </c>
      <c r="E18">
        <v>1.1100000000000001</v>
      </c>
      <c r="F18">
        <v>1.56</v>
      </c>
      <c r="G18">
        <v>1.95</v>
      </c>
      <c r="H18">
        <v>1.26</v>
      </c>
      <c r="I18">
        <v>1.32</v>
      </c>
      <c r="J18">
        <v>1.25</v>
      </c>
      <c r="K18">
        <v>1.1000000000000001</v>
      </c>
      <c r="L18">
        <v>1.34</v>
      </c>
      <c r="M18">
        <v>1.05</v>
      </c>
      <c r="N18">
        <v>0.95</v>
      </c>
      <c r="O18">
        <v>1.55</v>
      </c>
      <c r="P18">
        <v>1.23</v>
      </c>
      <c r="Q18">
        <v>1.1399999999999999</v>
      </c>
      <c r="R18">
        <v>1.1499999999999999</v>
      </c>
      <c r="S18">
        <v>1.26</v>
      </c>
      <c r="T18">
        <v>1.06</v>
      </c>
      <c r="U18">
        <v>1.22</v>
      </c>
      <c r="Z18">
        <v>1.25</v>
      </c>
      <c r="AA18">
        <v>1.02</v>
      </c>
    </row>
    <row r="19" spans="1:28" x14ac:dyDescent="0.25">
      <c r="A19" s="1" t="s">
        <v>2</v>
      </c>
      <c r="B19">
        <v>0.82</v>
      </c>
      <c r="C19">
        <v>0.8</v>
      </c>
      <c r="D19">
        <v>0.9</v>
      </c>
      <c r="E19">
        <v>0.57999999999999996</v>
      </c>
      <c r="F19">
        <v>0.71</v>
      </c>
      <c r="G19">
        <v>0.97</v>
      </c>
      <c r="H19">
        <v>0.85</v>
      </c>
      <c r="I19">
        <v>1.07</v>
      </c>
      <c r="J19">
        <v>0.79</v>
      </c>
      <c r="K19">
        <v>0.62</v>
      </c>
      <c r="L19">
        <v>0.85</v>
      </c>
      <c r="M19">
        <v>0.78</v>
      </c>
      <c r="N19">
        <v>0.79</v>
      </c>
      <c r="O19">
        <v>0.78</v>
      </c>
      <c r="P19">
        <v>1.01</v>
      </c>
      <c r="Q19">
        <v>0.78</v>
      </c>
      <c r="R19">
        <v>0.79</v>
      </c>
      <c r="S19">
        <v>0.78</v>
      </c>
      <c r="T19">
        <v>0.36</v>
      </c>
      <c r="U19">
        <v>0.72</v>
      </c>
      <c r="Z19">
        <v>1.1200000000000001</v>
      </c>
      <c r="AA19">
        <v>0.56000000000000005</v>
      </c>
    </row>
    <row r="20" spans="1:28" x14ac:dyDescent="0.25">
      <c r="A20" s="1" t="s">
        <v>3</v>
      </c>
      <c r="B20">
        <v>17.88</v>
      </c>
      <c r="C20">
        <v>21.65</v>
      </c>
      <c r="D20">
        <v>18.600000000000001</v>
      </c>
      <c r="E20">
        <v>19.28</v>
      </c>
      <c r="F20">
        <v>18.02</v>
      </c>
      <c r="G20">
        <v>23.57</v>
      </c>
      <c r="H20">
        <v>21.12</v>
      </c>
      <c r="I20">
        <v>22.22</v>
      </c>
      <c r="J20">
        <v>21.47</v>
      </c>
      <c r="K20">
        <v>19</v>
      </c>
      <c r="L20">
        <v>25.63</v>
      </c>
      <c r="M20">
        <v>22.2</v>
      </c>
      <c r="N20">
        <v>18.600000000000001</v>
      </c>
      <c r="O20">
        <v>23.61</v>
      </c>
      <c r="P20">
        <v>22.47</v>
      </c>
      <c r="Q20">
        <v>21.2</v>
      </c>
      <c r="R20">
        <v>24.08</v>
      </c>
      <c r="S20">
        <v>18.96</v>
      </c>
      <c r="T20">
        <v>19.899999999999999</v>
      </c>
      <c r="U20">
        <v>23.25</v>
      </c>
      <c r="Z20">
        <v>14.25</v>
      </c>
      <c r="AA20">
        <v>11.09</v>
      </c>
    </row>
    <row r="21" spans="1:28" x14ac:dyDescent="0.25">
      <c r="A21" s="1" t="s">
        <v>4</v>
      </c>
      <c r="B21">
        <v>1.45</v>
      </c>
      <c r="C21">
        <v>1.55</v>
      </c>
      <c r="D21">
        <v>1.55</v>
      </c>
      <c r="E21">
        <v>137</v>
      </c>
      <c r="F21">
        <v>1.52</v>
      </c>
      <c r="G21">
        <v>1.81</v>
      </c>
      <c r="H21">
        <v>1.56</v>
      </c>
      <c r="I21">
        <v>0.1</v>
      </c>
      <c r="J21">
        <v>1.73</v>
      </c>
      <c r="K21">
        <v>1.5</v>
      </c>
      <c r="L21">
        <v>1.77</v>
      </c>
      <c r="M21">
        <v>1.64</v>
      </c>
      <c r="N21">
        <v>1.41</v>
      </c>
      <c r="O21">
        <v>1.56</v>
      </c>
      <c r="P21">
        <v>1.82</v>
      </c>
      <c r="Q21">
        <v>1.48</v>
      </c>
      <c r="R21">
        <v>1.7</v>
      </c>
      <c r="S21">
        <v>1.53</v>
      </c>
      <c r="T21">
        <v>1.4</v>
      </c>
      <c r="U21">
        <v>1.73</v>
      </c>
      <c r="Z21">
        <v>1.47</v>
      </c>
      <c r="AA21">
        <v>1.39</v>
      </c>
    </row>
    <row r="22" spans="1:28" x14ac:dyDescent="0.25">
      <c r="A22" s="1" t="s">
        <v>5</v>
      </c>
      <c r="B22">
        <v>1.53</v>
      </c>
      <c r="C22">
        <v>0.45</v>
      </c>
      <c r="D22">
        <v>1.5</v>
      </c>
      <c r="E22">
        <v>1.36</v>
      </c>
      <c r="F22">
        <v>1.5</v>
      </c>
      <c r="G22">
        <v>1.59</v>
      </c>
      <c r="H22">
        <v>1.42</v>
      </c>
      <c r="I22">
        <v>1.59</v>
      </c>
      <c r="J22">
        <v>1.53</v>
      </c>
      <c r="K22">
        <v>1.49</v>
      </c>
      <c r="L22">
        <v>1.71</v>
      </c>
      <c r="M22">
        <v>1.47</v>
      </c>
      <c r="N22">
        <v>1.32</v>
      </c>
      <c r="O22">
        <v>1.65</v>
      </c>
      <c r="P22">
        <v>1.59</v>
      </c>
      <c r="Q22">
        <v>1.31</v>
      </c>
      <c r="R22">
        <v>1.64</v>
      </c>
      <c r="S22">
        <v>1.38</v>
      </c>
      <c r="T22">
        <v>1.36</v>
      </c>
      <c r="U22">
        <v>1.5</v>
      </c>
      <c r="Z22">
        <v>1.29</v>
      </c>
      <c r="AA22">
        <v>1.24</v>
      </c>
    </row>
    <row r="23" spans="1:28" x14ac:dyDescent="0.25">
      <c r="A23" s="1" t="s">
        <v>12</v>
      </c>
      <c r="B23">
        <v>0.08</v>
      </c>
      <c r="C23">
        <v>7.0000000000000007E-2</v>
      </c>
      <c r="D23">
        <v>0.12</v>
      </c>
      <c r="E23">
        <v>7.0000000000000007E-2</v>
      </c>
      <c r="F23">
        <v>0.1</v>
      </c>
      <c r="G23">
        <v>0.1</v>
      </c>
      <c r="H23">
        <v>7.0000000000000007E-2</v>
      </c>
      <c r="I23">
        <v>1.6</v>
      </c>
      <c r="J23">
        <v>0.09</v>
      </c>
      <c r="K23">
        <v>7.0000000000000007E-2</v>
      </c>
      <c r="L23">
        <v>0.06</v>
      </c>
      <c r="M23">
        <v>0.08</v>
      </c>
      <c r="N23">
        <v>7.0000000000000007E-2</v>
      </c>
      <c r="O23">
        <v>0.11</v>
      </c>
      <c r="P23">
        <v>0.06</v>
      </c>
      <c r="Q23">
        <v>7.0000000000000007E-2</v>
      </c>
      <c r="R23">
        <v>7.0000000000000007E-2</v>
      </c>
      <c r="S23">
        <v>7.0000000000000007E-2</v>
      </c>
      <c r="T23">
        <v>0.03</v>
      </c>
      <c r="U23">
        <v>0.05</v>
      </c>
      <c r="Z23">
        <v>0.13</v>
      </c>
    </row>
    <row r="24" spans="1:28" x14ac:dyDescent="0.25">
      <c r="A24" s="1" t="s">
        <v>13</v>
      </c>
      <c r="B24">
        <v>0.09</v>
      </c>
      <c r="C24">
        <v>0.09</v>
      </c>
      <c r="D24">
        <v>0.11</v>
      </c>
      <c r="E24">
        <v>0.13</v>
      </c>
      <c r="F24">
        <v>0.11</v>
      </c>
      <c r="G24">
        <v>0.09</v>
      </c>
      <c r="H24">
        <v>0.09</v>
      </c>
      <c r="I24">
        <v>0.11</v>
      </c>
      <c r="J24">
        <v>0.08</v>
      </c>
      <c r="K24">
        <v>7.0000000000000007E-2</v>
      </c>
      <c r="L24">
        <v>0.08</v>
      </c>
      <c r="M24">
        <v>7.0000000000000007E-2</v>
      </c>
      <c r="N24">
        <v>0.08</v>
      </c>
      <c r="O24">
        <v>0.09</v>
      </c>
      <c r="P24">
        <v>7.0000000000000007E-2</v>
      </c>
      <c r="Q24">
        <v>7.0000000000000007E-2</v>
      </c>
      <c r="R24">
        <v>0.06</v>
      </c>
      <c r="S24">
        <v>0.08</v>
      </c>
      <c r="T24">
        <v>0.04</v>
      </c>
      <c r="U24">
        <v>0.06</v>
      </c>
      <c r="Z24">
        <v>0.15</v>
      </c>
    </row>
    <row r="25" spans="1:28" x14ac:dyDescent="0.25">
      <c r="A25" s="1" t="s">
        <v>14</v>
      </c>
      <c r="B25">
        <v>0.64</v>
      </c>
      <c r="C25">
        <v>0.39</v>
      </c>
      <c r="D25">
        <v>0.67</v>
      </c>
      <c r="E25">
        <v>0.44</v>
      </c>
      <c r="F25">
        <v>0.51</v>
      </c>
      <c r="G25">
        <v>0.46</v>
      </c>
      <c r="H25">
        <v>0.35</v>
      </c>
      <c r="I25">
        <v>0.51</v>
      </c>
      <c r="J25">
        <v>0.37</v>
      </c>
      <c r="K25">
        <v>0.38</v>
      </c>
      <c r="L25">
        <v>0.44</v>
      </c>
      <c r="M25">
        <v>0.36</v>
      </c>
      <c r="N25">
        <v>0.39</v>
      </c>
      <c r="O25">
        <v>0.41</v>
      </c>
      <c r="P25">
        <v>0.61</v>
      </c>
      <c r="Q25">
        <v>0.57999999999999996</v>
      </c>
      <c r="R25">
        <v>0.36</v>
      </c>
      <c r="S25">
        <v>0.46</v>
      </c>
      <c r="T25">
        <v>0.37</v>
      </c>
      <c r="U25">
        <v>0.35</v>
      </c>
      <c r="Z25">
        <v>0.94</v>
      </c>
    </row>
    <row r="26" spans="1:28" x14ac:dyDescent="0.25">
      <c r="A26" s="1" t="s">
        <v>15</v>
      </c>
      <c r="B26">
        <v>12</v>
      </c>
      <c r="C26">
        <v>14</v>
      </c>
      <c r="D26">
        <v>5</v>
      </c>
      <c r="E26">
        <v>12</v>
      </c>
      <c r="F26">
        <v>10</v>
      </c>
      <c r="G26">
        <v>13</v>
      </c>
      <c r="H26">
        <v>9</v>
      </c>
      <c r="I26">
        <v>14</v>
      </c>
      <c r="J26">
        <v>14</v>
      </c>
      <c r="K26">
        <v>13</v>
      </c>
      <c r="L26">
        <v>14</v>
      </c>
      <c r="M26">
        <v>15</v>
      </c>
      <c r="N26">
        <v>11</v>
      </c>
      <c r="O26">
        <v>14</v>
      </c>
      <c r="P26">
        <v>11</v>
      </c>
      <c r="Q26">
        <v>14</v>
      </c>
      <c r="R26">
        <v>12</v>
      </c>
      <c r="S26">
        <v>13</v>
      </c>
      <c r="T26">
        <v>12</v>
      </c>
      <c r="U26">
        <v>14</v>
      </c>
      <c r="V26">
        <f>SUM(B26:U26)</f>
        <v>246</v>
      </c>
      <c r="Z26">
        <v>10</v>
      </c>
      <c r="AA26" t="s">
        <v>129</v>
      </c>
      <c r="AB26" t="s">
        <v>129</v>
      </c>
    </row>
    <row r="27" spans="1:28" x14ac:dyDescent="0.25">
      <c r="A27" s="1" t="s">
        <v>81</v>
      </c>
      <c r="B27">
        <v>9</v>
      </c>
      <c r="C27">
        <v>13</v>
      </c>
      <c r="D27">
        <v>5</v>
      </c>
      <c r="E27">
        <v>6</v>
      </c>
      <c r="F27">
        <v>9</v>
      </c>
      <c r="G27">
        <v>11</v>
      </c>
      <c r="H27">
        <v>9</v>
      </c>
      <c r="I27">
        <v>14</v>
      </c>
      <c r="J27">
        <v>12</v>
      </c>
      <c r="K27">
        <v>13</v>
      </c>
      <c r="L27">
        <v>12</v>
      </c>
      <c r="M27">
        <v>14</v>
      </c>
      <c r="N27">
        <v>11</v>
      </c>
      <c r="O27">
        <v>14</v>
      </c>
      <c r="P27">
        <v>10</v>
      </c>
      <c r="Q27">
        <v>14</v>
      </c>
      <c r="R27">
        <v>12</v>
      </c>
      <c r="S27">
        <v>12</v>
      </c>
      <c r="T27">
        <v>12</v>
      </c>
      <c r="U27">
        <v>13</v>
      </c>
      <c r="V27">
        <f>SUM(B27:U27)</f>
        <v>225</v>
      </c>
      <c r="Z27">
        <v>2</v>
      </c>
      <c r="AA27" t="s">
        <v>129</v>
      </c>
      <c r="AB27">
        <v>11</v>
      </c>
    </row>
    <row r="28" spans="1:28" x14ac:dyDescent="0.25">
      <c r="A28" s="1"/>
    </row>
    <row r="29" spans="1:28" x14ac:dyDescent="0.25">
      <c r="A29" s="39" t="s">
        <v>93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t="s">
        <v>80</v>
      </c>
    </row>
    <row r="30" spans="1:28" x14ac:dyDescent="0.25">
      <c r="A30" s="1" t="s">
        <v>0</v>
      </c>
      <c r="B30" s="2">
        <v>8</v>
      </c>
      <c r="C30" s="2">
        <v>11</v>
      </c>
      <c r="D30" s="2">
        <v>6</v>
      </c>
      <c r="E30" s="2">
        <v>15</v>
      </c>
      <c r="F30" s="2">
        <v>4</v>
      </c>
      <c r="G30" s="2">
        <v>5</v>
      </c>
      <c r="H30" s="2">
        <v>21</v>
      </c>
      <c r="I30" s="2">
        <v>1</v>
      </c>
      <c r="J30" s="2">
        <v>18</v>
      </c>
      <c r="K30" s="2">
        <v>13</v>
      </c>
      <c r="L30" s="2">
        <v>12</v>
      </c>
      <c r="M30" s="2">
        <v>9</v>
      </c>
      <c r="N30" s="2">
        <v>16</v>
      </c>
      <c r="O30" s="2"/>
    </row>
    <row r="31" spans="1:28" x14ac:dyDescent="0.25">
      <c r="A31" s="1" t="s">
        <v>21</v>
      </c>
      <c r="B31">
        <v>351.2</v>
      </c>
      <c r="C31">
        <v>365.9</v>
      </c>
      <c r="D31">
        <v>356</v>
      </c>
      <c r="E31">
        <v>305.7</v>
      </c>
      <c r="F31">
        <v>332.3</v>
      </c>
      <c r="G31">
        <v>351.5</v>
      </c>
      <c r="H31">
        <v>351</v>
      </c>
      <c r="I31">
        <v>337.4</v>
      </c>
      <c r="J31">
        <v>334.2</v>
      </c>
      <c r="K31">
        <v>318.89999999999998</v>
      </c>
      <c r="L31">
        <v>328.1</v>
      </c>
      <c r="M31">
        <v>369.1</v>
      </c>
      <c r="N31">
        <v>332.2</v>
      </c>
    </row>
    <row r="32" spans="1:28" x14ac:dyDescent="0.25">
      <c r="A32" s="1" t="s">
        <v>1</v>
      </c>
      <c r="B32">
        <v>1.03</v>
      </c>
      <c r="C32">
        <v>1.33</v>
      </c>
      <c r="D32">
        <v>1.39</v>
      </c>
      <c r="E32">
        <v>1.1000000000000001</v>
      </c>
      <c r="F32">
        <v>1.4</v>
      </c>
      <c r="G32">
        <v>1.23</v>
      </c>
      <c r="H32">
        <v>1.2</v>
      </c>
      <c r="I32">
        <v>1.2</v>
      </c>
      <c r="J32">
        <v>1.17</v>
      </c>
      <c r="K32">
        <v>1.24</v>
      </c>
      <c r="L32">
        <v>0.93</v>
      </c>
      <c r="M32">
        <v>1.2</v>
      </c>
      <c r="N32">
        <v>1.25</v>
      </c>
    </row>
    <row r="33" spans="1:17" x14ac:dyDescent="0.25">
      <c r="A33" s="1" t="s">
        <v>2</v>
      </c>
      <c r="B33">
        <v>0.62</v>
      </c>
      <c r="C33">
        <v>0.66</v>
      </c>
      <c r="D33">
        <v>0.78</v>
      </c>
      <c r="E33">
        <v>0.57999999999999996</v>
      </c>
      <c r="F33">
        <v>0.74</v>
      </c>
      <c r="G33">
        <v>0.75</v>
      </c>
      <c r="H33">
        <v>0.81</v>
      </c>
      <c r="I33">
        <v>1.1499999999999999</v>
      </c>
      <c r="J33">
        <v>0.69</v>
      </c>
      <c r="K33">
        <v>0.7</v>
      </c>
      <c r="L33">
        <v>0.5</v>
      </c>
      <c r="M33">
        <v>0.77</v>
      </c>
      <c r="N33">
        <v>0.74</v>
      </c>
    </row>
    <row r="34" spans="1:17" x14ac:dyDescent="0.25">
      <c r="A34" s="1" t="s">
        <v>3</v>
      </c>
      <c r="B34">
        <v>20.7</v>
      </c>
      <c r="C34">
        <v>21.08</v>
      </c>
      <c r="D34">
        <v>20.350000000000001</v>
      </c>
      <c r="E34">
        <v>19.07</v>
      </c>
      <c r="F34">
        <v>18.36</v>
      </c>
      <c r="G34">
        <v>12.27</v>
      </c>
      <c r="H34">
        <v>22.43</v>
      </c>
      <c r="I34">
        <v>21.42</v>
      </c>
      <c r="J34">
        <v>20.75</v>
      </c>
      <c r="K34">
        <v>20.89</v>
      </c>
      <c r="L34">
        <v>16.489999999999998</v>
      </c>
      <c r="M34">
        <v>24.84</v>
      </c>
      <c r="N34">
        <v>21.52</v>
      </c>
    </row>
    <row r="35" spans="1:17" x14ac:dyDescent="0.25">
      <c r="A35" s="1" t="s">
        <v>4</v>
      </c>
      <c r="B35">
        <v>1.47</v>
      </c>
      <c r="C35">
        <v>1.23</v>
      </c>
      <c r="D35">
        <v>1.49</v>
      </c>
      <c r="E35">
        <v>1.36</v>
      </c>
      <c r="F35">
        <v>1.41</v>
      </c>
      <c r="G35">
        <v>1.61</v>
      </c>
      <c r="H35">
        <v>1.64</v>
      </c>
      <c r="I35">
        <v>1.45</v>
      </c>
      <c r="J35">
        <v>1.74</v>
      </c>
      <c r="K35">
        <v>1.35</v>
      </c>
      <c r="L35">
        <v>1.41</v>
      </c>
      <c r="M35">
        <v>1.64</v>
      </c>
      <c r="N35">
        <v>1.65</v>
      </c>
    </row>
    <row r="36" spans="1:17" x14ac:dyDescent="0.25">
      <c r="A36" s="1" t="s">
        <v>5</v>
      </c>
      <c r="B36">
        <v>1.53</v>
      </c>
      <c r="C36">
        <v>1.26</v>
      </c>
      <c r="D36">
        <v>1.55</v>
      </c>
      <c r="E36">
        <v>1.34</v>
      </c>
      <c r="F36">
        <v>1.36</v>
      </c>
      <c r="G36">
        <v>1.66</v>
      </c>
      <c r="H36">
        <v>1.52</v>
      </c>
      <c r="I36">
        <v>1.65</v>
      </c>
      <c r="J36">
        <v>1.77</v>
      </c>
      <c r="K36">
        <v>1.46</v>
      </c>
      <c r="L36">
        <v>1.37</v>
      </c>
      <c r="M36">
        <v>1.59</v>
      </c>
      <c r="N36">
        <v>1.87</v>
      </c>
    </row>
    <row r="37" spans="1:17" x14ac:dyDescent="0.25">
      <c r="A37" s="1" t="s">
        <v>12</v>
      </c>
      <c r="B37">
        <v>0.06</v>
      </c>
      <c r="C37">
        <v>0.06</v>
      </c>
      <c r="D37">
        <v>0.1</v>
      </c>
      <c r="E37">
        <v>7.0000000000000007E-2</v>
      </c>
      <c r="F37">
        <v>0.05</v>
      </c>
      <c r="G37">
        <v>0.11</v>
      </c>
      <c r="H37">
        <v>0.09</v>
      </c>
      <c r="I37">
        <v>0.08</v>
      </c>
      <c r="J37">
        <v>0.11</v>
      </c>
      <c r="K37">
        <v>7.0000000000000007E-2</v>
      </c>
      <c r="L37">
        <v>0.06</v>
      </c>
      <c r="M37">
        <v>7.0000000000000007E-2</v>
      </c>
      <c r="N37">
        <v>7.0000000000000007E-2</v>
      </c>
    </row>
    <row r="38" spans="1:17" x14ac:dyDescent="0.25">
      <c r="A38" s="1" t="s">
        <v>13</v>
      </c>
      <c r="B38">
        <v>0.06</v>
      </c>
      <c r="C38">
        <v>0.08</v>
      </c>
      <c r="D38">
        <v>0.09</v>
      </c>
      <c r="E38">
        <v>0.06</v>
      </c>
      <c r="F38">
        <v>0.06</v>
      </c>
      <c r="G38">
        <v>0.08</v>
      </c>
      <c r="H38">
        <v>0.08</v>
      </c>
      <c r="I38">
        <v>0.08</v>
      </c>
      <c r="J38">
        <v>7.0000000000000007E-2</v>
      </c>
      <c r="K38">
        <v>0.06</v>
      </c>
      <c r="L38">
        <v>0.04</v>
      </c>
      <c r="M38">
        <v>0.09</v>
      </c>
      <c r="N38">
        <v>0.08</v>
      </c>
    </row>
    <row r="39" spans="1:17" x14ac:dyDescent="0.25">
      <c r="A39" s="1" t="s">
        <v>14</v>
      </c>
      <c r="B39">
        <v>0.28999999999999998</v>
      </c>
      <c r="C39">
        <v>0.35</v>
      </c>
      <c r="D39">
        <v>0.4</v>
      </c>
      <c r="E39">
        <v>0.39</v>
      </c>
      <c r="F39">
        <v>0.41</v>
      </c>
      <c r="G39">
        <v>0.3</v>
      </c>
      <c r="H39">
        <v>0.37</v>
      </c>
      <c r="I39">
        <v>0.35</v>
      </c>
      <c r="J39">
        <v>0.36</v>
      </c>
      <c r="K39">
        <v>0.35</v>
      </c>
      <c r="L39">
        <v>0.38</v>
      </c>
      <c r="M39">
        <v>0.4</v>
      </c>
      <c r="N39">
        <v>0.38</v>
      </c>
    </row>
    <row r="40" spans="1:17" x14ac:dyDescent="0.25">
      <c r="A40" s="1" t="s">
        <v>15</v>
      </c>
      <c r="B40">
        <v>12</v>
      </c>
      <c r="C40">
        <v>12</v>
      </c>
      <c r="D40">
        <v>10</v>
      </c>
      <c r="E40">
        <v>9</v>
      </c>
      <c r="F40">
        <v>13</v>
      </c>
      <c r="G40">
        <v>13</v>
      </c>
      <c r="H40">
        <v>14</v>
      </c>
      <c r="I40">
        <v>14</v>
      </c>
      <c r="J40">
        <v>9</v>
      </c>
      <c r="K40">
        <v>12</v>
      </c>
      <c r="L40">
        <v>14</v>
      </c>
      <c r="M40">
        <v>12</v>
      </c>
      <c r="N40">
        <v>15</v>
      </c>
      <c r="O40">
        <f>SUM(B40:N40)</f>
        <v>159</v>
      </c>
    </row>
    <row r="41" spans="1:17" x14ac:dyDescent="0.25">
      <c r="A41" s="1" t="s">
        <v>81</v>
      </c>
      <c r="B41">
        <v>9</v>
      </c>
      <c r="C41">
        <v>12</v>
      </c>
      <c r="D41">
        <v>10</v>
      </c>
      <c r="E41">
        <v>8</v>
      </c>
      <c r="F41">
        <v>11</v>
      </c>
      <c r="G41">
        <v>13</v>
      </c>
      <c r="H41">
        <v>14</v>
      </c>
      <c r="I41">
        <v>14</v>
      </c>
      <c r="J41">
        <v>7</v>
      </c>
      <c r="K41">
        <v>10</v>
      </c>
      <c r="L41">
        <v>8</v>
      </c>
      <c r="M41">
        <v>12</v>
      </c>
      <c r="N41">
        <v>14</v>
      </c>
      <c r="O41">
        <f>SUM(B41:N41)</f>
        <v>142</v>
      </c>
    </row>
    <row r="42" spans="1:17" x14ac:dyDescent="0.25">
      <c r="A42" s="1"/>
    </row>
    <row r="43" spans="1:17" x14ac:dyDescent="0.25">
      <c r="A43" s="40" t="s">
        <v>18</v>
      </c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</row>
    <row r="44" spans="1:17" x14ac:dyDescent="0.25">
      <c r="A44" s="1" t="s">
        <v>0</v>
      </c>
      <c r="B44" s="2">
        <v>12</v>
      </c>
      <c r="C44" s="2">
        <v>24</v>
      </c>
      <c r="D44" s="2">
        <v>11</v>
      </c>
      <c r="E44" s="2">
        <v>13</v>
      </c>
      <c r="F44" s="2">
        <v>27</v>
      </c>
      <c r="G44" s="2">
        <v>2</v>
      </c>
      <c r="H44" s="2">
        <v>9</v>
      </c>
      <c r="I44" s="2">
        <v>17</v>
      </c>
      <c r="J44" s="2">
        <v>8</v>
      </c>
      <c r="K44" s="2">
        <v>26</v>
      </c>
      <c r="L44" s="2">
        <v>20</v>
      </c>
      <c r="M44" s="2">
        <v>4</v>
      </c>
      <c r="N44" s="2">
        <v>19</v>
      </c>
      <c r="O44" s="2">
        <v>22</v>
      </c>
      <c r="P44" s="2">
        <v>10</v>
      </c>
      <c r="Q44" t="s">
        <v>80</v>
      </c>
    </row>
    <row r="45" spans="1:17" x14ac:dyDescent="0.25">
      <c r="A45" s="1" t="s">
        <v>21</v>
      </c>
      <c r="B45">
        <v>336.7</v>
      </c>
      <c r="C45">
        <v>354</v>
      </c>
      <c r="D45">
        <v>359.4</v>
      </c>
      <c r="E45">
        <v>322.2</v>
      </c>
      <c r="F45">
        <v>352</v>
      </c>
      <c r="G45">
        <v>349.8</v>
      </c>
      <c r="H45">
        <v>318.2</v>
      </c>
      <c r="I45">
        <v>314.39999999999998</v>
      </c>
      <c r="J45">
        <v>347.3</v>
      </c>
      <c r="K45">
        <v>365.4</v>
      </c>
      <c r="L45">
        <v>327.7</v>
      </c>
      <c r="M45">
        <v>332.2</v>
      </c>
      <c r="N45">
        <v>349.9</v>
      </c>
      <c r="O45">
        <v>341.1</v>
      </c>
      <c r="P45">
        <v>344.6</v>
      </c>
    </row>
    <row r="46" spans="1:17" x14ac:dyDescent="0.25">
      <c r="A46" s="1" t="s">
        <v>1</v>
      </c>
      <c r="B46">
        <v>1.23</v>
      </c>
      <c r="C46">
        <v>1.44</v>
      </c>
      <c r="D46">
        <v>1.31</v>
      </c>
      <c r="E46">
        <v>1.1599999999999999</v>
      </c>
      <c r="F46">
        <v>1.17</v>
      </c>
      <c r="G46">
        <v>1.32</v>
      </c>
      <c r="H46">
        <v>1.28</v>
      </c>
      <c r="I46">
        <v>1.32</v>
      </c>
      <c r="J46">
        <v>1.1299999999999999</v>
      </c>
      <c r="K46">
        <v>1.19</v>
      </c>
      <c r="L46">
        <v>1.17</v>
      </c>
      <c r="M46">
        <v>1.28</v>
      </c>
      <c r="N46">
        <v>1.47</v>
      </c>
      <c r="O46">
        <v>1.39</v>
      </c>
      <c r="P46">
        <v>1.32</v>
      </c>
    </row>
    <row r="47" spans="1:17" x14ac:dyDescent="0.25">
      <c r="A47" s="1" t="s">
        <v>2</v>
      </c>
      <c r="B47">
        <v>0.86</v>
      </c>
      <c r="C47">
        <v>0.85</v>
      </c>
      <c r="D47">
        <v>0.89</v>
      </c>
      <c r="E47">
        <v>0.96</v>
      </c>
      <c r="F47">
        <v>0.85</v>
      </c>
      <c r="G47">
        <v>0.73</v>
      </c>
      <c r="H47">
        <v>0.71</v>
      </c>
      <c r="I47">
        <v>0.8</v>
      </c>
      <c r="J47">
        <v>0.77</v>
      </c>
      <c r="K47">
        <v>0.84</v>
      </c>
      <c r="L47">
        <v>0.72</v>
      </c>
      <c r="M47">
        <v>0.77</v>
      </c>
      <c r="N47">
        <v>0.98</v>
      </c>
      <c r="O47">
        <v>0.81</v>
      </c>
      <c r="P47">
        <v>0.72</v>
      </c>
    </row>
    <row r="48" spans="1:17" x14ac:dyDescent="0.25">
      <c r="A48" s="1" t="s">
        <v>3</v>
      </c>
      <c r="B48">
        <v>17.329999999999998</v>
      </c>
      <c r="C48">
        <v>18</v>
      </c>
      <c r="D48">
        <v>18.93</v>
      </c>
      <c r="E48">
        <v>22.13</v>
      </c>
      <c r="F48">
        <v>21.13</v>
      </c>
      <c r="G48">
        <v>20.83</v>
      </c>
      <c r="H48">
        <v>20.91</v>
      </c>
      <c r="I48">
        <v>19.11</v>
      </c>
      <c r="J48">
        <v>18.84</v>
      </c>
      <c r="K48">
        <v>22.02</v>
      </c>
      <c r="L48">
        <v>18.46</v>
      </c>
      <c r="M48">
        <v>19.14</v>
      </c>
      <c r="N48">
        <v>19.04</v>
      </c>
      <c r="O48">
        <v>20.54</v>
      </c>
      <c r="P48">
        <v>21.27</v>
      </c>
    </row>
    <row r="49" spans="1:17" x14ac:dyDescent="0.25">
      <c r="A49" s="1" t="s">
        <v>4</v>
      </c>
      <c r="B49">
        <v>1.55</v>
      </c>
      <c r="C49">
        <v>1.59</v>
      </c>
      <c r="D49">
        <v>1.45</v>
      </c>
      <c r="E49">
        <v>1.57</v>
      </c>
      <c r="F49">
        <v>1.49</v>
      </c>
      <c r="G49">
        <v>1.57</v>
      </c>
      <c r="H49">
        <v>1.47</v>
      </c>
      <c r="I49">
        <v>1.45</v>
      </c>
      <c r="J49">
        <v>1.6</v>
      </c>
      <c r="K49">
        <v>1.45</v>
      </c>
      <c r="L49">
        <v>1.4</v>
      </c>
      <c r="M49">
        <v>1.43</v>
      </c>
      <c r="N49">
        <v>0.48</v>
      </c>
      <c r="O49">
        <v>1.65</v>
      </c>
      <c r="P49">
        <v>1.5</v>
      </c>
    </row>
    <row r="50" spans="1:17" x14ac:dyDescent="0.25">
      <c r="A50" s="1" t="s">
        <v>5</v>
      </c>
      <c r="B50">
        <v>1.79</v>
      </c>
      <c r="C50">
        <v>1.54</v>
      </c>
      <c r="D50">
        <v>1.51</v>
      </c>
      <c r="E50">
        <v>1.55</v>
      </c>
      <c r="F50">
        <v>1.32</v>
      </c>
      <c r="G50">
        <v>1.38</v>
      </c>
      <c r="H50">
        <v>1.49</v>
      </c>
      <c r="I50">
        <v>1.45</v>
      </c>
      <c r="J50">
        <v>1.54</v>
      </c>
      <c r="K50">
        <v>1.46</v>
      </c>
      <c r="L50">
        <v>1.49</v>
      </c>
      <c r="M50">
        <v>1.31</v>
      </c>
      <c r="N50">
        <v>1.29</v>
      </c>
      <c r="O50">
        <v>1.39</v>
      </c>
      <c r="P50">
        <v>1.42</v>
      </c>
    </row>
    <row r="51" spans="1:17" x14ac:dyDescent="0.25">
      <c r="A51" s="1" t="s">
        <v>12</v>
      </c>
      <c r="B51">
        <v>7.0000000000000007E-2</v>
      </c>
      <c r="C51">
        <v>0.09</v>
      </c>
      <c r="D51">
        <v>0.09</v>
      </c>
      <c r="E51">
        <v>0.06</v>
      </c>
      <c r="F51">
        <v>0.08</v>
      </c>
      <c r="G51">
        <v>0.05</v>
      </c>
      <c r="H51">
        <v>7.0000000000000007E-2</v>
      </c>
      <c r="I51">
        <v>7.0000000000000007E-2</v>
      </c>
      <c r="J51">
        <v>0.08</v>
      </c>
      <c r="K51">
        <v>7.0000000000000007E-2</v>
      </c>
      <c r="L51">
        <v>7.0000000000000007E-2</v>
      </c>
      <c r="M51">
        <v>0.08</v>
      </c>
      <c r="N51">
        <v>0.1</v>
      </c>
      <c r="O51">
        <v>0.09</v>
      </c>
      <c r="P51">
        <v>0.13</v>
      </c>
    </row>
    <row r="52" spans="1:17" x14ac:dyDescent="0.25">
      <c r="A52" s="1" t="s">
        <v>13</v>
      </c>
      <c r="B52">
        <v>0.1</v>
      </c>
      <c r="C52">
        <v>0.09</v>
      </c>
      <c r="D52">
        <v>7.0000000000000007E-2</v>
      </c>
      <c r="E52">
        <v>7.0000000000000007E-2</v>
      </c>
      <c r="F52">
        <v>0.08</v>
      </c>
      <c r="G52">
        <v>7.0000000000000007E-2</v>
      </c>
      <c r="H52">
        <v>0.08</v>
      </c>
      <c r="I52">
        <v>7.0000000000000007E-2</v>
      </c>
      <c r="J52">
        <v>0.08</v>
      </c>
      <c r="K52">
        <v>0.08</v>
      </c>
      <c r="L52">
        <v>7.0000000000000007E-2</v>
      </c>
      <c r="M52">
        <v>0.08</v>
      </c>
      <c r="N52">
        <v>0.13</v>
      </c>
      <c r="O52">
        <v>0.11</v>
      </c>
      <c r="P52">
        <v>0.11</v>
      </c>
    </row>
    <row r="53" spans="1:17" x14ac:dyDescent="0.25">
      <c r="A53" s="1" t="s">
        <v>14</v>
      </c>
      <c r="B53">
        <v>0.51</v>
      </c>
      <c r="C53">
        <v>0.46</v>
      </c>
      <c r="D53">
        <v>0.31</v>
      </c>
      <c r="E53">
        <v>0.44</v>
      </c>
      <c r="F53">
        <v>0.59</v>
      </c>
      <c r="G53">
        <v>0.45</v>
      </c>
      <c r="H53">
        <v>0.6</v>
      </c>
      <c r="I53">
        <v>0.49</v>
      </c>
      <c r="J53">
        <v>0.62</v>
      </c>
      <c r="K53">
        <v>0.56000000000000005</v>
      </c>
      <c r="L53">
        <v>0.43</v>
      </c>
      <c r="M53">
        <v>0.3</v>
      </c>
      <c r="N53">
        <v>0.47</v>
      </c>
      <c r="O53">
        <v>0.6</v>
      </c>
      <c r="P53">
        <v>0.43</v>
      </c>
    </row>
    <row r="54" spans="1:17" x14ac:dyDescent="0.25">
      <c r="A54" s="1" t="s">
        <v>15</v>
      </c>
      <c r="B54">
        <v>12</v>
      </c>
      <c r="C54">
        <v>11</v>
      </c>
      <c r="D54">
        <v>11</v>
      </c>
      <c r="E54">
        <v>14</v>
      </c>
      <c r="F54">
        <v>16</v>
      </c>
      <c r="G54">
        <v>9</v>
      </c>
      <c r="H54">
        <v>10</v>
      </c>
      <c r="I54">
        <v>13</v>
      </c>
      <c r="J54">
        <v>11</v>
      </c>
      <c r="K54">
        <v>9</v>
      </c>
      <c r="L54">
        <v>12</v>
      </c>
      <c r="M54">
        <v>10</v>
      </c>
      <c r="N54">
        <v>11</v>
      </c>
      <c r="O54">
        <v>14</v>
      </c>
      <c r="P54">
        <v>16</v>
      </c>
      <c r="Q54">
        <f>SUM(B54:P54)</f>
        <v>179</v>
      </c>
    </row>
    <row r="55" spans="1:17" x14ac:dyDescent="0.25">
      <c r="A55" s="1" t="s">
        <v>81</v>
      </c>
      <c r="B55">
        <v>6</v>
      </c>
      <c r="C55">
        <v>11</v>
      </c>
      <c r="D55">
        <v>8</v>
      </c>
      <c r="E55">
        <v>12</v>
      </c>
      <c r="F55">
        <v>15</v>
      </c>
      <c r="G55">
        <v>9</v>
      </c>
      <c r="H55">
        <v>10</v>
      </c>
      <c r="I55">
        <v>13</v>
      </c>
      <c r="J55">
        <v>11</v>
      </c>
      <c r="K55">
        <v>9</v>
      </c>
      <c r="L55">
        <v>12</v>
      </c>
      <c r="M55">
        <v>10</v>
      </c>
      <c r="N55">
        <v>8</v>
      </c>
      <c r="O55">
        <v>14</v>
      </c>
      <c r="P55">
        <v>15</v>
      </c>
      <c r="Q55">
        <f>SUM(B55:P55)</f>
        <v>163</v>
      </c>
    </row>
    <row r="56" spans="1:17" x14ac:dyDescent="0.25">
      <c r="A56" s="1"/>
    </row>
    <row r="60" spans="1:17" x14ac:dyDescent="0.25">
      <c r="F60" s="2"/>
    </row>
  </sheetData>
  <mergeCells count="4">
    <mergeCell ref="A29:N29"/>
    <mergeCell ref="A43:Q43"/>
    <mergeCell ref="A1:O1"/>
    <mergeCell ref="A15:W15"/>
  </mergeCell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4"/>
  <sheetViews>
    <sheetView zoomScaleNormal="100" workbookViewId="0">
      <selection activeCell="A26" sqref="A26"/>
    </sheetView>
  </sheetViews>
  <sheetFormatPr defaultRowHeight="15" x14ac:dyDescent="0.25"/>
  <cols>
    <col min="1" max="1" width="40.28515625" bestFit="1" customWidth="1"/>
    <col min="15" max="15" width="11.140625" bestFit="1" customWidth="1"/>
  </cols>
  <sheetData>
    <row r="1" spans="1:23" x14ac:dyDescent="0.25">
      <c r="A1" s="10" t="s">
        <v>31</v>
      </c>
      <c r="B1" s="7" t="s">
        <v>25</v>
      </c>
      <c r="C1" s="6" t="s">
        <v>26</v>
      </c>
      <c r="D1" s="5" t="s">
        <v>27</v>
      </c>
      <c r="E1" s="8" t="s">
        <v>28</v>
      </c>
      <c r="F1" s="2"/>
      <c r="V1" t="s">
        <v>84</v>
      </c>
      <c r="W1" t="s">
        <v>85</v>
      </c>
    </row>
    <row r="2" spans="1:23" x14ac:dyDescent="0.25">
      <c r="A2" s="11" t="s">
        <v>29</v>
      </c>
      <c r="B2" s="9">
        <v>19</v>
      </c>
      <c r="C2" s="9">
        <v>24</v>
      </c>
      <c r="D2" s="9">
        <v>16</v>
      </c>
      <c r="E2" s="9">
        <v>23</v>
      </c>
      <c r="F2" s="9"/>
      <c r="H2" s="9"/>
      <c r="P2" s="34"/>
      <c r="Q2" s="34"/>
      <c r="R2" s="34"/>
      <c r="S2" s="34"/>
    </row>
    <row r="3" spans="1:23" x14ac:dyDescent="0.25">
      <c r="A3" s="11" t="s">
        <v>30</v>
      </c>
      <c r="B3" s="9">
        <v>21</v>
      </c>
      <c r="C3" s="9">
        <v>29</v>
      </c>
      <c r="D3" s="9">
        <v>18</v>
      </c>
      <c r="E3" s="9">
        <v>24</v>
      </c>
      <c r="F3" s="9"/>
      <c r="H3" s="9"/>
      <c r="P3" s="34"/>
      <c r="Q3" s="34"/>
      <c r="R3" s="34"/>
      <c r="S3" s="34"/>
    </row>
    <row r="4" spans="1:23" x14ac:dyDescent="0.25">
      <c r="A4" t="s">
        <v>45</v>
      </c>
      <c r="B4" s="13">
        <f>B2/B3*100</f>
        <v>90.476190476190482</v>
      </c>
      <c r="C4" s="13">
        <f>C2/C3*100</f>
        <v>82.758620689655174</v>
      </c>
      <c r="D4" s="13">
        <f>D2/D3*100</f>
        <v>88.888888888888886</v>
      </c>
      <c r="E4" s="13">
        <f>E2/E3*100</f>
        <v>95.833333333333343</v>
      </c>
      <c r="F4" s="9"/>
      <c r="P4" s="34"/>
      <c r="Q4" s="34"/>
      <c r="R4" s="34"/>
      <c r="S4" s="34"/>
    </row>
    <row r="5" spans="1:23" x14ac:dyDescent="0.25">
      <c r="A5" s="2"/>
      <c r="B5" s="9"/>
      <c r="C5" s="9"/>
      <c r="D5" s="9"/>
      <c r="E5" s="9"/>
      <c r="F5" s="9"/>
      <c r="P5" s="34"/>
      <c r="Q5" s="34"/>
      <c r="R5" s="34"/>
      <c r="S5" s="34"/>
    </row>
    <row r="6" spans="1:23" x14ac:dyDescent="0.25">
      <c r="A6" s="10" t="s">
        <v>33</v>
      </c>
      <c r="B6" s="7" t="s">
        <v>25</v>
      </c>
      <c r="C6" s="6" t="s">
        <v>26</v>
      </c>
      <c r="D6" s="5" t="s">
        <v>27</v>
      </c>
      <c r="E6" s="8" t="s">
        <v>28</v>
      </c>
      <c r="F6" s="2"/>
      <c r="P6" s="34"/>
      <c r="Q6" s="34"/>
      <c r="R6" s="34"/>
      <c r="S6" s="34"/>
    </row>
    <row r="7" spans="1:23" x14ac:dyDescent="0.25">
      <c r="A7" s="11" t="s">
        <v>32</v>
      </c>
      <c r="B7" s="9">
        <v>14</v>
      </c>
      <c r="C7" s="9">
        <v>23</v>
      </c>
      <c r="D7" s="9">
        <v>13</v>
      </c>
      <c r="E7" s="9">
        <v>15</v>
      </c>
      <c r="F7" s="9"/>
      <c r="P7" s="34"/>
      <c r="Q7" s="34"/>
      <c r="R7" s="34"/>
      <c r="S7" s="34"/>
    </row>
    <row r="8" spans="1:23" x14ac:dyDescent="0.25">
      <c r="A8" s="11" t="s">
        <v>29</v>
      </c>
      <c r="B8" s="9">
        <v>19</v>
      </c>
      <c r="C8" s="9">
        <v>24</v>
      </c>
      <c r="D8" s="9">
        <v>16</v>
      </c>
      <c r="E8" s="9">
        <v>23</v>
      </c>
      <c r="F8" s="9"/>
      <c r="P8" s="34"/>
      <c r="Q8" s="34"/>
      <c r="R8" s="34"/>
      <c r="S8" s="34"/>
    </row>
    <row r="9" spans="1:23" x14ac:dyDescent="0.25">
      <c r="A9" t="s">
        <v>45</v>
      </c>
      <c r="B9" s="13">
        <f>B7/B8*100</f>
        <v>73.68421052631578</v>
      </c>
      <c r="C9" s="13">
        <f>C7/C8*100</f>
        <v>95.833333333333343</v>
      </c>
      <c r="D9" s="13">
        <f>D7/D8*100</f>
        <v>81.25</v>
      </c>
      <c r="E9" s="13">
        <f>E7/E8*100</f>
        <v>65.217391304347828</v>
      </c>
      <c r="F9" s="9"/>
      <c r="P9" s="34"/>
      <c r="Q9" s="34"/>
      <c r="R9" s="34"/>
      <c r="S9" s="34"/>
    </row>
    <row r="10" spans="1:23" x14ac:dyDescent="0.25">
      <c r="P10" s="34"/>
      <c r="Q10" s="34"/>
      <c r="R10" s="34"/>
      <c r="S10" s="34"/>
    </row>
    <row r="11" spans="1:23" x14ac:dyDescent="0.25">
      <c r="A11" s="10" t="s">
        <v>34</v>
      </c>
      <c r="B11" s="7" t="s">
        <v>25</v>
      </c>
      <c r="C11" s="6" t="s">
        <v>26</v>
      </c>
      <c r="D11" s="5" t="s">
        <v>27</v>
      </c>
      <c r="E11" s="8" t="s">
        <v>28</v>
      </c>
      <c r="P11" s="34"/>
      <c r="Q11" s="34"/>
      <c r="R11" s="34"/>
      <c r="S11" s="34"/>
    </row>
    <row r="12" spans="1:23" x14ac:dyDescent="0.25">
      <c r="A12" s="11" t="s">
        <v>35</v>
      </c>
      <c r="B12" s="9">
        <v>14</v>
      </c>
      <c r="C12" s="9">
        <v>23</v>
      </c>
      <c r="D12" s="9">
        <v>13</v>
      </c>
      <c r="E12" s="9">
        <v>15</v>
      </c>
    </row>
    <row r="13" spans="1:23" x14ac:dyDescent="0.25">
      <c r="A13" s="11" t="s">
        <v>32</v>
      </c>
      <c r="B13" s="9">
        <v>14</v>
      </c>
      <c r="C13" s="9">
        <v>23</v>
      </c>
      <c r="D13" s="9">
        <v>13</v>
      </c>
      <c r="E13" s="9">
        <v>15</v>
      </c>
    </row>
    <row r="14" spans="1:23" x14ac:dyDescent="0.25">
      <c r="A14" t="s">
        <v>45</v>
      </c>
      <c r="B14" s="9">
        <f>B12/B13*100</f>
        <v>100</v>
      </c>
      <c r="C14" s="9">
        <f>C12/C13*100</f>
        <v>100</v>
      </c>
      <c r="D14" s="9">
        <f>D12/D13*100</f>
        <v>100</v>
      </c>
      <c r="E14" s="9">
        <f>E12/E13*100</f>
        <v>100</v>
      </c>
      <c r="F14" s="9"/>
    </row>
    <row r="16" spans="1:23" x14ac:dyDescent="0.25">
      <c r="A16" s="10" t="s">
        <v>46</v>
      </c>
      <c r="B16" s="7" t="s">
        <v>25</v>
      </c>
      <c r="C16" s="6" t="s">
        <v>26</v>
      </c>
      <c r="D16" s="5" t="s">
        <v>27</v>
      </c>
      <c r="E16" s="8" t="s">
        <v>28</v>
      </c>
    </row>
    <row r="17" spans="1:5" x14ac:dyDescent="0.25">
      <c r="A17" s="11" t="s">
        <v>47</v>
      </c>
      <c r="B17" s="9">
        <v>11</v>
      </c>
      <c r="C17" s="9">
        <v>21</v>
      </c>
      <c r="D17" s="9">
        <v>17</v>
      </c>
      <c r="E17" s="9">
        <v>17</v>
      </c>
    </row>
    <row r="18" spans="1:5" x14ac:dyDescent="0.25">
      <c r="A18" s="11" t="s">
        <v>48</v>
      </c>
      <c r="B18" s="9">
        <v>166</v>
      </c>
      <c r="C18" s="9">
        <v>263</v>
      </c>
      <c r="D18" s="9">
        <v>156</v>
      </c>
      <c r="E18" s="9">
        <v>178</v>
      </c>
    </row>
    <row r="19" spans="1:5" x14ac:dyDescent="0.25">
      <c r="A19" t="s">
        <v>45</v>
      </c>
      <c r="B19" s="9">
        <f>B17/B18*100</f>
        <v>6.6265060240963862</v>
      </c>
      <c r="C19" s="9">
        <f>C17/C18*100</f>
        <v>7.9847908745247151</v>
      </c>
      <c r="D19" s="9">
        <f>D17/D18*100</f>
        <v>10.897435897435898</v>
      </c>
      <c r="E19" s="9">
        <f>E17/E18*100</f>
        <v>9.5505617977528079</v>
      </c>
    </row>
    <row r="21" spans="1:5" x14ac:dyDescent="0.25">
      <c r="A21" s="10" t="s">
        <v>37</v>
      </c>
      <c r="B21" s="7" t="s">
        <v>25</v>
      </c>
      <c r="C21" s="6" t="s">
        <v>26</v>
      </c>
      <c r="D21" s="5" t="s">
        <v>27</v>
      </c>
      <c r="E21" s="8" t="s">
        <v>28</v>
      </c>
    </row>
    <row r="22" spans="1:5" x14ac:dyDescent="0.25">
      <c r="A22" s="11" t="s">
        <v>39</v>
      </c>
      <c r="B22" s="9">
        <v>156</v>
      </c>
      <c r="C22" s="9">
        <v>235</v>
      </c>
      <c r="D22" s="9">
        <v>142</v>
      </c>
      <c r="E22" s="9">
        <v>159</v>
      </c>
    </row>
    <row r="23" spans="1:5" x14ac:dyDescent="0.25">
      <c r="A23" s="11" t="s">
        <v>38</v>
      </c>
      <c r="B23" s="9">
        <v>158</v>
      </c>
      <c r="C23" s="9">
        <v>235</v>
      </c>
      <c r="D23" s="9">
        <v>142</v>
      </c>
      <c r="E23" s="9">
        <v>163</v>
      </c>
    </row>
    <row r="24" spans="1:5" x14ac:dyDescent="0.25">
      <c r="A24" t="s">
        <v>36</v>
      </c>
      <c r="B24" s="9">
        <f>B22/B23*100</f>
        <v>98.734177215189874</v>
      </c>
      <c r="C24" s="9">
        <f>C22/C23*100</f>
        <v>100</v>
      </c>
      <c r="D24" s="9">
        <f>D22/D23*100</f>
        <v>100</v>
      </c>
      <c r="E24" s="9">
        <f>E22/E23*100</f>
        <v>97.546012269938657</v>
      </c>
    </row>
    <row r="26" spans="1:5" x14ac:dyDescent="0.25">
      <c r="A26" s="10" t="s">
        <v>40</v>
      </c>
      <c r="B26" s="7" t="s">
        <v>25</v>
      </c>
      <c r="C26" s="6" t="s">
        <v>26</v>
      </c>
      <c r="D26" s="5" t="s">
        <v>27</v>
      </c>
      <c r="E26" s="8" t="s">
        <v>28</v>
      </c>
    </row>
    <row r="27" spans="1:5" x14ac:dyDescent="0.25">
      <c r="A27" s="11" t="s">
        <v>41</v>
      </c>
      <c r="B27" s="9">
        <v>112</v>
      </c>
      <c r="C27" s="9">
        <v>155</v>
      </c>
      <c r="D27" s="9">
        <v>103</v>
      </c>
      <c r="E27" s="9">
        <v>118</v>
      </c>
    </row>
    <row r="28" spans="1:5" x14ac:dyDescent="0.25">
      <c r="A28" s="11" t="s">
        <v>130</v>
      </c>
      <c r="B28" s="9">
        <v>112</v>
      </c>
      <c r="C28" s="9">
        <v>155</v>
      </c>
      <c r="D28" s="9">
        <v>103</v>
      </c>
      <c r="E28" s="9">
        <v>118</v>
      </c>
    </row>
    <row r="29" spans="1:5" x14ac:dyDescent="0.25">
      <c r="A29" t="s">
        <v>36</v>
      </c>
      <c r="B29" s="9">
        <f>B27/B28*100</f>
        <v>100</v>
      </c>
      <c r="C29" s="9">
        <f t="shared" ref="C29:E29" si="0">C27/C28*100</f>
        <v>100</v>
      </c>
      <c r="D29" s="9">
        <f t="shared" si="0"/>
        <v>100</v>
      </c>
      <c r="E29" s="9">
        <f t="shared" si="0"/>
        <v>100</v>
      </c>
    </row>
    <row r="31" spans="1:5" x14ac:dyDescent="0.25">
      <c r="A31" s="10" t="s">
        <v>43</v>
      </c>
      <c r="B31" s="7" t="s">
        <v>25</v>
      </c>
      <c r="C31" s="6" t="s">
        <v>26</v>
      </c>
      <c r="D31" s="5" t="s">
        <v>27</v>
      </c>
      <c r="E31" s="8" t="s">
        <v>28</v>
      </c>
    </row>
    <row r="32" spans="1:5" x14ac:dyDescent="0.25">
      <c r="A32" s="11" t="s">
        <v>44</v>
      </c>
      <c r="B32" s="9">
        <v>112</v>
      </c>
      <c r="C32" s="9">
        <v>155</v>
      </c>
      <c r="D32" s="9">
        <v>103</v>
      </c>
      <c r="E32" s="9">
        <v>118</v>
      </c>
    </row>
    <row r="33" spans="1:5" x14ac:dyDescent="0.25">
      <c r="A33" s="11" t="s">
        <v>42</v>
      </c>
      <c r="B33" s="9">
        <v>112</v>
      </c>
      <c r="C33" s="9">
        <v>155</v>
      </c>
      <c r="D33" s="9">
        <v>103</v>
      </c>
      <c r="E33" s="9">
        <v>118</v>
      </c>
    </row>
    <row r="34" spans="1:5" x14ac:dyDescent="0.25">
      <c r="A34" t="s">
        <v>36</v>
      </c>
      <c r="B34" s="9">
        <f>B32/B33*100</f>
        <v>100</v>
      </c>
      <c r="C34" s="9">
        <f t="shared" ref="C34:E34" si="1">C32/C33*100</f>
        <v>100</v>
      </c>
      <c r="D34" s="9">
        <f t="shared" si="1"/>
        <v>100</v>
      </c>
      <c r="E34" s="9">
        <f t="shared" si="1"/>
        <v>100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C1" workbookViewId="0">
      <selection activeCell="I19" sqref="I19"/>
    </sheetView>
  </sheetViews>
  <sheetFormatPr defaultRowHeight="15" x14ac:dyDescent="0.25"/>
  <cols>
    <col min="1" max="1" width="35.5703125" bestFit="1" customWidth="1"/>
    <col min="2" max="2" width="12.7109375" bestFit="1" customWidth="1"/>
    <col min="10" max="10" width="35.5703125" bestFit="1" customWidth="1"/>
    <col min="17" max="17" width="9.140625" customWidth="1"/>
  </cols>
  <sheetData>
    <row r="1" spans="1:19" x14ac:dyDescent="0.25">
      <c r="A1" s="35" t="s">
        <v>96</v>
      </c>
      <c r="B1" s="35"/>
      <c r="C1" s="35"/>
      <c r="D1" s="35"/>
      <c r="E1" s="35"/>
      <c r="F1" s="35"/>
      <c r="G1" s="35"/>
      <c r="H1" s="35"/>
      <c r="J1" s="38" t="s">
        <v>52</v>
      </c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5">
      <c r="A2" s="12" t="s">
        <v>49</v>
      </c>
      <c r="B2" s="2">
        <v>1</v>
      </c>
      <c r="C2" s="2">
        <v>2</v>
      </c>
      <c r="D2" s="2">
        <v>3</v>
      </c>
      <c r="E2" s="2">
        <v>5</v>
      </c>
      <c r="F2" s="2">
        <v>7</v>
      </c>
      <c r="G2" s="2">
        <v>9</v>
      </c>
      <c r="H2" s="2">
        <v>10</v>
      </c>
      <c r="J2" s="1" t="s">
        <v>49</v>
      </c>
      <c r="K2" s="1">
        <v>1</v>
      </c>
      <c r="L2" s="1">
        <v>2</v>
      </c>
      <c r="M2" s="1">
        <v>3</v>
      </c>
      <c r="N2" s="1">
        <v>5</v>
      </c>
      <c r="O2" s="1">
        <v>6</v>
      </c>
      <c r="P2" s="1">
        <v>7</v>
      </c>
      <c r="Q2" s="1">
        <v>8</v>
      </c>
      <c r="R2" s="1">
        <v>9</v>
      </c>
      <c r="S2" s="1">
        <v>10</v>
      </c>
    </row>
    <row r="3" spans="1:19" x14ac:dyDescent="0.25">
      <c r="A3" s="1" t="s">
        <v>19</v>
      </c>
      <c r="B3">
        <v>102</v>
      </c>
      <c r="C3">
        <v>54</v>
      </c>
      <c r="D3">
        <v>48</v>
      </c>
      <c r="E3">
        <v>74</v>
      </c>
      <c r="F3">
        <v>74</v>
      </c>
      <c r="G3">
        <v>60</v>
      </c>
      <c r="H3">
        <v>126</v>
      </c>
      <c r="J3" s="1" t="s">
        <v>19</v>
      </c>
      <c r="K3">
        <v>508</v>
      </c>
      <c r="L3">
        <v>360</v>
      </c>
      <c r="M3">
        <v>348</v>
      </c>
      <c r="N3">
        <v>166</v>
      </c>
      <c r="O3">
        <v>400</v>
      </c>
      <c r="P3">
        <v>388</v>
      </c>
      <c r="Q3">
        <v>250</v>
      </c>
      <c r="R3">
        <v>260</v>
      </c>
      <c r="S3">
        <v>346</v>
      </c>
    </row>
    <row r="4" spans="1:19" x14ac:dyDescent="0.25">
      <c r="A4" s="1" t="s">
        <v>20</v>
      </c>
      <c r="B4">
        <v>510</v>
      </c>
      <c r="C4">
        <v>368</v>
      </c>
      <c r="D4">
        <v>348</v>
      </c>
      <c r="E4">
        <v>364</v>
      </c>
      <c r="F4">
        <v>366</v>
      </c>
      <c r="G4">
        <v>516</v>
      </c>
      <c r="H4">
        <v>432</v>
      </c>
      <c r="J4" s="1" t="s">
        <v>20</v>
      </c>
      <c r="K4">
        <v>486</v>
      </c>
      <c r="L4">
        <v>528</v>
      </c>
      <c r="M4">
        <v>734</v>
      </c>
      <c r="N4">
        <v>392</v>
      </c>
      <c r="O4">
        <v>636</v>
      </c>
      <c r="P4">
        <v>560</v>
      </c>
      <c r="Q4">
        <v>700</v>
      </c>
      <c r="R4">
        <v>582</v>
      </c>
      <c r="S4">
        <v>486</v>
      </c>
    </row>
    <row r="5" spans="1:19" x14ac:dyDescent="0.25">
      <c r="A5" s="4" t="s">
        <v>24</v>
      </c>
      <c r="B5" s="3">
        <f>B4*1.25*106</f>
        <v>67575</v>
      </c>
      <c r="C5" s="3">
        <f t="shared" ref="C5:H5" si="0">C4*1.25*106</f>
        <v>48760</v>
      </c>
      <c r="D5" s="3">
        <f t="shared" si="0"/>
        <v>46110</v>
      </c>
      <c r="E5" s="3">
        <f t="shared" si="0"/>
        <v>48230</v>
      </c>
      <c r="F5" s="3">
        <f t="shared" si="0"/>
        <v>48495</v>
      </c>
      <c r="G5" s="3">
        <f t="shared" si="0"/>
        <v>68370</v>
      </c>
      <c r="H5" s="3">
        <f t="shared" si="0"/>
        <v>57240</v>
      </c>
      <c r="I5" s="3"/>
      <c r="J5" s="4" t="s">
        <v>24</v>
      </c>
      <c r="K5" s="3">
        <f t="shared" ref="K5:S5" si="1">K4*1.25*106</f>
        <v>64395</v>
      </c>
      <c r="L5" s="3">
        <f t="shared" si="1"/>
        <v>69960</v>
      </c>
      <c r="M5" s="3">
        <f t="shared" si="1"/>
        <v>97255</v>
      </c>
      <c r="N5" s="3">
        <f t="shared" si="1"/>
        <v>51940</v>
      </c>
      <c r="O5" s="3">
        <f t="shared" si="1"/>
        <v>84270</v>
      </c>
      <c r="P5" s="3">
        <f t="shared" si="1"/>
        <v>74200</v>
      </c>
      <c r="Q5" s="3">
        <f t="shared" si="1"/>
        <v>92750</v>
      </c>
      <c r="R5" s="3">
        <f t="shared" si="1"/>
        <v>77115</v>
      </c>
      <c r="S5" s="3">
        <f t="shared" si="1"/>
        <v>64395</v>
      </c>
    </row>
    <row r="6" spans="1:19" x14ac:dyDescent="0.25">
      <c r="A6" s="1" t="s">
        <v>50</v>
      </c>
      <c r="B6" s="3">
        <f t="shared" ref="B6:H6" si="2">B3*1.25*106/6.1</f>
        <v>2215.5737704918033</v>
      </c>
      <c r="C6" s="3">
        <f t="shared" si="2"/>
        <v>1172.9508196721313</v>
      </c>
      <c r="D6" s="3">
        <f t="shared" si="2"/>
        <v>1042.6229508196723</v>
      </c>
      <c r="E6" s="3">
        <f t="shared" si="2"/>
        <v>1607.377049180328</v>
      </c>
      <c r="F6" s="3">
        <f t="shared" si="2"/>
        <v>1607.377049180328</v>
      </c>
      <c r="G6" s="3">
        <f t="shared" si="2"/>
        <v>1303.2786885245903</v>
      </c>
      <c r="H6" s="3">
        <f t="shared" si="2"/>
        <v>2736.8852459016393</v>
      </c>
      <c r="J6" s="1" t="s">
        <v>50</v>
      </c>
      <c r="K6" s="3">
        <f t="shared" ref="K6:S6" si="3">K3*1.25*106/6.1</f>
        <v>11034.426229508197</v>
      </c>
      <c r="L6" s="3">
        <f t="shared" si="3"/>
        <v>7819.6721311475412</v>
      </c>
      <c r="M6" s="3">
        <f t="shared" si="3"/>
        <v>7559.0163934426237</v>
      </c>
      <c r="N6" s="3">
        <f t="shared" si="3"/>
        <v>3605.7377049180332</v>
      </c>
      <c r="O6" s="3">
        <f t="shared" si="3"/>
        <v>8688.5245901639355</v>
      </c>
      <c r="P6" s="3">
        <f t="shared" si="3"/>
        <v>8427.8688524590161</v>
      </c>
      <c r="Q6" s="3">
        <f t="shared" si="3"/>
        <v>5430.3278688524597</v>
      </c>
      <c r="R6" s="3">
        <f t="shared" si="3"/>
        <v>5647.5409836065573</v>
      </c>
      <c r="S6" s="3">
        <f t="shared" si="3"/>
        <v>7515.5737704918038</v>
      </c>
    </row>
    <row r="7" spans="1:19" x14ac:dyDescent="0.25">
      <c r="A7" s="1"/>
      <c r="B7" s="3"/>
      <c r="C7" s="3"/>
      <c r="D7" s="3"/>
      <c r="E7" s="3"/>
      <c r="F7" s="3"/>
      <c r="G7" s="3"/>
      <c r="H7" s="3"/>
      <c r="J7" s="1"/>
    </row>
    <row r="8" spans="1:19" x14ac:dyDescent="0.25">
      <c r="A8" s="1"/>
      <c r="J8" s="1"/>
    </row>
    <row r="9" spans="1:19" x14ac:dyDescent="0.25">
      <c r="A9" s="37" t="s">
        <v>95</v>
      </c>
      <c r="B9" s="37"/>
      <c r="C9" s="37"/>
      <c r="D9" s="37"/>
      <c r="E9" s="37"/>
      <c r="F9" s="37"/>
      <c r="G9" s="37"/>
      <c r="H9" s="37"/>
      <c r="J9" s="36" t="s">
        <v>51</v>
      </c>
      <c r="K9" s="36"/>
      <c r="L9" s="36"/>
      <c r="M9" s="36"/>
      <c r="N9" s="36"/>
      <c r="O9" s="36"/>
      <c r="P9" s="36"/>
      <c r="Q9" s="36"/>
    </row>
    <row r="10" spans="1:19" x14ac:dyDescent="0.25">
      <c r="A10" s="1" t="s">
        <v>49</v>
      </c>
      <c r="B10" s="1">
        <v>1</v>
      </c>
      <c r="C10" s="1">
        <v>2</v>
      </c>
      <c r="D10" s="1">
        <v>4</v>
      </c>
      <c r="E10" s="1">
        <v>5</v>
      </c>
      <c r="F10" s="1">
        <v>8</v>
      </c>
      <c r="G10" s="1">
        <v>9</v>
      </c>
      <c r="H10" s="1">
        <v>10</v>
      </c>
      <c r="J10" s="1" t="s">
        <v>49</v>
      </c>
      <c r="K10" s="1">
        <v>2</v>
      </c>
      <c r="L10" s="1">
        <v>3</v>
      </c>
      <c r="M10" s="1">
        <v>4</v>
      </c>
      <c r="N10" s="1">
        <v>6</v>
      </c>
      <c r="O10" s="1">
        <v>7</v>
      </c>
      <c r="P10" s="1">
        <v>9</v>
      </c>
      <c r="Q10" s="1">
        <v>10</v>
      </c>
    </row>
    <row r="11" spans="1:19" x14ac:dyDescent="0.25">
      <c r="A11" s="1" t="s">
        <v>19</v>
      </c>
      <c r="B11">
        <v>308</v>
      </c>
      <c r="C11">
        <v>527</v>
      </c>
      <c r="D11">
        <v>540</v>
      </c>
      <c r="E11">
        <v>154</v>
      </c>
      <c r="F11">
        <v>252</v>
      </c>
      <c r="G11">
        <v>264</v>
      </c>
      <c r="H11">
        <v>192</v>
      </c>
      <c r="J11" s="1" t="s">
        <v>19</v>
      </c>
      <c r="K11">
        <v>94</v>
      </c>
      <c r="L11">
        <v>88</v>
      </c>
      <c r="M11">
        <v>74</v>
      </c>
      <c r="N11">
        <v>61</v>
      </c>
      <c r="O11">
        <v>70</v>
      </c>
      <c r="P11">
        <v>106</v>
      </c>
      <c r="Q11">
        <v>82</v>
      </c>
    </row>
    <row r="12" spans="1:19" x14ac:dyDescent="0.25">
      <c r="A12" s="1" t="s">
        <v>20</v>
      </c>
      <c r="B12">
        <v>428</v>
      </c>
      <c r="C12">
        <v>534</v>
      </c>
      <c r="D12">
        <v>330</v>
      </c>
      <c r="E12">
        <v>514</v>
      </c>
      <c r="F12">
        <v>752</v>
      </c>
      <c r="G12">
        <v>554</v>
      </c>
      <c r="H12">
        <v>630</v>
      </c>
      <c r="J12" s="1" t="s">
        <v>20</v>
      </c>
      <c r="K12">
        <v>526</v>
      </c>
      <c r="L12">
        <v>372</v>
      </c>
      <c r="M12">
        <v>624</v>
      </c>
      <c r="N12">
        <v>264</v>
      </c>
      <c r="O12">
        <v>482</v>
      </c>
      <c r="P12">
        <v>750</v>
      </c>
      <c r="Q12">
        <v>460</v>
      </c>
    </row>
    <row r="13" spans="1:19" x14ac:dyDescent="0.25">
      <c r="A13" s="4" t="s">
        <v>24</v>
      </c>
      <c r="B13" s="3">
        <f>B12*1.25*106</f>
        <v>56710</v>
      </c>
      <c r="C13" s="3">
        <f t="shared" ref="C13:H13" si="4">C12*1.25*106</f>
        <v>70755</v>
      </c>
      <c r="D13" s="3">
        <f t="shared" si="4"/>
        <v>43725</v>
      </c>
      <c r="E13" s="3">
        <f t="shared" si="4"/>
        <v>68105</v>
      </c>
      <c r="F13" s="3">
        <f t="shared" si="4"/>
        <v>99640</v>
      </c>
      <c r="G13" s="3">
        <f t="shared" si="4"/>
        <v>73405</v>
      </c>
      <c r="H13" s="3">
        <f t="shared" si="4"/>
        <v>83475</v>
      </c>
      <c r="J13" s="4" t="s">
        <v>24</v>
      </c>
      <c r="K13" s="3">
        <f>K12*1.25*106</f>
        <v>69695</v>
      </c>
      <c r="L13" s="3">
        <f t="shared" ref="L13:Q13" si="5">L12*1.25*106</f>
        <v>49290</v>
      </c>
      <c r="M13" s="3">
        <f t="shared" si="5"/>
        <v>82680</v>
      </c>
      <c r="N13" s="3">
        <f t="shared" si="5"/>
        <v>34980</v>
      </c>
      <c r="O13" s="3">
        <f t="shared" si="5"/>
        <v>63865</v>
      </c>
      <c r="P13" s="3">
        <f t="shared" si="5"/>
        <v>99375</v>
      </c>
      <c r="Q13" s="3">
        <f t="shared" si="5"/>
        <v>60950</v>
      </c>
    </row>
    <row r="14" spans="1:19" x14ac:dyDescent="0.25">
      <c r="A14" s="1" t="s">
        <v>50</v>
      </c>
      <c r="B14" s="3">
        <f>B11*1.25*106/6.1</f>
        <v>6690.1639344262303</v>
      </c>
      <c r="C14" s="3">
        <f t="shared" ref="C14:H14" si="6">C11*1.25*106/6.1</f>
        <v>11447.131147540984</v>
      </c>
      <c r="D14" s="3">
        <f t="shared" si="6"/>
        <v>11729.508196721312</v>
      </c>
      <c r="E14" s="3">
        <f t="shared" si="6"/>
        <v>3345.0819672131151</v>
      </c>
      <c r="F14" s="3">
        <f t="shared" si="6"/>
        <v>5473.7704918032787</v>
      </c>
      <c r="G14" s="3">
        <f t="shared" si="6"/>
        <v>5734.4262295081971</v>
      </c>
      <c r="H14" s="3">
        <f t="shared" si="6"/>
        <v>4170.4918032786891</v>
      </c>
      <c r="J14" s="1" t="s">
        <v>50</v>
      </c>
      <c r="K14" s="3">
        <f t="shared" ref="K14:Q14" si="7">K11*1.25*106/6.1</f>
        <v>2041.8032786885246</v>
      </c>
      <c r="L14" s="3">
        <f t="shared" si="7"/>
        <v>1911.4754098360656</v>
      </c>
      <c r="M14" s="3">
        <f t="shared" si="7"/>
        <v>1607.377049180328</v>
      </c>
      <c r="N14" s="3">
        <f t="shared" si="7"/>
        <v>1325</v>
      </c>
      <c r="O14" s="3">
        <f t="shared" si="7"/>
        <v>1520.4918032786886</v>
      </c>
      <c r="P14" s="3">
        <f t="shared" si="7"/>
        <v>2302.4590163934427</v>
      </c>
      <c r="Q14" s="3">
        <f t="shared" si="7"/>
        <v>1781.1475409836066</v>
      </c>
    </row>
    <row r="15" spans="1:19" x14ac:dyDescent="0.25">
      <c r="A15" s="1"/>
    </row>
    <row r="16" spans="1:19" x14ac:dyDescent="0.25">
      <c r="A16" s="1"/>
      <c r="J16" s="1"/>
    </row>
    <row r="19" spans="1:19" x14ac:dyDescent="0.25">
      <c r="I19" s="3"/>
    </row>
    <row r="20" spans="1:19" x14ac:dyDescent="0.25">
      <c r="I20" s="3"/>
    </row>
    <row r="21" spans="1:19" x14ac:dyDescent="0.25">
      <c r="I21" s="3"/>
      <c r="J21" s="1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5">
      <c r="I22" s="3"/>
      <c r="J22" s="1"/>
      <c r="K22" s="3"/>
      <c r="L22" s="3"/>
      <c r="M22" s="3"/>
      <c r="N22" s="3"/>
      <c r="O22" s="3"/>
      <c r="P22" s="3"/>
      <c r="Q22" s="3"/>
      <c r="R22" s="3"/>
      <c r="S22" s="3"/>
    </row>
    <row r="29" spans="1:19" x14ac:dyDescent="0.25">
      <c r="A29" s="1"/>
      <c r="J29" s="1"/>
    </row>
    <row r="30" spans="1:19" x14ac:dyDescent="0.25">
      <c r="A30" s="1"/>
      <c r="J30" s="1"/>
    </row>
    <row r="31" spans="1:19" x14ac:dyDescent="0.25">
      <c r="A31" s="1"/>
      <c r="J31" s="1"/>
    </row>
    <row r="32" spans="1:19" x14ac:dyDescent="0.25">
      <c r="A32" s="1"/>
      <c r="J32" s="1"/>
    </row>
    <row r="33" spans="1:19" x14ac:dyDescent="0.25">
      <c r="A33" s="1"/>
      <c r="J33" s="1"/>
    </row>
    <row r="34" spans="1:19" x14ac:dyDescent="0.25">
      <c r="A34" s="1"/>
      <c r="J34" s="1"/>
    </row>
    <row r="35" spans="1:19" x14ac:dyDescent="0.25">
      <c r="A35" s="1"/>
      <c r="J35" s="1"/>
    </row>
    <row r="36" spans="1:19" x14ac:dyDescent="0.25">
      <c r="A36" s="1"/>
      <c r="J36" s="1"/>
    </row>
    <row r="38" spans="1:19" x14ac:dyDescent="0.25">
      <c r="A38" s="1"/>
      <c r="J38" s="1"/>
    </row>
    <row r="39" spans="1:19" x14ac:dyDescent="0.25">
      <c r="A39" s="1"/>
      <c r="J39" s="1"/>
    </row>
    <row r="42" spans="1:19" x14ac:dyDescent="0.25">
      <c r="I42" s="3"/>
      <c r="R42" s="3"/>
      <c r="S42" s="3"/>
    </row>
    <row r="43" spans="1:19" x14ac:dyDescent="0.25">
      <c r="I43" s="3"/>
      <c r="R43" s="3"/>
      <c r="S43" s="3"/>
    </row>
    <row r="49" spans="5:5" x14ac:dyDescent="0.25">
      <c r="E49" s="3">
        <f>E47*1.25*106/6.1</f>
        <v>0</v>
      </c>
    </row>
  </sheetData>
  <mergeCells count="4">
    <mergeCell ref="A9:H9"/>
    <mergeCell ref="J1:S1"/>
    <mergeCell ref="A1:H1"/>
    <mergeCell ref="J9:Q9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N16" sqref="N16"/>
    </sheetView>
  </sheetViews>
  <sheetFormatPr defaultRowHeight="15" x14ac:dyDescent="0.25"/>
  <cols>
    <col min="1" max="1" width="35.5703125" bestFit="1" customWidth="1"/>
    <col min="2" max="2" width="12.7109375" bestFit="1" customWidth="1"/>
    <col min="10" max="10" width="35.5703125" bestFit="1" customWidth="1"/>
    <col min="17" max="17" width="9.140625" customWidth="1"/>
  </cols>
  <sheetData>
    <row r="1" spans="1:19" x14ac:dyDescent="0.25">
      <c r="A1" s="35" t="s">
        <v>98</v>
      </c>
      <c r="B1" s="35"/>
      <c r="C1" s="35"/>
      <c r="D1" s="35"/>
      <c r="E1" s="35"/>
      <c r="F1" s="35"/>
      <c r="G1" s="35"/>
      <c r="H1" s="35"/>
      <c r="J1" s="38" t="s">
        <v>54</v>
      </c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5">
      <c r="A2" s="12" t="s">
        <v>49</v>
      </c>
      <c r="B2" s="2">
        <v>1</v>
      </c>
      <c r="C2" s="2">
        <v>2</v>
      </c>
      <c r="D2" s="2">
        <v>3</v>
      </c>
      <c r="E2" s="2">
        <v>5</v>
      </c>
      <c r="F2" s="2">
        <v>7</v>
      </c>
      <c r="G2" s="2">
        <v>9</v>
      </c>
      <c r="H2" s="2">
        <v>10</v>
      </c>
      <c r="J2" s="1" t="s">
        <v>49</v>
      </c>
      <c r="K2" s="1">
        <v>1</v>
      </c>
      <c r="L2" s="1">
        <v>2</v>
      </c>
      <c r="M2" s="1">
        <v>3</v>
      </c>
      <c r="N2" s="1">
        <v>5</v>
      </c>
      <c r="O2" s="1">
        <v>6</v>
      </c>
      <c r="P2" s="1">
        <v>7</v>
      </c>
      <c r="Q2" s="1">
        <v>8</v>
      </c>
      <c r="R2" s="1">
        <v>9</v>
      </c>
      <c r="S2" s="1">
        <v>10</v>
      </c>
    </row>
    <row r="3" spans="1:19" x14ac:dyDescent="0.25">
      <c r="A3" s="1"/>
      <c r="B3">
        <v>345</v>
      </c>
      <c r="C3">
        <v>94.1</v>
      </c>
      <c r="D3">
        <v>105</v>
      </c>
      <c r="E3">
        <v>143</v>
      </c>
      <c r="F3" t="s">
        <v>134</v>
      </c>
      <c r="G3">
        <v>220</v>
      </c>
      <c r="H3">
        <v>450</v>
      </c>
      <c r="J3" s="1"/>
      <c r="K3">
        <v>1420</v>
      </c>
      <c r="L3">
        <v>381</v>
      </c>
      <c r="M3">
        <v>1032</v>
      </c>
      <c r="N3">
        <v>688</v>
      </c>
      <c r="O3">
        <v>301</v>
      </c>
      <c r="P3">
        <v>613</v>
      </c>
      <c r="Q3">
        <v>242</v>
      </c>
      <c r="R3" t="s">
        <v>134</v>
      </c>
      <c r="S3">
        <v>504</v>
      </c>
    </row>
    <row r="4" spans="1:19" x14ac:dyDescent="0.25">
      <c r="A4" s="1"/>
      <c r="J4" s="1"/>
    </row>
    <row r="5" spans="1:19" x14ac:dyDescent="0.25">
      <c r="A5" s="4"/>
      <c r="B5" s="3"/>
      <c r="C5" s="3"/>
      <c r="D5" s="3"/>
      <c r="E5" s="3"/>
      <c r="F5" s="3"/>
      <c r="G5" s="3"/>
      <c r="H5" s="3"/>
      <c r="J5" s="4"/>
      <c r="K5" s="3"/>
      <c r="L5" s="3"/>
      <c r="M5" s="3"/>
      <c r="N5" s="3"/>
      <c r="O5" s="3"/>
      <c r="P5" s="3"/>
      <c r="Q5" s="3"/>
      <c r="R5" s="3"/>
      <c r="S5" s="3"/>
    </row>
    <row r="6" spans="1:19" x14ac:dyDescent="0.25">
      <c r="A6" s="1"/>
      <c r="B6" s="3"/>
      <c r="C6" s="3"/>
      <c r="D6" s="3"/>
      <c r="E6" s="3"/>
      <c r="F6" s="3"/>
      <c r="G6" s="3"/>
      <c r="H6" s="3"/>
      <c r="J6" s="1"/>
      <c r="K6" s="3"/>
      <c r="L6" s="3"/>
      <c r="M6" s="3"/>
      <c r="N6" s="3"/>
      <c r="O6" s="3"/>
      <c r="P6" s="3"/>
      <c r="Q6" s="3"/>
      <c r="R6" s="3"/>
      <c r="S6" s="3"/>
    </row>
    <row r="7" spans="1:19" x14ac:dyDescent="0.25">
      <c r="A7" s="1"/>
      <c r="B7" s="3"/>
      <c r="C7" s="3"/>
      <c r="D7" s="3"/>
      <c r="E7" s="3"/>
      <c r="F7" s="3"/>
      <c r="G7" s="3"/>
      <c r="H7" s="3"/>
      <c r="J7" s="1"/>
    </row>
    <row r="8" spans="1:19" x14ac:dyDescent="0.25">
      <c r="A8" s="1"/>
      <c r="J8" s="1"/>
    </row>
    <row r="9" spans="1:19" x14ac:dyDescent="0.25">
      <c r="A9" s="37" t="s">
        <v>97</v>
      </c>
      <c r="B9" s="37"/>
      <c r="C9" s="37"/>
      <c r="D9" s="37"/>
      <c r="E9" s="37"/>
      <c r="F9" s="37"/>
      <c r="G9" s="37"/>
      <c r="H9" s="37"/>
      <c r="J9" s="36" t="s">
        <v>55</v>
      </c>
      <c r="K9" s="36"/>
      <c r="L9" s="36"/>
      <c r="M9" s="36"/>
      <c r="N9" s="36"/>
      <c r="O9" s="36"/>
      <c r="P9" s="36"/>
      <c r="Q9" s="36"/>
    </row>
    <row r="10" spans="1:19" x14ac:dyDescent="0.25">
      <c r="A10" s="1" t="s">
        <v>49</v>
      </c>
      <c r="B10" s="1">
        <v>1</v>
      </c>
      <c r="C10" s="1">
        <v>2</v>
      </c>
      <c r="D10" s="1">
        <v>4</v>
      </c>
      <c r="E10" s="1">
        <v>5</v>
      </c>
      <c r="F10" s="1">
        <v>8</v>
      </c>
      <c r="G10" s="1">
        <v>9</v>
      </c>
      <c r="H10" s="1">
        <v>10</v>
      </c>
      <c r="J10" s="1" t="s">
        <v>49</v>
      </c>
      <c r="K10" s="1">
        <v>2</v>
      </c>
      <c r="L10" s="1">
        <v>3</v>
      </c>
      <c r="M10" s="1">
        <v>4</v>
      </c>
      <c r="N10" s="1">
        <v>6</v>
      </c>
      <c r="O10" s="1">
        <v>7</v>
      </c>
      <c r="P10" s="1">
        <v>9</v>
      </c>
      <c r="Q10" s="1">
        <v>10</v>
      </c>
    </row>
    <row r="11" spans="1:19" x14ac:dyDescent="0.25">
      <c r="A11" s="1"/>
      <c r="B11">
        <v>244</v>
      </c>
      <c r="C11">
        <v>302</v>
      </c>
      <c r="D11">
        <v>126</v>
      </c>
      <c r="E11">
        <v>848</v>
      </c>
      <c r="F11">
        <v>265</v>
      </c>
      <c r="G11">
        <v>245</v>
      </c>
      <c r="H11">
        <v>403</v>
      </c>
      <c r="J11" s="1"/>
      <c r="K11">
        <v>103</v>
      </c>
      <c r="L11">
        <v>83.5</v>
      </c>
      <c r="M11">
        <v>103</v>
      </c>
      <c r="N11">
        <v>143</v>
      </c>
      <c r="O11">
        <v>77.400000000000006</v>
      </c>
      <c r="P11">
        <v>249</v>
      </c>
      <c r="Q11">
        <v>102</v>
      </c>
    </row>
    <row r="12" spans="1:19" x14ac:dyDescent="0.25">
      <c r="A12" s="1"/>
      <c r="J12" s="1"/>
    </row>
    <row r="13" spans="1:19" x14ac:dyDescent="0.25">
      <c r="A13" s="4"/>
      <c r="B13" s="3"/>
      <c r="C13" s="3"/>
      <c r="D13" s="3"/>
      <c r="E13" s="3"/>
      <c r="F13" s="3"/>
      <c r="G13" s="3"/>
      <c r="H13" s="3"/>
      <c r="J13" s="4"/>
      <c r="K13" s="3"/>
      <c r="L13" s="3"/>
      <c r="M13" s="3"/>
      <c r="N13" s="3"/>
      <c r="O13" s="3"/>
      <c r="P13" s="3"/>
      <c r="Q13" s="3"/>
    </row>
    <row r="14" spans="1:19" x14ac:dyDescent="0.25">
      <c r="A14" s="1"/>
      <c r="B14" s="3"/>
      <c r="C14" s="3"/>
      <c r="D14" s="3"/>
      <c r="E14" s="3"/>
      <c r="F14" s="3"/>
      <c r="G14" s="3"/>
      <c r="H14" s="3"/>
      <c r="J14" s="1"/>
      <c r="K14" s="3"/>
      <c r="L14" s="3"/>
      <c r="M14" s="3"/>
      <c r="N14" s="3"/>
      <c r="O14" s="3"/>
      <c r="P14" s="3"/>
      <c r="Q14" s="3"/>
    </row>
    <row r="15" spans="1:19" x14ac:dyDescent="0.25">
      <c r="A15" s="1"/>
    </row>
    <row r="16" spans="1:19" x14ac:dyDescent="0.25">
      <c r="J16" s="1"/>
    </row>
    <row r="19" spans="1:19" x14ac:dyDescent="0.25">
      <c r="I19" s="3"/>
    </row>
    <row r="20" spans="1:19" x14ac:dyDescent="0.25">
      <c r="I20" s="3"/>
    </row>
    <row r="21" spans="1:19" x14ac:dyDescent="0.25">
      <c r="I21" s="3"/>
      <c r="J21" s="1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5">
      <c r="A22" s="1"/>
      <c r="B22" s="3"/>
      <c r="C22" s="3"/>
      <c r="D22" s="3"/>
      <c r="E22" s="3"/>
      <c r="F22" s="3"/>
      <c r="G22" s="3"/>
      <c r="H22" s="3"/>
      <c r="I22" s="3"/>
      <c r="J22" s="1"/>
      <c r="K22" s="3"/>
      <c r="L22" s="3"/>
      <c r="M22" s="3"/>
      <c r="N22" s="3"/>
      <c r="O22" s="3"/>
      <c r="P22" s="3"/>
      <c r="Q22" s="3"/>
      <c r="R22" s="3"/>
      <c r="S22" s="3"/>
    </row>
    <row r="29" spans="1:19" x14ac:dyDescent="0.25">
      <c r="A29" s="1"/>
      <c r="J29" s="1"/>
    </row>
    <row r="30" spans="1:19" x14ac:dyDescent="0.25">
      <c r="A30" s="1"/>
      <c r="J30" s="1"/>
    </row>
    <row r="31" spans="1:19" x14ac:dyDescent="0.25">
      <c r="A31" s="1"/>
      <c r="J31" s="1"/>
    </row>
    <row r="32" spans="1:19" x14ac:dyDescent="0.25">
      <c r="A32" s="1"/>
      <c r="J32" s="1"/>
    </row>
    <row r="33" spans="1:19" x14ac:dyDescent="0.25">
      <c r="A33" s="1"/>
      <c r="J33" s="1"/>
    </row>
    <row r="34" spans="1:19" x14ac:dyDescent="0.25">
      <c r="A34" s="1"/>
      <c r="J34" s="1"/>
    </row>
    <row r="35" spans="1:19" x14ac:dyDescent="0.25">
      <c r="A35" s="1"/>
      <c r="J35" s="1"/>
    </row>
    <row r="36" spans="1:19" x14ac:dyDescent="0.25">
      <c r="A36" s="1"/>
      <c r="J36" s="1"/>
    </row>
    <row r="38" spans="1:19" x14ac:dyDescent="0.25">
      <c r="A38" s="1"/>
      <c r="J38" s="1"/>
    </row>
    <row r="39" spans="1:19" x14ac:dyDescent="0.25">
      <c r="A39" s="1"/>
      <c r="J39" s="1"/>
    </row>
    <row r="42" spans="1:19" x14ac:dyDescent="0.25">
      <c r="I42" s="3"/>
      <c r="R42" s="3"/>
      <c r="S42" s="3"/>
    </row>
    <row r="43" spans="1:19" x14ac:dyDescent="0.25">
      <c r="I43" s="3"/>
      <c r="R43" s="3"/>
      <c r="S43" s="3"/>
    </row>
    <row r="49" spans="5:5" x14ac:dyDescent="0.25">
      <c r="E49" s="3">
        <f>E47*1.25*106/6.1</f>
        <v>0</v>
      </c>
    </row>
  </sheetData>
  <mergeCells count="4">
    <mergeCell ref="A9:H9"/>
    <mergeCell ref="J1:S1"/>
    <mergeCell ref="A1:H1"/>
    <mergeCell ref="J9:Q9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workbookViewId="0">
      <selection activeCell="W19" sqref="W19"/>
    </sheetView>
  </sheetViews>
  <sheetFormatPr defaultRowHeight="15" x14ac:dyDescent="0.25"/>
  <cols>
    <col min="1" max="1" width="42.28515625" bestFit="1" customWidth="1"/>
    <col min="12" max="12" width="43.28515625" bestFit="1" customWidth="1"/>
  </cols>
  <sheetData>
    <row r="1" spans="1:22" x14ac:dyDescent="0.25">
      <c r="A1" s="41" t="s">
        <v>109</v>
      </c>
      <c r="B1" s="42"/>
      <c r="C1" s="42"/>
      <c r="D1" s="42"/>
      <c r="E1" s="42"/>
      <c r="F1" s="42"/>
      <c r="G1" s="42"/>
      <c r="H1" s="42"/>
      <c r="I1" s="14"/>
      <c r="L1" s="43" t="s">
        <v>110</v>
      </c>
      <c r="M1" s="44"/>
      <c r="N1" s="44"/>
      <c r="O1" s="44"/>
      <c r="P1" s="44"/>
      <c r="Q1" s="44"/>
      <c r="R1" s="44"/>
      <c r="S1" s="44"/>
      <c r="T1" s="16"/>
      <c r="U1" s="16"/>
      <c r="V1" s="16"/>
    </row>
    <row r="2" spans="1:22" x14ac:dyDescent="0.25">
      <c r="A2" s="2" t="s">
        <v>101</v>
      </c>
      <c r="B2" s="2">
        <v>1</v>
      </c>
      <c r="C2" s="2">
        <v>2</v>
      </c>
      <c r="D2" s="2">
        <v>3</v>
      </c>
      <c r="E2" s="2">
        <v>5</v>
      </c>
      <c r="F2" s="2">
        <v>7</v>
      </c>
      <c r="G2" s="2">
        <v>9</v>
      </c>
      <c r="H2" s="2">
        <v>10</v>
      </c>
      <c r="I2" s="2" t="s">
        <v>107</v>
      </c>
      <c r="L2" s="2" t="s">
        <v>101</v>
      </c>
      <c r="M2" s="2">
        <v>1</v>
      </c>
      <c r="N2" s="2">
        <v>2</v>
      </c>
      <c r="O2" s="2">
        <v>3</v>
      </c>
      <c r="P2" s="2">
        <v>5</v>
      </c>
      <c r="Q2" s="2">
        <v>6</v>
      </c>
      <c r="R2" s="2">
        <v>7</v>
      </c>
      <c r="S2" s="2">
        <v>8</v>
      </c>
      <c r="T2" s="2">
        <v>9</v>
      </c>
      <c r="U2" s="2">
        <v>10</v>
      </c>
      <c r="V2" s="1" t="s">
        <v>107</v>
      </c>
    </row>
    <row r="3" spans="1:22" x14ac:dyDescent="0.25">
      <c r="A3" s="1" t="s">
        <v>99</v>
      </c>
      <c r="G3">
        <v>1</v>
      </c>
      <c r="H3">
        <v>1</v>
      </c>
      <c r="I3">
        <f>SUM(G3:H3)</f>
        <v>2</v>
      </c>
      <c r="L3" s="1" t="s">
        <v>99</v>
      </c>
      <c r="T3">
        <v>1</v>
      </c>
      <c r="V3">
        <f t="shared" ref="V3:V8" si="0">SUM(M3:U3)</f>
        <v>1</v>
      </c>
    </row>
    <row r="4" spans="1:22" x14ac:dyDescent="0.25">
      <c r="A4" s="1" t="s">
        <v>100</v>
      </c>
      <c r="B4">
        <v>2</v>
      </c>
      <c r="C4">
        <v>6</v>
      </c>
      <c r="D4">
        <v>4</v>
      </c>
      <c r="E4">
        <v>2</v>
      </c>
      <c r="F4">
        <v>3</v>
      </c>
      <c r="G4">
        <v>1</v>
      </c>
      <c r="H4">
        <v>4</v>
      </c>
      <c r="I4">
        <f>SUM(B4:H4)</f>
        <v>22</v>
      </c>
      <c r="L4" s="1" t="s">
        <v>100</v>
      </c>
      <c r="O4">
        <v>1</v>
      </c>
      <c r="P4">
        <v>1</v>
      </c>
      <c r="Q4">
        <v>1</v>
      </c>
      <c r="T4">
        <v>2</v>
      </c>
      <c r="V4">
        <f t="shared" si="0"/>
        <v>5</v>
      </c>
    </row>
    <row r="5" spans="1:22" x14ac:dyDescent="0.25">
      <c r="A5" s="1" t="s">
        <v>102</v>
      </c>
      <c r="B5">
        <v>16</v>
      </c>
      <c r="C5">
        <v>8</v>
      </c>
      <c r="D5">
        <v>11</v>
      </c>
      <c r="E5">
        <v>15</v>
      </c>
      <c r="F5">
        <v>23</v>
      </c>
      <c r="G5">
        <v>13</v>
      </c>
      <c r="H5">
        <v>6</v>
      </c>
      <c r="I5">
        <f>SUM(B5:H5)</f>
        <v>92</v>
      </c>
      <c r="L5" s="1" t="s">
        <v>102</v>
      </c>
      <c r="M5">
        <v>12</v>
      </c>
      <c r="N5">
        <v>9</v>
      </c>
      <c r="O5">
        <v>13</v>
      </c>
      <c r="P5">
        <v>10</v>
      </c>
      <c r="Q5">
        <v>10</v>
      </c>
      <c r="R5">
        <v>4</v>
      </c>
      <c r="S5">
        <v>8</v>
      </c>
      <c r="T5">
        <v>7</v>
      </c>
      <c r="U5">
        <v>7</v>
      </c>
      <c r="V5">
        <f t="shared" si="0"/>
        <v>80</v>
      </c>
    </row>
    <row r="6" spans="1:22" x14ac:dyDescent="0.25">
      <c r="A6" s="1" t="s">
        <v>103</v>
      </c>
      <c r="L6" s="1" t="s">
        <v>103</v>
      </c>
      <c r="M6">
        <v>1</v>
      </c>
      <c r="V6">
        <f t="shared" si="0"/>
        <v>1</v>
      </c>
    </row>
    <row r="7" spans="1:22" x14ac:dyDescent="0.25">
      <c r="A7" s="1" t="s">
        <v>104</v>
      </c>
      <c r="B7">
        <v>1</v>
      </c>
      <c r="C7">
        <v>1</v>
      </c>
      <c r="D7">
        <v>2</v>
      </c>
      <c r="G7">
        <v>4</v>
      </c>
      <c r="I7">
        <f>SUM(B7:H7)</f>
        <v>8</v>
      </c>
      <c r="L7" s="1" t="s">
        <v>104</v>
      </c>
      <c r="M7">
        <v>1</v>
      </c>
      <c r="N7">
        <v>2</v>
      </c>
      <c r="O7">
        <v>3</v>
      </c>
      <c r="P7">
        <v>1</v>
      </c>
      <c r="Q7">
        <v>2</v>
      </c>
      <c r="T7">
        <v>3</v>
      </c>
      <c r="V7">
        <f t="shared" si="0"/>
        <v>12</v>
      </c>
    </row>
    <row r="8" spans="1:22" x14ac:dyDescent="0.25">
      <c r="A8" s="1" t="s">
        <v>105</v>
      </c>
      <c r="B8">
        <v>1</v>
      </c>
      <c r="C8">
        <v>1</v>
      </c>
      <c r="E8">
        <v>1</v>
      </c>
      <c r="F8">
        <v>1</v>
      </c>
      <c r="G8">
        <v>1</v>
      </c>
      <c r="I8">
        <f>SUM(B8:H8)</f>
        <v>5</v>
      </c>
      <c r="L8" s="1" t="s">
        <v>105</v>
      </c>
      <c r="P8">
        <v>1</v>
      </c>
      <c r="T8">
        <v>1</v>
      </c>
      <c r="V8">
        <f t="shared" si="0"/>
        <v>2</v>
      </c>
    </row>
    <row r="9" spans="1:22" x14ac:dyDescent="0.25">
      <c r="A9" s="1" t="s">
        <v>106</v>
      </c>
      <c r="L9" s="1" t="s">
        <v>106</v>
      </c>
    </row>
    <row r="10" spans="1:22" x14ac:dyDescent="0.25">
      <c r="A10" s="1" t="s">
        <v>107</v>
      </c>
      <c r="I10">
        <f>SUM(I3:I8)</f>
        <v>129</v>
      </c>
      <c r="L10" s="1" t="s">
        <v>107</v>
      </c>
      <c r="V10">
        <f>SUM(V3:V9)</f>
        <v>101</v>
      </c>
    </row>
    <row r="11" spans="1:22" x14ac:dyDescent="0.25">
      <c r="A11" s="1" t="s">
        <v>113</v>
      </c>
      <c r="I11" s="18">
        <v>9.2100000000000001E-2</v>
      </c>
      <c r="L11" s="1" t="s">
        <v>112</v>
      </c>
      <c r="V11">
        <v>5</v>
      </c>
    </row>
    <row r="12" spans="1:22" x14ac:dyDescent="0.25">
      <c r="V12" s="18">
        <v>5.6099999999999997E-2</v>
      </c>
    </row>
    <row r="13" spans="1:22" x14ac:dyDescent="0.25">
      <c r="A13" s="39" t="s">
        <v>108</v>
      </c>
      <c r="B13" s="45"/>
      <c r="C13" s="45"/>
      <c r="D13" s="45"/>
      <c r="E13" s="45"/>
      <c r="F13" s="45"/>
      <c r="G13" s="45"/>
      <c r="H13" s="45"/>
      <c r="I13" s="15"/>
      <c r="L13" s="40" t="s">
        <v>111</v>
      </c>
      <c r="M13" s="46"/>
      <c r="N13" s="46"/>
      <c r="O13" s="46"/>
      <c r="P13" s="46"/>
      <c r="Q13" s="46"/>
      <c r="R13" s="46"/>
      <c r="S13" s="46"/>
      <c r="T13" s="17"/>
    </row>
    <row r="14" spans="1:22" x14ac:dyDescent="0.25">
      <c r="A14" s="2" t="s">
        <v>101</v>
      </c>
      <c r="B14" s="2">
        <v>1</v>
      </c>
      <c r="C14" s="2">
        <v>2</v>
      </c>
      <c r="D14" s="2">
        <v>4</v>
      </c>
      <c r="E14" s="2">
        <v>5</v>
      </c>
      <c r="F14" s="2">
        <v>8</v>
      </c>
      <c r="G14" s="2">
        <v>9</v>
      </c>
      <c r="H14" s="2">
        <v>10</v>
      </c>
      <c r="I14" s="2" t="s">
        <v>107</v>
      </c>
      <c r="L14" s="2" t="s">
        <v>101</v>
      </c>
      <c r="M14" s="2">
        <v>2</v>
      </c>
      <c r="N14" s="2">
        <v>3</v>
      </c>
      <c r="O14" s="2">
        <v>4</v>
      </c>
      <c r="P14" s="2">
        <v>6</v>
      </c>
      <c r="Q14" s="2">
        <v>7</v>
      </c>
      <c r="R14" s="2">
        <v>9</v>
      </c>
      <c r="S14" s="2">
        <v>10</v>
      </c>
      <c r="T14" s="2" t="s">
        <v>107</v>
      </c>
    </row>
    <row r="15" spans="1:22" x14ac:dyDescent="0.25">
      <c r="A15" s="1" t="s">
        <v>99</v>
      </c>
      <c r="L15" s="1" t="s">
        <v>99</v>
      </c>
      <c r="O15">
        <v>2</v>
      </c>
      <c r="P15">
        <v>2</v>
      </c>
      <c r="S15">
        <v>2</v>
      </c>
      <c r="T15">
        <f>SUM(M15:S15)</f>
        <v>6</v>
      </c>
    </row>
    <row r="16" spans="1:22" x14ac:dyDescent="0.25">
      <c r="A16" s="1" t="s">
        <v>100</v>
      </c>
      <c r="B16">
        <v>6</v>
      </c>
      <c r="D16">
        <v>3</v>
      </c>
      <c r="E16">
        <v>1</v>
      </c>
      <c r="F16">
        <v>2</v>
      </c>
      <c r="G16">
        <v>4</v>
      </c>
      <c r="I16">
        <f>SUM(B16:H16)</f>
        <v>16</v>
      </c>
      <c r="L16" s="1" t="s">
        <v>100</v>
      </c>
      <c r="M16">
        <v>2</v>
      </c>
      <c r="N16">
        <v>1</v>
      </c>
      <c r="O16">
        <v>2</v>
      </c>
      <c r="P16">
        <v>3</v>
      </c>
      <c r="R16">
        <v>2</v>
      </c>
      <c r="S16">
        <v>1</v>
      </c>
      <c r="T16">
        <f>SUM(M16:S16)</f>
        <v>11</v>
      </c>
    </row>
    <row r="17" spans="1:20" x14ac:dyDescent="0.25">
      <c r="A17" s="1" t="s">
        <v>102</v>
      </c>
      <c r="B17">
        <v>18</v>
      </c>
      <c r="C17">
        <v>6</v>
      </c>
      <c r="D17">
        <v>3</v>
      </c>
      <c r="E17">
        <v>8</v>
      </c>
      <c r="F17">
        <v>14</v>
      </c>
      <c r="G17">
        <v>17</v>
      </c>
      <c r="H17">
        <v>17</v>
      </c>
      <c r="I17">
        <f>SUM(B17:H17)</f>
        <v>83</v>
      </c>
      <c r="L17" s="1" t="s">
        <v>102</v>
      </c>
      <c r="M17">
        <v>14</v>
      </c>
      <c r="N17">
        <v>8</v>
      </c>
      <c r="O17">
        <v>21</v>
      </c>
      <c r="P17">
        <v>14</v>
      </c>
      <c r="Q17">
        <v>24</v>
      </c>
      <c r="R17">
        <v>12</v>
      </c>
      <c r="S17">
        <v>9</v>
      </c>
      <c r="T17">
        <f>SUM(M17:S17)</f>
        <v>102</v>
      </c>
    </row>
    <row r="18" spans="1:20" x14ac:dyDescent="0.25">
      <c r="A18" s="1" t="s">
        <v>103</v>
      </c>
      <c r="L18" s="1" t="s">
        <v>103</v>
      </c>
    </row>
    <row r="19" spans="1:20" x14ac:dyDescent="0.25">
      <c r="A19" s="1" t="s">
        <v>104</v>
      </c>
      <c r="B19">
        <v>2</v>
      </c>
      <c r="C19">
        <v>2</v>
      </c>
      <c r="D19">
        <v>4</v>
      </c>
      <c r="F19">
        <v>2</v>
      </c>
      <c r="H19">
        <v>3</v>
      </c>
      <c r="I19">
        <f>SUM(B19:H19)</f>
        <v>13</v>
      </c>
      <c r="L19" s="1" t="s">
        <v>104</v>
      </c>
      <c r="M19">
        <v>1</v>
      </c>
      <c r="N19">
        <v>1</v>
      </c>
      <c r="O19">
        <v>3</v>
      </c>
      <c r="P19">
        <v>1</v>
      </c>
      <c r="Q19">
        <v>1</v>
      </c>
      <c r="R19">
        <v>1</v>
      </c>
      <c r="S19">
        <v>1</v>
      </c>
      <c r="T19">
        <f>SUM(M19:S19)</f>
        <v>9</v>
      </c>
    </row>
    <row r="20" spans="1:20" x14ac:dyDescent="0.25">
      <c r="A20" s="1" t="s">
        <v>105</v>
      </c>
      <c r="B20">
        <v>1</v>
      </c>
      <c r="I20">
        <f>SUM(B20:H20)</f>
        <v>1</v>
      </c>
      <c r="L20" s="1" t="s">
        <v>105</v>
      </c>
    </row>
    <row r="21" spans="1:20" x14ac:dyDescent="0.25">
      <c r="A21" s="1" t="s">
        <v>106</v>
      </c>
      <c r="L21" s="1" t="s">
        <v>106</v>
      </c>
    </row>
    <row r="22" spans="1:20" x14ac:dyDescent="0.25">
      <c r="A22" s="1" t="s">
        <v>107</v>
      </c>
      <c r="I22">
        <f>SUM(I15:I20)</f>
        <v>113</v>
      </c>
      <c r="L22" s="1" t="s">
        <v>107</v>
      </c>
      <c r="T22">
        <f>SUM(T15:T19)</f>
        <v>128</v>
      </c>
    </row>
    <row r="23" spans="1:20" x14ac:dyDescent="0.25">
      <c r="A23" s="1" t="s">
        <v>114</v>
      </c>
      <c r="I23" s="18">
        <v>8.0699999999999994E-2</v>
      </c>
      <c r="L23" s="1" t="s">
        <v>115</v>
      </c>
      <c r="T23" s="18">
        <v>9.1399999999999995E-2</v>
      </c>
    </row>
  </sheetData>
  <mergeCells count="4">
    <mergeCell ref="A1:H1"/>
    <mergeCell ref="L1:S1"/>
    <mergeCell ref="A13:H13"/>
    <mergeCell ref="L13:S1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zoomScaleNormal="100" workbookViewId="0">
      <selection activeCell="U10" sqref="U10"/>
    </sheetView>
  </sheetViews>
  <sheetFormatPr defaultRowHeight="15" x14ac:dyDescent="0.25"/>
  <cols>
    <col min="1" max="1" width="44.85546875" bestFit="1" customWidth="1"/>
    <col min="2" max="4" width="9.140625" customWidth="1"/>
    <col min="5" max="5" width="37" bestFit="1" customWidth="1"/>
    <col min="10" max="10" width="12.85546875" bestFit="1" customWidth="1"/>
    <col min="14" max="14" width="12.85546875" bestFit="1" customWidth="1"/>
    <col min="18" max="18" width="12.85546875" bestFit="1" customWidth="1"/>
    <col min="22" max="22" width="12.85546875" bestFit="1" customWidth="1"/>
  </cols>
  <sheetData>
    <row r="1" spans="1:22" ht="15.75" x14ac:dyDescent="0.25">
      <c r="A1" s="25" t="s">
        <v>56</v>
      </c>
      <c r="E1" s="25" t="s">
        <v>60</v>
      </c>
      <c r="H1" s="53" t="s">
        <v>124</v>
      </c>
      <c r="I1" s="54"/>
      <c r="J1" s="55"/>
      <c r="L1" s="50" t="s">
        <v>127</v>
      </c>
      <c r="M1" s="51"/>
      <c r="N1" s="52"/>
      <c r="P1" s="47" t="s">
        <v>135</v>
      </c>
      <c r="Q1" s="48"/>
      <c r="R1" s="49"/>
      <c r="T1" s="46" t="s">
        <v>157</v>
      </c>
      <c r="U1" s="46"/>
      <c r="V1" s="46"/>
    </row>
    <row r="2" spans="1:22" x14ac:dyDescent="0.25">
      <c r="A2" s="19" t="s">
        <v>136</v>
      </c>
      <c r="B2" t="s">
        <v>118</v>
      </c>
      <c r="E2" s="23" t="s">
        <v>152</v>
      </c>
      <c r="F2" t="s">
        <v>120</v>
      </c>
      <c r="H2" s="26"/>
      <c r="I2" s="27" t="s">
        <v>125</v>
      </c>
      <c r="J2" s="28" t="s">
        <v>126</v>
      </c>
      <c r="L2" s="26"/>
      <c r="M2" s="27" t="s">
        <v>125</v>
      </c>
      <c r="N2" s="28" t="s">
        <v>126</v>
      </c>
      <c r="P2" s="26"/>
      <c r="Q2" s="27" t="s">
        <v>125</v>
      </c>
      <c r="R2" s="28" t="s">
        <v>126</v>
      </c>
      <c r="U2" t="s">
        <v>125</v>
      </c>
      <c r="V2" t="s">
        <v>126</v>
      </c>
    </row>
    <row r="3" spans="1:22" x14ac:dyDescent="0.25">
      <c r="A3" s="19" t="s">
        <v>137</v>
      </c>
      <c r="E3" s="23" t="s">
        <v>153</v>
      </c>
      <c r="H3" s="26"/>
      <c r="I3" s="27">
        <v>121</v>
      </c>
      <c r="J3" s="28"/>
      <c r="L3" s="26"/>
      <c r="M3" s="27">
        <v>234</v>
      </c>
      <c r="N3" s="28">
        <v>553</v>
      </c>
      <c r="P3" s="26"/>
      <c r="Q3" s="27">
        <v>2</v>
      </c>
      <c r="R3" s="28"/>
      <c r="U3">
        <v>48</v>
      </c>
      <c r="V3">
        <v>107</v>
      </c>
    </row>
    <row r="4" spans="1:22" x14ac:dyDescent="0.25">
      <c r="A4" s="19" t="s">
        <v>138</v>
      </c>
      <c r="E4" s="23" t="s">
        <v>154</v>
      </c>
      <c r="H4" s="26"/>
      <c r="I4" s="27">
        <v>74</v>
      </c>
      <c r="J4" s="28">
        <v>341</v>
      </c>
      <c r="L4" s="26"/>
      <c r="M4" s="27">
        <v>7</v>
      </c>
      <c r="N4" s="28"/>
      <c r="P4" s="26"/>
      <c r="Q4" s="27">
        <v>22</v>
      </c>
      <c r="R4" s="28"/>
      <c r="U4">
        <v>28</v>
      </c>
    </row>
    <row r="5" spans="1:22" x14ac:dyDescent="0.25">
      <c r="A5" s="19" t="s">
        <v>139</v>
      </c>
      <c r="E5" s="23" t="s">
        <v>155</v>
      </c>
      <c r="H5" s="26"/>
      <c r="I5" s="27">
        <v>77</v>
      </c>
      <c r="J5" s="28">
        <v>89</v>
      </c>
      <c r="L5" s="26"/>
      <c r="M5" s="27">
        <v>134</v>
      </c>
      <c r="N5" s="28">
        <v>216</v>
      </c>
      <c r="P5" s="26"/>
      <c r="Q5" s="27">
        <v>20</v>
      </c>
      <c r="R5" s="28"/>
      <c r="U5">
        <v>286</v>
      </c>
    </row>
    <row r="6" spans="1:22" x14ac:dyDescent="0.25">
      <c r="A6" s="19" t="s">
        <v>140</v>
      </c>
      <c r="E6" s="23" t="s">
        <v>156</v>
      </c>
      <c r="H6" s="26"/>
      <c r="I6" s="27">
        <v>30</v>
      </c>
      <c r="J6" s="28"/>
      <c r="L6" s="26"/>
      <c r="M6" s="27">
        <v>5</v>
      </c>
      <c r="N6" s="28">
        <v>15</v>
      </c>
      <c r="P6" s="26"/>
      <c r="Q6" s="27">
        <v>4</v>
      </c>
      <c r="R6" s="28"/>
      <c r="U6">
        <v>5</v>
      </c>
    </row>
    <row r="7" spans="1:22" x14ac:dyDescent="0.25">
      <c r="A7" s="19" t="s">
        <v>141</v>
      </c>
      <c r="E7" s="20" t="s">
        <v>57</v>
      </c>
      <c r="F7" t="s">
        <v>121</v>
      </c>
      <c r="H7" s="26"/>
      <c r="I7" s="27">
        <v>24</v>
      </c>
      <c r="J7" s="28"/>
      <c r="L7" s="26"/>
      <c r="M7" s="27">
        <v>34</v>
      </c>
      <c r="N7" s="28">
        <v>36</v>
      </c>
      <c r="P7" s="26"/>
      <c r="Q7" s="27">
        <v>12</v>
      </c>
      <c r="R7" s="28"/>
      <c r="U7">
        <v>109</v>
      </c>
      <c r="V7">
        <v>325</v>
      </c>
    </row>
    <row r="8" spans="1:22" x14ac:dyDescent="0.25">
      <c r="A8" s="20" t="s">
        <v>59</v>
      </c>
      <c r="B8" t="s">
        <v>116</v>
      </c>
      <c r="E8" s="20" t="s">
        <v>58</v>
      </c>
      <c r="H8" s="26"/>
      <c r="I8" s="27">
        <v>21</v>
      </c>
      <c r="J8" s="28"/>
      <c r="L8" s="26"/>
      <c r="M8" s="27">
        <v>5</v>
      </c>
      <c r="N8" s="28">
        <v>554</v>
      </c>
      <c r="P8" s="26"/>
      <c r="Q8" s="27">
        <v>41</v>
      </c>
      <c r="R8" s="28"/>
      <c r="U8">
        <v>8</v>
      </c>
    </row>
    <row r="9" spans="1:22" x14ac:dyDescent="0.25">
      <c r="A9" s="20" t="s">
        <v>61</v>
      </c>
      <c r="E9" s="20" t="s">
        <v>62</v>
      </c>
      <c r="H9" s="26"/>
      <c r="I9" s="27">
        <v>241</v>
      </c>
      <c r="J9" s="28">
        <v>430</v>
      </c>
      <c r="L9" s="32"/>
      <c r="M9" s="27">
        <v>4</v>
      </c>
      <c r="N9" s="33"/>
      <c r="P9" s="26"/>
      <c r="Q9" s="27">
        <v>26</v>
      </c>
      <c r="R9" s="28"/>
      <c r="U9">
        <v>92</v>
      </c>
      <c r="V9">
        <v>529</v>
      </c>
    </row>
    <row r="10" spans="1:22" x14ac:dyDescent="0.25">
      <c r="A10" s="20" t="s">
        <v>63</v>
      </c>
      <c r="E10" s="20" t="s">
        <v>90</v>
      </c>
      <c r="H10" s="26"/>
      <c r="I10" s="27">
        <v>204</v>
      </c>
      <c r="J10" s="28">
        <v>437</v>
      </c>
      <c r="L10" s="26"/>
      <c r="M10" s="27">
        <v>13</v>
      </c>
      <c r="N10" s="28"/>
      <c r="P10" s="26"/>
      <c r="Q10" s="27">
        <v>16</v>
      </c>
      <c r="R10" s="28">
        <v>259</v>
      </c>
      <c r="U10">
        <v>54</v>
      </c>
      <c r="V10">
        <v>107</v>
      </c>
    </row>
    <row r="11" spans="1:22" x14ac:dyDescent="0.25">
      <c r="A11" s="20" t="s">
        <v>64</v>
      </c>
      <c r="E11" s="20" t="s">
        <v>65</v>
      </c>
      <c r="H11" s="26"/>
      <c r="I11" s="27">
        <v>14</v>
      </c>
      <c r="J11" s="28"/>
      <c r="L11" s="26"/>
      <c r="M11" s="27">
        <v>41</v>
      </c>
      <c r="N11" s="28">
        <v>61</v>
      </c>
      <c r="P11" s="26"/>
      <c r="Q11" s="27">
        <v>15</v>
      </c>
      <c r="R11" s="28"/>
      <c r="U11">
        <v>82</v>
      </c>
    </row>
    <row r="12" spans="1:22" x14ac:dyDescent="0.25">
      <c r="A12" s="20" t="s">
        <v>66</v>
      </c>
      <c r="E12" s="20" t="s">
        <v>67</v>
      </c>
      <c r="H12" s="26"/>
      <c r="I12" s="27">
        <v>94</v>
      </c>
      <c r="J12" s="28">
        <v>94</v>
      </c>
      <c r="L12" s="26"/>
      <c r="M12" s="27">
        <v>12</v>
      </c>
      <c r="N12" s="28">
        <v>380</v>
      </c>
      <c r="P12" s="26"/>
      <c r="Q12" s="27">
        <v>4</v>
      </c>
      <c r="R12" s="28"/>
      <c r="U12">
        <v>40</v>
      </c>
    </row>
    <row r="13" spans="1:22" x14ac:dyDescent="0.25">
      <c r="A13" s="20" t="s">
        <v>69</v>
      </c>
      <c r="E13" s="20" t="s">
        <v>68</v>
      </c>
      <c r="H13" s="26"/>
      <c r="I13" s="27">
        <v>102</v>
      </c>
      <c r="J13" s="28">
        <v>44</v>
      </c>
      <c r="L13" s="26"/>
      <c r="M13" s="27">
        <v>29</v>
      </c>
      <c r="N13" s="28"/>
      <c r="P13" s="26"/>
      <c r="Q13" s="27">
        <v>5</v>
      </c>
      <c r="R13" s="28"/>
      <c r="U13">
        <v>167</v>
      </c>
      <c r="V13">
        <v>551</v>
      </c>
    </row>
    <row r="14" spans="1:22" x14ac:dyDescent="0.25">
      <c r="A14" s="20" t="s">
        <v>70</v>
      </c>
      <c r="E14" s="20" t="s">
        <v>73</v>
      </c>
      <c r="H14" s="26"/>
      <c r="I14" s="27">
        <v>186</v>
      </c>
      <c r="J14" s="28"/>
      <c r="L14" s="26"/>
      <c r="M14" s="27">
        <v>99</v>
      </c>
      <c r="N14" s="28">
        <v>19</v>
      </c>
      <c r="P14" s="26"/>
      <c r="Q14" s="27">
        <v>4</v>
      </c>
      <c r="R14" s="28">
        <v>1034</v>
      </c>
      <c r="U14">
        <v>265</v>
      </c>
      <c r="V14">
        <v>19</v>
      </c>
    </row>
    <row r="15" spans="1:22" x14ac:dyDescent="0.25">
      <c r="A15" s="20" t="s">
        <v>71</v>
      </c>
      <c r="E15" s="22" t="s">
        <v>76</v>
      </c>
      <c r="F15" t="s">
        <v>122</v>
      </c>
      <c r="H15" s="26"/>
      <c r="I15" s="27">
        <v>35</v>
      </c>
      <c r="J15" s="28"/>
      <c r="L15" s="26"/>
      <c r="M15" s="27">
        <v>53</v>
      </c>
      <c r="N15" s="28">
        <v>502</v>
      </c>
      <c r="P15" s="26"/>
      <c r="Q15" s="27">
        <v>4</v>
      </c>
      <c r="R15" s="28"/>
      <c r="U15">
        <v>27</v>
      </c>
    </row>
    <row r="16" spans="1:22" x14ac:dyDescent="0.25">
      <c r="A16" s="20" t="s">
        <v>72</v>
      </c>
      <c r="E16" s="22" t="s">
        <v>78</v>
      </c>
      <c r="H16" s="26"/>
      <c r="I16" s="27">
        <v>10</v>
      </c>
      <c r="J16" s="28"/>
      <c r="L16" s="26"/>
      <c r="M16" s="27">
        <v>278</v>
      </c>
      <c r="N16" s="28">
        <v>235</v>
      </c>
      <c r="P16" s="26"/>
      <c r="Q16" s="27">
        <v>15</v>
      </c>
      <c r="R16" s="28">
        <v>1</v>
      </c>
      <c r="U16">
        <v>14</v>
      </c>
    </row>
    <row r="17" spans="1:22" x14ac:dyDescent="0.25">
      <c r="A17" s="20" t="s">
        <v>74</v>
      </c>
      <c r="E17" s="22" t="s">
        <v>89</v>
      </c>
      <c r="H17" s="26"/>
      <c r="I17" s="27">
        <v>109</v>
      </c>
      <c r="J17" s="28">
        <v>37</v>
      </c>
      <c r="L17" s="26"/>
      <c r="M17" s="27">
        <v>6</v>
      </c>
      <c r="N17" s="28">
        <v>131</v>
      </c>
      <c r="P17" s="26"/>
      <c r="Q17" s="27">
        <v>2</v>
      </c>
      <c r="R17" s="28"/>
      <c r="U17">
        <v>193</v>
      </c>
      <c r="V17">
        <v>81</v>
      </c>
    </row>
    <row r="18" spans="1:22" x14ac:dyDescent="0.25">
      <c r="A18" s="20" t="s">
        <v>75</v>
      </c>
      <c r="E18" s="22" t="s">
        <v>82</v>
      </c>
      <c r="H18" s="26"/>
      <c r="I18" s="27">
        <v>34</v>
      </c>
      <c r="J18" s="28"/>
      <c r="L18" s="26"/>
      <c r="M18" s="27">
        <v>15</v>
      </c>
      <c r="N18" s="28"/>
      <c r="P18" s="26"/>
      <c r="Q18" s="27">
        <v>3</v>
      </c>
      <c r="R18" s="28"/>
      <c r="U18">
        <v>75</v>
      </c>
      <c r="V18">
        <v>42</v>
      </c>
    </row>
    <row r="19" spans="1:22" x14ac:dyDescent="0.25">
      <c r="A19" s="22" t="s">
        <v>77</v>
      </c>
      <c r="B19" t="s">
        <v>117</v>
      </c>
      <c r="E19" s="24" t="s">
        <v>151</v>
      </c>
      <c r="F19" t="s">
        <v>123</v>
      </c>
      <c r="H19" s="26"/>
      <c r="I19" s="27">
        <v>18</v>
      </c>
      <c r="J19" s="28">
        <v>96</v>
      </c>
      <c r="L19" s="26"/>
      <c r="M19" s="27">
        <v>2</v>
      </c>
      <c r="N19" s="28"/>
      <c r="P19" s="26"/>
      <c r="Q19" s="27">
        <v>19</v>
      </c>
      <c r="R19" s="28"/>
      <c r="U19">
        <v>52</v>
      </c>
    </row>
    <row r="20" spans="1:22" x14ac:dyDescent="0.25">
      <c r="A20" s="22" t="s">
        <v>79</v>
      </c>
      <c r="H20" s="26"/>
      <c r="I20" s="27">
        <v>15</v>
      </c>
      <c r="J20" s="28"/>
      <c r="L20" s="26"/>
      <c r="M20" s="27">
        <v>5</v>
      </c>
      <c r="N20" s="28"/>
      <c r="P20" s="26"/>
      <c r="Q20" s="27">
        <v>16</v>
      </c>
      <c r="R20" s="28"/>
      <c r="U20">
        <v>320</v>
      </c>
      <c r="V20">
        <v>337</v>
      </c>
    </row>
    <row r="21" spans="1:22" x14ac:dyDescent="0.25">
      <c r="A21" s="22" t="s">
        <v>83</v>
      </c>
      <c r="H21" s="26"/>
      <c r="I21" s="27">
        <v>103</v>
      </c>
      <c r="J21" s="28">
        <v>276</v>
      </c>
      <c r="L21" s="26"/>
      <c r="M21" s="27">
        <v>8</v>
      </c>
      <c r="N21" s="28"/>
      <c r="P21" s="29" t="s">
        <v>80</v>
      </c>
      <c r="Q21" s="30">
        <f>SUM(Q3:Q20)</f>
        <v>230</v>
      </c>
      <c r="R21" s="31">
        <f>SUM(R3:R20)</f>
        <v>1294</v>
      </c>
      <c r="U21">
        <v>141</v>
      </c>
      <c r="V21">
        <v>173</v>
      </c>
    </row>
    <row r="22" spans="1:22" x14ac:dyDescent="0.25">
      <c r="A22" s="22" t="s">
        <v>86</v>
      </c>
      <c r="H22" s="26"/>
      <c r="I22" s="27">
        <v>269</v>
      </c>
      <c r="J22" s="28"/>
      <c r="L22" s="26"/>
      <c r="M22" s="27">
        <v>268</v>
      </c>
      <c r="N22" s="28"/>
      <c r="P22" t="s">
        <v>132</v>
      </c>
      <c r="U22">
        <v>74</v>
      </c>
    </row>
    <row r="23" spans="1:22" x14ac:dyDescent="0.25">
      <c r="A23" s="22" t="s">
        <v>87</v>
      </c>
      <c r="H23" s="26"/>
      <c r="I23" s="27">
        <v>71</v>
      </c>
      <c r="J23" s="28"/>
      <c r="L23" s="26"/>
      <c r="M23" s="27">
        <v>115</v>
      </c>
      <c r="N23" s="28">
        <v>574</v>
      </c>
      <c r="U23">
        <v>43</v>
      </c>
    </row>
    <row r="24" spans="1:22" x14ac:dyDescent="0.25">
      <c r="A24" s="22" t="s">
        <v>88</v>
      </c>
      <c r="H24" s="26"/>
      <c r="I24" s="27">
        <v>8</v>
      </c>
      <c r="J24" s="28"/>
      <c r="L24" s="26"/>
      <c r="M24" s="27">
        <v>139</v>
      </c>
      <c r="N24" s="28"/>
      <c r="U24">
        <v>131</v>
      </c>
      <c r="V24">
        <v>69</v>
      </c>
    </row>
    <row r="25" spans="1:22" x14ac:dyDescent="0.25">
      <c r="A25" s="21" t="s">
        <v>142</v>
      </c>
      <c r="B25" t="s">
        <v>119</v>
      </c>
      <c r="H25" s="26"/>
      <c r="I25" s="27">
        <v>70</v>
      </c>
      <c r="J25" s="28">
        <v>479</v>
      </c>
      <c r="L25" s="26"/>
      <c r="M25" s="27">
        <v>88</v>
      </c>
      <c r="N25" s="28">
        <v>238</v>
      </c>
      <c r="U25">
        <v>3</v>
      </c>
    </row>
    <row r="26" spans="1:22" x14ac:dyDescent="0.25">
      <c r="A26" s="21" t="s">
        <v>143</v>
      </c>
      <c r="H26" s="26"/>
      <c r="I26" s="27">
        <v>96</v>
      </c>
      <c r="J26" s="28">
        <v>148</v>
      </c>
      <c r="L26" s="26"/>
      <c r="M26" s="27">
        <v>6</v>
      </c>
      <c r="N26" s="28"/>
      <c r="U26">
        <v>2</v>
      </c>
    </row>
    <row r="27" spans="1:22" x14ac:dyDescent="0.25">
      <c r="A27" s="21" t="s">
        <v>144</v>
      </c>
      <c r="H27" s="26"/>
      <c r="I27" s="27">
        <v>41</v>
      </c>
      <c r="J27" s="28">
        <v>197</v>
      </c>
      <c r="L27" s="26"/>
      <c r="M27" s="27">
        <v>41</v>
      </c>
      <c r="N27" s="28">
        <v>43</v>
      </c>
      <c r="U27">
        <v>8</v>
      </c>
      <c r="V27">
        <v>179</v>
      </c>
    </row>
    <row r="28" spans="1:22" x14ac:dyDescent="0.25">
      <c r="A28" s="21" t="s">
        <v>145</v>
      </c>
      <c r="H28" s="26"/>
      <c r="I28" s="27">
        <v>115</v>
      </c>
      <c r="J28" s="28"/>
      <c r="L28" s="26"/>
      <c r="M28" s="27">
        <v>255</v>
      </c>
      <c r="N28" s="28">
        <v>65</v>
      </c>
      <c r="U28">
        <v>31</v>
      </c>
    </row>
    <row r="29" spans="1:22" x14ac:dyDescent="0.25">
      <c r="A29" s="21" t="s">
        <v>146</v>
      </c>
      <c r="H29" s="26"/>
      <c r="I29" s="27">
        <v>20</v>
      </c>
      <c r="J29" s="28"/>
      <c r="L29" s="26"/>
      <c r="M29" s="27">
        <v>295</v>
      </c>
      <c r="N29" s="28">
        <v>25</v>
      </c>
      <c r="U29">
        <v>49</v>
      </c>
      <c r="V29">
        <v>393</v>
      </c>
    </row>
    <row r="30" spans="1:22" x14ac:dyDescent="0.25">
      <c r="A30" s="21" t="s">
        <v>147</v>
      </c>
      <c r="H30" s="26"/>
      <c r="I30" s="27">
        <v>19</v>
      </c>
      <c r="J30" s="28"/>
      <c r="L30" s="26"/>
      <c r="M30" s="27">
        <v>5</v>
      </c>
      <c r="N30" s="28"/>
      <c r="T30" t="s">
        <v>80</v>
      </c>
      <c r="U30">
        <f>SUM(U3:U29)</f>
        <v>2347</v>
      </c>
      <c r="V30">
        <f>SUM(V3:V29)</f>
        <v>2912</v>
      </c>
    </row>
    <row r="31" spans="1:22" x14ac:dyDescent="0.25">
      <c r="A31" s="21" t="s">
        <v>148</v>
      </c>
      <c r="H31" s="29" t="s">
        <v>80</v>
      </c>
      <c r="I31" s="30">
        <f>SUM(I3:I30)</f>
        <v>2221</v>
      </c>
      <c r="J31" s="31">
        <f>SUM(J3:J29)</f>
        <v>2668</v>
      </c>
      <c r="L31" s="26"/>
      <c r="M31" s="27">
        <v>11</v>
      </c>
      <c r="N31" s="28"/>
      <c r="T31" t="s">
        <v>128</v>
      </c>
    </row>
    <row r="32" spans="1:22" x14ac:dyDescent="0.25">
      <c r="A32" s="21" t="s">
        <v>149</v>
      </c>
      <c r="H32" t="s">
        <v>133</v>
      </c>
      <c r="L32" s="26"/>
      <c r="M32" s="27">
        <v>52</v>
      </c>
      <c r="N32" s="28"/>
    </row>
    <row r="33" spans="1:14" x14ac:dyDescent="0.25">
      <c r="A33" s="21" t="s">
        <v>150</v>
      </c>
      <c r="L33" s="26"/>
      <c r="M33" s="27">
        <v>62</v>
      </c>
      <c r="N33" s="28">
        <v>7</v>
      </c>
    </row>
    <row r="34" spans="1:14" x14ac:dyDescent="0.25">
      <c r="L34" s="29" t="s">
        <v>80</v>
      </c>
      <c r="M34" s="30">
        <f>SUM(M3:M33)</f>
        <v>2321</v>
      </c>
      <c r="N34" s="31">
        <f>SUM(N3:N33)</f>
        <v>3654</v>
      </c>
    </row>
    <row r="36" spans="1:14" x14ac:dyDescent="0.25">
      <c r="L36" t="s">
        <v>131</v>
      </c>
    </row>
  </sheetData>
  <mergeCells count="4">
    <mergeCell ref="P1:R1"/>
    <mergeCell ref="L1:N1"/>
    <mergeCell ref="H1:J1"/>
    <mergeCell ref="T1:V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F3A6212E3E92143BCE08B85DA8B1DC1" ma:contentTypeVersion="7" ma:contentTypeDescription="Crie um novo documento." ma:contentTypeScope="" ma:versionID="dff862d67d6106e18ea60be092b4eae1">
  <xsd:schema xmlns:xsd="http://www.w3.org/2001/XMLSchema" xmlns:xs="http://www.w3.org/2001/XMLSchema" xmlns:p="http://schemas.microsoft.com/office/2006/metadata/properties" xmlns:ns2="ee5357c5-75c4-428c-b773-fe098417f0fd" targetNamespace="http://schemas.microsoft.com/office/2006/metadata/properties" ma:root="true" ma:fieldsID="184f5fe6f66b0f83207f936beecdb3ee" ns2:_="">
    <xsd:import namespace="ee5357c5-75c4-428c-b773-fe098417f0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5357c5-75c4-428c-b773-fe098417f0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FF15C54-6365-4D51-91F8-6DE9330E606D}"/>
</file>

<file path=customXml/itemProps2.xml><?xml version="1.0" encoding="utf-8"?>
<ds:datastoreItem xmlns:ds="http://schemas.openxmlformats.org/officeDocument/2006/customXml" ds:itemID="{C603F1E4-9F1D-4A24-8379-3FB492D771C4}"/>
</file>

<file path=customXml/itemProps3.xml><?xml version="1.0" encoding="utf-8"?>
<ds:datastoreItem xmlns:ds="http://schemas.openxmlformats.org/officeDocument/2006/customXml" ds:itemID="{FD29643C-5396-4F31-876F-B8DE0C6A9E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ORGÃOS MACHOS </vt:lpstr>
      <vt:lpstr>ORGÃOS FEMEAS</vt:lpstr>
      <vt:lpstr>TAXAS REPRODUTIVAS</vt:lpstr>
      <vt:lpstr>AVALIAÇÃO ESPERMATICA</vt:lpstr>
      <vt:lpstr>DOSAGEM TESTOSTERONA</vt:lpstr>
      <vt:lpstr>ALTERAÇÕES SPZS</vt:lpstr>
      <vt:lpstr>COMPORTAMENTO MATERNO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Breunig</dc:creator>
  <cp:lastModifiedBy>Raquel Breunig</cp:lastModifiedBy>
  <cp:lastPrinted>2020-10-08T16:24:36Z</cp:lastPrinted>
  <dcterms:created xsi:type="dcterms:W3CDTF">2020-03-26T13:56:18Z</dcterms:created>
  <dcterms:modified xsi:type="dcterms:W3CDTF">2020-10-08T16:24:48Z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0x0101004F3A6212E3E92143BCE08B85DA8B1DC1</vt:lpwstr>
  </property>
</Properties>
</file>