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62- Other Projects\24- Articles\6- Pareto Analysis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E30" i="1"/>
  <c r="C30" i="1"/>
  <c r="E26" i="1"/>
  <c r="E27" i="1" s="1"/>
  <c r="D26" i="1"/>
  <c r="D27" i="1" s="1"/>
  <c r="D28" i="1" s="1"/>
  <c r="D29" i="1" s="1"/>
  <c r="E14" i="1"/>
  <c r="E15" i="1" s="1"/>
  <c r="E16" i="1" s="1"/>
  <c r="E17" i="1" s="1"/>
  <c r="E19" i="1" s="1"/>
  <c r="D14" i="1"/>
  <c r="D15" i="1" s="1"/>
  <c r="D16" i="1" s="1"/>
  <c r="D17" i="1" s="1"/>
  <c r="D18" i="1"/>
  <c r="E18" i="1"/>
  <c r="C18" i="1"/>
  <c r="D7" i="1"/>
  <c r="E7" i="1"/>
  <c r="C7" i="1"/>
  <c r="L3" i="1"/>
  <c r="C27" i="1" s="1"/>
  <c r="C28" i="1" s="1"/>
  <c r="D3" i="1"/>
  <c r="D4" i="1" s="1"/>
  <c r="E3" i="1"/>
  <c r="C3" i="1"/>
  <c r="C4" i="1" l="1"/>
  <c r="C15" i="1"/>
  <c r="C16" i="1" s="1"/>
  <c r="C17" i="1" s="1"/>
  <c r="D5" i="1"/>
  <c r="D6" i="1" s="1"/>
  <c r="D8" i="1" s="1"/>
  <c r="E5" i="1"/>
  <c r="E6" i="1" s="1"/>
  <c r="E8" i="1" s="1"/>
  <c r="C5" i="1"/>
  <c r="C6" i="1" s="1"/>
  <c r="C8" i="1" s="1"/>
  <c r="E4" i="1"/>
  <c r="D31" i="1"/>
  <c r="E28" i="1"/>
  <c r="E29" i="1" s="1"/>
  <c r="E31" i="1" s="1"/>
  <c r="C29" i="1"/>
  <c r="C31" i="1" s="1"/>
  <c r="D19" i="1"/>
  <c r="C19" i="1"/>
  <c r="E20" i="1" s="1"/>
  <c r="E32" i="1" l="1"/>
  <c r="E9" i="1"/>
  <c r="D9" i="1"/>
  <c r="D32" i="1"/>
  <c r="D20" i="1"/>
</calcChain>
</file>

<file path=xl/sharedStrings.xml><?xml version="1.0" encoding="utf-8"?>
<sst xmlns="http://schemas.openxmlformats.org/spreadsheetml/2006/main" count="65" uniqueCount="27">
  <si>
    <t>High Rotation</t>
  </si>
  <si>
    <t>Full Pallet</t>
  </si>
  <si>
    <t>Half Pallet</t>
  </si>
  <si>
    <t>Very High Rotation</t>
  </si>
  <si>
    <t>Shelve</t>
  </si>
  <si>
    <t>Capacity</t>
  </si>
  <si>
    <t>Productivity</t>
  </si>
  <si>
    <t>Hour Cost</t>
  </si>
  <si>
    <t>Number of Boxes</t>
  </si>
  <si>
    <t>(Boxes/Month)</t>
  </si>
  <si>
    <t>(Moves/Month)</t>
  </si>
  <si>
    <t>(Hours/Month)</t>
  </si>
  <si>
    <t>Number of Moves</t>
  </si>
  <si>
    <t>Workload Time</t>
  </si>
  <si>
    <t>Workforce Costs</t>
  </si>
  <si>
    <t>(Euros/Month)</t>
  </si>
  <si>
    <t>(Unit)</t>
  </si>
  <si>
    <t>Total Cost</t>
  </si>
  <si>
    <t>Surface</t>
  </si>
  <si>
    <t>Rental Costs</t>
  </si>
  <si>
    <t>Rental Cost</t>
  </si>
  <si>
    <t>Very Low Rotation</t>
  </si>
  <si>
    <r>
      <t>∆</t>
    </r>
    <r>
      <rPr>
        <sz val="9.35"/>
        <color theme="1"/>
        <rFont val="Calibri"/>
        <family val="2"/>
      </rPr>
      <t>% vs Full Pallet</t>
    </r>
  </si>
  <si>
    <t>SKU: 359803</t>
  </si>
  <si>
    <t>Shelves</t>
  </si>
  <si>
    <t>SKU: 319476</t>
  </si>
  <si>
    <t>SKU: 363345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</si>
</sst>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6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9" fontId="3" fillId="2" borderId="0" xfId="2" applyFont="1" applyFill="1" applyBorder="1" applyAlignment="1">
      <alignment horizontal="center"/>
    </xf>
    <xf numFmtId="0" fontId="6" fillId="0" borderId="0" xfId="0" applyFont="1" applyBorder="1"/>
    <xf numFmtId="9" fontId="3" fillId="3" borderId="0" xfId="2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0" xfId="0" applyFont="1"/>
    <xf numFmtId="166" fontId="2" fillId="0" borderId="1" xfId="0" applyNumberFormat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NumberFormat="1" applyFont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tabSelected="1" topLeftCell="A22" zoomScale="130" zoomScaleNormal="130" workbookViewId="0">
      <selection activeCell="H27" sqref="H27"/>
    </sheetView>
  </sheetViews>
  <sheetFormatPr baseColWidth="10" defaultRowHeight="14.4" x14ac:dyDescent="0.3"/>
  <cols>
    <col min="1" max="1" width="33.5546875" style="3" customWidth="1"/>
    <col min="2" max="2" width="14.77734375" customWidth="1"/>
    <col min="3" max="6" width="12.77734375" customWidth="1"/>
  </cols>
  <sheetData>
    <row r="1" spans="1:14" x14ac:dyDescent="0.3">
      <c r="A1" s="7" t="s">
        <v>3</v>
      </c>
    </row>
    <row r="2" spans="1:14" s="2" customFormat="1" x14ac:dyDescent="0.3">
      <c r="A2" t="s">
        <v>23</v>
      </c>
      <c r="B2" s="2" t="s">
        <v>16</v>
      </c>
      <c r="C2" s="2" t="s">
        <v>1</v>
      </c>
      <c r="D2" s="2" t="s">
        <v>2</v>
      </c>
      <c r="E2" s="2" t="s">
        <v>4</v>
      </c>
      <c r="L2" s="2" t="s">
        <v>1</v>
      </c>
      <c r="M2" s="2" t="s">
        <v>2</v>
      </c>
      <c r="N2" s="2" t="s">
        <v>4</v>
      </c>
    </row>
    <row r="3" spans="1:14" x14ac:dyDescent="0.3">
      <c r="A3" s="3" t="s">
        <v>8</v>
      </c>
      <c r="B3" t="s">
        <v>9</v>
      </c>
      <c r="C3" s="10">
        <f xml:space="preserve"> 4132</f>
        <v>4132</v>
      </c>
      <c r="D3" s="10">
        <f t="shared" ref="D3:E3" si="0" xml:space="preserve"> 4132</f>
        <v>4132</v>
      </c>
      <c r="E3" s="10">
        <f t="shared" si="0"/>
        <v>4132</v>
      </c>
      <c r="K3" t="s">
        <v>5</v>
      </c>
      <c r="L3">
        <f>30</f>
        <v>30</v>
      </c>
      <c r="M3">
        <v>15</v>
      </c>
      <c r="N3">
        <v>4</v>
      </c>
    </row>
    <row r="4" spans="1:14" x14ac:dyDescent="0.3">
      <c r="A4" s="3" t="s">
        <v>12</v>
      </c>
      <c r="B4" t="s">
        <v>10</v>
      </c>
      <c r="C4" s="11">
        <f>C3/L3</f>
        <v>137.73333333333332</v>
      </c>
      <c r="D4" s="11">
        <f t="shared" ref="D4:E4" si="1">D3/M3</f>
        <v>275.46666666666664</v>
      </c>
      <c r="E4" s="11">
        <f t="shared" si="1"/>
        <v>1033</v>
      </c>
      <c r="K4" t="s">
        <v>6</v>
      </c>
      <c r="L4">
        <v>15</v>
      </c>
      <c r="M4">
        <v>13</v>
      </c>
      <c r="N4">
        <v>3.2</v>
      </c>
    </row>
    <row r="5" spans="1:14" x14ac:dyDescent="0.3">
      <c r="A5" s="3" t="s">
        <v>13</v>
      </c>
      <c r="B5" t="s">
        <v>11</v>
      </c>
      <c r="C5" s="12">
        <f>C4/L4</f>
        <v>9.1822222222222205</v>
      </c>
      <c r="D5" s="12">
        <f t="shared" ref="D5:E5" si="2">D4/M4</f>
        <v>21.189743589743589</v>
      </c>
      <c r="E5" s="12">
        <f t="shared" si="2"/>
        <v>322.8125</v>
      </c>
      <c r="K5" t="s">
        <v>7</v>
      </c>
      <c r="L5">
        <v>3.76</v>
      </c>
      <c r="M5">
        <v>3.76</v>
      </c>
      <c r="N5">
        <v>3.76</v>
      </c>
    </row>
    <row r="6" spans="1:14" x14ac:dyDescent="0.3">
      <c r="A6" s="3" t="s">
        <v>14</v>
      </c>
      <c r="B6" t="s">
        <v>15</v>
      </c>
      <c r="C6" s="13">
        <f>L5*C5</f>
        <v>34.52515555555555</v>
      </c>
      <c r="D6" s="13">
        <f t="shared" ref="D6:E6" si="3">M5*D5</f>
        <v>79.673435897435894</v>
      </c>
      <c r="E6" s="13">
        <f t="shared" si="3"/>
        <v>1213.7749999999999</v>
      </c>
      <c r="K6" t="s">
        <v>18</v>
      </c>
      <c r="L6">
        <v>2.5874999999999999</v>
      </c>
      <c r="M6">
        <v>1.29375</v>
      </c>
      <c r="N6">
        <v>0.57499999999999996</v>
      </c>
    </row>
    <row r="7" spans="1:14" x14ac:dyDescent="0.3">
      <c r="A7" s="3" t="s">
        <v>19</v>
      </c>
      <c r="B7" t="s">
        <v>15</v>
      </c>
      <c r="C7" s="12">
        <f>L7*L6</f>
        <v>8.9268750000000008</v>
      </c>
      <c r="D7" s="12">
        <f>M7*M6</f>
        <v>4.4634375000000004</v>
      </c>
      <c r="E7" s="12">
        <f>N7*N6</f>
        <v>1.9837499999999999</v>
      </c>
      <c r="K7" t="s">
        <v>20</v>
      </c>
      <c r="L7">
        <v>3.45</v>
      </c>
      <c r="M7">
        <v>3.45</v>
      </c>
      <c r="N7">
        <v>3.45</v>
      </c>
    </row>
    <row r="8" spans="1:14" x14ac:dyDescent="0.3">
      <c r="A8" s="4" t="s">
        <v>17</v>
      </c>
      <c r="B8" s="15" t="s">
        <v>15</v>
      </c>
      <c r="C8" s="16">
        <f>SUM(C6:C7)</f>
        <v>43.452030555555552</v>
      </c>
      <c r="D8" s="16">
        <f>SUM(D6:D7)</f>
        <v>84.136873397435892</v>
      </c>
      <c r="E8" s="16">
        <f>SUM(E6:E7)</f>
        <v>1215.75875</v>
      </c>
    </row>
    <row r="9" spans="1:14" x14ac:dyDescent="0.3">
      <c r="A9" s="5" t="s">
        <v>22</v>
      </c>
      <c r="B9" s="1"/>
      <c r="C9" s="9">
        <v>0</v>
      </c>
      <c r="D9" s="8">
        <f>(D8-$C$8)/$C$8</f>
        <v>0.93631626236345322</v>
      </c>
      <c r="E9" s="8">
        <f>(E8-$C$8)/$C$8</f>
        <v>26.979331102733912</v>
      </c>
    </row>
    <row r="12" spans="1:14" x14ac:dyDescent="0.3">
      <c r="A12" s="7" t="s">
        <v>0</v>
      </c>
    </row>
    <row r="13" spans="1:14" x14ac:dyDescent="0.3">
      <c r="A13" t="s">
        <v>26</v>
      </c>
      <c r="B13" s="2" t="s">
        <v>16</v>
      </c>
      <c r="C13" s="2" t="s">
        <v>1</v>
      </c>
      <c r="D13" s="2" t="s">
        <v>2</v>
      </c>
      <c r="E13" s="2" t="s">
        <v>24</v>
      </c>
    </row>
    <row r="14" spans="1:14" x14ac:dyDescent="0.3">
      <c r="A14" s="3" t="s">
        <v>8</v>
      </c>
      <c r="B14" t="s">
        <v>9</v>
      </c>
      <c r="C14" s="10">
        <v>56</v>
      </c>
      <c r="D14" s="10">
        <f>C14</f>
        <v>56</v>
      </c>
      <c r="E14" s="10">
        <f>C14</f>
        <v>56</v>
      </c>
    </row>
    <row r="15" spans="1:14" x14ac:dyDescent="0.3">
      <c r="A15" s="3" t="s">
        <v>12</v>
      </c>
      <c r="B15" t="s">
        <v>10</v>
      </c>
      <c r="C15" s="17">
        <f>C14/L3</f>
        <v>1.8666666666666667</v>
      </c>
      <c r="D15" s="17">
        <f>D14/M3</f>
        <v>3.7333333333333334</v>
      </c>
      <c r="E15" s="17">
        <f>E14/N3</f>
        <v>14</v>
      </c>
    </row>
    <row r="16" spans="1:14" x14ac:dyDescent="0.3">
      <c r="A16" s="3" t="s">
        <v>13</v>
      </c>
      <c r="B16" t="s">
        <v>11</v>
      </c>
      <c r="C16" s="12">
        <f>C15/L4</f>
        <v>0.12444444444444444</v>
      </c>
      <c r="D16" s="12">
        <f>D15/M4</f>
        <v>0.28717948717948716</v>
      </c>
      <c r="E16" s="12">
        <f>E15/N4</f>
        <v>4.375</v>
      </c>
    </row>
    <row r="17" spans="1:5" x14ac:dyDescent="0.3">
      <c r="A17" s="3" t="s">
        <v>14</v>
      </c>
      <c r="B17" t="s">
        <v>15</v>
      </c>
      <c r="C17" s="18">
        <f>L5*C16</f>
        <v>0.46791111111111106</v>
      </c>
      <c r="D17" s="18">
        <f>M5*D16</f>
        <v>1.0797948717948715</v>
      </c>
      <c r="E17" s="18">
        <f>N5*E16</f>
        <v>16.45</v>
      </c>
    </row>
    <row r="18" spans="1:5" x14ac:dyDescent="0.3">
      <c r="A18" s="3" t="s">
        <v>19</v>
      </c>
      <c r="B18" t="s">
        <v>15</v>
      </c>
      <c r="C18" s="12">
        <f>L7*L6</f>
        <v>8.9268750000000008</v>
      </c>
      <c r="D18" s="12">
        <f>M7*M6</f>
        <v>4.4634375000000004</v>
      </c>
      <c r="E18" s="12">
        <f>N7*N6</f>
        <v>1.9837499999999999</v>
      </c>
    </row>
    <row r="19" spans="1:5" x14ac:dyDescent="0.3">
      <c r="A19" s="3" t="s">
        <v>17</v>
      </c>
      <c r="B19" t="s">
        <v>15</v>
      </c>
      <c r="C19" s="14">
        <f>SUM(C17:C18)</f>
        <v>9.3947861111111113</v>
      </c>
      <c r="D19" s="14">
        <f>SUM(D17:D18)</f>
        <v>5.5432323717948719</v>
      </c>
      <c r="E19" s="14">
        <f>SUM(E17:E18)</f>
        <v>18.43375</v>
      </c>
    </row>
    <row r="20" spans="1:5" x14ac:dyDescent="0.3">
      <c r="A20" s="5" t="s">
        <v>22</v>
      </c>
      <c r="B20" s="1"/>
      <c r="C20" s="1"/>
      <c r="D20" s="6">
        <f>(D19-$C$19)/$C$19</f>
        <v>-0.40996715558654906</v>
      </c>
      <c r="E20" s="8">
        <f>(E19-$C$19)/$C$19</f>
        <v>0.96212556432749485</v>
      </c>
    </row>
    <row r="24" spans="1:5" x14ac:dyDescent="0.3">
      <c r="A24" s="7" t="s">
        <v>21</v>
      </c>
    </row>
    <row r="25" spans="1:5" x14ac:dyDescent="0.3">
      <c r="A25" t="s">
        <v>25</v>
      </c>
      <c r="B25" s="2" t="s">
        <v>16</v>
      </c>
      <c r="C25" s="2" t="s">
        <v>1</v>
      </c>
      <c r="D25" s="2" t="s">
        <v>2</v>
      </c>
      <c r="E25" s="2" t="s">
        <v>24</v>
      </c>
    </row>
    <row r="26" spans="1:5" x14ac:dyDescent="0.3">
      <c r="A26" s="3" t="s">
        <v>8</v>
      </c>
      <c r="B26" t="s">
        <v>9</v>
      </c>
      <c r="C26" s="10">
        <v>4</v>
      </c>
      <c r="D26" s="10">
        <f>C26</f>
        <v>4</v>
      </c>
      <c r="E26" s="10">
        <f>C26</f>
        <v>4</v>
      </c>
    </row>
    <row r="27" spans="1:5" x14ac:dyDescent="0.3">
      <c r="A27" s="3" t="s">
        <v>12</v>
      </c>
      <c r="B27" t="s">
        <v>10</v>
      </c>
      <c r="C27" s="12">
        <f>C26/L3</f>
        <v>0.13333333333333333</v>
      </c>
      <c r="D27" s="12">
        <f>D26/M3</f>
        <v>0.26666666666666666</v>
      </c>
      <c r="E27" s="12">
        <f>E26/N3</f>
        <v>1</v>
      </c>
    </row>
    <row r="28" spans="1:5" x14ac:dyDescent="0.3">
      <c r="A28" s="3" t="s">
        <v>13</v>
      </c>
      <c r="B28" t="s">
        <v>11</v>
      </c>
      <c r="C28" s="12">
        <f>C27/L4</f>
        <v>8.8888888888888889E-3</v>
      </c>
      <c r="D28" s="12">
        <f>D27/M4</f>
        <v>2.0512820512820513E-2</v>
      </c>
      <c r="E28" s="12">
        <f>E27/N4</f>
        <v>0.3125</v>
      </c>
    </row>
    <row r="29" spans="1:5" x14ac:dyDescent="0.3">
      <c r="A29" s="3" t="s">
        <v>14</v>
      </c>
      <c r="B29" t="s">
        <v>15</v>
      </c>
      <c r="C29" s="18">
        <f>L5*C28</f>
        <v>3.3422222222222221E-2</v>
      </c>
      <c r="D29" s="18">
        <f>M5*D28</f>
        <v>7.7128205128205118E-2</v>
      </c>
      <c r="E29" s="18">
        <f>N5*E28</f>
        <v>1.1749999999999998</v>
      </c>
    </row>
    <row r="30" spans="1:5" x14ac:dyDescent="0.3">
      <c r="A30" s="3" t="s">
        <v>19</v>
      </c>
      <c r="B30" t="s">
        <v>15</v>
      </c>
      <c r="C30" s="12">
        <f>L6*L7</f>
        <v>8.9268750000000008</v>
      </c>
      <c r="D30" s="12">
        <f>M6*M7</f>
        <v>4.4634375000000004</v>
      </c>
      <c r="E30" s="12">
        <f>N6*N7</f>
        <v>1.9837499999999999</v>
      </c>
    </row>
    <row r="31" spans="1:5" x14ac:dyDescent="0.3">
      <c r="A31" s="3" t="s">
        <v>17</v>
      </c>
      <c r="B31" t="s">
        <v>15</v>
      </c>
      <c r="C31" s="14">
        <f>SUM(C29:C30)</f>
        <v>8.9602972222222235</v>
      </c>
      <c r="D31" s="14">
        <f>SUM(D29:D30)</f>
        <v>4.5405657051282056</v>
      </c>
      <c r="E31" s="14">
        <f>SUM(E29:E30)</f>
        <v>3.1587499999999995</v>
      </c>
    </row>
    <row r="32" spans="1:5" x14ac:dyDescent="0.3">
      <c r="A32" s="5" t="s">
        <v>22</v>
      </c>
      <c r="B32" s="1"/>
      <c r="C32" s="1"/>
      <c r="D32" s="8">
        <f>(D31-$C$31)/$C$31</f>
        <v>-0.49325724442853808</v>
      </c>
      <c r="E32" s="6">
        <f>(E31-$C$31)/$C$31</f>
        <v>-0.64747263158123181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2021-04-03T19:42:01Z</dcterms:created>
  <dcterms:modified xsi:type="dcterms:W3CDTF">2021-04-03T21:18:15Z</dcterms:modified>
</cp:coreProperties>
</file>